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4.xml" ContentType="application/vnd.openxmlformats-officedocument.spreadsheetml.comments+xml"/>
  <Override PartName="/xl/drawings/drawing20.xml" ContentType="application/vnd.openxmlformats-officedocument.drawing+xml"/>
  <Override PartName="/xl/comments5.xml" ContentType="application/vnd.openxmlformats-officedocument.spreadsheetml.comments+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kse\_仮置き\02.設計\06.MET-D_SBW\"/>
    </mc:Choice>
  </mc:AlternateContent>
  <xr:revisionPtr revIDLastSave="0" documentId="13_ncr:1_{930A1E6F-4B4B-473C-9FD7-7A14D1262592}" xr6:coauthVersionLast="47" xr6:coauthVersionMax="47" xr10:uidLastSave="{00000000-0000-0000-0000-000000000000}"/>
  <bookViews>
    <workbookView xWindow="1050" yWindow="-120" windowWidth="27870" windowHeight="16440" tabRatio="855" firstSheet="4" activeTab="13" xr2:uid="{00000000-000D-0000-FFFF-FFFF00000000}"/>
  </bookViews>
  <sheets>
    <sheet name="表紙" sheetId="1" r:id="rId1"/>
    <sheet name="はじめに" sheetId="10" r:id="rId2"/>
    <sheet name="Matrix" sheetId="4" r:id="rId3"/>
    <sheet name="Config_IF" sheetId="11" r:id="rId4"/>
    <sheet name="CH_Design" sheetId="5" r:id="rId5"/>
    <sheet name="BZ_BSFT" sheetId="8" r:id="rId6"/>
    <sheet name="BZ_IGSFT" sheetId="14" r:id="rId7"/>
    <sheet name="BZ_PT" sheetId="15" r:id="rId8"/>
    <sheet name="old_BZ_R" sheetId="16" state="hidden" r:id="rId9"/>
    <sheet name="PD_ACTF" sheetId="17" r:id="rId10"/>
    <sheet name="PD_LBAT" sheetId="18" r:id="rId11"/>
    <sheet name="PD_PSWF" sheetId="19" r:id="rId12"/>
    <sheet name="PD_SBWF" sheetId="20" r:id="rId13"/>
    <sheet name="PD_CHK" sheetId="21" r:id="rId14"/>
    <sheet name="PD_SFTF" sheetId="22" r:id="rId15"/>
    <sheet name="PD_RIS" sheetId="23" r:id="rId16"/>
    <sheet name="PD_NSFT" sheetId="24" r:id="rId17"/>
    <sheet name="PD_PREQ" sheetId="25" r:id="rId18"/>
    <sheet name="PD_SFML" sheetId="26" r:id="rId19"/>
    <sheet name="PD_DAP" sheetId="27" r:id="rId20"/>
    <sheet name="PD_ACCN" sheetId="28" r:id="rId21"/>
    <sheet name="PD_SILUA" sheetId="32" r:id="rId22"/>
    <sheet name="PD_SFPF" sheetId="33" r:id="rId23"/>
    <sheet name="Reference" sheetId="31" r:id="rId24"/>
    <sheet name="Reference2" sheetId="34" r:id="rId25"/>
    <sheet name="Reference3" sheetId="35" r:id="rId26"/>
    <sheet name="History" sheetId="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33" l="1"/>
  <c r="AQ199" i="33" s="1"/>
  <c r="AI199" i="33"/>
  <c r="AH199" i="33"/>
  <c r="AG199" i="33"/>
  <c r="AF199" i="33"/>
  <c r="AE199" i="33"/>
  <c r="AD199" i="33"/>
  <c r="AC199" i="33"/>
  <c r="AB199" i="33"/>
  <c r="AL199" i="33" s="1"/>
  <c r="AA199" i="33"/>
  <c r="Z199" i="33"/>
  <c r="Y199" i="33"/>
  <c r="X199" i="33"/>
  <c r="W199" i="33"/>
  <c r="V199" i="33"/>
  <c r="U199" i="33"/>
  <c r="T199" i="33"/>
  <c r="AM199" i="33" s="1"/>
  <c r="S199" i="33"/>
  <c r="R199" i="33"/>
  <c r="Q199" i="33"/>
  <c r="P199" i="33"/>
  <c r="O199" i="33"/>
  <c r="N199" i="33"/>
  <c r="M199" i="33"/>
  <c r="L199" i="33"/>
  <c r="AN199" i="33" s="1"/>
  <c r="K199" i="33"/>
  <c r="J199" i="33"/>
  <c r="I199" i="33"/>
  <c r="H199" i="33"/>
  <c r="G199" i="33"/>
  <c r="F199" i="33"/>
  <c r="E199" i="33"/>
  <c r="D199" i="33"/>
  <c r="AO199" i="33" s="1"/>
  <c r="AQ198" i="33"/>
  <c r="AJ198" i="33"/>
  <c r="AI198" i="33"/>
  <c r="AH198" i="33"/>
  <c r="AG198" i="33"/>
  <c r="AF198" i="33"/>
  <c r="AE198" i="33"/>
  <c r="AD198" i="33"/>
  <c r="AC198" i="33"/>
  <c r="AL198" i="33" s="1"/>
  <c r="AB198" i="33"/>
  <c r="AA198" i="33"/>
  <c r="Z198" i="33"/>
  <c r="Y198" i="33"/>
  <c r="X198" i="33"/>
  <c r="W198" i="33"/>
  <c r="V198" i="33"/>
  <c r="U198" i="33"/>
  <c r="T198" i="33"/>
  <c r="S198" i="33"/>
  <c r="R198" i="33"/>
  <c r="Q198" i="33"/>
  <c r="P198" i="33"/>
  <c r="O198" i="33"/>
  <c r="N198" i="33"/>
  <c r="M198" i="33"/>
  <c r="L198" i="33"/>
  <c r="K198" i="33"/>
  <c r="J198" i="33"/>
  <c r="I198" i="33"/>
  <c r="H198" i="33"/>
  <c r="G198" i="33"/>
  <c r="F198" i="33"/>
  <c r="E198" i="33"/>
  <c r="D198" i="33"/>
  <c r="AQ197" i="33"/>
  <c r="AO197" i="33"/>
  <c r="AJ197" i="33"/>
  <c r="AI197" i="33"/>
  <c r="AH197" i="33"/>
  <c r="AG197" i="33"/>
  <c r="AF197" i="33"/>
  <c r="AE197" i="33"/>
  <c r="AD197" i="33"/>
  <c r="AC197" i="33"/>
  <c r="AB197" i="33"/>
  <c r="AA197" i="33"/>
  <c r="Z197" i="33"/>
  <c r="Y197" i="33"/>
  <c r="X197" i="33"/>
  <c r="W197" i="33"/>
  <c r="V197" i="33"/>
  <c r="U197" i="33"/>
  <c r="T197" i="33"/>
  <c r="S197" i="33"/>
  <c r="R197" i="33"/>
  <c r="Q197" i="33"/>
  <c r="P197" i="33"/>
  <c r="O197" i="33"/>
  <c r="N197" i="33"/>
  <c r="M197" i="33"/>
  <c r="L197" i="33"/>
  <c r="K197" i="33"/>
  <c r="J197" i="33"/>
  <c r="I197" i="33"/>
  <c r="H197" i="33"/>
  <c r="G197" i="33"/>
  <c r="F197" i="33"/>
  <c r="E197" i="33"/>
  <c r="D197" i="33"/>
  <c r="AJ196" i="33"/>
  <c r="AQ196" i="33" s="1"/>
  <c r="AS67" i="33" s="1"/>
  <c r="AI196" i="33"/>
  <c r="AH196" i="33"/>
  <c r="AG196" i="33"/>
  <c r="AF196" i="33"/>
  <c r="AE196" i="33"/>
  <c r="AD196" i="33"/>
  <c r="AC196" i="33"/>
  <c r="AB196" i="33"/>
  <c r="AL196" i="33" s="1"/>
  <c r="AA196" i="33"/>
  <c r="Z196" i="33"/>
  <c r="Y196" i="33"/>
  <c r="X196" i="33"/>
  <c r="W196" i="33"/>
  <c r="V196" i="33"/>
  <c r="U196" i="33"/>
  <c r="T196" i="33"/>
  <c r="AM196" i="33" s="1"/>
  <c r="S196" i="33"/>
  <c r="R196" i="33"/>
  <c r="Q196" i="33"/>
  <c r="P196" i="33"/>
  <c r="O196" i="33"/>
  <c r="AN196" i="33" s="1"/>
  <c r="N196" i="33"/>
  <c r="M196" i="33"/>
  <c r="L196" i="33"/>
  <c r="K196" i="33"/>
  <c r="J196" i="33"/>
  <c r="I196" i="33"/>
  <c r="H196" i="33"/>
  <c r="G196" i="33"/>
  <c r="AO196" i="33" s="1"/>
  <c r="F196" i="33"/>
  <c r="E196" i="33"/>
  <c r="D196" i="33"/>
  <c r="AJ195" i="33"/>
  <c r="AQ195" i="33" s="1"/>
  <c r="AI195" i="33"/>
  <c r="AH195" i="33"/>
  <c r="AG195" i="33"/>
  <c r="AF195" i="33"/>
  <c r="AE195" i="33"/>
  <c r="AD195" i="33"/>
  <c r="AC195" i="33"/>
  <c r="AB195" i="33"/>
  <c r="AA195" i="33"/>
  <c r="Z195" i="33"/>
  <c r="Y195" i="33"/>
  <c r="X195" i="33"/>
  <c r="W195" i="33"/>
  <c r="V195" i="33"/>
  <c r="AM195" i="33" s="1"/>
  <c r="U195" i="33"/>
  <c r="T195" i="33"/>
  <c r="S195" i="33"/>
  <c r="R195" i="33"/>
  <c r="Q195" i="33"/>
  <c r="P195" i="33"/>
  <c r="O195" i="33"/>
  <c r="N195" i="33"/>
  <c r="AN195" i="33" s="1"/>
  <c r="M195" i="33"/>
  <c r="L195" i="33"/>
  <c r="K195" i="33"/>
  <c r="J195" i="33"/>
  <c r="I195" i="33"/>
  <c r="H195" i="33"/>
  <c r="G195" i="33"/>
  <c r="F195" i="33"/>
  <c r="E195" i="33"/>
  <c r="D195" i="33"/>
  <c r="AQ194" i="33"/>
  <c r="AJ194" i="33"/>
  <c r="AI194" i="33"/>
  <c r="AH194" i="33"/>
  <c r="AG194" i="33"/>
  <c r="AF194" i="33"/>
  <c r="AE194" i="33"/>
  <c r="AD194" i="33"/>
  <c r="AC194" i="33"/>
  <c r="AL194" i="33" s="1"/>
  <c r="AB194" i="33"/>
  <c r="AA194" i="33"/>
  <c r="Z194" i="33"/>
  <c r="Y194" i="33"/>
  <c r="X194" i="33"/>
  <c r="W194" i="33"/>
  <c r="V194" i="33"/>
  <c r="U194" i="33"/>
  <c r="AM194" i="33" s="1"/>
  <c r="T194" i="33"/>
  <c r="S194" i="33"/>
  <c r="R194" i="33"/>
  <c r="Q194" i="33"/>
  <c r="P194" i="33"/>
  <c r="O194" i="33"/>
  <c r="N194" i="33"/>
  <c r="M194" i="33"/>
  <c r="L194" i="33"/>
  <c r="AN194" i="33" s="1"/>
  <c r="K194" i="33"/>
  <c r="J194" i="33"/>
  <c r="I194" i="33"/>
  <c r="H194" i="33"/>
  <c r="G194" i="33"/>
  <c r="F194" i="33"/>
  <c r="E194" i="33"/>
  <c r="D194" i="33"/>
  <c r="AO194" i="33" s="1"/>
  <c r="AJ193" i="33"/>
  <c r="AQ193" i="33" s="1"/>
  <c r="AI193" i="33"/>
  <c r="AH193" i="33"/>
  <c r="AG193" i="33"/>
  <c r="AF193" i="33"/>
  <c r="AE193" i="33"/>
  <c r="AD193" i="33"/>
  <c r="AC193" i="33"/>
  <c r="AB193" i="33"/>
  <c r="AL193" i="33" s="1"/>
  <c r="AA193" i="33"/>
  <c r="Z193" i="33"/>
  <c r="Y193" i="33"/>
  <c r="X193" i="33"/>
  <c r="W193" i="33"/>
  <c r="V193" i="33"/>
  <c r="U193" i="33"/>
  <c r="T193" i="33"/>
  <c r="AM193" i="33" s="1"/>
  <c r="S193" i="33"/>
  <c r="R193" i="33"/>
  <c r="Q193" i="33"/>
  <c r="P193" i="33"/>
  <c r="O193" i="33"/>
  <c r="N193" i="33"/>
  <c r="M193" i="33"/>
  <c r="L193" i="33"/>
  <c r="AN193" i="33" s="1"/>
  <c r="K193" i="33"/>
  <c r="J193" i="33"/>
  <c r="I193" i="33"/>
  <c r="H193" i="33"/>
  <c r="G193" i="33"/>
  <c r="F193" i="33"/>
  <c r="E193" i="33"/>
  <c r="D193" i="33"/>
  <c r="AO193" i="33" s="1"/>
  <c r="AJ192" i="33"/>
  <c r="AQ192" i="33" s="1"/>
  <c r="AI192" i="33"/>
  <c r="AH192" i="33"/>
  <c r="AG192" i="33"/>
  <c r="AF192" i="33"/>
  <c r="AE192" i="33"/>
  <c r="AD192" i="33"/>
  <c r="AC192" i="33"/>
  <c r="AB192" i="33"/>
  <c r="AA192" i="33"/>
  <c r="Z192" i="33"/>
  <c r="Y192" i="33"/>
  <c r="X192" i="33"/>
  <c r="W192" i="33"/>
  <c r="V192" i="33"/>
  <c r="U192" i="33"/>
  <c r="T192" i="33"/>
  <c r="S192" i="33"/>
  <c r="R192" i="33"/>
  <c r="Q192" i="33"/>
  <c r="P192" i="33"/>
  <c r="O192" i="33"/>
  <c r="N192" i="33"/>
  <c r="M192" i="33"/>
  <c r="L192" i="33"/>
  <c r="K192" i="33"/>
  <c r="J192" i="33"/>
  <c r="I192" i="33"/>
  <c r="H192" i="33"/>
  <c r="G192" i="33"/>
  <c r="F192" i="33"/>
  <c r="E192" i="33"/>
  <c r="D192" i="33"/>
  <c r="C192" i="33"/>
  <c r="AJ191" i="33"/>
  <c r="AQ191" i="33" s="1"/>
  <c r="AI191" i="33"/>
  <c r="AH191" i="33"/>
  <c r="AG191" i="33"/>
  <c r="AF191" i="33"/>
  <c r="AE191" i="33"/>
  <c r="AD191" i="33"/>
  <c r="AC191" i="33"/>
  <c r="AB191" i="33"/>
  <c r="AL191" i="33" s="1"/>
  <c r="AA191" i="33"/>
  <c r="Z191" i="33"/>
  <c r="Y191" i="33"/>
  <c r="X191" i="33"/>
  <c r="W191" i="33"/>
  <c r="V191" i="33"/>
  <c r="AM191" i="33" s="1"/>
  <c r="U191" i="33"/>
  <c r="T191" i="33"/>
  <c r="S191" i="33"/>
  <c r="R191" i="33"/>
  <c r="Q191" i="33"/>
  <c r="P191" i="33"/>
  <c r="O191" i="33"/>
  <c r="N191" i="33"/>
  <c r="M191" i="33"/>
  <c r="L191" i="33"/>
  <c r="AN191" i="33" s="1"/>
  <c r="K191" i="33"/>
  <c r="J191" i="33"/>
  <c r="I191" i="33"/>
  <c r="H191" i="33"/>
  <c r="G191" i="33"/>
  <c r="F191" i="33"/>
  <c r="E191" i="33"/>
  <c r="D191" i="33"/>
  <c r="AO191" i="33" s="1"/>
  <c r="AQ190" i="33"/>
  <c r="AJ190" i="33"/>
  <c r="AI190" i="33"/>
  <c r="AH190" i="33"/>
  <c r="AG190" i="33"/>
  <c r="AF190" i="33"/>
  <c r="AE190" i="33"/>
  <c r="AD190" i="33"/>
  <c r="AC190" i="33"/>
  <c r="AB190" i="33"/>
  <c r="AA190" i="33"/>
  <c r="Z190" i="33"/>
  <c r="Y190" i="33"/>
  <c r="X190" i="33"/>
  <c r="W190" i="33"/>
  <c r="V190" i="33"/>
  <c r="U190" i="33"/>
  <c r="T190" i="33"/>
  <c r="S190" i="33"/>
  <c r="R190" i="33"/>
  <c r="Q190" i="33"/>
  <c r="P190" i="33"/>
  <c r="O190" i="33"/>
  <c r="N190" i="33"/>
  <c r="M190" i="33"/>
  <c r="L190" i="33"/>
  <c r="K190" i="33"/>
  <c r="J190" i="33"/>
  <c r="I190" i="33"/>
  <c r="H190" i="33"/>
  <c r="G190" i="33"/>
  <c r="F190" i="33"/>
  <c r="E190" i="33"/>
  <c r="D190" i="33"/>
  <c r="AQ189" i="33"/>
  <c r="AO189" i="33"/>
  <c r="AJ189" i="33"/>
  <c r="AI189" i="33"/>
  <c r="AH189" i="33"/>
  <c r="AG189" i="33"/>
  <c r="AF189" i="33"/>
  <c r="AE189" i="33"/>
  <c r="AD189" i="33"/>
  <c r="AC189" i="33"/>
  <c r="AB189" i="33"/>
  <c r="AL189" i="33" s="1"/>
  <c r="AA189" i="33"/>
  <c r="Z189" i="33"/>
  <c r="Y189" i="33"/>
  <c r="X189" i="33"/>
  <c r="W189" i="33"/>
  <c r="V189" i="33"/>
  <c r="U189" i="33"/>
  <c r="T189" i="33"/>
  <c r="AM189" i="33" s="1"/>
  <c r="S189" i="33"/>
  <c r="R189" i="33"/>
  <c r="Q189" i="33"/>
  <c r="P189" i="33"/>
  <c r="O189" i="33"/>
  <c r="N189" i="33"/>
  <c r="M189" i="33"/>
  <c r="L189" i="33"/>
  <c r="AN189" i="33" s="1"/>
  <c r="K189" i="33"/>
  <c r="J189" i="33"/>
  <c r="I189" i="33"/>
  <c r="H189" i="33"/>
  <c r="G189" i="33"/>
  <c r="F189" i="33"/>
  <c r="E189" i="33"/>
  <c r="D189" i="33"/>
  <c r="AJ188" i="33"/>
  <c r="AQ188" i="33" s="1"/>
  <c r="AS59" i="33" s="1"/>
  <c r="AI188" i="33"/>
  <c r="AH188" i="33"/>
  <c r="AG188" i="33"/>
  <c r="AF188" i="33"/>
  <c r="AE188" i="33"/>
  <c r="AD188" i="33"/>
  <c r="AC188" i="33"/>
  <c r="AB188" i="33"/>
  <c r="AA188" i="33"/>
  <c r="Z188" i="33"/>
  <c r="Y188" i="33"/>
  <c r="X188" i="33"/>
  <c r="W188" i="33"/>
  <c r="V188" i="33"/>
  <c r="U188" i="33"/>
  <c r="T188" i="33"/>
  <c r="S188" i="33"/>
  <c r="R188" i="33"/>
  <c r="Q188" i="33"/>
  <c r="P188" i="33"/>
  <c r="O188" i="33"/>
  <c r="AN188" i="33" s="1"/>
  <c r="N188" i="33"/>
  <c r="M188" i="33"/>
  <c r="L188" i="33"/>
  <c r="K188" i="33"/>
  <c r="J188" i="33"/>
  <c r="I188" i="33"/>
  <c r="H188" i="33"/>
  <c r="G188" i="33"/>
  <c r="AO188" i="33" s="1"/>
  <c r="F188" i="33"/>
  <c r="E188" i="33"/>
  <c r="D188" i="33"/>
  <c r="AM187" i="33"/>
  <c r="AJ187" i="33"/>
  <c r="AQ187" i="33" s="1"/>
  <c r="AI187" i="33"/>
  <c r="AH187" i="33"/>
  <c r="AG187" i="33"/>
  <c r="AF187" i="33"/>
  <c r="AE187" i="33"/>
  <c r="AD187" i="33"/>
  <c r="AC187" i="33"/>
  <c r="AB187" i="33"/>
  <c r="AA187" i="33"/>
  <c r="Z187" i="33"/>
  <c r="Y187" i="33"/>
  <c r="X187" i="33"/>
  <c r="W187" i="33"/>
  <c r="V187" i="33"/>
  <c r="U187" i="33"/>
  <c r="T187" i="33"/>
  <c r="S187" i="33"/>
  <c r="R187" i="33"/>
  <c r="Q187" i="33"/>
  <c r="P187" i="33"/>
  <c r="O187" i="33"/>
  <c r="N187" i="33"/>
  <c r="AN187" i="33" s="1"/>
  <c r="M187" i="33"/>
  <c r="L187" i="33"/>
  <c r="K187" i="33"/>
  <c r="J187" i="33"/>
  <c r="I187" i="33"/>
  <c r="H187" i="33"/>
  <c r="G187" i="33"/>
  <c r="F187" i="33"/>
  <c r="E187" i="33"/>
  <c r="D187" i="33"/>
  <c r="AQ186" i="33"/>
  <c r="AJ186" i="33"/>
  <c r="AI186" i="33"/>
  <c r="AH186" i="33"/>
  <c r="AG186" i="33"/>
  <c r="AF186" i="33"/>
  <c r="AE186" i="33"/>
  <c r="AD186" i="33"/>
  <c r="AC186" i="33"/>
  <c r="AL186" i="33" s="1"/>
  <c r="AB186" i="33"/>
  <c r="AA186" i="33"/>
  <c r="Z186" i="33"/>
  <c r="Y186" i="33"/>
  <c r="X186" i="33"/>
  <c r="W186" i="33"/>
  <c r="V186" i="33"/>
  <c r="U186" i="33"/>
  <c r="AM186" i="33" s="1"/>
  <c r="T186" i="33"/>
  <c r="S186" i="33"/>
  <c r="R186" i="33"/>
  <c r="Q186" i="33"/>
  <c r="P186" i="33"/>
  <c r="O186" i="33"/>
  <c r="N186" i="33"/>
  <c r="M186" i="33"/>
  <c r="L186" i="33"/>
  <c r="AN186" i="33" s="1"/>
  <c r="K186" i="33"/>
  <c r="J186" i="33"/>
  <c r="I186" i="33"/>
  <c r="H186" i="33"/>
  <c r="G186" i="33"/>
  <c r="F186" i="33"/>
  <c r="E186" i="33"/>
  <c r="D186" i="33"/>
  <c r="AO186" i="33" s="1"/>
  <c r="AJ185" i="33"/>
  <c r="AQ185" i="33" s="1"/>
  <c r="AI185" i="33"/>
  <c r="AH185" i="33"/>
  <c r="AG185" i="33"/>
  <c r="AF185" i="33"/>
  <c r="AE185" i="33"/>
  <c r="AD185" i="33"/>
  <c r="AC185" i="33"/>
  <c r="AB185" i="33"/>
  <c r="AL185" i="33" s="1"/>
  <c r="AA185" i="33"/>
  <c r="Z185" i="33"/>
  <c r="Y185" i="33"/>
  <c r="X185" i="33"/>
  <c r="W185" i="33"/>
  <c r="V185" i="33"/>
  <c r="U185" i="33"/>
  <c r="T185" i="33"/>
  <c r="AM185" i="33" s="1"/>
  <c r="S185" i="33"/>
  <c r="R185" i="33"/>
  <c r="Q185" i="33"/>
  <c r="P185" i="33"/>
  <c r="O185" i="33"/>
  <c r="N185" i="33"/>
  <c r="M185" i="33"/>
  <c r="L185" i="33"/>
  <c r="AN185" i="33" s="1"/>
  <c r="K185" i="33"/>
  <c r="J185" i="33"/>
  <c r="I185" i="33"/>
  <c r="H185" i="33"/>
  <c r="G185" i="33"/>
  <c r="F185" i="33"/>
  <c r="E185" i="33"/>
  <c r="D185" i="33"/>
  <c r="AO185" i="33" s="1"/>
  <c r="AJ184" i="33"/>
  <c r="AQ184" i="33" s="1"/>
  <c r="AI184" i="33"/>
  <c r="AH184" i="33"/>
  <c r="AG184" i="33"/>
  <c r="AF184" i="33"/>
  <c r="AE184" i="33"/>
  <c r="AD184" i="33"/>
  <c r="AC184" i="33"/>
  <c r="AB184" i="33"/>
  <c r="AA184" i="33"/>
  <c r="Z184" i="33"/>
  <c r="Y184" i="33"/>
  <c r="X184" i="33"/>
  <c r="W184" i="33"/>
  <c r="V184" i="33"/>
  <c r="U184" i="33"/>
  <c r="T184" i="33"/>
  <c r="S184" i="33"/>
  <c r="R184" i="33"/>
  <c r="Q184" i="33"/>
  <c r="P184" i="33"/>
  <c r="O184" i="33"/>
  <c r="N184" i="33"/>
  <c r="M184" i="33"/>
  <c r="L184" i="33"/>
  <c r="K184" i="33"/>
  <c r="J184" i="33"/>
  <c r="I184" i="33"/>
  <c r="H184" i="33"/>
  <c r="G184" i="33"/>
  <c r="F184" i="33"/>
  <c r="E184" i="33"/>
  <c r="D184" i="33"/>
  <c r="C184" i="33"/>
  <c r="AJ183" i="33"/>
  <c r="AQ183" i="33" s="1"/>
  <c r="AI183" i="33"/>
  <c r="AH183" i="33"/>
  <c r="AG183" i="33"/>
  <c r="AF183" i="33"/>
  <c r="AE183" i="33"/>
  <c r="AD183" i="33"/>
  <c r="AC183" i="33"/>
  <c r="AB183" i="33"/>
  <c r="AL183" i="33" s="1"/>
  <c r="AA183" i="33"/>
  <c r="Z183" i="33"/>
  <c r="Y183" i="33"/>
  <c r="X183" i="33"/>
  <c r="W183" i="33"/>
  <c r="V183" i="33"/>
  <c r="AM183" i="33" s="1"/>
  <c r="U183" i="33"/>
  <c r="T183" i="33"/>
  <c r="S183" i="33"/>
  <c r="R183" i="33"/>
  <c r="Q183" i="33"/>
  <c r="P183" i="33"/>
  <c r="O183" i="33"/>
  <c r="N183" i="33"/>
  <c r="M183" i="33"/>
  <c r="L183" i="33"/>
  <c r="AN183" i="33" s="1"/>
  <c r="K183" i="33"/>
  <c r="J183" i="33"/>
  <c r="I183" i="33"/>
  <c r="H183" i="33"/>
  <c r="G183" i="33"/>
  <c r="F183" i="33"/>
  <c r="E183" i="33"/>
  <c r="D183" i="33"/>
  <c r="AO183" i="33" s="1"/>
  <c r="AQ182" i="33"/>
  <c r="AJ182" i="33"/>
  <c r="AI182" i="33"/>
  <c r="AH182" i="33"/>
  <c r="AG182" i="33"/>
  <c r="AF182" i="33"/>
  <c r="AE182" i="33"/>
  <c r="AD182" i="33"/>
  <c r="AC182" i="33"/>
  <c r="AB182" i="33"/>
  <c r="AA182" i="33"/>
  <c r="Z182" i="33"/>
  <c r="Y182" i="33"/>
  <c r="X182" i="33"/>
  <c r="W182" i="33"/>
  <c r="V182" i="33"/>
  <c r="U182" i="33"/>
  <c r="T182" i="33"/>
  <c r="S182" i="33"/>
  <c r="R182" i="33"/>
  <c r="Q182" i="33"/>
  <c r="P182" i="33"/>
  <c r="O182" i="33"/>
  <c r="N182" i="33"/>
  <c r="M182" i="33"/>
  <c r="L182" i="33"/>
  <c r="K182" i="33"/>
  <c r="J182" i="33"/>
  <c r="I182" i="33"/>
  <c r="H182" i="33"/>
  <c r="G182" i="33"/>
  <c r="F182" i="33"/>
  <c r="E182" i="33"/>
  <c r="D182" i="33"/>
  <c r="AQ181" i="33"/>
  <c r="AO181" i="33"/>
  <c r="AJ181" i="33"/>
  <c r="AI181" i="33"/>
  <c r="AH181" i="33"/>
  <c r="AG181" i="33"/>
  <c r="AF181" i="33"/>
  <c r="AE181" i="33"/>
  <c r="AD181" i="33"/>
  <c r="AC181" i="33"/>
  <c r="AB181" i="33"/>
  <c r="AL181" i="33" s="1"/>
  <c r="AA181" i="33"/>
  <c r="Z181" i="33"/>
  <c r="Y181" i="33"/>
  <c r="X181" i="33"/>
  <c r="W181" i="33"/>
  <c r="V181" i="33"/>
  <c r="U181" i="33"/>
  <c r="T181" i="33"/>
  <c r="AM181" i="33" s="1"/>
  <c r="S181" i="33"/>
  <c r="R181" i="33"/>
  <c r="Q181" i="33"/>
  <c r="P181" i="33"/>
  <c r="O181" i="33"/>
  <c r="N181" i="33"/>
  <c r="M181" i="33"/>
  <c r="L181" i="33"/>
  <c r="AN181" i="33" s="1"/>
  <c r="K181" i="33"/>
  <c r="J181" i="33"/>
  <c r="I181" i="33"/>
  <c r="H181" i="33"/>
  <c r="G181" i="33"/>
  <c r="F181" i="33"/>
  <c r="E181" i="33"/>
  <c r="D181" i="33"/>
  <c r="AJ180" i="33"/>
  <c r="AQ180" i="33" s="1"/>
  <c r="AS51" i="33" s="1"/>
  <c r="AI180" i="33"/>
  <c r="AH180" i="33"/>
  <c r="AG180" i="33"/>
  <c r="AF180" i="33"/>
  <c r="AE180" i="33"/>
  <c r="AD180" i="33"/>
  <c r="AC180" i="33"/>
  <c r="AB180" i="33"/>
  <c r="AA180" i="33"/>
  <c r="Z180" i="33"/>
  <c r="Y180" i="33"/>
  <c r="X180" i="33"/>
  <c r="W180" i="33"/>
  <c r="V180" i="33"/>
  <c r="U180" i="33"/>
  <c r="T180" i="33"/>
  <c r="S180" i="33"/>
  <c r="R180" i="33"/>
  <c r="Q180" i="33"/>
  <c r="P180" i="33"/>
  <c r="O180" i="33"/>
  <c r="AN180" i="33" s="1"/>
  <c r="N180" i="33"/>
  <c r="M180" i="33"/>
  <c r="L180" i="33"/>
  <c r="K180" i="33"/>
  <c r="J180" i="33"/>
  <c r="I180" i="33"/>
  <c r="H180" i="33"/>
  <c r="G180" i="33"/>
  <c r="AO180" i="33" s="1"/>
  <c r="F180" i="33"/>
  <c r="E180" i="33"/>
  <c r="D180" i="33"/>
  <c r="AJ179" i="33"/>
  <c r="AQ179" i="33" s="1"/>
  <c r="AI179" i="33"/>
  <c r="AH179" i="33"/>
  <c r="AG179" i="33"/>
  <c r="AF179" i="33"/>
  <c r="AE179" i="33"/>
  <c r="AD179" i="33"/>
  <c r="AC179" i="33"/>
  <c r="AB179" i="33"/>
  <c r="AA179" i="33"/>
  <c r="Z179" i="33"/>
  <c r="Y179" i="33"/>
  <c r="X179" i="33"/>
  <c r="W179" i="33"/>
  <c r="V179" i="33"/>
  <c r="AM179" i="33" s="1"/>
  <c r="U179" i="33"/>
  <c r="T179" i="33"/>
  <c r="S179" i="33"/>
  <c r="R179" i="33"/>
  <c r="Q179" i="33"/>
  <c r="P179" i="33"/>
  <c r="O179" i="33"/>
  <c r="N179" i="33"/>
  <c r="AN179" i="33" s="1"/>
  <c r="M179" i="33"/>
  <c r="L179" i="33"/>
  <c r="K179" i="33"/>
  <c r="J179" i="33"/>
  <c r="I179" i="33"/>
  <c r="H179" i="33"/>
  <c r="G179" i="33"/>
  <c r="F179" i="33"/>
  <c r="E179" i="33"/>
  <c r="D179" i="33"/>
  <c r="AQ178" i="33"/>
  <c r="AJ178" i="33"/>
  <c r="AI178" i="33"/>
  <c r="AH178" i="33"/>
  <c r="AG178" i="33"/>
  <c r="AF178" i="33"/>
  <c r="AE178" i="33"/>
  <c r="AD178" i="33"/>
  <c r="AC178" i="33"/>
  <c r="AL178" i="33" s="1"/>
  <c r="AB178" i="33"/>
  <c r="AA178" i="33"/>
  <c r="Z178" i="33"/>
  <c r="Y178" i="33"/>
  <c r="X178" i="33"/>
  <c r="W178" i="33"/>
  <c r="V178" i="33"/>
  <c r="U178" i="33"/>
  <c r="AM178" i="33" s="1"/>
  <c r="T178" i="33"/>
  <c r="S178" i="33"/>
  <c r="R178" i="33"/>
  <c r="Q178" i="33"/>
  <c r="P178" i="33"/>
  <c r="O178" i="33"/>
  <c r="N178" i="33"/>
  <c r="M178" i="33"/>
  <c r="L178" i="33"/>
  <c r="AN178" i="33" s="1"/>
  <c r="K178" i="33"/>
  <c r="J178" i="33"/>
  <c r="I178" i="33"/>
  <c r="H178" i="33"/>
  <c r="G178" i="33"/>
  <c r="F178" i="33"/>
  <c r="E178" i="33"/>
  <c r="D178" i="33"/>
  <c r="AO178" i="33" s="1"/>
  <c r="AJ177" i="33"/>
  <c r="AQ177" i="33" s="1"/>
  <c r="AI177" i="33"/>
  <c r="AH177" i="33"/>
  <c r="AG177" i="33"/>
  <c r="AF177" i="33"/>
  <c r="AE177" i="33"/>
  <c r="AD177" i="33"/>
  <c r="AC177" i="33"/>
  <c r="AB177" i="33"/>
  <c r="AL177" i="33" s="1"/>
  <c r="AA177" i="33"/>
  <c r="Z177" i="33"/>
  <c r="Y177" i="33"/>
  <c r="X177" i="33"/>
  <c r="W177" i="33"/>
  <c r="V177" i="33"/>
  <c r="U177" i="33"/>
  <c r="T177" i="33"/>
  <c r="AM177" i="33" s="1"/>
  <c r="S177" i="33"/>
  <c r="R177" i="33"/>
  <c r="Q177" i="33"/>
  <c r="P177" i="33"/>
  <c r="O177" i="33"/>
  <c r="N177" i="33"/>
  <c r="M177" i="33"/>
  <c r="L177" i="33"/>
  <c r="AN177" i="33" s="1"/>
  <c r="K177" i="33"/>
  <c r="J177" i="33"/>
  <c r="I177" i="33"/>
  <c r="H177" i="33"/>
  <c r="G177" i="33"/>
  <c r="F177" i="33"/>
  <c r="E177" i="33"/>
  <c r="D177" i="33"/>
  <c r="AO177" i="33" s="1"/>
  <c r="AJ176" i="33"/>
  <c r="AQ176" i="33" s="1"/>
  <c r="AI176" i="33"/>
  <c r="AH176" i="33"/>
  <c r="AG176" i="33"/>
  <c r="AF176" i="33"/>
  <c r="AE176" i="33"/>
  <c r="AD176" i="33"/>
  <c r="AC176" i="33"/>
  <c r="AB176" i="33"/>
  <c r="AA176" i="33"/>
  <c r="Z176" i="33"/>
  <c r="Y176" i="33"/>
  <c r="X176" i="33"/>
  <c r="W176" i="33"/>
  <c r="V176" i="33"/>
  <c r="U176" i="33"/>
  <c r="T176" i="33"/>
  <c r="S176" i="33"/>
  <c r="R176" i="33"/>
  <c r="Q176" i="33"/>
  <c r="P176" i="33"/>
  <c r="O176" i="33"/>
  <c r="N176" i="33"/>
  <c r="M176" i="33"/>
  <c r="L176" i="33"/>
  <c r="K176" i="33"/>
  <c r="J176" i="33"/>
  <c r="I176" i="33"/>
  <c r="H176" i="33"/>
  <c r="G176" i="33"/>
  <c r="F176" i="33"/>
  <c r="E176" i="33"/>
  <c r="D176" i="33"/>
  <c r="C176" i="33"/>
  <c r="AJ175" i="33"/>
  <c r="AQ175" i="33" s="1"/>
  <c r="AI175" i="33"/>
  <c r="AH175" i="33"/>
  <c r="AG175" i="33"/>
  <c r="AF175" i="33"/>
  <c r="AE175" i="33"/>
  <c r="AD175" i="33"/>
  <c r="AC175" i="33"/>
  <c r="AB175" i="33"/>
  <c r="AL175" i="33" s="1"/>
  <c r="AA175" i="33"/>
  <c r="Z175" i="33"/>
  <c r="Y175" i="33"/>
  <c r="X175" i="33"/>
  <c r="W175" i="33"/>
  <c r="V175" i="33"/>
  <c r="AM175" i="33" s="1"/>
  <c r="U175" i="33"/>
  <c r="T175" i="33"/>
  <c r="S175" i="33"/>
  <c r="R175" i="33"/>
  <c r="Q175" i="33"/>
  <c r="P175" i="33"/>
  <c r="O175" i="33"/>
  <c r="N175" i="33"/>
  <c r="M175" i="33"/>
  <c r="L175" i="33"/>
  <c r="AN175" i="33" s="1"/>
  <c r="K175" i="33"/>
  <c r="J175" i="33"/>
  <c r="I175" i="33"/>
  <c r="H175" i="33"/>
  <c r="G175" i="33"/>
  <c r="F175" i="33"/>
  <c r="E175" i="33"/>
  <c r="D175" i="33"/>
  <c r="AO175" i="33" s="1"/>
  <c r="AQ174" i="33"/>
  <c r="AJ174" i="33"/>
  <c r="AI174" i="33"/>
  <c r="AH174" i="33"/>
  <c r="AG174" i="33"/>
  <c r="AF174" i="33"/>
  <c r="AE174" i="33"/>
  <c r="AD174" i="33"/>
  <c r="AC174" i="33"/>
  <c r="AB174" i="33"/>
  <c r="AA174" i="33"/>
  <c r="Z174" i="33"/>
  <c r="Y174" i="33"/>
  <c r="X174" i="33"/>
  <c r="W174" i="33"/>
  <c r="V174" i="33"/>
  <c r="U174" i="33"/>
  <c r="T174" i="33"/>
  <c r="S174" i="33"/>
  <c r="R174" i="33"/>
  <c r="Q174" i="33"/>
  <c r="P174" i="33"/>
  <c r="O174" i="33"/>
  <c r="N174" i="33"/>
  <c r="M174" i="33"/>
  <c r="L174" i="33"/>
  <c r="K174" i="33"/>
  <c r="J174" i="33"/>
  <c r="I174" i="33"/>
  <c r="H174" i="33"/>
  <c r="G174" i="33"/>
  <c r="F174" i="33"/>
  <c r="E174" i="33"/>
  <c r="D174" i="33"/>
  <c r="AQ173" i="33"/>
  <c r="AO173" i="33"/>
  <c r="AJ173" i="33"/>
  <c r="AI173" i="33"/>
  <c r="AH173" i="33"/>
  <c r="AG173" i="33"/>
  <c r="AF173" i="33"/>
  <c r="AE173" i="33"/>
  <c r="AD173" i="33"/>
  <c r="AC173" i="33"/>
  <c r="AB173" i="33"/>
  <c r="AL173" i="33" s="1"/>
  <c r="AA173" i="33"/>
  <c r="Z173" i="33"/>
  <c r="Y173" i="33"/>
  <c r="X173" i="33"/>
  <c r="W173" i="33"/>
  <c r="V173" i="33"/>
  <c r="U173" i="33"/>
  <c r="T173" i="33"/>
  <c r="AM173" i="33" s="1"/>
  <c r="S173" i="33"/>
  <c r="R173" i="33"/>
  <c r="Q173" i="33"/>
  <c r="P173" i="33"/>
  <c r="O173" i="33"/>
  <c r="N173" i="33"/>
  <c r="M173" i="33"/>
  <c r="L173" i="33"/>
  <c r="AN173" i="33" s="1"/>
  <c r="K173" i="33"/>
  <c r="J173" i="33"/>
  <c r="I173" i="33"/>
  <c r="H173" i="33"/>
  <c r="G173" i="33"/>
  <c r="F173" i="33"/>
  <c r="E173" i="33"/>
  <c r="D173" i="33"/>
  <c r="AJ172" i="33"/>
  <c r="AQ172" i="33" s="1"/>
  <c r="AS43" i="33" s="1"/>
  <c r="AI172" i="33"/>
  <c r="AH172" i="33"/>
  <c r="AG172" i="33"/>
  <c r="AF172" i="33"/>
  <c r="AE172" i="33"/>
  <c r="AD172" i="33"/>
  <c r="AC172" i="33"/>
  <c r="AB172" i="33"/>
  <c r="AA172" i="33"/>
  <c r="Z172" i="33"/>
  <c r="Y172" i="33"/>
  <c r="X172" i="33"/>
  <c r="W172" i="33"/>
  <c r="V172" i="33"/>
  <c r="U172" i="33"/>
  <c r="T172" i="33"/>
  <c r="S172" i="33"/>
  <c r="R172" i="33"/>
  <c r="Q172" i="33"/>
  <c r="P172" i="33"/>
  <c r="O172" i="33"/>
  <c r="AN172" i="33" s="1"/>
  <c r="N172" i="33"/>
  <c r="M172" i="33"/>
  <c r="L172" i="33"/>
  <c r="K172" i="33"/>
  <c r="J172" i="33"/>
  <c r="I172" i="33"/>
  <c r="H172" i="33"/>
  <c r="G172" i="33"/>
  <c r="AO172" i="33" s="1"/>
  <c r="F172" i="33"/>
  <c r="E172" i="33"/>
  <c r="D172" i="33"/>
  <c r="AM171" i="33"/>
  <c r="AJ171" i="33"/>
  <c r="AQ171" i="33" s="1"/>
  <c r="AI171" i="33"/>
  <c r="AH171" i="33"/>
  <c r="AG171" i="33"/>
  <c r="AF171" i="33"/>
  <c r="AE171" i="33"/>
  <c r="AD171" i="33"/>
  <c r="AC171" i="33"/>
  <c r="AB171" i="33"/>
  <c r="AA171" i="33"/>
  <c r="Z171" i="33"/>
  <c r="Y171" i="33"/>
  <c r="X171" i="33"/>
  <c r="W171" i="33"/>
  <c r="V171" i="33"/>
  <c r="U171" i="33"/>
  <c r="T171" i="33"/>
  <c r="S171" i="33"/>
  <c r="R171" i="33"/>
  <c r="Q171" i="33"/>
  <c r="P171" i="33"/>
  <c r="O171" i="33"/>
  <c r="N171" i="33"/>
  <c r="AN171" i="33" s="1"/>
  <c r="M171" i="33"/>
  <c r="L171" i="33"/>
  <c r="K171" i="33"/>
  <c r="J171" i="33"/>
  <c r="I171" i="33"/>
  <c r="H171" i="33"/>
  <c r="G171" i="33"/>
  <c r="F171" i="33"/>
  <c r="E171" i="33"/>
  <c r="D171" i="33"/>
  <c r="AQ170" i="33"/>
  <c r="AJ170" i="33"/>
  <c r="AI170" i="33"/>
  <c r="AH170" i="33"/>
  <c r="AG170" i="33"/>
  <c r="AF170" i="33"/>
  <c r="AE170" i="33"/>
  <c r="AD170" i="33"/>
  <c r="AC170" i="33"/>
  <c r="AL170" i="33" s="1"/>
  <c r="AB170" i="33"/>
  <c r="AA170" i="33"/>
  <c r="Z170" i="33"/>
  <c r="Y170" i="33"/>
  <c r="X170" i="33"/>
  <c r="W170" i="33"/>
  <c r="V170" i="33"/>
  <c r="U170" i="33"/>
  <c r="AM170" i="33" s="1"/>
  <c r="T170" i="33"/>
  <c r="S170" i="33"/>
  <c r="R170" i="33"/>
  <c r="Q170" i="33"/>
  <c r="P170" i="33"/>
  <c r="O170" i="33"/>
  <c r="N170" i="33"/>
  <c r="M170" i="33"/>
  <c r="L170" i="33"/>
  <c r="AN170" i="33" s="1"/>
  <c r="K170" i="33"/>
  <c r="J170" i="33"/>
  <c r="I170" i="33"/>
  <c r="H170" i="33"/>
  <c r="G170" i="33"/>
  <c r="F170" i="33"/>
  <c r="E170" i="33"/>
  <c r="D170" i="33"/>
  <c r="AO170" i="33" s="1"/>
  <c r="AJ169" i="33"/>
  <c r="AQ169" i="33" s="1"/>
  <c r="AI169" i="33"/>
  <c r="AH169" i="33"/>
  <c r="AG169" i="33"/>
  <c r="AF169" i="33"/>
  <c r="AE169" i="33"/>
  <c r="AD169" i="33"/>
  <c r="AC169" i="33"/>
  <c r="AB169" i="33"/>
  <c r="AL169" i="33" s="1"/>
  <c r="AA169" i="33"/>
  <c r="Z169" i="33"/>
  <c r="Y169" i="33"/>
  <c r="X169" i="33"/>
  <c r="W169" i="33"/>
  <c r="V169" i="33"/>
  <c r="U169" i="33"/>
  <c r="T169" i="33"/>
  <c r="AM169" i="33" s="1"/>
  <c r="S169" i="33"/>
  <c r="R169" i="33"/>
  <c r="Q169" i="33"/>
  <c r="P169" i="33"/>
  <c r="O169" i="33"/>
  <c r="N169" i="33"/>
  <c r="M169" i="33"/>
  <c r="L169" i="33"/>
  <c r="AN169" i="33" s="1"/>
  <c r="K169" i="33"/>
  <c r="J169" i="33"/>
  <c r="I169" i="33"/>
  <c r="H169" i="33"/>
  <c r="G169" i="33"/>
  <c r="F169" i="33"/>
  <c r="E169" i="33"/>
  <c r="D169" i="33"/>
  <c r="AO169" i="33" s="1"/>
  <c r="AJ168" i="33"/>
  <c r="AQ168" i="33" s="1"/>
  <c r="AI168" i="33"/>
  <c r="AH168" i="33"/>
  <c r="AG168" i="33"/>
  <c r="AF168" i="33"/>
  <c r="AE168" i="33"/>
  <c r="AD168" i="33"/>
  <c r="AC168" i="33"/>
  <c r="AB168" i="33"/>
  <c r="AA168" i="33"/>
  <c r="Z168" i="33"/>
  <c r="Y168" i="33"/>
  <c r="X168" i="33"/>
  <c r="W168" i="33"/>
  <c r="V168" i="33"/>
  <c r="U168" i="33"/>
  <c r="T168" i="33"/>
  <c r="S168" i="33"/>
  <c r="R168" i="33"/>
  <c r="Q168" i="33"/>
  <c r="P168" i="33"/>
  <c r="O168" i="33"/>
  <c r="N168" i="33"/>
  <c r="M168" i="33"/>
  <c r="L168" i="33"/>
  <c r="K168" i="33"/>
  <c r="J168" i="33"/>
  <c r="I168" i="33"/>
  <c r="H168" i="33"/>
  <c r="G168" i="33"/>
  <c r="F168" i="33"/>
  <c r="E168" i="33"/>
  <c r="D168" i="33"/>
  <c r="C168" i="33"/>
  <c r="AQ167" i="33"/>
  <c r="AJ167" i="33"/>
  <c r="AI167" i="33"/>
  <c r="AH167" i="33"/>
  <c r="AG167" i="33"/>
  <c r="AF167" i="33"/>
  <c r="AE167" i="33"/>
  <c r="AD167" i="33"/>
  <c r="AC167" i="33"/>
  <c r="AB167" i="33"/>
  <c r="AA167" i="33"/>
  <c r="Z167" i="33"/>
  <c r="Y167" i="33"/>
  <c r="X167" i="33"/>
  <c r="W167" i="33"/>
  <c r="V167" i="33"/>
  <c r="AM167" i="33" s="1"/>
  <c r="U167" i="33"/>
  <c r="T167" i="33"/>
  <c r="S167" i="33"/>
  <c r="R167" i="33"/>
  <c r="Q167" i="33"/>
  <c r="P167" i="33"/>
  <c r="O167" i="33"/>
  <c r="N167" i="33"/>
  <c r="M167" i="33"/>
  <c r="L167" i="33"/>
  <c r="K167" i="33"/>
  <c r="J167" i="33"/>
  <c r="I167" i="33"/>
  <c r="H167" i="33"/>
  <c r="G167" i="33"/>
  <c r="F167" i="33"/>
  <c r="E167" i="33"/>
  <c r="D167" i="33"/>
  <c r="AQ166" i="33"/>
  <c r="AJ166" i="33"/>
  <c r="AI166" i="33"/>
  <c r="AH166" i="33"/>
  <c r="AG166" i="33"/>
  <c r="AF166" i="33"/>
  <c r="AE166" i="33"/>
  <c r="AD166" i="33"/>
  <c r="AC166" i="33"/>
  <c r="AB166" i="33"/>
  <c r="AA166" i="33"/>
  <c r="Z166" i="33"/>
  <c r="Y166" i="33"/>
  <c r="X166" i="33"/>
  <c r="W166" i="33"/>
  <c r="V166" i="33"/>
  <c r="U166" i="33"/>
  <c r="T166" i="33"/>
  <c r="AM166" i="33" s="1"/>
  <c r="S166" i="33"/>
  <c r="R166" i="33"/>
  <c r="Q166" i="33"/>
  <c r="P166" i="33"/>
  <c r="O166" i="33"/>
  <c r="N166" i="33"/>
  <c r="M166" i="33"/>
  <c r="L166" i="33"/>
  <c r="AN166" i="33" s="1"/>
  <c r="K166" i="33"/>
  <c r="J166" i="33"/>
  <c r="I166" i="33"/>
  <c r="H166" i="33"/>
  <c r="G166" i="33"/>
  <c r="F166" i="33"/>
  <c r="E166" i="33"/>
  <c r="D166" i="33"/>
  <c r="AO166" i="33" s="1"/>
  <c r="AQ165" i="33"/>
  <c r="AO165" i="33"/>
  <c r="AJ165" i="33"/>
  <c r="AI165" i="33"/>
  <c r="AH165" i="33"/>
  <c r="AG165" i="33"/>
  <c r="AF165" i="33"/>
  <c r="AE165" i="33"/>
  <c r="AD165" i="33"/>
  <c r="AC165" i="33"/>
  <c r="AB165" i="33"/>
  <c r="AL165" i="33" s="1"/>
  <c r="AA165" i="33"/>
  <c r="Z165" i="33"/>
  <c r="Y165" i="33"/>
  <c r="X165" i="33"/>
  <c r="W165" i="33"/>
  <c r="V165" i="33"/>
  <c r="U165" i="33"/>
  <c r="T165" i="33"/>
  <c r="AM165" i="33" s="1"/>
  <c r="S165" i="33"/>
  <c r="R165" i="33"/>
  <c r="Q165" i="33"/>
  <c r="P165" i="33"/>
  <c r="O165" i="33"/>
  <c r="N165" i="33"/>
  <c r="M165" i="33"/>
  <c r="L165" i="33"/>
  <c r="AN165" i="33" s="1"/>
  <c r="K165" i="33"/>
  <c r="J165" i="33"/>
  <c r="I165" i="33"/>
  <c r="H165" i="33"/>
  <c r="G165" i="33"/>
  <c r="F165" i="33"/>
  <c r="E165" i="33"/>
  <c r="D165" i="33"/>
  <c r="AN164" i="33"/>
  <c r="AJ164" i="33"/>
  <c r="AQ164" i="33" s="1"/>
  <c r="AS35" i="33" s="1"/>
  <c r="AI164" i="33"/>
  <c r="AH164" i="33"/>
  <c r="AG164" i="33"/>
  <c r="AF164" i="33"/>
  <c r="AE164" i="33"/>
  <c r="AD164" i="33"/>
  <c r="AC164" i="33"/>
  <c r="AB164" i="33"/>
  <c r="AL164" i="33" s="1"/>
  <c r="AA164" i="33"/>
  <c r="Z164" i="33"/>
  <c r="Y164" i="33"/>
  <c r="X164" i="33"/>
  <c r="W164" i="33"/>
  <c r="V164" i="33"/>
  <c r="U164" i="33"/>
  <c r="T164" i="33"/>
  <c r="AM164" i="33" s="1"/>
  <c r="S164" i="33"/>
  <c r="R164" i="33"/>
  <c r="Q164" i="33"/>
  <c r="P164" i="33"/>
  <c r="O164" i="33"/>
  <c r="N164" i="33"/>
  <c r="M164" i="33"/>
  <c r="L164" i="33"/>
  <c r="K164" i="33"/>
  <c r="J164" i="33"/>
  <c r="I164" i="33"/>
  <c r="H164" i="33"/>
  <c r="G164" i="33"/>
  <c r="AO164" i="33" s="1"/>
  <c r="F164" i="33"/>
  <c r="E164" i="33"/>
  <c r="D164" i="33"/>
  <c r="AJ163" i="33"/>
  <c r="AQ163" i="33" s="1"/>
  <c r="AI163" i="33"/>
  <c r="AH163" i="33"/>
  <c r="AG163" i="33"/>
  <c r="AF163" i="33"/>
  <c r="AE163" i="33"/>
  <c r="AD163" i="33"/>
  <c r="AC163" i="33"/>
  <c r="AB163" i="33"/>
  <c r="AA163" i="33"/>
  <c r="Z163" i="33"/>
  <c r="Y163" i="33"/>
  <c r="X163" i="33"/>
  <c r="W163" i="33"/>
  <c r="V163" i="33"/>
  <c r="AM163" i="33" s="1"/>
  <c r="U163" i="33"/>
  <c r="T163" i="33"/>
  <c r="S163" i="33"/>
  <c r="R163" i="33"/>
  <c r="Q163" i="33"/>
  <c r="P163" i="33"/>
  <c r="O163" i="33"/>
  <c r="N163" i="33"/>
  <c r="AN163" i="33" s="1"/>
  <c r="M163" i="33"/>
  <c r="L163" i="33"/>
  <c r="K163" i="33"/>
  <c r="J163" i="33"/>
  <c r="I163" i="33"/>
  <c r="H163" i="33"/>
  <c r="G163" i="33"/>
  <c r="F163" i="33"/>
  <c r="E163" i="33"/>
  <c r="D163" i="33"/>
  <c r="AQ162" i="33"/>
  <c r="AJ162" i="33"/>
  <c r="AI162" i="33"/>
  <c r="AH162" i="33"/>
  <c r="AG162" i="33"/>
  <c r="AF162" i="33"/>
  <c r="AE162" i="33"/>
  <c r="AD162" i="33"/>
  <c r="AC162" i="33"/>
  <c r="AL162" i="33" s="1"/>
  <c r="AB162" i="33"/>
  <c r="AA162" i="33"/>
  <c r="Z162" i="33"/>
  <c r="Y162" i="33"/>
  <c r="X162" i="33"/>
  <c r="W162" i="33"/>
  <c r="V162" i="33"/>
  <c r="U162" i="33"/>
  <c r="AM162" i="33" s="1"/>
  <c r="T162" i="33"/>
  <c r="S162" i="33"/>
  <c r="R162" i="33"/>
  <c r="Q162" i="33"/>
  <c r="P162" i="33"/>
  <c r="O162" i="33"/>
  <c r="N162" i="33"/>
  <c r="M162" i="33"/>
  <c r="L162" i="33"/>
  <c r="K162" i="33"/>
  <c r="J162" i="33"/>
  <c r="I162" i="33"/>
  <c r="H162" i="33"/>
  <c r="G162" i="33"/>
  <c r="F162" i="33"/>
  <c r="E162" i="33"/>
  <c r="D162" i="33"/>
  <c r="AJ161" i="33"/>
  <c r="AQ161" i="33" s="1"/>
  <c r="AI161" i="33"/>
  <c r="AH161" i="33"/>
  <c r="AG161" i="33"/>
  <c r="AF161" i="33"/>
  <c r="AE161" i="33"/>
  <c r="AD161" i="33"/>
  <c r="AC161" i="33"/>
  <c r="AB161" i="33"/>
  <c r="AL161" i="33" s="1"/>
  <c r="AA161" i="33"/>
  <c r="Z161" i="33"/>
  <c r="Y161" i="33"/>
  <c r="X161" i="33"/>
  <c r="W161" i="33"/>
  <c r="V161" i="33"/>
  <c r="U161" i="33"/>
  <c r="T161" i="33"/>
  <c r="AM161" i="33" s="1"/>
  <c r="S161" i="33"/>
  <c r="R161" i="33"/>
  <c r="Q161" i="33"/>
  <c r="P161" i="33"/>
  <c r="O161" i="33"/>
  <c r="N161" i="33"/>
  <c r="M161" i="33"/>
  <c r="L161" i="33"/>
  <c r="AN161" i="33" s="1"/>
  <c r="K161" i="33"/>
  <c r="J161" i="33"/>
  <c r="I161" i="33"/>
  <c r="H161" i="33"/>
  <c r="G161" i="33"/>
  <c r="F161" i="33"/>
  <c r="E161" i="33"/>
  <c r="D161" i="33"/>
  <c r="AO161" i="33" s="1"/>
  <c r="AJ160" i="33"/>
  <c r="AQ160" i="33" s="1"/>
  <c r="AS31" i="33" s="1"/>
  <c r="AI160" i="33"/>
  <c r="AH160" i="33"/>
  <c r="AG160" i="33"/>
  <c r="AF160" i="33"/>
  <c r="AE160" i="33"/>
  <c r="AD160" i="33"/>
  <c r="AC160" i="33"/>
  <c r="AB160" i="33"/>
  <c r="AA160" i="33"/>
  <c r="Z160" i="33"/>
  <c r="Y160" i="33"/>
  <c r="X160" i="33"/>
  <c r="W160" i="33"/>
  <c r="V160" i="33"/>
  <c r="U160" i="33"/>
  <c r="T160" i="33"/>
  <c r="S160" i="33"/>
  <c r="R160" i="33"/>
  <c r="Q160" i="33"/>
  <c r="P160" i="33"/>
  <c r="O160" i="33"/>
  <c r="N160" i="33"/>
  <c r="M160" i="33"/>
  <c r="L160" i="33"/>
  <c r="K160" i="33"/>
  <c r="J160" i="33"/>
  <c r="I160" i="33"/>
  <c r="H160" i="33"/>
  <c r="G160" i="33"/>
  <c r="F160" i="33"/>
  <c r="E160" i="33"/>
  <c r="D160" i="33"/>
  <c r="C160" i="33"/>
  <c r="AQ159" i="33"/>
  <c r="AJ159" i="33"/>
  <c r="AI159" i="33"/>
  <c r="AH159" i="33"/>
  <c r="AG159" i="33"/>
  <c r="AF159" i="33"/>
  <c r="AE159" i="33"/>
  <c r="AD159" i="33"/>
  <c r="AC159" i="33"/>
  <c r="AB159" i="33"/>
  <c r="AA159" i="33"/>
  <c r="Z159" i="33"/>
  <c r="Y159" i="33"/>
  <c r="X159" i="33"/>
  <c r="W159" i="33"/>
  <c r="V159" i="33"/>
  <c r="AM159" i="33" s="1"/>
  <c r="U159" i="33"/>
  <c r="T159" i="33"/>
  <c r="S159" i="33"/>
  <c r="R159" i="33"/>
  <c r="Q159" i="33"/>
  <c r="P159" i="33"/>
  <c r="O159" i="33"/>
  <c r="N159" i="33"/>
  <c r="M159" i="33"/>
  <c r="L159" i="33"/>
  <c r="K159" i="33"/>
  <c r="J159" i="33"/>
  <c r="I159" i="33"/>
  <c r="H159" i="33"/>
  <c r="G159" i="33"/>
  <c r="F159" i="33"/>
  <c r="E159" i="33"/>
  <c r="D159" i="33"/>
  <c r="AQ158" i="33"/>
  <c r="AJ158" i="33"/>
  <c r="AI158" i="33"/>
  <c r="AH158" i="33"/>
  <c r="AG158" i="33"/>
  <c r="AF158" i="33"/>
  <c r="AE158" i="33"/>
  <c r="AD158" i="33"/>
  <c r="AC158" i="33"/>
  <c r="AB158" i="33"/>
  <c r="AA158" i="33"/>
  <c r="Z158" i="33"/>
  <c r="Y158" i="33"/>
  <c r="X158" i="33"/>
  <c r="W158" i="33"/>
  <c r="V158" i="33"/>
  <c r="U158" i="33"/>
  <c r="T158" i="33"/>
  <c r="S158" i="33"/>
  <c r="R158" i="33"/>
  <c r="Q158" i="33"/>
  <c r="P158" i="33"/>
  <c r="O158" i="33"/>
  <c r="N158" i="33"/>
  <c r="M158" i="33"/>
  <c r="L158" i="33"/>
  <c r="K158" i="33"/>
  <c r="J158" i="33"/>
  <c r="I158" i="33"/>
  <c r="H158" i="33"/>
  <c r="G158" i="33"/>
  <c r="F158" i="33"/>
  <c r="E158" i="33"/>
  <c r="D158" i="33"/>
  <c r="AQ157" i="33"/>
  <c r="AJ157" i="33"/>
  <c r="AI157" i="33"/>
  <c r="AH157" i="33"/>
  <c r="AG157" i="33"/>
  <c r="AF157" i="33"/>
  <c r="AE157" i="33"/>
  <c r="AD157" i="33"/>
  <c r="AC157" i="33"/>
  <c r="AB157" i="33"/>
  <c r="AL157" i="33" s="1"/>
  <c r="AA157" i="33"/>
  <c r="Z157" i="33"/>
  <c r="Y157" i="33"/>
  <c r="X157" i="33"/>
  <c r="W157" i="33"/>
  <c r="V157" i="33"/>
  <c r="U157" i="33"/>
  <c r="T157" i="33"/>
  <c r="AM157" i="33" s="1"/>
  <c r="S157" i="33"/>
  <c r="R157" i="33"/>
  <c r="Q157" i="33"/>
  <c r="P157" i="33"/>
  <c r="O157" i="33"/>
  <c r="N157" i="33"/>
  <c r="M157" i="33"/>
  <c r="L157" i="33"/>
  <c r="AN157" i="33" s="1"/>
  <c r="K157" i="33"/>
  <c r="J157" i="33"/>
  <c r="I157" i="33"/>
  <c r="H157" i="33"/>
  <c r="AO157" i="33" s="1"/>
  <c r="G157" i="33"/>
  <c r="F157" i="33"/>
  <c r="E157" i="33"/>
  <c r="D157" i="33"/>
  <c r="AN156" i="33"/>
  <c r="AJ156" i="33"/>
  <c r="AQ156" i="33" s="1"/>
  <c r="AI156" i="33"/>
  <c r="AH156" i="33"/>
  <c r="AG156" i="33"/>
  <c r="AF156" i="33"/>
  <c r="AE156" i="33"/>
  <c r="AD156" i="33"/>
  <c r="AC156" i="33"/>
  <c r="AB156" i="33"/>
  <c r="AA156" i="33"/>
  <c r="Z156" i="33"/>
  <c r="Y156" i="33"/>
  <c r="X156" i="33"/>
  <c r="W156" i="33"/>
  <c r="V156" i="33"/>
  <c r="AM156" i="33" s="1"/>
  <c r="U156" i="33"/>
  <c r="T156" i="33"/>
  <c r="S156" i="33"/>
  <c r="R156" i="33"/>
  <c r="Q156" i="33"/>
  <c r="P156" i="33"/>
  <c r="O156" i="33"/>
  <c r="N156" i="33"/>
  <c r="M156" i="33"/>
  <c r="L156" i="33"/>
  <c r="K156" i="33"/>
  <c r="J156" i="33"/>
  <c r="I156" i="33"/>
  <c r="H156" i="33"/>
  <c r="G156" i="33"/>
  <c r="AO156" i="33" s="1"/>
  <c r="F156" i="33"/>
  <c r="E156" i="33"/>
  <c r="D156" i="33"/>
  <c r="AJ155" i="33"/>
  <c r="AQ155" i="33" s="1"/>
  <c r="AI155" i="33"/>
  <c r="AH155" i="33"/>
  <c r="AG155" i="33"/>
  <c r="AF155" i="33"/>
  <c r="AE155" i="33"/>
  <c r="AD155" i="33"/>
  <c r="AC155" i="33"/>
  <c r="AB155" i="33"/>
  <c r="AA155" i="33"/>
  <c r="Z155" i="33"/>
  <c r="Y155" i="33"/>
  <c r="X155" i="33"/>
  <c r="W155" i="33"/>
  <c r="V155" i="33"/>
  <c r="AM155" i="33" s="1"/>
  <c r="U155" i="33"/>
  <c r="T155" i="33"/>
  <c r="S155" i="33"/>
  <c r="R155" i="33"/>
  <c r="Q155" i="33"/>
  <c r="P155" i="33"/>
  <c r="O155" i="33"/>
  <c r="N155" i="33"/>
  <c r="AN155" i="33" s="1"/>
  <c r="M155" i="33"/>
  <c r="L155" i="33"/>
  <c r="K155" i="33"/>
  <c r="J155" i="33"/>
  <c r="I155" i="33"/>
  <c r="H155" i="33"/>
  <c r="G155" i="33"/>
  <c r="F155" i="33"/>
  <c r="E155" i="33"/>
  <c r="D155" i="33"/>
  <c r="AO155" i="33" s="1"/>
  <c r="AQ154" i="33"/>
  <c r="AJ154" i="33"/>
  <c r="AI154" i="33"/>
  <c r="AH154" i="33"/>
  <c r="AG154" i="33"/>
  <c r="AF154" i="33"/>
  <c r="AE154" i="33"/>
  <c r="AD154" i="33"/>
  <c r="AC154" i="33"/>
  <c r="AL154" i="33" s="1"/>
  <c r="AB154" i="33"/>
  <c r="AA154" i="33"/>
  <c r="Z154" i="33"/>
  <c r="Y154" i="33"/>
  <c r="X154" i="33"/>
  <c r="W154" i="33"/>
  <c r="V154" i="33"/>
  <c r="U154" i="33"/>
  <c r="AM154" i="33" s="1"/>
  <c r="T154" i="33"/>
  <c r="S154" i="33"/>
  <c r="R154" i="33"/>
  <c r="Q154" i="33"/>
  <c r="P154" i="33"/>
  <c r="O154" i="33"/>
  <c r="N154" i="33"/>
  <c r="M154" i="33"/>
  <c r="L154" i="33"/>
  <c r="K154" i="33"/>
  <c r="J154" i="33"/>
  <c r="I154" i="33"/>
  <c r="H154" i="33"/>
  <c r="G154" i="33"/>
  <c r="F154" i="33"/>
  <c r="E154" i="33"/>
  <c r="D154" i="33"/>
  <c r="AJ153" i="33"/>
  <c r="AQ153" i="33" s="1"/>
  <c r="AI153" i="33"/>
  <c r="AH153" i="33"/>
  <c r="AG153" i="33"/>
  <c r="AF153" i="33"/>
  <c r="AE153" i="33"/>
  <c r="AD153" i="33"/>
  <c r="AC153" i="33"/>
  <c r="AB153" i="33"/>
  <c r="AL153" i="33" s="1"/>
  <c r="AA153" i="33"/>
  <c r="Z153" i="33"/>
  <c r="Y153" i="33"/>
  <c r="X153" i="33"/>
  <c r="W153" i="33"/>
  <c r="V153" i="33"/>
  <c r="U153" i="33"/>
  <c r="T153" i="33"/>
  <c r="AM153" i="33" s="1"/>
  <c r="S153" i="33"/>
  <c r="R153" i="33"/>
  <c r="Q153" i="33"/>
  <c r="P153" i="33"/>
  <c r="O153" i="33"/>
  <c r="N153" i="33"/>
  <c r="M153" i="33"/>
  <c r="L153" i="33"/>
  <c r="AN153" i="33" s="1"/>
  <c r="K153" i="33"/>
  <c r="J153" i="33"/>
  <c r="I153" i="33"/>
  <c r="H153" i="33"/>
  <c r="G153" i="33"/>
  <c r="F153" i="33"/>
  <c r="E153" i="33"/>
  <c r="D153" i="33"/>
  <c r="AO153" i="33" s="1"/>
  <c r="AJ152" i="33"/>
  <c r="AQ152" i="33" s="1"/>
  <c r="AI152" i="33"/>
  <c r="AH152" i="33"/>
  <c r="AG152" i="33"/>
  <c r="AF152" i="33"/>
  <c r="AE152" i="33"/>
  <c r="AD152" i="33"/>
  <c r="AC152" i="33"/>
  <c r="AB152" i="33"/>
  <c r="AL152" i="33" s="1"/>
  <c r="AA152" i="33"/>
  <c r="Z152" i="33"/>
  <c r="Y152" i="33"/>
  <c r="X152" i="33"/>
  <c r="W152" i="33"/>
  <c r="V152" i="33"/>
  <c r="U152" i="33"/>
  <c r="T152" i="33"/>
  <c r="AM152" i="33" s="1"/>
  <c r="S152" i="33"/>
  <c r="R152" i="33"/>
  <c r="Q152" i="33"/>
  <c r="P152" i="33"/>
  <c r="O152" i="33"/>
  <c r="N152" i="33"/>
  <c r="M152" i="33"/>
  <c r="L152" i="33"/>
  <c r="AN152" i="33" s="1"/>
  <c r="K152" i="33"/>
  <c r="J152" i="33"/>
  <c r="I152" i="33"/>
  <c r="H152" i="33"/>
  <c r="G152" i="33"/>
  <c r="F152" i="33"/>
  <c r="E152" i="33"/>
  <c r="D152" i="33"/>
  <c r="AO152" i="33" s="1"/>
  <c r="AQ151" i="33"/>
  <c r="AJ151" i="33"/>
  <c r="AI151" i="33"/>
  <c r="AH151" i="33"/>
  <c r="AG151" i="33"/>
  <c r="AF151" i="33"/>
  <c r="AE151" i="33"/>
  <c r="AD151" i="33"/>
  <c r="AC151" i="33"/>
  <c r="AB151" i="33"/>
  <c r="AA151" i="33"/>
  <c r="Z151" i="33"/>
  <c r="Y151" i="33"/>
  <c r="X151" i="33"/>
  <c r="W151" i="33"/>
  <c r="V151" i="33"/>
  <c r="U151" i="33"/>
  <c r="T151" i="33"/>
  <c r="S151" i="33"/>
  <c r="R151" i="33"/>
  <c r="Q151" i="33"/>
  <c r="P151" i="33"/>
  <c r="O151" i="33"/>
  <c r="N151" i="33"/>
  <c r="M151" i="33"/>
  <c r="L151" i="33"/>
  <c r="K151" i="33"/>
  <c r="J151" i="33"/>
  <c r="I151" i="33"/>
  <c r="H151" i="33"/>
  <c r="G151" i="33"/>
  <c r="F151" i="33"/>
  <c r="E151" i="33"/>
  <c r="D151" i="33"/>
  <c r="AQ150" i="33"/>
  <c r="AS20" i="33" s="1"/>
  <c r="AJ150" i="33"/>
  <c r="AI150" i="33"/>
  <c r="AH150" i="33"/>
  <c r="AG150" i="33"/>
  <c r="AF150" i="33"/>
  <c r="AE150" i="33"/>
  <c r="AD150" i="33"/>
  <c r="AC150" i="33"/>
  <c r="AL150" i="33" s="1"/>
  <c r="AB150" i="33"/>
  <c r="AA150" i="33"/>
  <c r="Z150" i="33"/>
  <c r="Y150" i="33"/>
  <c r="X150" i="33"/>
  <c r="W150" i="33"/>
  <c r="V150" i="33"/>
  <c r="U150" i="33"/>
  <c r="T150" i="33"/>
  <c r="S150" i="33"/>
  <c r="R150" i="33"/>
  <c r="Q150" i="33"/>
  <c r="P150" i="33"/>
  <c r="O150" i="33"/>
  <c r="N150" i="33"/>
  <c r="M150" i="33"/>
  <c r="L150" i="33"/>
  <c r="K150" i="33"/>
  <c r="J150" i="33"/>
  <c r="I150" i="33"/>
  <c r="H150" i="33"/>
  <c r="G150" i="33"/>
  <c r="F150" i="33"/>
  <c r="E150" i="33"/>
  <c r="AO150" i="33" s="1"/>
  <c r="D150" i="33"/>
  <c r="AQ149" i="33"/>
  <c r="AJ149" i="33"/>
  <c r="AI149" i="33"/>
  <c r="AH149" i="33"/>
  <c r="AG149" i="33"/>
  <c r="AF149" i="33"/>
  <c r="AE149" i="33"/>
  <c r="AD149" i="33"/>
  <c r="AC149" i="33"/>
  <c r="AB149" i="33"/>
  <c r="AA149" i="33"/>
  <c r="Z149" i="33"/>
  <c r="Y149" i="33"/>
  <c r="X149" i="33"/>
  <c r="W149" i="33"/>
  <c r="V149" i="33"/>
  <c r="U149" i="33"/>
  <c r="T149" i="33"/>
  <c r="S149" i="33"/>
  <c r="R149" i="33"/>
  <c r="Q149" i="33"/>
  <c r="P149" i="33"/>
  <c r="O149" i="33"/>
  <c r="N149" i="33"/>
  <c r="M149" i="33"/>
  <c r="L149" i="33"/>
  <c r="K149" i="33"/>
  <c r="J149" i="33"/>
  <c r="I149" i="33"/>
  <c r="H149" i="33"/>
  <c r="AO149" i="33" s="1"/>
  <c r="G149" i="33"/>
  <c r="F149" i="33"/>
  <c r="E149" i="33"/>
  <c r="D149" i="33"/>
  <c r="AJ148" i="33"/>
  <c r="AQ148" i="33" s="1"/>
  <c r="AI148" i="33"/>
  <c r="AH148" i="33"/>
  <c r="AG148" i="33"/>
  <c r="AF148" i="33"/>
  <c r="AE148" i="33"/>
  <c r="AD148" i="33"/>
  <c r="AC148" i="33"/>
  <c r="AB148" i="33"/>
  <c r="AA148" i="33"/>
  <c r="Z148" i="33"/>
  <c r="Y148" i="33"/>
  <c r="X148" i="33"/>
  <c r="W148" i="33"/>
  <c r="V148" i="33"/>
  <c r="U148" i="33"/>
  <c r="T148" i="33"/>
  <c r="S148" i="33"/>
  <c r="R148" i="33"/>
  <c r="Q148" i="33"/>
  <c r="P148" i="33"/>
  <c r="O148" i="33"/>
  <c r="AN148" i="33" s="1"/>
  <c r="N148" i="33"/>
  <c r="M148" i="33"/>
  <c r="L148" i="33"/>
  <c r="K148" i="33"/>
  <c r="J148" i="33"/>
  <c r="I148" i="33"/>
  <c r="H148" i="33"/>
  <c r="G148" i="33"/>
  <c r="AO148" i="33" s="1"/>
  <c r="F148" i="33"/>
  <c r="E148" i="33"/>
  <c r="D148" i="33"/>
  <c r="AM147" i="33"/>
  <c r="AJ147" i="33"/>
  <c r="AQ147" i="33" s="1"/>
  <c r="AI147" i="33"/>
  <c r="AH147" i="33"/>
  <c r="AG147" i="33"/>
  <c r="AF147" i="33"/>
  <c r="AE147" i="33"/>
  <c r="AD147" i="33"/>
  <c r="AC147" i="33"/>
  <c r="AL147" i="33" s="1"/>
  <c r="AB147" i="33"/>
  <c r="AA147" i="33"/>
  <c r="Z147" i="33"/>
  <c r="Y147" i="33"/>
  <c r="X147" i="33"/>
  <c r="W147" i="33"/>
  <c r="V147" i="33"/>
  <c r="U147" i="33"/>
  <c r="T147" i="33"/>
  <c r="S147" i="33"/>
  <c r="R147" i="33"/>
  <c r="Q147" i="33"/>
  <c r="P147" i="33"/>
  <c r="O147" i="33"/>
  <c r="N147" i="33"/>
  <c r="AN147" i="33" s="1"/>
  <c r="M147" i="33"/>
  <c r="L147" i="33"/>
  <c r="K147" i="33"/>
  <c r="J147" i="33"/>
  <c r="I147" i="33"/>
  <c r="H147" i="33"/>
  <c r="G147" i="33"/>
  <c r="F147" i="33"/>
  <c r="E147" i="33"/>
  <c r="D147" i="33"/>
  <c r="AO147" i="33" s="1"/>
  <c r="AQ146" i="33"/>
  <c r="AJ146" i="33"/>
  <c r="AI146" i="33"/>
  <c r="AH146" i="33"/>
  <c r="AG146" i="33"/>
  <c r="AF146" i="33"/>
  <c r="AE146" i="33"/>
  <c r="AD146" i="33"/>
  <c r="AC146" i="33"/>
  <c r="AL146" i="33" s="1"/>
  <c r="AB146" i="33"/>
  <c r="AA146" i="33"/>
  <c r="Z146" i="33"/>
  <c r="Y146" i="33"/>
  <c r="X146" i="33"/>
  <c r="W146" i="33"/>
  <c r="V146" i="33"/>
  <c r="U146" i="33"/>
  <c r="AM146" i="33" s="1"/>
  <c r="T146" i="33"/>
  <c r="S146" i="33"/>
  <c r="R146" i="33"/>
  <c r="Q146" i="33"/>
  <c r="P146" i="33"/>
  <c r="O146" i="33"/>
  <c r="N146" i="33"/>
  <c r="M146" i="33"/>
  <c r="L146" i="33"/>
  <c r="AN146" i="33" s="1"/>
  <c r="K146" i="33"/>
  <c r="J146" i="33"/>
  <c r="I146" i="33"/>
  <c r="H146" i="33"/>
  <c r="G146" i="33"/>
  <c r="F146" i="33"/>
  <c r="E146" i="33"/>
  <c r="D146" i="33"/>
  <c r="AO146" i="33" s="1"/>
  <c r="AJ145" i="33"/>
  <c r="AQ145" i="33" s="1"/>
  <c r="AI145" i="33"/>
  <c r="AH145" i="33"/>
  <c r="AG145" i="33"/>
  <c r="AF145" i="33"/>
  <c r="AE145" i="33"/>
  <c r="AD145" i="33"/>
  <c r="AC145" i="33"/>
  <c r="AB145" i="33"/>
  <c r="AL145" i="33" s="1"/>
  <c r="AA145" i="33"/>
  <c r="Z145" i="33"/>
  <c r="Y145" i="33"/>
  <c r="X145" i="33"/>
  <c r="W145" i="33"/>
  <c r="V145" i="33"/>
  <c r="U145" i="33"/>
  <c r="T145" i="33"/>
  <c r="AM145" i="33" s="1"/>
  <c r="S145" i="33"/>
  <c r="R145" i="33"/>
  <c r="Q145" i="33"/>
  <c r="P145" i="33"/>
  <c r="O145" i="33"/>
  <c r="N145" i="33"/>
  <c r="M145" i="33"/>
  <c r="L145" i="33"/>
  <c r="AN145" i="33" s="1"/>
  <c r="K145" i="33"/>
  <c r="J145" i="33"/>
  <c r="I145" i="33"/>
  <c r="H145" i="33"/>
  <c r="G145" i="33"/>
  <c r="F145" i="33"/>
  <c r="E145" i="33"/>
  <c r="D145" i="33"/>
  <c r="AO145" i="33" s="1"/>
  <c r="AJ144" i="33"/>
  <c r="AQ144" i="33" s="1"/>
  <c r="AS15" i="33" s="1"/>
  <c r="AI144" i="33"/>
  <c r="AH144" i="33"/>
  <c r="AG144" i="33"/>
  <c r="AF144" i="33"/>
  <c r="AE144" i="33"/>
  <c r="AD144" i="33"/>
  <c r="AC144" i="33"/>
  <c r="AB144" i="33"/>
  <c r="AL144" i="33" s="1"/>
  <c r="AA144" i="33"/>
  <c r="Z144" i="33"/>
  <c r="Y144" i="33"/>
  <c r="X144" i="33"/>
  <c r="W144" i="33"/>
  <c r="V144" i="33"/>
  <c r="U144" i="33"/>
  <c r="T144" i="33"/>
  <c r="AM144" i="33" s="1"/>
  <c r="S144" i="33"/>
  <c r="R144" i="33"/>
  <c r="Q144" i="33"/>
  <c r="P144" i="33"/>
  <c r="O144" i="33"/>
  <c r="N144" i="33"/>
  <c r="M144" i="33"/>
  <c r="L144" i="33"/>
  <c r="AN144" i="33" s="1"/>
  <c r="K144" i="33"/>
  <c r="J144" i="33"/>
  <c r="I144" i="33"/>
  <c r="H144" i="33"/>
  <c r="G144" i="33"/>
  <c r="F144" i="33"/>
  <c r="E144" i="33"/>
  <c r="D144" i="33"/>
  <c r="AO144" i="33" s="1"/>
  <c r="AJ143" i="33"/>
  <c r="AI143" i="33"/>
  <c r="AH143" i="33"/>
  <c r="AG143" i="33"/>
  <c r="AF143" i="33"/>
  <c r="AE143" i="33"/>
  <c r="AD143" i="33"/>
  <c r="AC143" i="33"/>
  <c r="AB143" i="33"/>
  <c r="AA143" i="33"/>
  <c r="Z143" i="33"/>
  <c r="Y143" i="33"/>
  <c r="X143" i="33"/>
  <c r="W143" i="33"/>
  <c r="V143" i="33"/>
  <c r="U143" i="33"/>
  <c r="T143" i="33"/>
  <c r="S143" i="33"/>
  <c r="R143" i="33"/>
  <c r="Q143" i="33"/>
  <c r="P143" i="33"/>
  <c r="O143" i="33"/>
  <c r="N143" i="33"/>
  <c r="M143" i="33"/>
  <c r="L143" i="33"/>
  <c r="K143" i="33"/>
  <c r="J143" i="33"/>
  <c r="I143" i="33"/>
  <c r="H143" i="33"/>
  <c r="G143" i="33"/>
  <c r="F143" i="33"/>
  <c r="E143" i="33"/>
  <c r="D143" i="33"/>
  <c r="AJ142" i="33"/>
  <c r="AI142" i="33"/>
  <c r="AH142" i="33"/>
  <c r="AG142" i="33"/>
  <c r="AF142" i="33"/>
  <c r="AE142" i="33"/>
  <c r="AD142" i="33"/>
  <c r="AC142" i="33"/>
  <c r="AL142" i="33" s="1"/>
  <c r="AB142" i="33"/>
  <c r="AA142" i="33"/>
  <c r="Z142" i="33"/>
  <c r="Y142" i="33"/>
  <c r="X142" i="33"/>
  <c r="W142" i="33"/>
  <c r="V142" i="33"/>
  <c r="U142" i="33"/>
  <c r="T142" i="33"/>
  <c r="AM142" i="33" s="1"/>
  <c r="S142" i="33"/>
  <c r="R142" i="33"/>
  <c r="Q142" i="33"/>
  <c r="P142" i="33"/>
  <c r="O142" i="33"/>
  <c r="N142" i="33"/>
  <c r="M142" i="33"/>
  <c r="L142" i="33"/>
  <c r="AN142" i="33" s="1"/>
  <c r="K142" i="33"/>
  <c r="J142" i="33"/>
  <c r="I142" i="33"/>
  <c r="H142" i="33"/>
  <c r="G142" i="33"/>
  <c r="F142" i="33"/>
  <c r="E142" i="33"/>
  <c r="AO142" i="33" s="1"/>
  <c r="AQ142" i="33" s="1"/>
  <c r="AS12" i="33" s="1"/>
  <c r="D142" i="33"/>
  <c r="AJ141" i="33"/>
  <c r="AI141" i="33"/>
  <c r="AH141" i="33"/>
  <c r="AG141" i="33"/>
  <c r="AF141" i="33"/>
  <c r="AE141" i="33"/>
  <c r="AD141" i="33"/>
  <c r="AC141" i="33"/>
  <c r="AB141" i="33"/>
  <c r="AL141" i="33" s="1"/>
  <c r="AA141" i="33"/>
  <c r="Z141" i="33"/>
  <c r="Y141" i="33"/>
  <c r="X141" i="33"/>
  <c r="W141" i="33"/>
  <c r="V141" i="33"/>
  <c r="U141" i="33"/>
  <c r="T141" i="33"/>
  <c r="AM141" i="33" s="1"/>
  <c r="S141" i="33"/>
  <c r="R141" i="33"/>
  <c r="Q141" i="33"/>
  <c r="P141" i="33"/>
  <c r="O141" i="33"/>
  <c r="N141" i="33"/>
  <c r="M141" i="33"/>
  <c r="L141" i="33"/>
  <c r="AN141" i="33" s="1"/>
  <c r="K141" i="33"/>
  <c r="J141" i="33"/>
  <c r="I141" i="33"/>
  <c r="H141" i="33"/>
  <c r="AO141" i="33" s="1"/>
  <c r="G141" i="33"/>
  <c r="F141" i="33"/>
  <c r="E141" i="33"/>
  <c r="D141" i="33"/>
  <c r="AN140" i="33"/>
  <c r="AJ140" i="33"/>
  <c r="AI140" i="33"/>
  <c r="AH140" i="33"/>
  <c r="AG140" i="33"/>
  <c r="AF140" i="33"/>
  <c r="AE140" i="33"/>
  <c r="AD140" i="33"/>
  <c r="AC140" i="33"/>
  <c r="AB140" i="33"/>
  <c r="AL140" i="33" s="1"/>
  <c r="AA140" i="33"/>
  <c r="Z140" i="33"/>
  <c r="Y140" i="33"/>
  <c r="X140" i="33"/>
  <c r="W140" i="33"/>
  <c r="V140" i="33"/>
  <c r="AM140" i="33" s="1"/>
  <c r="U140" i="33"/>
  <c r="T140" i="33"/>
  <c r="S140" i="33"/>
  <c r="R140" i="33"/>
  <c r="Q140" i="33"/>
  <c r="P140" i="33"/>
  <c r="O140" i="33"/>
  <c r="N140" i="33"/>
  <c r="M140" i="33"/>
  <c r="L140" i="33"/>
  <c r="K140" i="33"/>
  <c r="J140" i="33"/>
  <c r="I140" i="33"/>
  <c r="H140" i="33"/>
  <c r="G140" i="33"/>
  <c r="AO140" i="33" s="1"/>
  <c r="F140" i="33"/>
  <c r="E140" i="33"/>
  <c r="D140" i="33"/>
  <c r="AJ139" i="33"/>
  <c r="AI139" i="33"/>
  <c r="AH139" i="33"/>
  <c r="AG139" i="33"/>
  <c r="AF139" i="33"/>
  <c r="AE139" i="33"/>
  <c r="AD139" i="33"/>
  <c r="AC139" i="33"/>
  <c r="AB139" i="33"/>
  <c r="AA139" i="33"/>
  <c r="Z139" i="33"/>
  <c r="Y139" i="33"/>
  <c r="X139" i="33"/>
  <c r="W139" i="33"/>
  <c r="V139" i="33"/>
  <c r="AM139" i="33" s="1"/>
  <c r="U139" i="33"/>
  <c r="T139" i="33"/>
  <c r="S139" i="33"/>
  <c r="R139" i="33"/>
  <c r="Q139" i="33"/>
  <c r="P139" i="33"/>
  <c r="O139" i="33"/>
  <c r="N139" i="33"/>
  <c r="AN139" i="33" s="1"/>
  <c r="M139" i="33"/>
  <c r="L139" i="33"/>
  <c r="K139" i="33"/>
  <c r="J139" i="33"/>
  <c r="I139" i="33"/>
  <c r="H139" i="33"/>
  <c r="G139" i="33"/>
  <c r="F139" i="33"/>
  <c r="E139" i="33"/>
  <c r="D139" i="33"/>
  <c r="AJ138" i="33"/>
  <c r="AI138" i="33"/>
  <c r="AH138" i="33"/>
  <c r="AG138" i="33"/>
  <c r="AF138" i="33"/>
  <c r="AE138" i="33"/>
  <c r="AD138" i="33"/>
  <c r="AC138" i="33"/>
  <c r="AL138" i="33" s="1"/>
  <c r="AB138" i="33"/>
  <c r="AA138" i="33"/>
  <c r="Z138" i="33"/>
  <c r="Y138" i="33"/>
  <c r="X138" i="33"/>
  <c r="W138" i="33"/>
  <c r="V138" i="33"/>
  <c r="U138" i="33"/>
  <c r="AM138" i="33" s="1"/>
  <c r="T138" i="33"/>
  <c r="S138" i="33"/>
  <c r="R138" i="33"/>
  <c r="Q138" i="33"/>
  <c r="P138" i="33"/>
  <c r="O138" i="33"/>
  <c r="N138" i="33"/>
  <c r="M138" i="33"/>
  <c r="L138" i="33"/>
  <c r="K138" i="33"/>
  <c r="J138" i="33"/>
  <c r="I138" i="33"/>
  <c r="H138" i="33"/>
  <c r="G138" i="33"/>
  <c r="F138" i="33"/>
  <c r="E138" i="33"/>
  <c r="D138" i="33"/>
  <c r="AJ137" i="33"/>
  <c r="AI137" i="33"/>
  <c r="AH137" i="33"/>
  <c r="AG137" i="33"/>
  <c r="AF137" i="33"/>
  <c r="AE137" i="33"/>
  <c r="AD137" i="33"/>
  <c r="AC137" i="33"/>
  <c r="AL137" i="33" s="1"/>
  <c r="AB137" i="33"/>
  <c r="AA137" i="33"/>
  <c r="Z137" i="33"/>
  <c r="Y137" i="33"/>
  <c r="X137" i="33"/>
  <c r="W137" i="33"/>
  <c r="V137" i="33"/>
  <c r="U137" i="33"/>
  <c r="T137" i="33"/>
  <c r="S137" i="33"/>
  <c r="R137" i="33"/>
  <c r="Q137" i="33"/>
  <c r="P137" i="33"/>
  <c r="O137" i="33"/>
  <c r="N137" i="33"/>
  <c r="M137" i="33"/>
  <c r="L137" i="33"/>
  <c r="K137" i="33"/>
  <c r="J137" i="33"/>
  <c r="I137" i="33"/>
  <c r="H137" i="33"/>
  <c r="G137" i="33"/>
  <c r="F137" i="33"/>
  <c r="E137" i="33"/>
  <c r="D137" i="33"/>
  <c r="AJ136" i="33"/>
  <c r="AI136" i="33"/>
  <c r="AH136" i="33"/>
  <c r="AG136" i="33"/>
  <c r="AF136" i="33"/>
  <c r="AE136" i="33"/>
  <c r="AD136" i="33"/>
  <c r="AC136" i="33"/>
  <c r="AB136" i="33"/>
  <c r="AL136" i="33" s="1"/>
  <c r="AA136" i="33"/>
  <c r="Z136" i="33"/>
  <c r="Y136" i="33"/>
  <c r="X136" i="33"/>
  <c r="W136" i="33"/>
  <c r="V136" i="33"/>
  <c r="U136" i="33"/>
  <c r="T136" i="33"/>
  <c r="AM136" i="33" s="1"/>
  <c r="S136" i="33"/>
  <c r="R136" i="33"/>
  <c r="Q136" i="33"/>
  <c r="P136" i="33"/>
  <c r="O136" i="33"/>
  <c r="N136" i="33"/>
  <c r="M136" i="33"/>
  <c r="L136" i="33"/>
  <c r="AN136" i="33" s="1"/>
  <c r="K136" i="33"/>
  <c r="J136" i="33"/>
  <c r="I136" i="33"/>
  <c r="H136" i="33"/>
  <c r="G136" i="33"/>
  <c r="F136" i="33"/>
  <c r="E136" i="33"/>
  <c r="D136" i="33"/>
  <c r="AO136" i="33" s="1"/>
  <c r="AJ134" i="33"/>
  <c r="AQ134" i="33" s="1"/>
  <c r="AI134" i="33"/>
  <c r="AH134" i="33"/>
  <c r="AG134" i="33"/>
  <c r="AF134" i="33"/>
  <c r="AE134" i="33"/>
  <c r="AD134" i="33"/>
  <c r="AC134" i="33"/>
  <c r="AB134" i="33"/>
  <c r="AA134" i="33"/>
  <c r="Z134" i="33"/>
  <c r="Y134" i="33"/>
  <c r="X134" i="33"/>
  <c r="W134" i="33"/>
  <c r="V134" i="33"/>
  <c r="U134" i="33"/>
  <c r="T134" i="33"/>
  <c r="S134" i="33"/>
  <c r="R134" i="33"/>
  <c r="Q134" i="33"/>
  <c r="P134" i="33"/>
  <c r="O134" i="33"/>
  <c r="N134" i="33"/>
  <c r="M134" i="33"/>
  <c r="L134" i="33"/>
  <c r="K134" i="33"/>
  <c r="J134" i="33"/>
  <c r="I134" i="33"/>
  <c r="H134" i="33"/>
  <c r="G134" i="33"/>
  <c r="F134" i="33"/>
  <c r="E134" i="33"/>
  <c r="D134" i="33"/>
  <c r="AQ133" i="33"/>
  <c r="AJ133" i="33"/>
  <c r="AI133" i="33"/>
  <c r="AH133" i="33"/>
  <c r="AG133" i="33"/>
  <c r="AF133" i="33"/>
  <c r="AE133" i="33"/>
  <c r="AD133" i="33"/>
  <c r="AC133" i="33"/>
  <c r="AB133" i="33"/>
  <c r="AA133" i="33"/>
  <c r="Z133" i="33"/>
  <c r="Y133" i="33"/>
  <c r="X133" i="33"/>
  <c r="W133" i="33"/>
  <c r="V133" i="33"/>
  <c r="AM133" i="33" s="1"/>
  <c r="U133" i="33"/>
  <c r="T133" i="33"/>
  <c r="S133" i="33"/>
  <c r="R133" i="33"/>
  <c r="Q133" i="33"/>
  <c r="P133" i="33"/>
  <c r="O133" i="33"/>
  <c r="N133" i="33"/>
  <c r="M133" i="33"/>
  <c r="L133" i="33"/>
  <c r="K133" i="33"/>
  <c r="J133" i="33"/>
  <c r="I133" i="33"/>
  <c r="H133" i="33"/>
  <c r="G133" i="33"/>
  <c r="F133" i="33"/>
  <c r="E133" i="33"/>
  <c r="D133" i="33"/>
  <c r="AQ132" i="33"/>
  <c r="AR68" i="33" s="1"/>
  <c r="AJ132" i="33"/>
  <c r="AI132" i="33"/>
  <c r="AH132" i="33"/>
  <c r="AG132" i="33"/>
  <c r="AF132" i="33"/>
  <c r="AE132" i="33"/>
  <c r="AD132" i="33"/>
  <c r="AC132" i="33"/>
  <c r="AB132" i="33"/>
  <c r="AA132" i="33"/>
  <c r="Z132" i="33"/>
  <c r="Y132" i="33"/>
  <c r="X132" i="33"/>
  <c r="W132" i="33"/>
  <c r="V132" i="33"/>
  <c r="U132" i="33"/>
  <c r="T132" i="33"/>
  <c r="S132" i="33"/>
  <c r="R132" i="33"/>
  <c r="Q132" i="33"/>
  <c r="P132" i="33"/>
  <c r="O132" i="33"/>
  <c r="N132" i="33"/>
  <c r="M132" i="33"/>
  <c r="L132" i="33"/>
  <c r="K132" i="33"/>
  <c r="J132" i="33"/>
  <c r="I132" i="33"/>
  <c r="H132" i="33"/>
  <c r="G132" i="33"/>
  <c r="F132" i="33"/>
  <c r="E132" i="33"/>
  <c r="D132" i="33"/>
  <c r="AQ131" i="33"/>
  <c r="AJ131" i="33"/>
  <c r="AI131" i="33"/>
  <c r="AH131" i="33"/>
  <c r="AG131" i="33"/>
  <c r="AF131" i="33"/>
  <c r="AE131" i="33"/>
  <c r="AD131" i="33"/>
  <c r="AC131" i="33"/>
  <c r="AB131" i="33"/>
  <c r="AA131" i="33"/>
  <c r="Z131" i="33"/>
  <c r="Y131" i="33"/>
  <c r="X131" i="33"/>
  <c r="W131" i="33"/>
  <c r="V131" i="33"/>
  <c r="U131" i="33"/>
  <c r="T131" i="33"/>
  <c r="S131" i="33"/>
  <c r="R131" i="33"/>
  <c r="Q131" i="33"/>
  <c r="P131" i="33"/>
  <c r="O131" i="33"/>
  <c r="N131" i="33"/>
  <c r="M131" i="33"/>
  <c r="L131" i="33"/>
  <c r="K131" i="33"/>
  <c r="J131" i="33"/>
  <c r="I131" i="33"/>
  <c r="H131" i="33"/>
  <c r="AO131" i="33" s="1"/>
  <c r="G131" i="33"/>
  <c r="F131" i="33"/>
  <c r="E131" i="33"/>
  <c r="D131" i="33"/>
  <c r="AJ130" i="33"/>
  <c r="AQ130" i="33" s="1"/>
  <c r="AI130" i="33"/>
  <c r="AH130" i="33"/>
  <c r="AG130" i="33"/>
  <c r="AF130" i="33"/>
  <c r="AE130" i="33"/>
  <c r="AD130" i="33"/>
  <c r="AC130" i="33"/>
  <c r="AB130" i="33"/>
  <c r="AA130" i="33"/>
  <c r="Z130" i="33"/>
  <c r="Y130" i="33"/>
  <c r="X130" i="33"/>
  <c r="W130" i="33"/>
  <c r="V130" i="33"/>
  <c r="U130" i="33"/>
  <c r="T130" i="33"/>
  <c r="S130" i="33"/>
  <c r="R130" i="33"/>
  <c r="Q130" i="33"/>
  <c r="P130" i="33"/>
  <c r="O130" i="33"/>
  <c r="AN130" i="33" s="1"/>
  <c r="N130" i="33"/>
  <c r="M130" i="33"/>
  <c r="L130" i="33"/>
  <c r="K130" i="33"/>
  <c r="J130" i="33"/>
  <c r="I130" i="33"/>
  <c r="H130" i="33"/>
  <c r="G130" i="33"/>
  <c r="AO130" i="33" s="1"/>
  <c r="F130" i="33"/>
  <c r="E130" i="33"/>
  <c r="D130" i="33"/>
  <c r="AJ129" i="33"/>
  <c r="AQ129" i="33" s="1"/>
  <c r="AI129" i="33"/>
  <c r="AH129" i="33"/>
  <c r="AG129" i="33"/>
  <c r="AF129" i="33"/>
  <c r="AE129" i="33"/>
  <c r="AD129" i="33"/>
  <c r="AC129" i="33"/>
  <c r="AB129" i="33"/>
  <c r="AA129" i="33"/>
  <c r="Z129" i="33"/>
  <c r="Y129" i="33"/>
  <c r="X129" i="33"/>
  <c r="W129" i="33"/>
  <c r="V129" i="33"/>
  <c r="U129" i="33"/>
  <c r="T129" i="33"/>
  <c r="S129" i="33"/>
  <c r="R129" i="33"/>
  <c r="Q129" i="33"/>
  <c r="P129" i="33"/>
  <c r="O129" i="33"/>
  <c r="AN129" i="33" s="1"/>
  <c r="N129" i="33"/>
  <c r="M129" i="33"/>
  <c r="L129" i="33"/>
  <c r="K129" i="33"/>
  <c r="J129" i="33"/>
  <c r="I129" i="33"/>
  <c r="H129" i="33"/>
  <c r="G129" i="33"/>
  <c r="F129" i="33"/>
  <c r="E129" i="33"/>
  <c r="D129" i="33"/>
  <c r="AQ128" i="33"/>
  <c r="AJ128" i="33"/>
  <c r="AI128" i="33"/>
  <c r="AH128" i="33"/>
  <c r="AG128" i="33"/>
  <c r="AF128" i="33"/>
  <c r="AE128" i="33"/>
  <c r="AD128" i="33"/>
  <c r="AC128" i="33"/>
  <c r="AL128" i="33" s="1"/>
  <c r="AB128" i="33"/>
  <c r="AA128" i="33"/>
  <c r="Z128" i="33"/>
  <c r="Y128" i="33"/>
  <c r="X128" i="33"/>
  <c r="W128" i="33"/>
  <c r="V128" i="33"/>
  <c r="U128" i="33"/>
  <c r="AM128" i="33" s="1"/>
  <c r="T128" i="33"/>
  <c r="S128" i="33"/>
  <c r="R128" i="33"/>
  <c r="Q128" i="33"/>
  <c r="P128" i="33"/>
  <c r="O128" i="33"/>
  <c r="N128" i="33"/>
  <c r="M128" i="33"/>
  <c r="L128" i="33"/>
  <c r="K128" i="33"/>
  <c r="J128" i="33"/>
  <c r="I128" i="33"/>
  <c r="H128" i="33"/>
  <c r="G128" i="33"/>
  <c r="F128" i="33"/>
  <c r="E128" i="33"/>
  <c r="D128" i="33"/>
  <c r="AJ127" i="33"/>
  <c r="AQ127" i="33" s="1"/>
  <c r="AI127" i="33"/>
  <c r="AH127" i="33"/>
  <c r="AG127" i="33"/>
  <c r="AF127" i="33"/>
  <c r="AE127" i="33"/>
  <c r="AD127" i="33"/>
  <c r="AC127" i="33"/>
  <c r="AL127" i="33" s="1"/>
  <c r="AB127" i="33"/>
  <c r="AA127" i="33"/>
  <c r="Z127" i="33"/>
  <c r="Y127" i="33"/>
  <c r="X127" i="33"/>
  <c r="W127" i="33"/>
  <c r="V127" i="33"/>
  <c r="U127" i="33"/>
  <c r="T127" i="33"/>
  <c r="S127" i="33"/>
  <c r="R127" i="33"/>
  <c r="Q127" i="33"/>
  <c r="P127" i="33"/>
  <c r="O127" i="33"/>
  <c r="N127" i="33"/>
  <c r="M127" i="33"/>
  <c r="L127" i="33"/>
  <c r="K127" i="33"/>
  <c r="J127" i="33"/>
  <c r="I127" i="33"/>
  <c r="H127" i="33"/>
  <c r="G127" i="33"/>
  <c r="F127" i="33"/>
  <c r="E127" i="33"/>
  <c r="D127" i="33"/>
  <c r="AJ126" i="33"/>
  <c r="AQ126" i="33" s="1"/>
  <c r="AI126" i="33"/>
  <c r="AH126" i="33"/>
  <c r="AG126" i="33"/>
  <c r="AF126" i="33"/>
  <c r="AE126" i="33"/>
  <c r="AD126" i="33"/>
  <c r="AC126" i="33"/>
  <c r="AB126" i="33"/>
  <c r="AA126" i="33"/>
  <c r="Z126" i="33"/>
  <c r="Y126" i="33"/>
  <c r="X126" i="33"/>
  <c r="W126" i="33"/>
  <c r="V126" i="33"/>
  <c r="U126" i="33"/>
  <c r="T126" i="33"/>
  <c r="S126" i="33"/>
  <c r="R126" i="33"/>
  <c r="Q126" i="33"/>
  <c r="P126" i="33"/>
  <c r="O126" i="33"/>
  <c r="AN126" i="33" s="1"/>
  <c r="N126" i="33"/>
  <c r="M126" i="33"/>
  <c r="L126" i="33"/>
  <c r="K126" i="33"/>
  <c r="J126" i="33"/>
  <c r="I126" i="33"/>
  <c r="H126" i="33"/>
  <c r="G126" i="33"/>
  <c r="F126" i="33"/>
  <c r="E126" i="33"/>
  <c r="D126" i="33"/>
  <c r="AQ125" i="33"/>
  <c r="AJ125" i="33"/>
  <c r="AI125" i="33"/>
  <c r="AH125" i="33"/>
  <c r="AG125" i="33"/>
  <c r="AF125" i="33"/>
  <c r="AE125" i="33"/>
  <c r="AD125" i="33"/>
  <c r="AC125" i="33"/>
  <c r="AB125" i="33"/>
  <c r="AA125" i="33"/>
  <c r="AM125" i="33" s="1"/>
  <c r="Z125" i="33"/>
  <c r="Y125" i="33"/>
  <c r="X125" i="33"/>
  <c r="W125" i="33"/>
  <c r="V125" i="33"/>
  <c r="U125" i="33"/>
  <c r="T125" i="33"/>
  <c r="S125" i="33"/>
  <c r="R125" i="33"/>
  <c r="Q125" i="33"/>
  <c r="P125" i="33"/>
  <c r="O125" i="33"/>
  <c r="N125" i="33"/>
  <c r="M125" i="33"/>
  <c r="L125" i="33"/>
  <c r="K125" i="33"/>
  <c r="J125" i="33"/>
  <c r="I125" i="33"/>
  <c r="H125" i="33"/>
  <c r="G125" i="33"/>
  <c r="F125" i="33"/>
  <c r="E125" i="33"/>
  <c r="D125" i="33"/>
  <c r="C125" i="33"/>
  <c r="AQ124" i="33"/>
  <c r="AR60" i="33" s="1"/>
  <c r="AJ124" i="33"/>
  <c r="AI124" i="33"/>
  <c r="AH124" i="33"/>
  <c r="AG124" i="33"/>
  <c r="AF124" i="33"/>
  <c r="AE124" i="33"/>
  <c r="AD124" i="33"/>
  <c r="AC124" i="33"/>
  <c r="AB124" i="33"/>
  <c r="AA124" i="33"/>
  <c r="Z124" i="33"/>
  <c r="Y124" i="33"/>
  <c r="X124" i="33"/>
  <c r="W124" i="33"/>
  <c r="V124" i="33"/>
  <c r="U124" i="33"/>
  <c r="T124" i="33"/>
  <c r="S124" i="33"/>
  <c r="R124" i="33"/>
  <c r="Q124" i="33"/>
  <c r="P124" i="33"/>
  <c r="O124" i="33"/>
  <c r="N124" i="33"/>
  <c r="M124" i="33"/>
  <c r="L124" i="33"/>
  <c r="K124" i="33"/>
  <c r="J124" i="33"/>
  <c r="I124" i="33"/>
  <c r="H124" i="33"/>
  <c r="G124" i="33"/>
  <c r="F124" i="33"/>
  <c r="E124" i="33"/>
  <c r="D124" i="33"/>
  <c r="AJ123" i="33"/>
  <c r="AQ123" i="33" s="1"/>
  <c r="AI123" i="33"/>
  <c r="AH123" i="33"/>
  <c r="AG123" i="33"/>
  <c r="AF123" i="33"/>
  <c r="AE123" i="33"/>
  <c r="AD123" i="33"/>
  <c r="AC123" i="33"/>
  <c r="AB123" i="33"/>
  <c r="AA123" i="33"/>
  <c r="Z123" i="33"/>
  <c r="Y123" i="33"/>
  <c r="X123" i="33"/>
  <c r="W123" i="33"/>
  <c r="V123" i="33"/>
  <c r="U123" i="33"/>
  <c r="T123" i="33"/>
  <c r="S123" i="33"/>
  <c r="R123" i="33"/>
  <c r="Q123" i="33"/>
  <c r="P123" i="33"/>
  <c r="O123" i="33"/>
  <c r="N123" i="33"/>
  <c r="M123" i="33"/>
  <c r="L123" i="33"/>
  <c r="K123" i="33"/>
  <c r="J123" i="33"/>
  <c r="I123" i="33"/>
  <c r="H123" i="33"/>
  <c r="G123" i="33"/>
  <c r="F123" i="33"/>
  <c r="E123" i="33"/>
  <c r="D123" i="33"/>
  <c r="AO123" i="33" s="1"/>
  <c r="AJ122" i="33"/>
  <c r="AQ122" i="33" s="1"/>
  <c r="AI122" i="33"/>
  <c r="AH122" i="33"/>
  <c r="AG122" i="33"/>
  <c r="AF122" i="33"/>
  <c r="AE122" i="33"/>
  <c r="AD122" i="33"/>
  <c r="AC122" i="33"/>
  <c r="AB122" i="33"/>
  <c r="AA122" i="33"/>
  <c r="Z122" i="33"/>
  <c r="Y122" i="33"/>
  <c r="X122" i="33"/>
  <c r="W122" i="33"/>
  <c r="V122" i="33"/>
  <c r="U122" i="33"/>
  <c r="T122" i="33"/>
  <c r="S122" i="33"/>
  <c r="R122" i="33"/>
  <c r="Q122" i="33"/>
  <c r="P122" i="33"/>
  <c r="AN122" i="33" s="1"/>
  <c r="O122" i="33"/>
  <c r="N122" i="33"/>
  <c r="M122" i="33"/>
  <c r="L122" i="33"/>
  <c r="K122" i="33"/>
  <c r="J122" i="33"/>
  <c r="I122" i="33"/>
  <c r="H122" i="33"/>
  <c r="G122" i="33"/>
  <c r="F122" i="33"/>
  <c r="E122" i="33"/>
  <c r="D122" i="33"/>
  <c r="AJ121" i="33"/>
  <c r="AQ121" i="33" s="1"/>
  <c r="AI121" i="33"/>
  <c r="AH121" i="33"/>
  <c r="AG121" i="33"/>
  <c r="AF121" i="33"/>
  <c r="AE121" i="33"/>
  <c r="AD121" i="33"/>
  <c r="AC121" i="33"/>
  <c r="AB121" i="33"/>
  <c r="AA121" i="33"/>
  <c r="Z121" i="33"/>
  <c r="Y121" i="33"/>
  <c r="X121" i="33"/>
  <c r="W121" i="33"/>
  <c r="AM121" i="33" s="1"/>
  <c r="V121" i="33"/>
  <c r="U121" i="33"/>
  <c r="T121" i="33"/>
  <c r="S121" i="33"/>
  <c r="R121" i="33"/>
  <c r="Q121" i="33"/>
  <c r="P121" i="33"/>
  <c r="O121" i="33"/>
  <c r="N121" i="33"/>
  <c r="AN121" i="33" s="1"/>
  <c r="M121" i="33"/>
  <c r="L121" i="33"/>
  <c r="K121" i="33"/>
  <c r="J121" i="33"/>
  <c r="I121" i="33"/>
  <c r="H121" i="33"/>
  <c r="G121" i="33"/>
  <c r="F121" i="33"/>
  <c r="E121" i="33"/>
  <c r="D121" i="33"/>
  <c r="AO121" i="33" s="1"/>
  <c r="AQ120" i="33"/>
  <c r="AR55" i="33" s="1"/>
  <c r="AJ120" i="33"/>
  <c r="AI120" i="33"/>
  <c r="AH120" i="33"/>
  <c r="AG120" i="33"/>
  <c r="AF120" i="33"/>
  <c r="AE120" i="33"/>
  <c r="AD120" i="33"/>
  <c r="AC120" i="33"/>
  <c r="AL120" i="33" s="1"/>
  <c r="AB120" i="33"/>
  <c r="AA120" i="33"/>
  <c r="Z120" i="33"/>
  <c r="Y120" i="33"/>
  <c r="X120" i="33"/>
  <c r="W120" i="33"/>
  <c r="V120" i="33"/>
  <c r="U120" i="33"/>
  <c r="AM120" i="33" s="1"/>
  <c r="T120" i="33"/>
  <c r="S120" i="33"/>
  <c r="R120" i="33"/>
  <c r="Q120" i="33"/>
  <c r="P120" i="33"/>
  <c r="O120" i="33"/>
  <c r="N120" i="33"/>
  <c r="M120" i="33"/>
  <c r="L120" i="33"/>
  <c r="AN120" i="33" s="1"/>
  <c r="K120" i="33"/>
  <c r="J120" i="33"/>
  <c r="I120" i="33"/>
  <c r="H120" i="33"/>
  <c r="G120" i="33"/>
  <c r="F120" i="33"/>
  <c r="E120" i="33"/>
  <c r="D120" i="33"/>
  <c r="AO120" i="33" s="1"/>
  <c r="AJ119" i="33"/>
  <c r="AQ119" i="33" s="1"/>
  <c r="AI119" i="33"/>
  <c r="AH119" i="33"/>
  <c r="AG119" i="33"/>
  <c r="AF119" i="33"/>
  <c r="AE119" i="33"/>
  <c r="AD119" i="33"/>
  <c r="AC119" i="33"/>
  <c r="AB119" i="33"/>
  <c r="AA119" i="33"/>
  <c r="Z119" i="33"/>
  <c r="Y119" i="33"/>
  <c r="X119" i="33"/>
  <c r="W119" i="33"/>
  <c r="V119" i="33"/>
  <c r="U119" i="33"/>
  <c r="T119" i="33"/>
  <c r="S119" i="33"/>
  <c r="R119" i="33"/>
  <c r="Q119" i="33"/>
  <c r="P119" i="33"/>
  <c r="O119" i="33"/>
  <c r="N119" i="33"/>
  <c r="M119" i="33"/>
  <c r="L119" i="33"/>
  <c r="K119" i="33"/>
  <c r="J119" i="33"/>
  <c r="I119" i="33"/>
  <c r="H119" i="33"/>
  <c r="AO119" i="33" s="1"/>
  <c r="G119" i="33"/>
  <c r="F119" i="33"/>
  <c r="E119" i="33"/>
  <c r="D119" i="33"/>
  <c r="AJ118" i="33"/>
  <c r="AQ118" i="33" s="1"/>
  <c r="AI118" i="33"/>
  <c r="AH118" i="33"/>
  <c r="AG118" i="33"/>
  <c r="AF118" i="33"/>
  <c r="AE118" i="33"/>
  <c r="AD118" i="33"/>
  <c r="AC118" i="33"/>
  <c r="AB118" i="33"/>
  <c r="AL118" i="33" s="1"/>
  <c r="AA118" i="33"/>
  <c r="Z118" i="33"/>
  <c r="Y118" i="33"/>
  <c r="X118" i="33"/>
  <c r="W118" i="33"/>
  <c r="V118" i="33"/>
  <c r="U118" i="33"/>
  <c r="T118" i="33"/>
  <c r="AM118" i="33" s="1"/>
  <c r="S118" i="33"/>
  <c r="R118" i="33"/>
  <c r="Q118" i="33"/>
  <c r="P118" i="33"/>
  <c r="O118" i="33"/>
  <c r="N118" i="33"/>
  <c r="M118" i="33"/>
  <c r="L118" i="33"/>
  <c r="AN118" i="33" s="1"/>
  <c r="K118" i="33"/>
  <c r="J118" i="33"/>
  <c r="I118" i="33"/>
  <c r="H118" i="33"/>
  <c r="G118" i="33"/>
  <c r="F118" i="33"/>
  <c r="E118" i="33"/>
  <c r="D118" i="33"/>
  <c r="AO118" i="33" s="1"/>
  <c r="AQ117" i="33"/>
  <c r="AJ117" i="33"/>
  <c r="AI117" i="33"/>
  <c r="AH117" i="33"/>
  <c r="AG117" i="33"/>
  <c r="AF117" i="33"/>
  <c r="AE117" i="33"/>
  <c r="AD117" i="33"/>
  <c r="AC117" i="33"/>
  <c r="AB117" i="33"/>
  <c r="AA117" i="33"/>
  <c r="Z117" i="33"/>
  <c r="Y117" i="33"/>
  <c r="X117" i="33"/>
  <c r="W117" i="33"/>
  <c r="V117" i="33"/>
  <c r="AM117" i="33" s="1"/>
  <c r="U117" i="33"/>
  <c r="T117" i="33"/>
  <c r="S117" i="33"/>
  <c r="R117" i="33"/>
  <c r="Q117" i="33"/>
  <c r="P117" i="33"/>
  <c r="O117" i="33"/>
  <c r="N117" i="33"/>
  <c r="M117" i="33"/>
  <c r="L117" i="33"/>
  <c r="K117" i="33"/>
  <c r="J117" i="33"/>
  <c r="I117" i="33"/>
  <c r="H117" i="33"/>
  <c r="G117" i="33"/>
  <c r="F117" i="33"/>
  <c r="E117" i="33"/>
  <c r="D117" i="33"/>
  <c r="AQ116" i="33"/>
  <c r="AJ116" i="33"/>
  <c r="AI116" i="33"/>
  <c r="AH116" i="33"/>
  <c r="AG116" i="33"/>
  <c r="AF116" i="33"/>
  <c r="AE116" i="33"/>
  <c r="AD116" i="33"/>
  <c r="AC116" i="33"/>
  <c r="AL116" i="33" s="1"/>
  <c r="AB116" i="33"/>
  <c r="AA116" i="33"/>
  <c r="Z116" i="33"/>
  <c r="Y116" i="33"/>
  <c r="X116" i="33"/>
  <c r="W116" i="33"/>
  <c r="V116" i="33"/>
  <c r="U116" i="33"/>
  <c r="T116" i="33"/>
  <c r="S116" i="33"/>
  <c r="R116" i="33"/>
  <c r="Q116" i="33"/>
  <c r="P116" i="33"/>
  <c r="O116" i="33"/>
  <c r="N116" i="33"/>
  <c r="M116" i="33"/>
  <c r="L116" i="33"/>
  <c r="K116" i="33"/>
  <c r="J116" i="33"/>
  <c r="I116" i="33"/>
  <c r="H116" i="33"/>
  <c r="G116" i="33"/>
  <c r="F116" i="33"/>
  <c r="E116" i="33"/>
  <c r="AO116" i="33" s="1"/>
  <c r="D116" i="33"/>
  <c r="AJ115" i="33"/>
  <c r="AQ115" i="33" s="1"/>
  <c r="AI115" i="33"/>
  <c r="AH115" i="33"/>
  <c r="AG115" i="33"/>
  <c r="AF115" i="33"/>
  <c r="AE115" i="33"/>
  <c r="AD115" i="33"/>
  <c r="AC115" i="33"/>
  <c r="AB115" i="33"/>
  <c r="AL115" i="33" s="1"/>
  <c r="AA115" i="33"/>
  <c r="Z115" i="33"/>
  <c r="Y115" i="33"/>
  <c r="X115" i="33"/>
  <c r="W115" i="33"/>
  <c r="V115" i="33"/>
  <c r="U115" i="33"/>
  <c r="T115" i="33"/>
  <c r="AM115" i="33" s="1"/>
  <c r="S115" i="33"/>
  <c r="R115" i="33"/>
  <c r="Q115" i="33"/>
  <c r="P115" i="33"/>
  <c r="O115" i="33"/>
  <c r="N115" i="33"/>
  <c r="M115" i="33"/>
  <c r="L115" i="33"/>
  <c r="AN115" i="33" s="1"/>
  <c r="K115" i="33"/>
  <c r="J115" i="33"/>
  <c r="I115" i="33"/>
  <c r="H115" i="33"/>
  <c r="G115" i="33"/>
  <c r="F115" i="33"/>
  <c r="E115" i="33"/>
  <c r="D115" i="33"/>
  <c r="AO115" i="33" s="1"/>
  <c r="AJ114" i="33"/>
  <c r="AQ114" i="33" s="1"/>
  <c r="AI114" i="33"/>
  <c r="AH114" i="33"/>
  <c r="AG114" i="33"/>
  <c r="AF114" i="33"/>
  <c r="AE114" i="33"/>
  <c r="AD114" i="33"/>
  <c r="AC114" i="33"/>
  <c r="AB114" i="33"/>
  <c r="AA114" i="33"/>
  <c r="Z114" i="33"/>
  <c r="Y114" i="33"/>
  <c r="X114" i="33"/>
  <c r="W114" i="33"/>
  <c r="V114" i="33"/>
  <c r="U114" i="33"/>
  <c r="T114" i="33"/>
  <c r="S114" i="33"/>
  <c r="R114" i="33"/>
  <c r="Q114" i="33"/>
  <c r="P114" i="33"/>
  <c r="O114" i="33"/>
  <c r="N114" i="33"/>
  <c r="M114" i="33"/>
  <c r="L114" i="33"/>
  <c r="K114" i="33"/>
  <c r="J114" i="33"/>
  <c r="I114" i="33"/>
  <c r="H114" i="33"/>
  <c r="G114" i="33"/>
  <c r="F114" i="33"/>
  <c r="E114" i="33"/>
  <c r="D114" i="33"/>
  <c r="AN113" i="33"/>
  <c r="AJ113" i="33"/>
  <c r="AQ113" i="33" s="1"/>
  <c r="AI113" i="33"/>
  <c r="AH113" i="33"/>
  <c r="AG113" i="33"/>
  <c r="AF113" i="33"/>
  <c r="AE113" i="33"/>
  <c r="AD113" i="33"/>
  <c r="AC113" i="33"/>
  <c r="AB113" i="33"/>
  <c r="AA113" i="33"/>
  <c r="Z113" i="33"/>
  <c r="Y113" i="33"/>
  <c r="X113" i="33"/>
  <c r="W113" i="33"/>
  <c r="V113" i="33"/>
  <c r="U113" i="33"/>
  <c r="T113" i="33"/>
  <c r="S113" i="33"/>
  <c r="R113" i="33"/>
  <c r="Q113" i="33"/>
  <c r="P113" i="33"/>
  <c r="O113" i="33"/>
  <c r="N113" i="33"/>
  <c r="M113" i="33"/>
  <c r="L113" i="33"/>
  <c r="K113" i="33"/>
  <c r="J113" i="33"/>
  <c r="I113" i="33"/>
  <c r="H113" i="33"/>
  <c r="G113" i="33"/>
  <c r="F113" i="33"/>
  <c r="E113" i="33"/>
  <c r="D113" i="33"/>
  <c r="AQ112" i="33"/>
  <c r="AJ112" i="33"/>
  <c r="AI112" i="33"/>
  <c r="AH112" i="33"/>
  <c r="AG112" i="33"/>
  <c r="AF112" i="33"/>
  <c r="AE112" i="33"/>
  <c r="AD112" i="33"/>
  <c r="AC112" i="33"/>
  <c r="AL112" i="33" s="1"/>
  <c r="AB112" i="33"/>
  <c r="AA112" i="33"/>
  <c r="Z112" i="33"/>
  <c r="Y112" i="33"/>
  <c r="X112" i="33"/>
  <c r="W112" i="33"/>
  <c r="V112" i="33"/>
  <c r="AM112" i="33" s="1"/>
  <c r="U112" i="33"/>
  <c r="T112" i="33"/>
  <c r="S112" i="33"/>
  <c r="R112" i="33"/>
  <c r="Q112" i="33"/>
  <c r="P112" i="33"/>
  <c r="O112" i="33"/>
  <c r="N112" i="33"/>
  <c r="M112" i="33"/>
  <c r="L112" i="33"/>
  <c r="K112" i="33"/>
  <c r="J112" i="33"/>
  <c r="I112" i="33"/>
  <c r="H112" i="33"/>
  <c r="G112" i="33"/>
  <c r="F112" i="33"/>
  <c r="E112" i="33"/>
  <c r="D112" i="33"/>
  <c r="AJ111" i="33"/>
  <c r="AQ111" i="33" s="1"/>
  <c r="AI111" i="33"/>
  <c r="AH111" i="33"/>
  <c r="AG111" i="33"/>
  <c r="AF111" i="33"/>
  <c r="AE111" i="33"/>
  <c r="AD111" i="33"/>
  <c r="AC111" i="33"/>
  <c r="AL111" i="33" s="1"/>
  <c r="AB111" i="33"/>
  <c r="AA111" i="33"/>
  <c r="Z111" i="33"/>
  <c r="Y111" i="33"/>
  <c r="X111" i="33"/>
  <c r="W111" i="33"/>
  <c r="V111" i="33"/>
  <c r="U111" i="33"/>
  <c r="T111" i="33"/>
  <c r="S111" i="33"/>
  <c r="R111" i="33"/>
  <c r="Q111" i="33"/>
  <c r="P111" i="33"/>
  <c r="O111" i="33"/>
  <c r="N111" i="33"/>
  <c r="M111" i="33"/>
  <c r="L111" i="33"/>
  <c r="K111" i="33"/>
  <c r="J111" i="33"/>
  <c r="I111" i="33"/>
  <c r="H111" i="33"/>
  <c r="G111" i="33"/>
  <c r="F111" i="33"/>
  <c r="E111" i="33"/>
  <c r="AO111" i="33" s="1"/>
  <c r="D111" i="33"/>
  <c r="AJ110" i="33"/>
  <c r="AQ110" i="33" s="1"/>
  <c r="AR46" i="33" s="1"/>
  <c r="AI110" i="33"/>
  <c r="AH110" i="33"/>
  <c r="AG110" i="33"/>
  <c r="AF110" i="33"/>
  <c r="AE110" i="33"/>
  <c r="AD110" i="33"/>
  <c r="AC110" i="33"/>
  <c r="AB110" i="33"/>
  <c r="AL110" i="33" s="1"/>
  <c r="AA110" i="33"/>
  <c r="Z110" i="33"/>
  <c r="Y110" i="33"/>
  <c r="X110" i="33"/>
  <c r="W110" i="33"/>
  <c r="V110" i="33"/>
  <c r="U110" i="33"/>
  <c r="T110" i="33"/>
  <c r="AM110" i="33" s="1"/>
  <c r="S110" i="33"/>
  <c r="R110" i="33"/>
  <c r="Q110" i="33"/>
  <c r="P110" i="33"/>
  <c r="O110" i="33"/>
  <c r="N110" i="33"/>
  <c r="M110" i="33"/>
  <c r="L110" i="33"/>
  <c r="AN110" i="33" s="1"/>
  <c r="K110" i="33"/>
  <c r="J110" i="33"/>
  <c r="I110" i="33"/>
  <c r="H110" i="33"/>
  <c r="G110" i="33"/>
  <c r="F110" i="33"/>
  <c r="E110" i="33"/>
  <c r="D110" i="33"/>
  <c r="AO110" i="33" s="1"/>
  <c r="AQ109" i="33"/>
  <c r="AJ109" i="33"/>
  <c r="AI109" i="33"/>
  <c r="AH109" i="33"/>
  <c r="AG109" i="33"/>
  <c r="AF109" i="33"/>
  <c r="AE109" i="33"/>
  <c r="AD109" i="33"/>
  <c r="AC109" i="33"/>
  <c r="AB109" i="33"/>
  <c r="AL109" i="33" s="1"/>
  <c r="AA109" i="33"/>
  <c r="AM109" i="33" s="1"/>
  <c r="Z109" i="33"/>
  <c r="Y109" i="33"/>
  <c r="X109" i="33"/>
  <c r="W109" i="33"/>
  <c r="V109" i="33"/>
  <c r="U109" i="33"/>
  <c r="T109" i="33"/>
  <c r="S109" i="33"/>
  <c r="R109" i="33"/>
  <c r="Q109" i="33"/>
  <c r="P109" i="33"/>
  <c r="O109" i="33"/>
  <c r="N109" i="33"/>
  <c r="M109" i="33"/>
  <c r="L109" i="33"/>
  <c r="AN109" i="33" s="1"/>
  <c r="K109" i="33"/>
  <c r="J109" i="33"/>
  <c r="I109" i="33"/>
  <c r="H109" i="33"/>
  <c r="G109" i="33"/>
  <c r="F109" i="33"/>
  <c r="E109" i="33"/>
  <c r="D109" i="33"/>
  <c r="AO109" i="33" s="1"/>
  <c r="AQ108" i="33"/>
  <c r="AJ108" i="33"/>
  <c r="AI108" i="33"/>
  <c r="AH108" i="33"/>
  <c r="AG108" i="33"/>
  <c r="AF108" i="33"/>
  <c r="AE108" i="33"/>
  <c r="AD108" i="33"/>
  <c r="AC108" i="33"/>
  <c r="AL108" i="33" s="1"/>
  <c r="AB108" i="33"/>
  <c r="AA108" i="33"/>
  <c r="Z108" i="33"/>
  <c r="Y108" i="33"/>
  <c r="X108" i="33"/>
  <c r="W108" i="33"/>
  <c r="V108" i="33"/>
  <c r="U108" i="33"/>
  <c r="T108" i="33"/>
  <c r="AM108" i="33" s="1"/>
  <c r="S108" i="33"/>
  <c r="R108" i="33"/>
  <c r="Q108" i="33"/>
  <c r="P108" i="33"/>
  <c r="O108" i="33"/>
  <c r="N108" i="33"/>
  <c r="M108" i="33"/>
  <c r="L108" i="33"/>
  <c r="AN108" i="33" s="1"/>
  <c r="K108" i="33"/>
  <c r="J108" i="33"/>
  <c r="I108" i="33"/>
  <c r="H108" i="33"/>
  <c r="G108" i="33"/>
  <c r="F108" i="33"/>
  <c r="E108" i="33"/>
  <c r="AO108" i="33" s="1"/>
  <c r="D108" i="33"/>
  <c r="AQ107" i="33"/>
  <c r="AJ107" i="33"/>
  <c r="AI107" i="33"/>
  <c r="AH107" i="33"/>
  <c r="AG107" i="33"/>
  <c r="AF107" i="33"/>
  <c r="AE107" i="33"/>
  <c r="AD107" i="33"/>
  <c r="AC107" i="33"/>
  <c r="AB107" i="33"/>
  <c r="AA107" i="33"/>
  <c r="Z107" i="33"/>
  <c r="Y107" i="33"/>
  <c r="X107" i="33"/>
  <c r="W107" i="33"/>
  <c r="V107" i="33"/>
  <c r="U107" i="33"/>
  <c r="T107" i="33"/>
  <c r="S107" i="33"/>
  <c r="R107" i="33"/>
  <c r="Q107" i="33"/>
  <c r="P107" i="33"/>
  <c r="O107" i="33"/>
  <c r="N107" i="33"/>
  <c r="M107" i="33"/>
  <c r="L107" i="33"/>
  <c r="K107" i="33"/>
  <c r="J107" i="33"/>
  <c r="I107" i="33"/>
  <c r="H107" i="33"/>
  <c r="G107" i="33"/>
  <c r="F107" i="33"/>
  <c r="E107" i="33"/>
  <c r="D107" i="33"/>
  <c r="AO107" i="33" s="1"/>
  <c r="AO106" i="33"/>
  <c r="AN106" i="33"/>
  <c r="AJ106" i="33"/>
  <c r="AQ106" i="33" s="1"/>
  <c r="AI106" i="33"/>
  <c r="AH106" i="33"/>
  <c r="AG106" i="33"/>
  <c r="AF106" i="33"/>
  <c r="AE106" i="33"/>
  <c r="AD106" i="33"/>
  <c r="AC106" i="33"/>
  <c r="AB106" i="33"/>
  <c r="AA106" i="33"/>
  <c r="Z106" i="33"/>
  <c r="Y106" i="33"/>
  <c r="X106" i="33"/>
  <c r="W106" i="33"/>
  <c r="V106" i="33"/>
  <c r="AM106" i="33" s="1"/>
  <c r="U106" i="33"/>
  <c r="T106" i="33"/>
  <c r="S106" i="33"/>
  <c r="R106" i="33"/>
  <c r="Q106" i="33"/>
  <c r="P106" i="33"/>
  <c r="O106" i="33"/>
  <c r="N106" i="33"/>
  <c r="M106" i="33"/>
  <c r="L106" i="33"/>
  <c r="K106" i="33"/>
  <c r="J106" i="33"/>
  <c r="I106" i="33"/>
  <c r="H106" i="33"/>
  <c r="G106" i="33"/>
  <c r="F106" i="33"/>
  <c r="E106" i="33"/>
  <c r="D106" i="33"/>
  <c r="AJ105" i="33"/>
  <c r="AQ105" i="33" s="1"/>
  <c r="AI105" i="33"/>
  <c r="AH105" i="33"/>
  <c r="AG105" i="33"/>
  <c r="AF105" i="33"/>
  <c r="AE105" i="33"/>
  <c r="AD105" i="33"/>
  <c r="AC105" i="33"/>
  <c r="AB105" i="33"/>
  <c r="AA105" i="33"/>
  <c r="Z105" i="33"/>
  <c r="Y105" i="33"/>
  <c r="X105" i="33"/>
  <c r="W105" i="33"/>
  <c r="V105" i="33"/>
  <c r="U105" i="33"/>
  <c r="T105" i="33"/>
  <c r="S105" i="33"/>
  <c r="R105" i="33"/>
  <c r="AN105" i="33" s="1"/>
  <c r="Q105" i="33"/>
  <c r="P105" i="33"/>
  <c r="O105" i="33"/>
  <c r="N105" i="33"/>
  <c r="M105" i="33"/>
  <c r="L105" i="33"/>
  <c r="K105" i="33"/>
  <c r="J105" i="33"/>
  <c r="I105" i="33"/>
  <c r="H105" i="33"/>
  <c r="G105" i="33"/>
  <c r="F105" i="33"/>
  <c r="E105" i="33"/>
  <c r="D105" i="33"/>
  <c r="AQ104" i="33"/>
  <c r="AJ104" i="33"/>
  <c r="AI104" i="33"/>
  <c r="AH104" i="33"/>
  <c r="AG104" i="33"/>
  <c r="AF104" i="33"/>
  <c r="AE104" i="33"/>
  <c r="AD104" i="33"/>
  <c r="AC104" i="33"/>
  <c r="AL104" i="33" s="1"/>
  <c r="AB104" i="33"/>
  <c r="AA104" i="33"/>
  <c r="Z104" i="33"/>
  <c r="Y104" i="33"/>
  <c r="X104" i="33"/>
  <c r="W104" i="33"/>
  <c r="V104" i="33"/>
  <c r="AM104" i="33" s="1"/>
  <c r="U104" i="33"/>
  <c r="T104" i="33"/>
  <c r="S104" i="33"/>
  <c r="R104" i="33"/>
  <c r="Q104" i="33"/>
  <c r="P104" i="33"/>
  <c r="O104" i="33"/>
  <c r="N104" i="33"/>
  <c r="M104" i="33"/>
  <c r="L104" i="33"/>
  <c r="K104" i="33"/>
  <c r="J104" i="33"/>
  <c r="I104" i="33"/>
  <c r="H104" i="33"/>
  <c r="G104" i="33"/>
  <c r="F104" i="33"/>
  <c r="E104" i="33"/>
  <c r="D104" i="33"/>
  <c r="AJ103" i="33"/>
  <c r="AQ103" i="33" s="1"/>
  <c r="AI103" i="33"/>
  <c r="AH103" i="33"/>
  <c r="AG103" i="33"/>
  <c r="AF103" i="33"/>
  <c r="AE103" i="33"/>
  <c r="AD103" i="33"/>
  <c r="AC103" i="33"/>
  <c r="AL103" i="33" s="1"/>
  <c r="AB103" i="33"/>
  <c r="AA103" i="33"/>
  <c r="Z103" i="33"/>
  <c r="Y103" i="33"/>
  <c r="X103" i="33"/>
  <c r="W103" i="33"/>
  <c r="V103" i="33"/>
  <c r="U103" i="33"/>
  <c r="T103" i="33"/>
  <c r="S103" i="33"/>
  <c r="R103" i="33"/>
  <c r="Q103" i="33"/>
  <c r="P103" i="33"/>
  <c r="O103" i="33"/>
  <c r="N103" i="33"/>
  <c r="M103" i="33"/>
  <c r="L103" i="33"/>
  <c r="K103" i="33"/>
  <c r="J103" i="33"/>
  <c r="I103" i="33"/>
  <c r="H103" i="33"/>
  <c r="G103" i="33"/>
  <c r="F103" i="33"/>
  <c r="E103" i="33"/>
  <c r="AO103" i="33" s="1"/>
  <c r="D103" i="33"/>
  <c r="AJ102" i="33"/>
  <c r="AQ102" i="33" s="1"/>
  <c r="AI102" i="33"/>
  <c r="AH102" i="33"/>
  <c r="AG102" i="33"/>
  <c r="AF102" i="33"/>
  <c r="AE102" i="33"/>
  <c r="AD102" i="33"/>
  <c r="AC102" i="33"/>
  <c r="AB102" i="33"/>
  <c r="AA102" i="33"/>
  <c r="Z102" i="33"/>
  <c r="Y102" i="33"/>
  <c r="X102" i="33"/>
  <c r="W102" i="33"/>
  <c r="V102" i="33"/>
  <c r="U102" i="33"/>
  <c r="T102" i="33"/>
  <c r="S102" i="33"/>
  <c r="R102" i="33"/>
  <c r="Q102" i="33"/>
  <c r="P102" i="33"/>
  <c r="O102" i="33"/>
  <c r="N102" i="33"/>
  <c r="M102" i="33"/>
  <c r="L102" i="33"/>
  <c r="AN102" i="33" s="1"/>
  <c r="K102" i="33"/>
  <c r="J102" i="33"/>
  <c r="I102" i="33"/>
  <c r="H102" i="33"/>
  <c r="G102" i="33"/>
  <c r="F102" i="33"/>
  <c r="E102" i="33"/>
  <c r="D102" i="33"/>
  <c r="AQ101" i="33"/>
  <c r="AJ101" i="33"/>
  <c r="AI101" i="33"/>
  <c r="AH101" i="33"/>
  <c r="AG101" i="33"/>
  <c r="AF101" i="33"/>
  <c r="AE101" i="33"/>
  <c r="AD101" i="33"/>
  <c r="AC101" i="33"/>
  <c r="AB101" i="33"/>
  <c r="AA101" i="33"/>
  <c r="Z101" i="33"/>
  <c r="Y101" i="33"/>
  <c r="X101" i="33"/>
  <c r="W101" i="33"/>
  <c r="V101" i="33"/>
  <c r="U101" i="33"/>
  <c r="T101" i="33"/>
  <c r="S101" i="33"/>
  <c r="R101" i="33"/>
  <c r="Q101" i="33"/>
  <c r="P101" i="33"/>
  <c r="O101" i="33"/>
  <c r="N101" i="33"/>
  <c r="M101" i="33"/>
  <c r="L101" i="33"/>
  <c r="K101" i="33"/>
  <c r="J101" i="33"/>
  <c r="I101" i="33"/>
  <c r="H101" i="33"/>
  <c r="G101" i="33"/>
  <c r="F101" i="33"/>
  <c r="E101" i="33"/>
  <c r="D101" i="33"/>
  <c r="C101" i="33"/>
  <c r="AQ100" i="33"/>
  <c r="AJ100" i="33"/>
  <c r="AI100" i="33"/>
  <c r="AH100" i="33"/>
  <c r="AG100" i="33"/>
  <c r="AF100" i="33"/>
  <c r="AE100" i="33"/>
  <c r="AD100" i="33"/>
  <c r="AC100" i="33"/>
  <c r="AB100" i="33"/>
  <c r="AA100" i="33"/>
  <c r="Z100" i="33"/>
  <c r="Y100" i="33"/>
  <c r="X100" i="33"/>
  <c r="W100" i="33"/>
  <c r="V100" i="33"/>
  <c r="U100" i="33"/>
  <c r="T100" i="33"/>
  <c r="S100" i="33"/>
  <c r="R100" i="33"/>
  <c r="Q100" i="33"/>
  <c r="P100" i="33"/>
  <c r="O100" i="33"/>
  <c r="N100" i="33"/>
  <c r="M100" i="33"/>
  <c r="L100" i="33"/>
  <c r="K100" i="33"/>
  <c r="J100" i="33"/>
  <c r="I100" i="33"/>
  <c r="H100" i="33"/>
  <c r="G100" i="33"/>
  <c r="F100" i="33"/>
  <c r="E100" i="33"/>
  <c r="D100" i="33"/>
  <c r="AQ99" i="33"/>
  <c r="AO99" i="33"/>
  <c r="AJ99" i="33"/>
  <c r="AI99" i="33"/>
  <c r="AH99" i="33"/>
  <c r="AG99" i="33"/>
  <c r="AF99" i="33"/>
  <c r="AE99" i="33"/>
  <c r="AD99" i="33"/>
  <c r="AC99" i="33"/>
  <c r="AB99" i="33"/>
  <c r="AA99" i="33"/>
  <c r="Z99" i="33"/>
  <c r="Y99" i="33"/>
  <c r="X99" i="33"/>
  <c r="W99" i="33"/>
  <c r="V99" i="33"/>
  <c r="U99" i="33"/>
  <c r="T99" i="33"/>
  <c r="S99" i="33"/>
  <c r="R99" i="33"/>
  <c r="Q99" i="33"/>
  <c r="P99" i="33"/>
  <c r="O99" i="33"/>
  <c r="N99" i="33"/>
  <c r="M99" i="33"/>
  <c r="L99" i="33"/>
  <c r="K99" i="33"/>
  <c r="J99" i="33"/>
  <c r="I99" i="33"/>
  <c r="H99" i="33"/>
  <c r="G99" i="33"/>
  <c r="F99" i="33"/>
  <c r="E99" i="33"/>
  <c r="D99" i="33"/>
  <c r="AO98" i="33"/>
  <c r="AJ98" i="33"/>
  <c r="AQ98" i="33" s="1"/>
  <c r="AI98" i="33"/>
  <c r="AH98" i="33"/>
  <c r="AG98" i="33"/>
  <c r="AF98" i="33"/>
  <c r="AE98" i="33"/>
  <c r="AD98" i="33"/>
  <c r="AC98" i="33"/>
  <c r="AB98" i="33"/>
  <c r="AA98" i="33"/>
  <c r="Z98" i="33"/>
  <c r="Y98" i="33"/>
  <c r="X98" i="33"/>
  <c r="W98" i="33"/>
  <c r="V98" i="33"/>
  <c r="AM98" i="33" s="1"/>
  <c r="U98" i="33"/>
  <c r="T98" i="33"/>
  <c r="S98" i="33"/>
  <c r="R98" i="33"/>
  <c r="Q98" i="33"/>
  <c r="P98" i="33"/>
  <c r="AN98" i="33" s="1"/>
  <c r="O98" i="33"/>
  <c r="N98" i="33"/>
  <c r="M98" i="33"/>
  <c r="L98" i="33"/>
  <c r="K98" i="33"/>
  <c r="J98" i="33"/>
  <c r="I98" i="33"/>
  <c r="H98" i="33"/>
  <c r="G98" i="33"/>
  <c r="F98" i="33"/>
  <c r="E98" i="33"/>
  <c r="D98" i="33"/>
  <c r="AJ97" i="33"/>
  <c r="AQ97" i="33" s="1"/>
  <c r="AI97" i="33"/>
  <c r="AH97" i="33"/>
  <c r="AG97" i="33"/>
  <c r="AF97" i="33"/>
  <c r="AE97" i="33"/>
  <c r="AD97" i="33"/>
  <c r="AC97" i="33"/>
  <c r="AB97" i="33"/>
  <c r="AA97" i="33"/>
  <c r="Z97" i="33"/>
  <c r="AM97" i="33" s="1"/>
  <c r="Y97" i="33"/>
  <c r="X97" i="33"/>
  <c r="W97" i="33"/>
  <c r="V97" i="33"/>
  <c r="U97" i="33"/>
  <c r="T97" i="33"/>
  <c r="S97" i="33"/>
  <c r="R97" i="33"/>
  <c r="Q97" i="33"/>
  <c r="P97" i="33"/>
  <c r="O97" i="33"/>
  <c r="N97" i="33"/>
  <c r="AN97" i="33" s="1"/>
  <c r="M97" i="33"/>
  <c r="L97" i="33"/>
  <c r="K97" i="33"/>
  <c r="J97" i="33"/>
  <c r="I97" i="33"/>
  <c r="H97" i="33"/>
  <c r="G97" i="33"/>
  <c r="F97" i="33"/>
  <c r="E97" i="33"/>
  <c r="D97" i="33"/>
  <c r="AQ96" i="33"/>
  <c r="AJ96" i="33"/>
  <c r="AI96" i="33"/>
  <c r="AH96" i="33"/>
  <c r="AG96" i="33"/>
  <c r="AF96" i="33"/>
  <c r="AE96" i="33"/>
  <c r="AD96" i="33"/>
  <c r="AC96" i="33"/>
  <c r="AL96" i="33" s="1"/>
  <c r="AB96" i="33"/>
  <c r="AA96" i="33"/>
  <c r="Z96" i="33"/>
  <c r="Y96" i="33"/>
  <c r="X96" i="33"/>
  <c r="W96" i="33"/>
  <c r="V96" i="33"/>
  <c r="AM96" i="33" s="1"/>
  <c r="U96" i="33"/>
  <c r="T96" i="33"/>
  <c r="S96" i="33"/>
  <c r="R96" i="33"/>
  <c r="Q96" i="33"/>
  <c r="P96" i="33"/>
  <c r="O96" i="33"/>
  <c r="N96" i="33"/>
  <c r="M96" i="33"/>
  <c r="L96" i="33"/>
  <c r="K96" i="33"/>
  <c r="J96" i="33"/>
  <c r="I96" i="33"/>
  <c r="H96" i="33"/>
  <c r="G96" i="33"/>
  <c r="F96" i="33"/>
  <c r="E96" i="33"/>
  <c r="D96" i="33"/>
  <c r="AJ95" i="33"/>
  <c r="AQ95" i="33" s="1"/>
  <c r="AI95" i="33"/>
  <c r="AH95" i="33"/>
  <c r="AG95" i="33"/>
  <c r="AF95" i="33"/>
  <c r="AE95" i="33"/>
  <c r="AD95" i="33"/>
  <c r="AC95" i="33"/>
  <c r="AB95" i="33"/>
  <c r="AA95" i="33"/>
  <c r="Z95" i="33"/>
  <c r="Y95" i="33"/>
  <c r="X95" i="33"/>
  <c r="W95" i="33"/>
  <c r="V95" i="33"/>
  <c r="U95" i="33"/>
  <c r="T95" i="33"/>
  <c r="S95" i="33"/>
  <c r="R95" i="33"/>
  <c r="Q95" i="33"/>
  <c r="P95" i="33"/>
  <c r="O95" i="33"/>
  <c r="N95" i="33"/>
  <c r="M95" i="33"/>
  <c r="L95" i="33"/>
  <c r="K95" i="33"/>
  <c r="J95" i="33"/>
  <c r="I95" i="33"/>
  <c r="H95" i="33"/>
  <c r="G95" i="33"/>
  <c r="F95" i="33"/>
  <c r="E95" i="33"/>
  <c r="D95" i="33"/>
  <c r="AN94" i="33"/>
  <c r="AJ94" i="33"/>
  <c r="AQ94" i="33" s="1"/>
  <c r="AI94" i="33"/>
  <c r="AH94" i="33"/>
  <c r="AG94" i="33"/>
  <c r="AF94" i="33"/>
  <c r="AE94" i="33"/>
  <c r="AD94" i="33"/>
  <c r="AC94" i="33"/>
  <c r="AB94" i="33"/>
  <c r="AA94" i="33"/>
  <c r="Z94" i="33"/>
  <c r="Y94" i="33"/>
  <c r="X94" i="33"/>
  <c r="W94" i="33"/>
  <c r="V94" i="33"/>
  <c r="U94" i="33"/>
  <c r="T94" i="33"/>
  <c r="S94" i="33"/>
  <c r="R94" i="33"/>
  <c r="Q94" i="33"/>
  <c r="P94" i="33"/>
  <c r="O94" i="33"/>
  <c r="N94" i="33"/>
  <c r="M94" i="33"/>
  <c r="L94" i="33"/>
  <c r="K94" i="33"/>
  <c r="J94" i="33"/>
  <c r="I94" i="33"/>
  <c r="H94" i="33"/>
  <c r="G94" i="33"/>
  <c r="F94" i="33"/>
  <c r="E94" i="33"/>
  <c r="D94" i="33"/>
  <c r="AQ93" i="33"/>
  <c r="AJ93" i="33"/>
  <c r="AI93" i="33"/>
  <c r="AH93" i="33"/>
  <c r="AG93" i="33"/>
  <c r="AF93" i="33"/>
  <c r="AE93" i="33"/>
  <c r="AD93" i="33"/>
  <c r="AC93" i="33"/>
  <c r="AB93" i="33"/>
  <c r="AA93" i="33"/>
  <c r="Z93" i="33"/>
  <c r="Y93" i="33"/>
  <c r="X93" i="33"/>
  <c r="W93" i="33"/>
  <c r="V93" i="33"/>
  <c r="U93" i="33"/>
  <c r="T93" i="33"/>
  <c r="S93" i="33"/>
  <c r="R93" i="33"/>
  <c r="Q93" i="33"/>
  <c r="P93" i="33"/>
  <c r="O93" i="33"/>
  <c r="N93" i="33"/>
  <c r="M93" i="33"/>
  <c r="L93" i="33"/>
  <c r="K93" i="33"/>
  <c r="J93" i="33"/>
  <c r="I93" i="33"/>
  <c r="H93" i="33"/>
  <c r="G93" i="33"/>
  <c r="F93" i="33"/>
  <c r="E93" i="33"/>
  <c r="D93" i="33"/>
  <c r="AQ92" i="33"/>
  <c r="AR28" i="33" s="1"/>
  <c r="AJ92" i="33"/>
  <c r="AI92" i="33"/>
  <c r="AH92" i="33"/>
  <c r="AG92" i="33"/>
  <c r="AF92" i="33"/>
  <c r="AE92" i="33"/>
  <c r="AD92" i="33"/>
  <c r="AC92" i="33"/>
  <c r="AL92" i="33" s="1"/>
  <c r="AB92" i="33"/>
  <c r="AA92" i="33"/>
  <c r="Z92" i="33"/>
  <c r="Y92" i="33"/>
  <c r="X92" i="33"/>
  <c r="W92" i="33"/>
  <c r="V92" i="33"/>
  <c r="U92" i="33"/>
  <c r="T92" i="33"/>
  <c r="S92" i="33"/>
  <c r="R92" i="33"/>
  <c r="Q92" i="33"/>
  <c r="P92" i="33"/>
  <c r="O92" i="33"/>
  <c r="N92" i="33"/>
  <c r="M92" i="33"/>
  <c r="L92" i="33"/>
  <c r="K92" i="33"/>
  <c r="J92" i="33"/>
  <c r="I92" i="33"/>
  <c r="H92" i="33"/>
  <c r="G92" i="33"/>
  <c r="F92" i="33"/>
  <c r="E92" i="33"/>
  <c r="D92" i="33"/>
  <c r="AQ91" i="33"/>
  <c r="AR26" i="33" s="1"/>
  <c r="AJ91" i="33"/>
  <c r="AI91" i="33"/>
  <c r="AH91" i="33"/>
  <c r="AG91" i="33"/>
  <c r="AF91" i="33"/>
  <c r="AE91" i="33"/>
  <c r="AD91" i="33"/>
  <c r="AC91" i="33"/>
  <c r="AB91" i="33"/>
  <c r="AA91" i="33"/>
  <c r="Z91" i="33"/>
  <c r="Y91" i="33"/>
  <c r="X91" i="33"/>
  <c r="W91" i="33"/>
  <c r="V91" i="33"/>
  <c r="U91" i="33"/>
  <c r="T91" i="33"/>
  <c r="S91" i="33"/>
  <c r="R91" i="33"/>
  <c r="Q91" i="33"/>
  <c r="P91" i="33"/>
  <c r="O91" i="33"/>
  <c r="N91" i="33"/>
  <c r="M91" i="33"/>
  <c r="L91" i="33"/>
  <c r="K91" i="33"/>
  <c r="J91" i="33"/>
  <c r="I91" i="33"/>
  <c r="H91" i="33"/>
  <c r="AO91" i="33" s="1"/>
  <c r="G91" i="33"/>
  <c r="F91" i="33"/>
  <c r="E91" i="33"/>
  <c r="D91" i="33"/>
  <c r="AJ90" i="33"/>
  <c r="AQ90" i="33" s="1"/>
  <c r="AI90" i="33"/>
  <c r="AH90" i="33"/>
  <c r="AG90" i="33"/>
  <c r="AF90" i="33"/>
  <c r="AE90" i="33"/>
  <c r="AD90" i="33"/>
  <c r="AC90" i="33"/>
  <c r="AB90" i="33"/>
  <c r="AA90" i="33"/>
  <c r="Z90" i="33"/>
  <c r="Y90" i="33"/>
  <c r="X90" i="33"/>
  <c r="W90" i="33"/>
  <c r="V90" i="33"/>
  <c r="U90" i="33"/>
  <c r="T90" i="33"/>
  <c r="S90" i="33"/>
  <c r="R90" i="33"/>
  <c r="Q90" i="33"/>
  <c r="P90" i="33"/>
  <c r="O90" i="33"/>
  <c r="AN90" i="33" s="1"/>
  <c r="N90" i="33"/>
  <c r="M90" i="33"/>
  <c r="L90" i="33"/>
  <c r="K90" i="33"/>
  <c r="J90" i="33"/>
  <c r="I90" i="33"/>
  <c r="H90" i="33"/>
  <c r="G90" i="33"/>
  <c r="AO90" i="33" s="1"/>
  <c r="F90" i="33"/>
  <c r="E90" i="33"/>
  <c r="D90" i="33"/>
  <c r="AJ89" i="33"/>
  <c r="AQ89" i="33" s="1"/>
  <c r="AR25" i="33" s="1"/>
  <c r="AI89" i="33"/>
  <c r="AH89" i="33"/>
  <c r="AG89" i="33"/>
  <c r="AF89" i="33"/>
  <c r="AE89" i="33"/>
  <c r="AD89" i="33"/>
  <c r="AC89" i="33"/>
  <c r="AB89" i="33"/>
  <c r="AA89" i="33"/>
  <c r="Z89" i="33"/>
  <c r="Y89" i="33"/>
  <c r="X89" i="33"/>
  <c r="W89" i="33"/>
  <c r="AM89" i="33" s="1"/>
  <c r="V89" i="33"/>
  <c r="U89" i="33"/>
  <c r="T89" i="33"/>
  <c r="S89" i="33"/>
  <c r="R89" i="33"/>
  <c r="Q89" i="33"/>
  <c r="P89" i="33"/>
  <c r="O89" i="33"/>
  <c r="N89" i="33"/>
  <c r="AN89" i="33" s="1"/>
  <c r="M89" i="33"/>
  <c r="L89" i="33"/>
  <c r="K89" i="33"/>
  <c r="J89" i="33"/>
  <c r="I89" i="33"/>
  <c r="H89" i="33"/>
  <c r="G89" i="33"/>
  <c r="F89" i="33"/>
  <c r="E89" i="33"/>
  <c r="D89" i="33"/>
  <c r="AO89" i="33" s="1"/>
  <c r="AQ88" i="33"/>
  <c r="AJ88" i="33"/>
  <c r="AI88" i="33"/>
  <c r="AH88" i="33"/>
  <c r="AG88" i="33"/>
  <c r="AF88" i="33"/>
  <c r="AE88" i="33"/>
  <c r="AD88" i="33"/>
  <c r="AC88" i="33"/>
  <c r="AB88" i="33"/>
  <c r="AA88" i="33"/>
  <c r="Z88" i="33"/>
  <c r="Y88" i="33"/>
  <c r="X88" i="33"/>
  <c r="W88" i="33"/>
  <c r="V88" i="33"/>
  <c r="U88" i="33"/>
  <c r="T88" i="33"/>
  <c r="S88" i="33"/>
  <c r="R88" i="33"/>
  <c r="Q88" i="33"/>
  <c r="P88" i="33"/>
  <c r="O88" i="33"/>
  <c r="N88" i="33"/>
  <c r="M88" i="33"/>
  <c r="L88" i="33"/>
  <c r="AN88" i="33" s="1"/>
  <c r="K88" i="33"/>
  <c r="J88" i="33"/>
  <c r="I88" i="33"/>
  <c r="H88" i="33"/>
  <c r="G88" i="33"/>
  <c r="F88" i="33"/>
  <c r="E88" i="33"/>
  <c r="D88" i="33"/>
  <c r="AO88" i="33" s="1"/>
  <c r="AJ87" i="33"/>
  <c r="AQ87" i="33" s="1"/>
  <c r="AI87" i="33"/>
  <c r="AH87" i="33"/>
  <c r="AG87" i="33"/>
  <c r="AF87" i="33"/>
  <c r="AE87" i="33"/>
  <c r="AD87" i="33"/>
  <c r="AC87" i="33"/>
  <c r="AB87" i="33"/>
  <c r="AL87" i="33" s="1"/>
  <c r="AA87" i="33"/>
  <c r="Z87" i="33"/>
  <c r="Y87" i="33"/>
  <c r="X87" i="33"/>
  <c r="W87" i="33"/>
  <c r="V87" i="33"/>
  <c r="U87" i="33"/>
  <c r="T87" i="33"/>
  <c r="AM87" i="33" s="1"/>
  <c r="S87" i="33"/>
  <c r="R87" i="33"/>
  <c r="Q87" i="33"/>
  <c r="P87" i="33"/>
  <c r="O87" i="33"/>
  <c r="N87" i="33"/>
  <c r="M87" i="33"/>
  <c r="L87" i="33"/>
  <c r="K87" i="33"/>
  <c r="J87" i="33"/>
  <c r="I87" i="33"/>
  <c r="H87" i="33"/>
  <c r="G87" i="33"/>
  <c r="F87" i="33"/>
  <c r="E87" i="33"/>
  <c r="D87" i="33"/>
  <c r="AO87" i="33" s="1"/>
  <c r="C87" i="33"/>
  <c r="AJ86" i="33"/>
  <c r="AQ86" i="33" s="1"/>
  <c r="AR22" i="33" s="1"/>
  <c r="AI86" i="33"/>
  <c r="AH86" i="33"/>
  <c r="AG86" i="33"/>
  <c r="AF86" i="33"/>
  <c r="AE86" i="33"/>
  <c r="AD86" i="33"/>
  <c r="AC86" i="33"/>
  <c r="AB86" i="33"/>
  <c r="AA86" i="33"/>
  <c r="Z86" i="33"/>
  <c r="Y86" i="33"/>
  <c r="X86" i="33"/>
  <c r="W86" i="33"/>
  <c r="V86" i="33"/>
  <c r="U86" i="33"/>
  <c r="T86" i="33"/>
  <c r="S86" i="33"/>
  <c r="R86" i="33"/>
  <c r="Q86" i="33"/>
  <c r="P86" i="33"/>
  <c r="O86" i="33"/>
  <c r="N86" i="33"/>
  <c r="M86" i="33"/>
  <c r="L86" i="33"/>
  <c r="K86" i="33"/>
  <c r="J86" i="33"/>
  <c r="I86" i="33"/>
  <c r="H86" i="33"/>
  <c r="G86" i="33"/>
  <c r="F86" i="33"/>
  <c r="E86" i="33"/>
  <c r="D86" i="33"/>
  <c r="AJ85" i="33"/>
  <c r="AQ85" i="33" s="1"/>
  <c r="AI85" i="33"/>
  <c r="AH85" i="33"/>
  <c r="AG85" i="33"/>
  <c r="AF85" i="33"/>
  <c r="AE85" i="33"/>
  <c r="AD85" i="33"/>
  <c r="AC85" i="33"/>
  <c r="AB85" i="33"/>
  <c r="AA85" i="33"/>
  <c r="Z85" i="33"/>
  <c r="Y85" i="33"/>
  <c r="X85" i="33"/>
  <c r="W85" i="33"/>
  <c r="AM85" i="33" s="1"/>
  <c r="V85" i="33"/>
  <c r="U85" i="33"/>
  <c r="T85" i="33"/>
  <c r="S85" i="33"/>
  <c r="R85" i="33"/>
  <c r="Q85" i="33"/>
  <c r="P85" i="33"/>
  <c r="O85" i="33"/>
  <c r="N85" i="33"/>
  <c r="AN85" i="33" s="1"/>
  <c r="M85" i="33"/>
  <c r="L85" i="33"/>
  <c r="K85" i="33"/>
  <c r="J85" i="33"/>
  <c r="I85" i="33"/>
  <c r="H85" i="33"/>
  <c r="G85" i="33"/>
  <c r="AO85" i="33" s="1"/>
  <c r="F85" i="33"/>
  <c r="E85" i="33"/>
  <c r="D85" i="33"/>
  <c r="AQ84" i="33"/>
  <c r="AJ84" i="33"/>
  <c r="AI84" i="33"/>
  <c r="AH84" i="33"/>
  <c r="AG84" i="33"/>
  <c r="AF84" i="33"/>
  <c r="AE84" i="33"/>
  <c r="AD84" i="33"/>
  <c r="AC84" i="33"/>
  <c r="AL84" i="33" s="1"/>
  <c r="AB84" i="33"/>
  <c r="AA84" i="33"/>
  <c r="Z84" i="33"/>
  <c r="Y84" i="33"/>
  <c r="X84" i="33"/>
  <c r="W84" i="33"/>
  <c r="V84" i="33"/>
  <c r="U84" i="33"/>
  <c r="AM84" i="33" s="1"/>
  <c r="T84" i="33"/>
  <c r="S84" i="33"/>
  <c r="R84" i="33"/>
  <c r="Q84" i="33"/>
  <c r="P84" i="33"/>
  <c r="O84" i="33"/>
  <c r="N84" i="33"/>
  <c r="M84" i="33"/>
  <c r="AN84" i="33" s="1"/>
  <c r="L84" i="33"/>
  <c r="K84" i="33"/>
  <c r="J84" i="33"/>
  <c r="I84" i="33"/>
  <c r="H84" i="33"/>
  <c r="G84" i="33"/>
  <c r="F84" i="33"/>
  <c r="E84" i="33"/>
  <c r="AO84" i="33" s="1"/>
  <c r="D84" i="33"/>
  <c r="AQ83" i="33"/>
  <c r="AR18" i="33" s="1"/>
  <c r="AJ83" i="33"/>
  <c r="AI83" i="33"/>
  <c r="AH83" i="33"/>
  <c r="AG83" i="33"/>
  <c r="AF83" i="33"/>
  <c r="AE83" i="33"/>
  <c r="AD83" i="33"/>
  <c r="AC83" i="33"/>
  <c r="AB83" i="33"/>
  <c r="AL83" i="33" s="1"/>
  <c r="AA83" i="33"/>
  <c r="Z83" i="33"/>
  <c r="Y83" i="33"/>
  <c r="X83" i="33"/>
  <c r="W83" i="33"/>
  <c r="V83" i="33"/>
  <c r="U83" i="33"/>
  <c r="T83" i="33"/>
  <c r="AM83" i="33" s="1"/>
  <c r="S83" i="33"/>
  <c r="R83" i="33"/>
  <c r="Q83" i="33"/>
  <c r="P83" i="33"/>
  <c r="O83" i="33"/>
  <c r="N83" i="33"/>
  <c r="M83" i="33"/>
  <c r="L83" i="33"/>
  <c r="K83" i="33"/>
  <c r="J83" i="33"/>
  <c r="I83" i="33"/>
  <c r="H83" i="33"/>
  <c r="G83" i="33"/>
  <c r="F83" i="33"/>
  <c r="E83" i="33"/>
  <c r="D83" i="33"/>
  <c r="AO83" i="33" s="1"/>
  <c r="AN82" i="33"/>
  <c r="AJ82" i="33"/>
  <c r="AQ82" i="33" s="1"/>
  <c r="AR17" i="33" s="1"/>
  <c r="AI82" i="33"/>
  <c r="AH82" i="33"/>
  <c r="AG82" i="33"/>
  <c r="AF82" i="33"/>
  <c r="AE82" i="33"/>
  <c r="AD82" i="33"/>
  <c r="AC82" i="33"/>
  <c r="AB82" i="33"/>
  <c r="AL82" i="33" s="1"/>
  <c r="AA82" i="33"/>
  <c r="Z82" i="33"/>
  <c r="Y82" i="33"/>
  <c r="X82" i="33"/>
  <c r="W82" i="33"/>
  <c r="V82" i="33"/>
  <c r="U82" i="33"/>
  <c r="T82" i="33"/>
  <c r="AM82" i="33" s="1"/>
  <c r="S82" i="33"/>
  <c r="R82" i="33"/>
  <c r="Q82" i="33"/>
  <c r="P82" i="33"/>
  <c r="O82" i="33"/>
  <c r="N82" i="33"/>
  <c r="M82" i="33"/>
  <c r="L82" i="33"/>
  <c r="K82" i="33"/>
  <c r="J82" i="33"/>
  <c r="I82" i="33"/>
  <c r="H82" i="33"/>
  <c r="G82" i="33"/>
  <c r="F82" i="33"/>
  <c r="E82" i="33"/>
  <c r="D82" i="33"/>
  <c r="AO82" i="33" s="1"/>
  <c r="AJ81" i="33"/>
  <c r="AQ81" i="33" s="1"/>
  <c r="AI81" i="33"/>
  <c r="AH81" i="33"/>
  <c r="AG81" i="33"/>
  <c r="AF81" i="33"/>
  <c r="AE81" i="33"/>
  <c r="AD81" i="33"/>
  <c r="AC81" i="33"/>
  <c r="AB81" i="33"/>
  <c r="AA81" i="33"/>
  <c r="Z81" i="33"/>
  <c r="Y81" i="33"/>
  <c r="X81" i="33"/>
  <c r="W81" i="33"/>
  <c r="V81" i="33"/>
  <c r="U81" i="33"/>
  <c r="T81" i="33"/>
  <c r="AM81" i="33" s="1"/>
  <c r="S81" i="33"/>
  <c r="R81" i="33"/>
  <c r="Q81" i="33"/>
  <c r="P81" i="33"/>
  <c r="O81" i="33"/>
  <c r="N81" i="33"/>
  <c r="M81" i="33"/>
  <c r="L81" i="33"/>
  <c r="AN81" i="33" s="1"/>
  <c r="K81" i="33"/>
  <c r="J81" i="33"/>
  <c r="I81" i="33"/>
  <c r="H81" i="33"/>
  <c r="G81" i="33"/>
  <c r="F81" i="33"/>
  <c r="E81" i="33"/>
  <c r="D81" i="33"/>
  <c r="C81" i="33"/>
  <c r="AQ80" i="33"/>
  <c r="AJ80" i="33"/>
  <c r="AI80" i="33"/>
  <c r="AH80" i="33"/>
  <c r="AG80" i="33"/>
  <c r="AF80" i="33"/>
  <c r="AE80" i="33"/>
  <c r="AD80" i="33"/>
  <c r="AC80" i="33"/>
  <c r="AL80" i="33" s="1"/>
  <c r="AB80" i="33"/>
  <c r="AA80" i="33"/>
  <c r="Z80" i="33"/>
  <c r="Y80" i="33"/>
  <c r="X80" i="33"/>
  <c r="W80" i="33"/>
  <c r="V80" i="33"/>
  <c r="AM80" i="33" s="1"/>
  <c r="U80" i="33"/>
  <c r="T80" i="33"/>
  <c r="S80" i="33"/>
  <c r="R80" i="33"/>
  <c r="Q80" i="33"/>
  <c r="P80" i="33"/>
  <c r="O80" i="33"/>
  <c r="N80" i="33"/>
  <c r="AN80" i="33" s="1"/>
  <c r="M80" i="33"/>
  <c r="L80" i="33"/>
  <c r="K80" i="33"/>
  <c r="J80" i="33"/>
  <c r="I80" i="33"/>
  <c r="H80" i="33"/>
  <c r="G80" i="33"/>
  <c r="F80" i="33"/>
  <c r="E80" i="33"/>
  <c r="D80" i="33"/>
  <c r="AJ79" i="33"/>
  <c r="AQ79" i="33" s="1"/>
  <c r="AI79" i="33"/>
  <c r="AH79" i="33"/>
  <c r="AG79" i="33"/>
  <c r="AF79" i="33"/>
  <c r="AE79" i="33"/>
  <c r="AD79" i="33"/>
  <c r="AC79" i="33"/>
  <c r="AB79" i="33"/>
  <c r="AL79" i="33" s="1"/>
  <c r="AA79" i="33"/>
  <c r="Z79" i="33"/>
  <c r="Y79" i="33"/>
  <c r="X79" i="33"/>
  <c r="W79" i="33"/>
  <c r="V79" i="33"/>
  <c r="AM79" i="33" s="1"/>
  <c r="U79" i="33"/>
  <c r="T79" i="33"/>
  <c r="S79" i="33"/>
  <c r="R79" i="33"/>
  <c r="Q79" i="33"/>
  <c r="P79" i="33"/>
  <c r="O79" i="33"/>
  <c r="N79" i="33"/>
  <c r="M79" i="33"/>
  <c r="L79" i="33"/>
  <c r="K79" i="33"/>
  <c r="J79" i="33"/>
  <c r="I79" i="33"/>
  <c r="H79" i="33"/>
  <c r="G79" i="33"/>
  <c r="F79" i="33"/>
  <c r="E79" i="33"/>
  <c r="D79" i="33"/>
  <c r="AO79" i="33" s="1"/>
  <c r="AJ78" i="33"/>
  <c r="AI78" i="33"/>
  <c r="AH78" i="33"/>
  <c r="AG78" i="33"/>
  <c r="AF78" i="33"/>
  <c r="AE78" i="33"/>
  <c r="AD78" i="33"/>
  <c r="AC78" i="33"/>
  <c r="AL78" i="33" s="1"/>
  <c r="AB78" i="33"/>
  <c r="AA78" i="33"/>
  <c r="Z78" i="33"/>
  <c r="Y78" i="33"/>
  <c r="X78" i="33"/>
  <c r="W78" i="33"/>
  <c r="V78" i="33"/>
  <c r="U78" i="33"/>
  <c r="T78" i="33"/>
  <c r="S78" i="33"/>
  <c r="R78" i="33"/>
  <c r="Q78" i="33"/>
  <c r="P78" i="33"/>
  <c r="O78" i="33"/>
  <c r="N78" i="33"/>
  <c r="M78" i="33"/>
  <c r="AN78" i="33" s="1"/>
  <c r="L78" i="33"/>
  <c r="K78" i="33"/>
  <c r="J78" i="33"/>
  <c r="I78" i="33"/>
  <c r="H78" i="33"/>
  <c r="G78" i="33"/>
  <c r="F78" i="33"/>
  <c r="E78" i="33"/>
  <c r="D78" i="33"/>
  <c r="AO78" i="33" s="1"/>
  <c r="C78" i="33"/>
  <c r="AJ77" i="33"/>
  <c r="AI77" i="33"/>
  <c r="AH77" i="33"/>
  <c r="AG77" i="33"/>
  <c r="AF77" i="33"/>
  <c r="AE77" i="33"/>
  <c r="AD77" i="33"/>
  <c r="AC77" i="33"/>
  <c r="AB77" i="33"/>
  <c r="AA77" i="33"/>
  <c r="Z77" i="33"/>
  <c r="Y77" i="33"/>
  <c r="X77" i="33"/>
  <c r="W77" i="33"/>
  <c r="V77" i="33"/>
  <c r="U77" i="33"/>
  <c r="T77" i="33"/>
  <c r="AM77" i="33" s="1"/>
  <c r="S77" i="33"/>
  <c r="R77" i="33"/>
  <c r="Q77" i="33"/>
  <c r="P77" i="33"/>
  <c r="O77" i="33"/>
  <c r="N77" i="33"/>
  <c r="AN77" i="33" s="1"/>
  <c r="M77" i="33"/>
  <c r="L77" i="33"/>
  <c r="K77" i="33"/>
  <c r="J77" i="33"/>
  <c r="I77" i="33"/>
  <c r="H77" i="33"/>
  <c r="G77" i="33"/>
  <c r="F77" i="33"/>
  <c r="AO77" i="33" s="1"/>
  <c r="E77" i="33"/>
  <c r="D77" i="33"/>
  <c r="AJ76" i="33"/>
  <c r="AI76" i="33"/>
  <c r="AH76" i="33"/>
  <c r="AG76" i="33"/>
  <c r="AF76" i="33"/>
  <c r="AE76" i="33"/>
  <c r="AD76" i="33"/>
  <c r="AC76" i="33"/>
  <c r="AL76" i="33" s="1"/>
  <c r="AB76" i="33"/>
  <c r="AA76" i="33"/>
  <c r="Z76" i="33"/>
  <c r="Y76" i="33"/>
  <c r="X76" i="33"/>
  <c r="W76" i="33"/>
  <c r="V76" i="33"/>
  <c r="AM76" i="33" s="1"/>
  <c r="U76" i="33"/>
  <c r="T76" i="33"/>
  <c r="S76" i="33"/>
  <c r="R76" i="33"/>
  <c r="Q76" i="33"/>
  <c r="P76" i="33"/>
  <c r="O76" i="33"/>
  <c r="N76" i="33"/>
  <c r="AN76" i="33" s="1"/>
  <c r="M76" i="33"/>
  <c r="L76" i="33"/>
  <c r="K76" i="33"/>
  <c r="J76" i="33"/>
  <c r="I76" i="33"/>
  <c r="H76" i="33"/>
  <c r="G76" i="33"/>
  <c r="F76" i="33"/>
  <c r="E76" i="33"/>
  <c r="D76" i="33"/>
  <c r="AJ75" i="33"/>
  <c r="AI75" i="33"/>
  <c r="AH75" i="33"/>
  <c r="AG75" i="33"/>
  <c r="AF75" i="33"/>
  <c r="AE75" i="33"/>
  <c r="AD75" i="33"/>
  <c r="AC75" i="33"/>
  <c r="AB75" i="33"/>
  <c r="AL75" i="33" s="1"/>
  <c r="AA75" i="33"/>
  <c r="Z75" i="33"/>
  <c r="Y75" i="33"/>
  <c r="X75" i="33"/>
  <c r="W75" i="33"/>
  <c r="V75" i="33"/>
  <c r="U75" i="33"/>
  <c r="T75" i="33"/>
  <c r="AM75" i="33" s="1"/>
  <c r="S75" i="33"/>
  <c r="R75" i="33"/>
  <c r="Q75" i="33"/>
  <c r="P75" i="33"/>
  <c r="O75" i="33"/>
  <c r="N75" i="33"/>
  <c r="M75" i="33"/>
  <c r="L75" i="33"/>
  <c r="AN75" i="33" s="1"/>
  <c r="K75" i="33"/>
  <c r="J75" i="33"/>
  <c r="I75" i="33"/>
  <c r="H75" i="33"/>
  <c r="G75" i="33"/>
  <c r="F75" i="33"/>
  <c r="E75" i="33"/>
  <c r="D75" i="33"/>
  <c r="AO75" i="33" s="1"/>
  <c r="AJ74" i="33"/>
  <c r="AI74" i="33"/>
  <c r="AH74" i="33"/>
  <c r="AG74" i="33"/>
  <c r="AF74" i="33"/>
  <c r="AE74" i="33"/>
  <c r="AD74" i="33"/>
  <c r="AC74" i="33"/>
  <c r="AB74" i="33"/>
  <c r="AL74" i="33" s="1"/>
  <c r="AA74" i="33"/>
  <c r="Z74" i="33"/>
  <c r="Y74" i="33"/>
  <c r="X74" i="33"/>
  <c r="W74" i="33"/>
  <c r="V74" i="33"/>
  <c r="U74" i="33"/>
  <c r="T74" i="33"/>
  <c r="S74" i="33"/>
  <c r="R74" i="33"/>
  <c r="Q74" i="33"/>
  <c r="P74" i="33"/>
  <c r="O74" i="33"/>
  <c r="N74" i="33"/>
  <c r="M74" i="33"/>
  <c r="L74" i="33"/>
  <c r="AN74" i="33" s="1"/>
  <c r="K74" i="33"/>
  <c r="J74" i="33"/>
  <c r="I74" i="33"/>
  <c r="H74" i="33"/>
  <c r="G74" i="33"/>
  <c r="AO74" i="33" s="1"/>
  <c r="F74" i="33"/>
  <c r="E74" i="33"/>
  <c r="D74" i="33"/>
  <c r="C74" i="33"/>
  <c r="AJ73" i="33"/>
  <c r="AI73" i="33"/>
  <c r="AH73" i="33"/>
  <c r="AG73" i="33"/>
  <c r="AF73" i="33"/>
  <c r="AE73" i="33"/>
  <c r="AD73" i="33"/>
  <c r="AC73" i="33"/>
  <c r="AB73" i="33"/>
  <c r="AA73" i="33"/>
  <c r="Z73" i="33"/>
  <c r="Y73" i="33"/>
  <c r="X73" i="33"/>
  <c r="W73" i="33"/>
  <c r="V73" i="33"/>
  <c r="U73" i="33"/>
  <c r="T73" i="33"/>
  <c r="AM73" i="33" s="1"/>
  <c r="S73" i="33"/>
  <c r="R73" i="33"/>
  <c r="Q73" i="33"/>
  <c r="P73" i="33"/>
  <c r="O73" i="33"/>
  <c r="N73" i="33"/>
  <c r="AN73" i="33" s="1"/>
  <c r="M73" i="33"/>
  <c r="L73" i="33"/>
  <c r="K73" i="33"/>
  <c r="J73" i="33"/>
  <c r="I73" i="33"/>
  <c r="H73" i="33"/>
  <c r="G73" i="33"/>
  <c r="F73" i="33"/>
  <c r="E73" i="33"/>
  <c r="D73" i="33"/>
  <c r="AO73" i="33" s="1"/>
  <c r="AJ72" i="33"/>
  <c r="AI72" i="33"/>
  <c r="AH72" i="33"/>
  <c r="AG72" i="33"/>
  <c r="AF72" i="33"/>
  <c r="AE72" i="33"/>
  <c r="AD72" i="33"/>
  <c r="AC72" i="33"/>
  <c r="AL72" i="33" s="1"/>
  <c r="AB72" i="33"/>
  <c r="AA72" i="33"/>
  <c r="Z72" i="33"/>
  <c r="Y72" i="33"/>
  <c r="X72" i="33"/>
  <c r="W72" i="33"/>
  <c r="V72" i="33"/>
  <c r="AM72" i="33" s="1"/>
  <c r="U72" i="33"/>
  <c r="T72" i="33"/>
  <c r="S72" i="33"/>
  <c r="R72" i="33"/>
  <c r="Q72" i="33"/>
  <c r="P72" i="33"/>
  <c r="O72" i="33"/>
  <c r="N72" i="33"/>
  <c r="AN72" i="33" s="1"/>
  <c r="M72" i="33"/>
  <c r="L72" i="33"/>
  <c r="K72" i="33"/>
  <c r="J72" i="33"/>
  <c r="I72" i="33"/>
  <c r="H72" i="33"/>
  <c r="G72" i="33"/>
  <c r="F72" i="33"/>
  <c r="E72" i="33"/>
  <c r="D72" i="33"/>
  <c r="AO72" i="33" s="1"/>
  <c r="AJ71" i="33"/>
  <c r="AI71" i="33"/>
  <c r="AH71" i="33"/>
  <c r="AG71" i="33"/>
  <c r="AF71" i="33"/>
  <c r="AE71" i="33"/>
  <c r="AD71" i="33"/>
  <c r="AC71" i="33"/>
  <c r="AB71" i="33"/>
  <c r="AL71" i="33" s="1"/>
  <c r="AA71" i="33"/>
  <c r="Z71" i="33"/>
  <c r="Y71" i="33"/>
  <c r="X71" i="33"/>
  <c r="W71" i="33"/>
  <c r="V71" i="33"/>
  <c r="U71" i="33"/>
  <c r="T71" i="33"/>
  <c r="AM71" i="33" s="1"/>
  <c r="S71" i="33"/>
  <c r="R71" i="33"/>
  <c r="Q71" i="33"/>
  <c r="P71" i="33"/>
  <c r="O71" i="33"/>
  <c r="N71" i="33"/>
  <c r="M71" i="33"/>
  <c r="L71" i="33"/>
  <c r="K71" i="33"/>
  <c r="J71" i="33"/>
  <c r="I71" i="33"/>
  <c r="H71" i="33"/>
  <c r="G71" i="33"/>
  <c r="F71" i="33"/>
  <c r="E71" i="33"/>
  <c r="D71" i="33"/>
  <c r="AO71" i="33" s="1"/>
  <c r="AT70" i="33"/>
  <c r="AS70" i="33"/>
  <c r="AR70" i="33"/>
  <c r="AT69" i="33"/>
  <c r="AS69" i="33"/>
  <c r="AR69" i="33"/>
  <c r="C69" i="33"/>
  <c r="C199" i="33" s="1"/>
  <c r="AT68" i="33"/>
  <c r="AS68" i="33"/>
  <c r="C68" i="33"/>
  <c r="C198" i="33" s="1"/>
  <c r="AT67" i="33"/>
  <c r="AR67" i="33"/>
  <c r="C67" i="33"/>
  <c r="AT66" i="33"/>
  <c r="AS66" i="33"/>
  <c r="AR66" i="33"/>
  <c r="C66" i="33"/>
  <c r="AT65" i="33"/>
  <c r="AS65" i="33"/>
  <c r="AR65" i="33"/>
  <c r="C65" i="33"/>
  <c r="AT64" i="33"/>
  <c r="AS64" i="33"/>
  <c r="AR64" i="33"/>
  <c r="C64" i="33"/>
  <c r="AT63" i="33"/>
  <c r="AS63" i="33"/>
  <c r="AR63" i="33"/>
  <c r="C63" i="33"/>
  <c r="AT62" i="33"/>
  <c r="AS62" i="33"/>
  <c r="AR62" i="33"/>
  <c r="C62" i="33"/>
  <c r="C127" i="33" s="1"/>
  <c r="AT61" i="33"/>
  <c r="AS61" i="33"/>
  <c r="AR61" i="33"/>
  <c r="C61" i="33"/>
  <c r="AT60" i="33"/>
  <c r="AS60" i="33"/>
  <c r="C60" i="33"/>
  <c r="C190" i="33" s="1"/>
  <c r="AT59" i="33"/>
  <c r="AR59" i="33"/>
  <c r="C59" i="33"/>
  <c r="AT58" i="33"/>
  <c r="AS58" i="33"/>
  <c r="AR58" i="33"/>
  <c r="C58" i="33"/>
  <c r="AT57" i="33"/>
  <c r="AS57" i="33"/>
  <c r="AR57" i="33"/>
  <c r="C57" i="33"/>
  <c r="AT56" i="33"/>
  <c r="AS56" i="33"/>
  <c r="C56" i="33"/>
  <c r="AT55" i="33"/>
  <c r="AS55" i="33"/>
  <c r="C55" i="33"/>
  <c r="AT54" i="33"/>
  <c r="AS54" i="33"/>
  <c r="AR54" i="33"/>
  <c r="C54" i="33"/>
  <c r="C119" i="33" s="1"/>
  <c r="AT53" i="33"/>
  <c r="AS53" i="33"/>
  <c r="AR53" i="33"/>
  <c r="C53" i="33"/>
  <c r="AT52" i="33"/>
  <c r="AS52" i="33"/>
  <c r="AR52" i="33"/>
  <c r="C52" i="33"/>
  <c r="AT51" i="33"/>
  <c r="AR51" i="33"/>
  <c r="C51" i="33"/>
  <c r="AT50" i="33"/>
  <c r="AS50" i="33"/>
  <c r="AR50" i="33"/>
  <c r="C50" i="33"/>
  <c r="AT49" i="33"/>
  <c r="AS49" i="33"/>
  <c r="AR49" i="33"/>
  <c r="C49" i="33"/>
  <c r="C179" i="33" s="1"/>
  <c r="AT48" i="33"/>
  <c r="AS48" i="33"/>
  <c r="C48" i="33"/>
  <c r="AT47" i="33"/>
  <c r="AS47" i="33"/>
  <c r="AR47" i="33"/>
  <c r="C47" i="33"/>
  <c r="AT46" i="33"/>
  <c r="AS46" i="33"/>
  <c r="C46" i="33"/>
  <c r="C111" i="33" s="1"/>
  <c r="AT45" i="33"/>
  <c r="AS45" i="33"/>
  <c r="AR45" i="33"/>
  <c r="C45" i="33"/>
  <c r="AT44" i="33"/>
  <c r="AS44" i="33"/>
  <c r="AR44" i="33"/>
  <c r="C44" i="33"/>
  <c r="C174" i="33" s="1"/>
  <c r="AT43" i="33"/>
  <c r="AR43" i="33"/>
  <c r="C43" i="33"/>
  <c r="AT42" i="33"/>
  <c r="AS42" i="33"/>
  <c r="AR42" i="33"/>
  <c r="C42" i="33"/>
  <c r="AT41" i="33"/>
  <c r="AS41" i="33"/>
  <c r="AR41" i="33"/>
  <c r="C41" i="33"/>
  <c r="C171" i="33" s="1"/>
  <c r="AT40" i="33"/>
  <c r="AS40" i="33"/>
  <c r="AR40" i="33"/>
  <c r="C40" i="33"/>
  <c r="AT39" i="33"/>
  <c r="AS39" i="33"/>
  <c r="AR39" i="33"/>
  <c r="C39" i="33"/>
  <c r="AT38" i="33"/>
  <c r="AS38" i="33"/>
  <c r="AR38" i="33"/>
  <c r="C38" i="33"/>
  <c r="C103" i="33" s="1"/>
  <c r="AT37" i="33"/>
  <c r="AS37" i="33"/>
  <c r="AR37" i="33"/>
  <c r="C37" i="33"/>
  <c r="C167" i="33" s="1"/>
  <c r="AT36" i="33"/>
  <c r="AS36" i="33"/>
  <c r="AR36" i="33"/>
  <c r="C36" i="33"/>
  <c r="C166" i="33" s="1"/>
  <c r="AT35" i="33"/>
  <c r="AR35" i="33"/>
  <c r="C35" i="33"/>
  <c r="AT34" i="33"/>
  <c r="AS34" i="33"/>
  <c r="AR34" i="33"/>
  <c r="C34" i="33"/>
  <c r="AT33" i="33"/>
  <c r="AS33" i="33"/>
  <c r="AR33" i="33"/>
  <c r="C33" i="33"/>
  <c r="AT32" i="33"/>
  <c r="AS32" i="33"/>
  <c r="AR32" i="33"/>
  <c r="C32" i="33"/>
  <c r="AT31" i="33"/>
  <c r="AR31" i="33"/>
  <c r="C31" i="33"/>
  <c r="AT30" i="33"/>
  <c r="AS30" i="33"/>
  <c r="AR30" i="33"/>
  <c r="C30" i="33"/>
  <c r="C95" i="33" s="1"/>
  <c r="AT29" i="33"/>
  <c r="AS29" i="33"/>
  <c r="AR29" i="33"/>
  <c r="C29" i="33"/>
  <c r="C159" i="33" s="1"/>
  <c r="AT28" i="33"/>
  <c r="AS28" i="33"/>
  <c r="C28" i="33"/>
  <c r="AT27" i="33"/>
  <c r="AS27" i="33"/>
  <c r="AR27" i="33"/>
  <c r="C27" i="33"/>
  <c r="AT26" i="33"/>
  <c r="AS26" i="33"/>
  <c r="C26" i="33"/>
  <c r="AT25" i="33"/>
  <c r="AS25" i="33"/>
  <c r="C25" i="33"/>
  <c r="C155" i="33" s="1"/>
  <c r="AT24" i="33"/>
  <c r="AS24" i="33"/>
  <c r="AR24" i="33"/>
  <c r="C24" i="33"/>
  <c r="AT23" i="33"/>
  <c r="AR23" i="33"/>
  <c r="C23" i="33"/>
  <c r="AT22" i="33"/>
  <c r="AS22" i="33"/>
  <c r="C22" i="33"/>
  <c r="C152" i="33" s="1"/>
  <c r="AT21" i="33"/>
  <c r="AR21" i="33"/>
  <c r="C21" i="33"/>
  <c r="C151" i="33" s="1"/>
  <c r="AT20" i="33"/>
  <c r="C20" i="33"/>
  <c r="C150" i="33" s="1"/>
  <c r="AT19" i="33"/>
  <c r="AS19" i="33"/>
  <c r="C19" i="33"/>
  <c r="AT18" i="33"/>
  <c r="AS18" i="33"/>
  <c r="C18" i="33"/>
  <c r="AT17" i="33"/>
  <c r="AS17" i="33"/>
  <c r="C17" i="33"/>
  <c r="C147" i="33" s="1"/>
  <c r="AT16" i="33"/>
  <c r="AS16" i="33"/>
  <c r="C16" i="33"/>
  <c r="C146" i="33" s="1"/>
  <c r="AT15" i="33"/>
  <c r="C15" i="33"/>
  <c r="C145" i="33" s="1"/>
  <c r="AT14" i="33"/>
  <c r="C14" i="33"/>
  <c r="AW13" i="33"/>
  <c r="AT13" i="33"/>
  <c r="AL13" i="33"/>
  <c r="C13" i="33"/>
  <c r="C143" i="33" s="1"/>
  <c r="AL12" i="33"/>
  <c r="AT12" i="33" s="1"/>
  <c r="C12" i="33"/>
  <c r="C142" i="33" s="1"/>
  <c r="AL11" i="33"/>
  <c r="AT11" i="33" s="1"/>
  <c r="C11" i="33"/>
  <c r="C141" i="33" s="1"/>
  <c r="AT10" i="33"/>
  <c r="AL10" i="33"/>
  <c r="C10" i="33"/>
  <c r="AT9" i="33"/>
  <c r="AL9" i="33"/>
  <c r="C9" i="33"/>
  <c r="C139" i="33" s="1"/>
  <c r="AL8" i="33"/>
  <c r="AT8" i="33" s="1"/>
  <c r="C8" i="33"/>
  <c r="C138" i="33" s="1"/>
  <c r="C7" i="33"/>
  <c r="C137" i="33" s="1"/>
  <c r="AW6" i="33"/>
  <c r="B6" i="33" s="1"/>
  <c r="AL6" i="33"/>
  <c r="AT6" i="33" s="1"/>
  <c r="C6" i="33"/>
  <c r="B3" i="33"/>
  <c r="AW7" i="33" s="1"/>
  <c r="AR15" i="33" l="1"/>
  <c r="AQ75" i="33"/>
  <c r="AR10" i="33" s="1"/>
  <c r="AQ72" i="33"/>
  <c r="AR7" i="33" s="1"/>
  <c r="AU11" i="33"/>
  <c r="AU10" i="33"/>
  <c r="AQ74" i="33"/>
  <c r="AR9" i="33" s="1"/>
  <c r="C154" i="33"/>
  <c r="C89" i="33"/>
  <c r="C173" i="33"/>
  <c r="C108" i="33"/>
  <c r="C182" i="33"/>
  <c r="C117" i="33"/>
  <c r="C191" i="33"/>
  <c r="C126" i="33"/>
  <c r="AL73" i="33"/>
  <c r="AN79" i="33"/>
  <c r="C149" i="33"/>
  <c r="C84" i="33"/>
  <c r="C156" i="33"/>
  <c r="C91" i="33"/>
  <c r="C161" i="33"/>
  <c r="C96" i="33"/>
  <c r="C175" i="33"/>
  <c r="C110" i="33"/>
  <c r="C193" i="33"/>
  <c r="C128" i="33"/>
  <c r="C72" i="33"/>
  <c r="AO76" i="33"/>
  <c r="AM88" i="33"/>
  <c r="AL88" i="33"/>
  <c r="AO95" i="33"/>
  <c r="AN95" i="33"/>
  <c r="AM95" i="33"/>
  <c r="AL95" i="33"/>
  <c r="AO101" i="33"/>
  <c r="AN101" i="33"/>
  <c r="AL101" i="33"/>
  <c r="AO113" i="33"/>
  <c r="AR48" i="33"/>
  <c r="AL124" i="33"/>
  <c r="AM130" i="33"/>
  <c r="AN131" i="33"/>
  <c r="AM131" i="33"/>
  <c r="AL131" i="33"/>
  <c r="AN150" i="33"/>
  <c r="AM150" i="33"/>
  <c r="AM172" i="33"/>
  <c r="AL172" i="33"/>
  <c r="C163" i="33"/>
  <c r="C98" i="33"/>
  <c r="AR16" i="33"/>
  <c r="AR19" i="33"/>
  <c r="C158" i="33"/>
  <c r="C93" i="33"/>
  <c r="C165" i="33"/>
  <c r="C100" i="33"/>
  <c r="C186" i="33"/>
  <c r="C121" i="33"/>
  <c r="C195" i="33"/>
  <c r="C130" i="33"/>
  <c r="AM78" i="33"/>
  <c r="AQ78" i="33" s="1"/>
  <c r="C86" i="33"/>
  <c r="AL89" i="33"/>
  <c r="AM101" i="33"/>
  <c r="C102" i="33"/>
  <c r="AM113" i="33"/>
  <c r="C114" i="33"/>
  <c r="AR56" i="33"/>
  <c r="AO137" i="33"/>
  <c r="AQ137" i="33" s="1"/>
  <c r="AS7" i="33" s="1"/>
  <c r="AN137" i="33"/>
  <c r="AM137" i="33"/>
  <c r="AO160" i="33"/>
  <c r="AN160" i="33"/>
  <c r="AM160" i="33"/>
  <c r="AL160" i="33"/>
  <c r="C170" i="33"/>
  <c r="C105" i="33"/>
  <c r="C140" i="33"/>
  <c r="C75" i="33"/>
  <c r="C144" i="33"/>
  <c r="C79" i="33"/>
  <c r="C181" i="33"/>
  <c r="C116" i="33"/>
  <c r="AO81" i="33"/>
  <c r="AL81" i="33"/>
  <c r="AN83" i="33"/>
  <c r="AO86" i="33"/>
  <c r="AN86" i="33"/>
  <c r="AM86" i="33"/>
  <c r="AL86" i="33"/>
  <c r="C90" i="33"/>
  <c r="AL122" i="33"/>
  <c r="AO132" i="33"/>
  <c r="AL132" i="33"/>
  <c r="C136" i="33"/>
  <c r="C71" i="33"/>
  <c r="C169" i="33"/>
  <c r="C104" i="33"/>
  <c r="AM74" i="33"/>
  <c r="C77" i="33"/>
  <c r="C80" i="33"/>
  <c r="AL90" i="33"/>
  <c r="C133" i="33"/>
  <c r="AM188" i="33"/>
  <c r="AL188" i="33"/>
  <c r="C148" i="33"/>
  <c r="C83" i="33"/>
  <c r="C153" i="33"/>
  <c r="C88" i="33"/>
  <c r="AN71" i="33"/>
  <c r="AQ71" i="33" s="1"/>
  <c r="AR6" i="33" s="1"/>
  <c r="AS21" i="33"/>
  <c r="C162" i="33"/>
  <c r="C97" i="33"/>
  <c r="C183" i="33"/>
  <c r="C118" i="33"/>
  <c r="C157" i="33"/>
  <c r="C92" i="33"/>
  <c r="C164" i="33"/>
  <c r="C99" i="33"/>
  <c r="C185" i="33"/>
  <c r="C120" i="33"/>
  <c r="C194" i="33"/>
  <c r="C129" i="33"/>
  <c r="AL77" i="33"/>
  <c r="AQ77" i="33" s="1"/>
  <c r="AR12" i="33" s="1"/>
  <c r="AO80" i="33"/>
  <c r="C85" i="33"/>
  <c r="AN87" i="33"/>
  <c r="AM93" i="33"/>
  <c r="C94" i="33"/>
  <c r="AO97" i="33"/>
  <c r="AM105" i="33"/>
  <c r="C106" i="33"/>
  <c r="AN123" i="33"/>
  <c r="AM123" i="33"/>
  <c r="AL123" i="33"/>
  <c r="AN149" i="33"/>
  <c r="AM149" i="33"/>
  <c r="AL149" i="33"/>
  <c r="AS23" i="33"/>
  <c r="AO158" i="33"/>
  <c r="AN158" i="33"/>
  <c r="AM158" i="33"/>
  <c r="C197" i="33"/>
  <c r="C132" i="33"/>
  <c r="C178" i="33"/>
  <c r="C113" i="33"/>
  <c r="C187" i="33"/>
  <c r="C122" i="33"/>
  <c r="C73" i="33"/>
  <c r="C76" i="33"/>
  <c r="C82" i="33"/>
  <c r="AL85" i="33"/>
  <c r="AR20" i="33"/>
  <c r="AL97" i="33"/>
  <c r="AL100" i="33"/>
  <c r="C109" i="33"/>
  <c r="AO114" i="33"/>
  <c r="AN114" i="33"/>
  <c r="AN116" i="33"/>
  <c r="AM116" i="33"/>
  <c r="AL119" i="33"/>
  <c r="AO122" i="33"/>
  <c r="AO127" i="33"/>
  <c r="AN127" i="33"/>
  <c r="AM127" i="33"/>
  <c r="AM129" i="33"/>
  <c r="AL130" i="33"/>
  <c r="AQ141" i="33"/>
  <c r="AS11" i="33" s="1"/>
  <c r="AM148" i="33"/>
  <c r="AM180" i="33"/>
  <c r="AL180" i="33"/>
  <c r="C177" i="33"/>
  <c r="C112" i="33"/>
  <c r="C189" i="33"/>
  <c r="C124" i="33"/>
  <c r="AQ73" i="33"/>
  <c r="AR8" i="33" s="1"/>
  <c r="C134" i="33"/>
  <c r="C172" i="33"/>
  <c r="C107" i="33"/>
  <c r="C180" i="33"/>
  <c r="C115" i="33"/>
  <c r="C188" i="33"/>
  <c r="C123" i="33"/>
  <c r="C196" i="33"/>
  <c r="C131" i="33"/>
  <c r="AO92" i="33"/>
  <c r="AN92" i="33"/>
  <c r="AM92" i="33"/>
  <c r="AO94" i="33"/>
  <c r="AM94" i="33"/>
  <c r="AL94" i="33"/>
  <c r="AN99" i="33"/>
  <c r="AM99" i="33"/>
  <c r="AL99" i="33"/>
  <c r="AO104" i="33"/>
  <c r="AN104" i="33"/>
  <c r="AL106" i="33"/>
  <c r="AN111" i="33"/>
  <c r="AM111" i="33"/>
  <c r="AL113" i="33"/>
  <c r="AM122" i="33"/>
  <c r="AO125" i="33"/>
  <c r="AN125" i="33"/>
  <c r="AL125" i="33"/>
  <c r="AO128" i="33"/>
  <c r="AN128" i="33"/>
  <c r="AO133" i="33"/>
  <c r="AN133" i="33"/>
  <c r="AL133" i="33"/>
  <c r="AO138" i="33"/>
  <c r="AQ138" i="33" s="1"/>
  <c r="AS8" i="33" s="1"/>
  <c r="AN138" i="33"/>
  <c r="AO154" i="33"/>
  <c r="AN154" i="33"/>
  <c r="AO168" i="33"/>
  <c r="AN168" i="33"/>
  <c r="AM168" i="33"/>
  <c r="AL168" i="33"/>
  <c r="AO176" i="33"/>
  <c r="AN176" i="33"/>
  <c r="AM176" i="33"/>
  <c r="AL176" i="33"/>
  <c r="AO184" i="33"/>
  <c r="AN184" i="33"/>
  <c r="AM184" i="33"/>
  <c r="AL184" i="33"/>
  <c r="AO192" i="33"/>
  <c r="AN192" i="33"/>
  <c r="AM192" i="33"/>
  <c r="AL192" i="33"/>
  <c r="AO162" i="33"/>
  <c r="AN162" i="33"/>
  <c r="AN197" i="33"/>
  <c r="AM197" i="33"/>
  <c r="AL197" i="33"/>
  <c r="AN100" i="33"/>
  <c r="AM100" i="33"/>
  <c r="AO102" i="33"/>
  <c r="AM102" i="33"/>
  <c r="AL102" i="33"/>
  <c r="AN107" i="33"/>
  <c r="AM107" i="33"/>
  <c r="AL107" i="33"/>
  <c r="AO112" i="33"/>
  <c r="AN112" i="33"/>
  <c r="AL114" i="33"/>
  <c r="AN119" i="33"/>
  <c r="AM119" i="33"/>
  <c r="AL121" i="33"/>
  <c r="AO134" i="33"/>
  <c r="AN134" i="33"/>
  <c r="AM134" i="33"/>
  <c r="AL134" i="33"/>
  <c r="AO139" i="33"/>
  <c r="AO143" i="33"/>
  <c r="AN143" i="33"/>
  <c r="AL143" i="33"/>
  <c r="AO151" i="33"/>
  <c r="AN151" i="33"/>
  <c r="AL151" i="33"/>
  <c r="AL158" i="33"/>
  <c r="AM90" i="33"/>
  <c r="AO93" i="33"/>
  <c r="AN93" i="33"/>
  <c r="AL93" i="33"/>
  <c r="AO100" i="33"/>
  <c r="AO105" i="33"/>
  <c r="AN124" i="33"/>
  <c r="AM124" i="33"/>
  <c r="AO126" i="33"/>
  <c r="AM126" i="33"/>
  <c r="AL126" i="33"/>
  <c r="AO129" i="33"/>
  <c r="AL139" i="33"/>
  <c r="AQ139" i="33" s="1"/>
  <c r="AS9" i="33" s="1"/>
  <c r="AL148" i="33"/>
  <c r="AL155" i="33"/>
  <c r="AO159" i="33"/>
  <c r="AN159" i="33"/>
  <c r="AL159" i="33"/>
  <c r="AO163" i="33"/>
  <c r="AL163" i="33"/>
  <c r="AL166" i="33"/>
  <c r="AO174" i="33"/>
  <c r="AN174" i="33"/>
  <c r="AM174" i="33"/>
  <c r="AO182" i="33"/>
  <c r="AN182" i="33"/>
  <c r="AM182" i="33"/>
  <c r="AO190" i="33"/>
  <c r="AN190" i="33"/>
  <c r="AM190" i="33"/>
  <c r="AO198" i="33"/>
  <c r="AN198" i="33"/>
  <c r="AM198" i="33"/>
  <c r="AN91" i="33"/>
  <c r="AM91" i="33"/>
  <c r="AL91" i="33"/>
  <c r="AO96" i="33"/>
  <c r="AN96" i="33"/>
  <c r="AL98" i="33"/>
  <c r="AN103" i="33"/>
  <c r="AM103" i="33"/>
  <c r="AL105" i="33"/>
  <c r="AM114" i="33"/>
  <c r="AO117" i="33"/>
  <c r="AN117" i="33"/>
  <c r="AL117" i="33"/>
  <c r="AO124" i="33"/>
  <c r="AL129" i="33"/>
  <c r="AN132" i="33"/>
  <c r="AM132" i="33"/>
  <c r="AQ136" i="33"/>
  <c r="AS6" i="33" s="1"/>
  <c r="AQ140" i="33"/>
  <c r="AS10" i="33" s="1"/>
  <c r="AM143" i="33"/>
  <c r="AM151" i="33"/>
  <c r="AL156" i="33"/>
  <c r="AO167" i="33"/>
  <c r="AN167" i="33"/>
  <c r="AL167" i="33"/>
  <c r="AO171" i="33"/>
  <c r="AL171" i="33"/>
  <c r="AL174" i="33"/>
  <c r="AO179" i="33"/>
  <c r="AL179" i="33"/>
  <c r="AL182" i="33"/>
  <c r="AO187" i="33"/>
  <c r="AL187" i="33"/>
  <c r="AL190" i="33"/>
  <c r="AO195" i="33"/>
  <c r="AL195" i="33"/>
  <c r="AJ199" i="32"/>
  <c r="AQ199" i="32" s="1"/>
  <c r="AI199" i="32"/>
  <c r="AH199" i="32"/>
  <c r="AG199" i="32"/>
  <c r="AF199" i="32"/>
  <c r="AE199" i="32"/>
  <c r="AD199" i="32"/>
  <c r="AC199" i="32"/>
  <c r="AL199" i="32" s="1"/>
  <c r="AB199" i="32"/>
  <c r="AA199" i="32"/>
  <c r="Z199" i="32"/>
  <c r="Y199" i="32"/>
  <c r="X199" i="32"/>
  <c r="W199" i="32"/>
  <c r="V199" i="32"/>
  <c r="U199" i="32"/>
  <c r="T199" i="32"/>
  <c r="S199" i="32"/>
  <c r="R199" i="32"/>
  <c r="Q199" i="32"/>
  <c r="P199" i="32"/>
  <c r="O199" i="32"/>
  <c r="N199" i="32"/>
  <c r="M199" i="32"/>
  <c r="AN199" i="32" s="1"/>
  <c r="L199" i="32"/>
  <c r="K199" i="32"/>
  <c r="J199" i="32"/>
  <c r="I199" i="32"/>
  <c r="H199" i="32"/>
  <c r="G199" i="32"/>
  <c r="F199" i="32"/>
  <c r="E199" i="32"/>
  <c r="D199" i="32"/>
  <c r="AQ198" i="32"/>
  <c r="AJ198" i="32"/>
  <c r="AI198" i="32"/>
  <c r="AH198" i="32"/>
  <c r="AG198" i="32"/>
  <c r="AF198" i="32"/>
  <c r="AE198" i="32"/>
  <c r="AD198" i="32"/>
  <c r="AC198" i="32"/>
  <c r="AB198" i="32"/>
  <c r="AA198" i="32"/>
  <c r="Z198" i="32"/>
  <c r="Y198" i="32"/>
  <c r="X198" i="32"/>
  <c r="W198" i="32"/>
  <c r="V198" i="32"/>
  <c r="U198" i="32"/>
  <c r="T198" i="32"/>
  <c r="S198" i="32"/>
  <c r="R198" i="32"/>
  <c r="Q198" i="32"/>
  <c r="P198" i="32"/>
  <c r="O198" i="32"/>
  <c r="N198" i="32"/>
  <c r="M198" i="32"/>
  <c r="L198" i="32"/>
  <c r="K198" i="32"/>
  <c r="J198" i="32"/>
  <c r="I198" i="32"/>
  <c r="H198" i="32"/>
  <c r="G198" i="32"/>
  <c r="F198" i="32"/>
  <c r="E198" i="32"/>
  <c r="D198" i="32"/>
  <c r="AJ197" i="32"/>
  <c r="AQ197" i="32" s="1"/>
  <c r="AI197" i="32"/>
  <c r="AH197" i="32"/>
  <c r="AG197" i="32"/>
  <c r="AF197" i="32"/>
  <c r="AE197" i="32"/>
  <c r="AD197" i="32"/>
  <c r="AC197" i="32"/>
  <c r="AB197" i="32"/>
  <c r="AA197" i="32"/>
  <c r="Z197" i="32"/>
  <c r="Y197" i="32"/>
  <c r="X197" i="32"/>
  <c r="W197" i="32"/>
  <c r="V197" i="32"/>
  <c r="U197" i="32"/>
  <c r="T197" i="32"/>
  <c r="S197" i="32"/>
  <c r="R197" i="32"/>
  <c r="Q197" i="32"/>
  <c r="P197" i="32"/>
  <c r="O197" i="32"/>
  <c r="N197" i="32"/>
  <c r="M197" i="32"/>
  <c r="L197" i="32"/>
  <c r="K197" i="32"/>
  <c r="J197" i="32"/>
  <c r="I197" i="32"/>
  <c r="H197" i="32"/>
  <c r="G197" i="32"/>
  <c r="F197" i="32"/>
  <c r="E197" i="32"/>
  <c r="AO197" i="32" s="1"/>
  <c r="D197" i="32"/>
  <c r="AJ196" i="32"/>
  <c r="AQ196" i="32" s="1"/>
  <c r="AI196" i="32"/>
  <c r="AH196" i="32"/>
  <c r="AG196" i="32"/>
  <c r="AF196" i="32"/>
  <c r="AE196" i="32"/>
  <c r="AD196" i="32"/>
  <c r="AC196" i="32"/>
  <c r="AB196" i="32"/>
  <c r="AA196" i="32"/>
  <c r="Z196" i="32"/>
  <c r="Y196" i="32"/>
  <c r="X196" i="32"/>
  <c r="W196" i="32"/>
  <c r="V196" i="32"/>
  <c r="U196" i="32"/>
  <c r="T196" i="32"/>
  <c r="S196" i="32"/>
  <c r="R196" i="32"/>
  <c r="Q196" i="32"/>
  <c r="P196" i="32"/>
  <c r="O196" i="32"/>
  <c r="N196" i="32"/>
  <c r="M196" i="32"/>
  <c r="L196" i="32"/>
  <c r="K196" i="32"/>
  <c r="J196" i="32"/>
  <c r="I196" i="32"/>
  <c r="H196" i="32"/>
  <c r="G196" i="32"/>
  <c r="F196" i="32"/>
  <c r="E196" i="32"/>
  <c r="D196" i="32"/>
  <c r="AJ195" i="32"/>
  <c r="AQ195" i="32" s="1"/>
  <c r="AI195" i="32"/>
  <c r="AH195" i="32"/>
  <c r="AG195" i="32"/>
  <c r="AF195" i="32"/>
  <c r="AE195" i="32"/>
  <c r="AD195" i="32"/>
  <c r="AC195" i="32"/>
  <c r="AB195" i="32"/>
  <c r="AA195" i="32"/>
  <c r="Z195" i="32"/>
  <c r="Y195" i="32"/>
  <c r="X195" i="32"/>
  <c r="W195" i="32"/>
  <c r="V195" i="32"/>
  <c r="U195" i="32"/>
  <c r="T195" i="32"/>
  <c r="S195" i="32"/>
  <c r="R195" i="32"/>
  <c r="Q195" i="32"/>
  <c r="P195" i="32"/>
  <c r="O195" i="32"/>
  <c r="N195" i="32"/>
  <c r="M195" i="32"/>
  <c r="L195" i="32"/>
  <c r="K195" i="32"/>
  <c r="J195" i="32"/>
  <c r="I195" i="32"/>
  <c r="H195" i="32"/>
  <c r="G195" i="32"/>
  <c r="F195" i="32"/>
  <c r="E195" i="32"/>
  <c r="D195" i="32"/>
  <c r="AJ194" i="32"/>
  <c r="AQ194" i="32" s="1"/>
  <c r="AS64" i="32" s="1"/>
  <c r="AI194" i="32"/>
  <c r="AH194" i="32"/>
  <c r="AG194" i="32"/>
  <c r="AF194" i="32"/>
  <c r="AE194" i="32"/>
  <c r="AD194" i="32"/>
  <c r="AC194" i="32"/>
  <c r="AB194" i="32"/>
  <c r="AA194" i="32"/>
  <c r="Z194" i="32"/>
  <c r="Y194" i="32"/>
  <c r="X194" i="32"/>
  <c r="W194" i="32"/>
  <c r="V194" i="32"/>
  <c r="U194" i="32"/>
  <c r="T194" i="32"/>
  <c r="S194" i="32"/>
  <c r="R194" i="32"/>
  <c r="Q194" i="32"/>
  <c r="P194" i="32"/>
  <c r="O194" i="32"/>
  <c r="N194" i="32"/>
  <c r="M194" i="32"/>
  <c r="L194" i="32"/>
  <c r="K194" i="32"/>
  <c r="J194" i="32"/>
  <c r="I194" i="32"/>
  <c r="H194" i="32"/>
  <c r="G194" i="32"/>
  <c r="F194" i="32"/>
  <c r="E194" i="32"/>
  <c r="D194" i="32"/>
  <c r="AJ193" i="32"/>
  <c r="AQ193" i="32" s="1"/>
  <c r="AI193" i="32"/>
  <c r="AH193" i="32"/>
  <c r="AG193" i="32"/>
  <c r="AF193" i="32"/>
  <c r="AE193" i="32"/>
  <c r="AD193" i="32"/>
  <c r="AC193" i="32"/>
  <c r="AB193" i="32"/>
  <c r="AA193" i="32"/>
  <c r="Z193" i="32"/>
  <c r="Y193" i="32"/>
  <c r="X193" i="32"/>
  <c r="W193" i="32"/>
  <c r="V193" i="32"/>
  <c r="U193" i="32"/>
  <c r="T193" i="32"/>
  <c r="S193" i="32"/>
  <c r="R193" i="32"/>
  <c r="Q193" i="32"/>
  <c r="P193" i="32"/>
  <c r="O193" i="32"/>
  <c r="N193" i="32"/>
  <c r="M193" i="32"/>
  <c r="L193" i="32"/>
  <c r="K193" i="32"/>
  <c r="J193" i="32"/>
  <c r="I193" i="32"/>
  <c r="H193" i="32"/>
  <c r="G193" i="32"/>
  <c r="F193" i="32"/>
  <c r="E193" i="32"/>
  <c r="D193" i="32"/>
  <c r="AJ192" i="32"/>
  <c r="AQ192" i="32" s="1"/>
  <c r="AI192" i="32"/>
  <c r="AH192" i="32"/>
  <c r="AG192" i="32"/>
  <c r="AF192" i="32"/>
  <c r="AE192" i="32"/>
  <c r="AD192" i="32"/>
  <c r="AC192" i="32"/>
  <c r="AB192" i="32"/>
  <c r="AA192" i="32"/>
  <c r="Z192" i="32"/>
  <c r="Y192" i="32"/>
  <c r="X192" i="32"/>
  <c r="W192" i="32"/>
  <c r="V192" i="32"/>
  <c r="U192" i="32"/>
  <c r="T192" i="32"/>
  <c r="S192" i="32"/>
  <c r="R192" i="32"/>
  <c r="Q192" i="32"/>
  <c r="P192" i="32"/>
  <c r="O192" i="32"/>
  <c r="N192" i="32"/>
  <c r="M192" i="32"/>
  <c r="L192" i="32"/>
  <c r="K192" i="32"/>
  <c r="J192" i="32"/>
  <c r="I192" i="32"/>
  <c r="H192" i="32"/>
  <c r="G192" i="32"/>
  <c r="F192" i="32"/>
  <c r="E192" i="32"/>
  <c r="D192" i="32"/>
  <c r="AJ191" i="32"/>
  <c r="AQ191" i="32" s="1"/>
  <c r="AI191" i="32"/>
  <c r="AH191" i="32"/>
  <c r="AG191" i="32"/>
  <c r="AF191" i="32"/>
  <c r="AE191" i="32"/>
  <c r="AD191" i="32"/>
  <c r="AC191" i="32"/>
  <c r="AB191" i="32"/>
  <c r="AA191" i="32"/>
  <c r="Z191" i="32"/>
  <c r="Y191" i="32"/>
  <c r="X191" i="32"/>
  <c r="W191" i="32"/>
  <c r="V191" i="32"/>
  <c r="U191" i="32"/>
  <c r="T191" i="32"/>
  <c r="S191" i="32"/>
  <c r="R191" i="32"/>
  <c r="Q191" i="32"/>
  <c r="P191" i="32"/>
  <c r="O191" i="32"/>
  <c r="N191" i="32"/>
  <c r="M191" i="32"/>
  <c r="L191" i="32"/>
  <c r="K191" i="32"/>
  <c r="J191" i="32"/>
  <c r="I191" i="32"/>
  <c r="H191" i="32"/>
  <c r="G191" i="32"/>
  <c r="F191" i="32"/>
  <c r="E191" i="32"/>
  <c r="D191" i="32"/>
  <c r="AJ190" i="32"/>
  <c r="AQ190" i="32" s="1"/>
  <c r="AI190" i="32"/>
  <c r="AH190" i="32"/>
  <c r="AG190" i="32"/>
  <c r="AF190" i="32"/>
  <c r="AE190" i="32"/>
  <c r="AD190" i="32"/>
  <c r="AC190" i="32"/>
  <c r="AB190" i="32"/>
  <c r="AA190" i="32"/>
  <c r="Z190" i="32"/>
  <c r="Y190" i="32"/>
  <c r="X190" i="32"/>
  <c r="W190" i="32"/>
  <c r="V190" i="32"/>
  <c r="U190" i="32"/>
  <c r="T190" i="32"/>
  <c r="S190" i="32"/>
  <c r="R190" i="32"/>
  <c r="Q190" i="32"/>
  <c r="P190" i="32"/>
  <c r="O190" i="32"/>
  <c r="N190" i="32"/>
  <c r="M190" i="32"/>
  <c r="L190" i="32"/>
  <c r="K190" i="32"/>
  <c r="J190" i="32"/>
  <c r="I190" i="32"/>
  <c r="H190" i="32"/>
  <c r="G190" i="32"/>
  <c r="F190" i="32"/>
  <c r="E190" i="32"/>
  <c r="D190" i="32"/>
  <c r="AJ189" i="32"/>
  <c r="AQ189" i="32" s="1"/>
  <c r="AI189" i="32"/>
  <c r="AH189" i="32"/>
  <c r="AG189" i="32"/>
  <c r="AF189" i="32"/>
  <c r="AE189" i="32"/>
  <c r="AD189" i="32"/>
  <c r="AC189" i="32"/>
  <c r="AB189" i="32"/>
  <c r="AA189" i="32"/>
  <c r="Z189" i="32"/>
  <c r="Y189" i="32"/>
  <c r="X189" i="32"/>
  <c r="W189" i="32"/>
  <c r="V189" i="32"/>
  <c r="U189" i="32"/>
  <c r="T189" i="32"/>
  <c r="S189" i="32"/>
  <c r="R189" i="32"/>
  <c r="Q189" i="32"/>
  <c r="P189" i="32"/>
  <c r="O189" i="32"/>
  <c r="N189" i="32"/>
  <c r="M189" i="32"/>
  <c r="L189" i="32"/>
  <c r="K189" i="32"/>
  <c r="J189" i="32"/>
  <c r="I189" i="32"/>
  <c r="H189" i="32"/>
  <c r="G189" i="32"/>
  <c r="F189" i="32"/>
  <c r="E189" i="32"/>
  <c r="AO189" i="32" s="1"/>
  <c r="D189" i="32"/>
  <c r="AJ188" i="32"/>
  <c r="AQ188" i="32" s="1"/>
  <c r="AI188" i="32"/>
  <c r="AH188" i="32"/>
  <c r="AG188" i="32"/>
  <c r="AF188" i="32"/>
  <c r="AE188" i="32"/>
  <c r="AD188" i="32"/>
  <c r="AC188" i="32"/>
  <c r="AB188" i="32"/>
  <c r="AA188" i="32"/>
  <c r="Z188" i="32"/>
  <c r="Y188" i="32"/>
  <c r="X188" i="32"/>
  <c r="W188" i="32"/>
  <c r="V188" i="32"/>
  <c r="U188" i="32"/>
  <c r="T188" i="32"/>
  <c r="S188" i="32"/>
  <c r="R188" i="32"/>
  <c r="Q188" i="32"/>
  <c r="P188" i="32"/>
  <c r="O188" i="32"/>
  <c r="N188" i="32"/>
  <c r="M188" i="32"/>
  <c r="L188" i="32"/>
  <c r="K188" i="32"/>
  <c r="J188" i="32"/>
  <c r="I188" i="32"/>
  <c r="H188" i="32"/>
  <c r="G188" i="32"/>
  <c r="F188" i="32"/>
  <c r="E188" i="32"/>
  <c r="D188" i="32"/>
  <c r="AJ187" i="32"/>
  <c r="AQ187" i="32" s="1"/>
  <c r="AI187" i="32"/>
  <c r="AH187" i="32"/>
  <c r="AG187" i="32"/>
  <c r="AF187" i="32"/>
  <c r="AE187" i="32"/>
  <c r="AD187" i="32"/>
  <c r="AC187" i="32"/>
  <c r="AB187" i="32"/>
  <c r="AA187" i="32"/>
  <c r="Z187" i="32"/>
  <c r="Y187" i="32"/>
  <c r="X187" i="32"/>
  <c r="W187" i="32"/>
  <c r="V187" i="32"/>
  <c r="U187" i="32"/>
  <c r="T187" i="32"/>
  <c r="S187" i="32"/>
  <c r="R187" i="32"/>
  <c r="Q187" i="32"/>
  <c r="P187" i="32"/>
  <c r="O187" i="32"/>
  <c r="N187" i="32"/>
  <c r="M187" i="32"/>
  <c r="L187" i="32"/>
  <c r="K187" i="32"/>
  <c r="J187" i="32"/>
  <c r="I187" i="32"/>
  <c r="H187" i="32"/>
  <c r="G187" i="32"/>
  <c r="F187" i="32"/>
  <c r="E187" i="32"/>
  <c r="D187" i="32"/>
  <c r="AQ186" i="32"/>
  <c r="AJ186" i="32"/>
  <c r="AI186" i="32"/>
  <c r="AH186" i="32"/>
  <c r="AG186" i="32"/>
  <c r="AF186" i="32"/>
  <c r="AE186" i="32"/>
  <c r="AD186" i="32"/>
  <c r="AC186" i="32"/>
  <c r="AB186" i="32"/>
  <c r="AA186" i="32"/>
  <c r="Z186" i="32"/>
  <c r="Y186" i="32"/>
  <c r="X186" i="32"/>
  <c r="W186" i="32"/>
  <c r="V186" i="32"/>
  <c r="U186" i="32"/>
  <c r="T186" i="32"/>
  <c r="S186" i="32"/>
  <c r="R186" i="32"/>
  <c r="Q186" i="32"/>
  <c r="P186" i="32"/>
  <c r="O186" i="32"/>
  <c r="N186" i="32"/>
  <c r="M186" i="32"/>
  <c r="L186" i="32"/>
  <c r="K186" i="32"/>
  <c r="J186" i="32"/>
  <c r="I186" i="32"/>
  <c r="H186" i="32"/>
  <c r="G186" i="32"/>
  <c r="F186" i="32"/>
  <c r="E186" i="32"/>
  <c r="D186" i="32"/>
  <c r="AJ185" i="32"/>
  <c r="AQ185" i="32" s="1"/>
  <c r="AI185" i="32"/>
  <c r="AH185" i="32"/>
  <c r="AG185" i="32"/>
  <c r="AF185" i="32"/>
  <c r="AE185" i="32"/>
  <c r="AD185" i="32"/>
  <c r="AC185" i="32"/>
  <c r="AB185" i="32"/>
  <c r="AA185" i="32"/>
  <c r="Z185" i="32"/>
  <c r="Y185" i="32"/>
  <c r="X185" i="32"/>
  <c r="W185" i="32"/>
  <c r="V185" i="32"/>
  <c r="U185" i="32"/>
  <c r="T185" i="32"/>
  <c r="S185" i="32"/>
  <c r="R185" i="32"/>
  <c r="Q185" i="32"/>
  <c r="P185" i="32"/>
  <c r="O185" i="32"/>
  <c r="N185" i="32"/>
  <c r="M185" i="32"/>
  <c r="L185" i="32"/>
  <c r="K185" i="32"/>
  <c r="J185" i="32"/>
  <c r="I185" i="32"/>
  <c r="H185" i="32"/>
  <c r="G185" i="32"/>
  <c r="F185" i="32"/>
  <c r="E185" i="32"/>
  <c r="D185" i="32"/>
  <c r="AJ184" i="32"/>
  <c r="AQ184" i="32" s="1"/>
  <c r="AS55" i="32" s="1"/>
  <c r="AI184" i="32"/>
  <c r="AH184" i="32"/>
  <c r="AG184" i="32"/>
  <c r="AF184" i="32"/>
  <c r="AE184" i="32"/>
  <c r="AD184" i="32"/>
  <c r="AC184" i="32"/>
  <c r="AB184" i="32"/>
  <c r="AA184" i="32"/>
  <c r="Z184" i="32"/>
  <c r="Y184" i="32"/>
  <c r="X184" i="32"/>
  <c r="W184" i="32"/>
  <c r="V184" i="32"/>
  <c r="U184" i="32"/>
  <c r="T184" i="32"/>
  <c r="S184" i="32"/>
  <c r="R184" i="32"/>
  <c r="Q184" i="32"/>
  <c r="P184" i="32"/>
  <c r="O184" i="32"/>
  <c r="N184" i="32"/>
  <c r="M184" i="32"/>
  <c r="L184" i="32"/>
  <c r="K184" i="32"/>
  <c r="J184" i="32"/>
  <c r="I184" i="32"/>
  <c r="H184" i="32"/>
  <c r="G184" i="32"/>
  <c r="F184" i="32"/>
  <c r="E184" i="32"/>
  <c r="D184" i="32"/>
  <c r="AJ183" i="32"/>
  <c r="AQ183" i="32" s="1"/>
  <c r="AI183" i="32"/>
  <c r="AH183" i="32"/>
  <c r="AG183" i="32"/>
  <c r="AF183" i="32"/>
  <c r="AE183" i="32"/>
  <c r="AD183" i="32"/>
  <c r="AC183" i="32"/>
  <c r="AL183" i="32" s="1"/>
  <c r="AB183" i="32"/>
  <c r="AA183" i="32"/>
  <c r="Z183" i="32"/>
  <c r="Y183" i="32"/>
  <c r="X183" i="32"/>
  <c r="W183" i="32"/>
  <c r="V183" i="32"/>
  <c r="U183" i="32"/>
  <c r="AM183" i="32" s="1"/>
  <c r="T183" i="32"/>
  <c r="S183" i="32"/>
  <c r="R183" i="32"/>
  <c r="Q183" i="32"/>
  <c r="P183" i="32"/>
  <c r="O183" i="32"/>
  <c r="N183" i="32"/>
  <c r="M183" i="32"/>
  <c r="AN183" i="32" s="1"/>
  <c r="L183" i="32"/>
  <c r="K183" i="32"/>
  <c r="J183" i="32"/>
  <c r="I183" i="32"/>
  <c r="H183" i="32"/>
  <c r="G183" i="32"/>
  <c r="F183" i="32"/>
  <c r="E183" i="32"/>
  <c r="D183" i="32"/>
  <c r="AQ182" i="32"/>
  <c r="AJ182" i="32"/>
  <c r="AI182" i="32"/>
  <c r="AH182" i="32"/>
  <c r="AG182" i="32"/>
  <c r="AF182" i="32"/>
  <c r="AE182" i="32"/>
  <c r="AD182" i="32"/>
  <c r="AC182" i="32"/>
  <c r="AB182" i="32"/>
  <c r="AA182" i="32"/>
  <c r="Z182" i="32"/>
  <c r="Y182" i="32"/>
  <c r="X182" i="32"/>
  <c r="W182" i="32"/>
  <c r="V182" i="32"/>
  <c r="U182" i="32"/>
  <c r="T182" i="32"/>
  <c r="S182" i="32"/>
  <c r="R182" i="32"/>
  <c r="Q182" i="32"/>
  <c r="P182" i="32"/>
  <c r="O182" i="32"/>
  <c r="N182" i="32"/>
  <c r="M182" i="32"/>
  <c r="L182" i="32"/>
  <c r="K182" i="32"/>
  <c r="J182" i="32"/>
  <c r="I182" i="32"/>
  <c r="H182" i="32"/>
  <c r="G182" i="32"/>
  <c r="F182" i="32"/>
  <c r="E182" i="32"/>
  <c r="D182" i="32"/>
  <c r="AJ181" i="32"/>
  <c r="AQ181" i="32" s="1"/>
  <c r="AI181" i="32"/>
  <c r="AH181" i="32"/>
  <c r="AG181" i="32"/>
  <c r="AF181" i="32"/>
  <c r="AE181" i="32"/>
  <c r="AD181" i="32"/>
  <c r="AC181" i="32"/>
  <c r="AB181" i="32"/>
  <c r="AA181" i="32"/>
  <c r="Z181" i="32"/>
  <c r="Y181" i="32"/>
  <c r="X181" i="32"/>
  <c r="W181" i="32"/>
  <c r="V181" i="32"/>
  <c r="U181" i="32"/>
  <c r="T181" i="32"/>
  <c r="S181" i="32"/>
  <c r="R181" i="32"/>
  <c r="Q181" i="32"/>
  <c r="P181" i="32"/>
  <c r="O181" i="32"/>
  <c r="N181" i="32"/>
  <c r="M181" i="32"/>
  <c r="L181" i="32"/>
  <c r="K181" i="32"/>
  <c r="J181" i="32"/>
  <c r="I181" i="32"/>
  <c r="H181" i="32"/>
  <c r="G181" i="32"/>
  <c r="F181" i="32"/>
  <c r="E181" i="32"/>
  <c r="AO181" i="32" s="1"/>
  <c r="D181" i="32"/>
  <c r="AJ180" i="32"/>
  <c r="AQ180" i="32" s="1"/>
  <c r="AS51" i="32" s="1"/>
  <c r="AI180" i="32"/>
  <c r="AH180" i="32"/>
  <c r="AG180" i="32"/>
  <c r="AF180" i="32"/>
  <c r="AE180" i="32"/>
  <c r="AD180" i="32"/>
  <c r="AC180" i="32"/>
  <c r="AB180" i="32"/>
  <c r="AA180" i="32"/>
  <c r="Z180" i="32"/>
  <c r="Y180" i="32"/>
  <c r="X180" i="32"/>
  <c r="W180" i="32"/>
  <c r="V180" i="32"/>
  <c r="U180" i="32"/>
  <c r="T180" i="32"/>
  <c r="S180" i="32"/>
  <c r="R180" i="32"/>
  <c r="Q180" i="32"/>
  <c r="P180" i="32"/>
  <c r="O180" i="32"/>
  <c r="N180" i="32"/>
  <c r="M180" i="32"/>
  <c r="L180" i="32"/>
  <c r="AN180" i="32" s="1"/>
  <c r="K180" i="32"/>
  <c r="J180" i="32"/>
  <c r="I180" i="32"/>
  <c r="H180" i="32"/>
  <c r="G180" i="32"/>
  <c r="F180" i="32"/>
  <c r="E180" i="32"/>
  <c r="D180" i="32"/>
  <c r="AQ179" i="32"/>
  <c r="AS49" i="32" s="1"/>
  <c r="AJ179" i="32"/>
  <c r="AI179" i="32"/>
  <c r="AH179" i="32"/>
  <c r="AG179" i="32"/>
  <c r="AF179" i="32"/>
  <c r="AE179" i="32"/>
  <c r="AD179" i="32"/>
  <c r="AC179" i="32"/>
  <c r="AB179" i="32"/>
  <c r="AA179" i="32"/>
  <c r="Z179" i="32"/>
  <c r="Y179" i="32"/>
  <c r="X179" i="32"/>
  <c r="W179" i="32"/>
  <c r="V179" i="32"/>
  <c r="U179" i="32"/>
  <c r="T179" i="32"/>
  <c r="S179" i="32"/>
  <c r="R179" i="32"/>
  <c r="Q179" i="32"/>
  <c r="P179" i="32"/>
  <c r="O179" i="32"/>
  <c r="N179" i="32"/>
  <c r="M179" i="32"/>
  <c r="L179" i="32"/>
  <c r="K179" i="32"/>
  <c r="J179" i="32"/>
  <c r="I179" i="32"/>
  <c r="H179" i="32"/>
  <c r="G179" i="32"/>
  <c r="F179" i="32"/>
  <c r="E179" i="32"/>
  <c r="D179" i="32"/>
  <c r="AQ178" i="32"/>
  <c r="AJ178" i="32"/>
  <c r="AI178" i="32"/>
  <c r="AH178" i="32"/>
  <c r="AG178" i="32"/>
  <c r="AF178" i="32"/>
  <c r="AE178" i="32"/>
  <c r="AD178" i="32"/>
  <c r="AC178" i="32"/>
  <c r="AB178" i="32"/>
  <c r="AA178" i="32"/>
  <c r="Z178" i="32"/>
  <c r="Y178" i="32"/>
  <c r="X178" i="32"/>
  <c r="W178" i="32"/>
  <c r="V178" i="32"/>
  <c r="U178" i="32"/>
  <c r="T178" i="32"/>
  <c r="S178" i="32"/>
  <c r="R178" i="32"/>
  <c r="Q178" i="32"/>
  <c r="P178" i="32"/>
  <c r="O178" i="32"/>
  <c r="N178" i="32"/>
  <c r="M178" i="32"/>
  <c r="L178" i="32"/>
  <c r="K178" i="32"/>
  <c r="J178" i="32"/>
  <c r="I178" i="32"/>
  <c r="H178" i="32"/>
  <c r="G178" i="32"/>
  <c r="F178" i="32"/>
  <c r="E178" i="32"/>
  <c r="D178" i="32"/>
  <c r="AJ177" i="32"/>
  <c r="AQ177" i="32" s="1"/>
  <c r="AI177" i="32"/>
  <c r="AH177" i="32"/>
  <c r="AG177" i="32"/>
  <c r="AF177" i="32"/>
  <c r="AE177" i="32"/>
  <c r="AD177" i="32"/>
  <c r="AC177" i="32"/>
  <c r="AB177" i="32"/>
  <c r="AA177" i="32"/>
  <c r="Z177" i="32"/>
  <c r="Y177" i="32"/>
  <c r="X177" i="32"/>
  <c r="W177" i="32"/>
  <c r="V177" i="32"/>
  <c r="U177" i="32"/>
  <c r="T177" i="32"/>
  <c r="S177" i="32"/>
  <c r="R177" i="32"/>
  <c r="Q177" i="32"/>
  <c r="P177" i="32"/>
  <c r="O177" i="32"/>
  <c r="N177" i="32"/>
  <c r="M177" i="32"/>
  <c r="L177" i="32"/>
  <c r="K177" i="32"/>
  <c r="J177" i="32"/>
  <c r="I177" i="32"/>
  <c r="H177" i="32"/>
  <c r="G177" i="32"/>
  <c r="F177" i="32"/>
  <c r="E177" i="32"/>
  <c r="D177" i="32"/>
  <c r="AJ176" i="32"/>
  <c r="AQ176" i="32" s="1"/>
  <c r="AI176" i="32"/>
  <c r="AH176" i="32"/>
  <c r="AG176" i="32"/>
  <c r="AF176" i="32"/>
  <c r="AE176" i="32"/>
  <c r="AD176" i="32"/>
  <c r="AC176" i="32"/>
  <c r="AB176" i="32"/>
  <c r="AA176" i="32"/>
  <c r="Z176" i="32"/>
  <c r="Y176" i="32"/>
  <c r="X176" i="32"/>
  <c r="W176" i="32"/>
  <c r="V176" i="32"/>
  <c r="U176" i="32"/>
  <c r="T176" i="32"/>
  <c r="S176" i="32"/>
  <c r="R176" i="32"/>
  <c r="Q176" i="32"/>
  <c r="P176" i="32"/>
  <c r="O176" i="32"/>
  <c r="N176" i="32"/>
  <c r="M176" i="32"/>
  <c r="L176" i="32"/>
  <c r="K176" i="32"/>
  <c r="J176" i="32"/>
  <c r="I176" i="32"/>
  <c r="H176" i="32"/>
  <c r="G176" i="32"/>
  <c r="F176" i="32"/>
  <c r="E176" i="32"/>
  <c r="D176" i="32"/>
  <c r="AJ175" i="32"/>
  <c r="AQ175" i="32" s="1"/>
  <c r="AI175" i="32"/>
  <c r="AH175" i="32"/>
  <c r="AG175" i="32"/>
  <c r="AF175" i="32"/>
  <c r="AE175" i="32"/>
  <c r="AD175" i="32"/>
  <c r="AC175" i="32"/>
  <c r="AB175" i="32"/>
  <c r="AA175" i="32"/>
  <c r="Z175" i="32"/>
  <c r="Y175" i="32"/>
  <c r="X175" i="32"/>
  <c r="W175" i="32"/>
  <c r="V175" i="32"/>
  <c r="U175" i="32"/>
  <c r="T175" i="32"/>
  <c r="S175" i="32"/>
  <c r="R175" i="32"/>
  <c r="Q175" i="32"/>
  <c r="P175" i="32"/>
  <c r="O175" i="32"/>
  <c r="N175" i="32"/>
  <c r="M175" i="32"/>
  <c r="L175" i="32"/>
  <c r="K175" i="32"/>
  <c r="J175" i="32"/>
  <c r="I175" i="32"/>
  <c r="H175" i="32"/>
  <c r="G175" i="32"/>
  <c r="F175" i="32"/>
  <c r="E175" i="32"/>
  <c r="D175" i="32"/>
  <c r="AJ174" i="32"/>
  <c r="AQ174" i="32" s="1"/>
  <c r="AI174" i="32"/>
  <c r="AH174" i="32"/>
  <c r="AG174" i="32"/>
  <c r="AF174" i="32"/>
  <c r="AE174" i="32"/>
  <c r="AD174" i="32"/>
  <c r="AC174" i="32"/>
  <c r="AB174" i="32"/>
  <c r="AA174" i="32"/>
  <c r="Z174" i="32"/>
  <c r="Y174" i="32"/>
  <c r="X174" i="32"/>
  <c r="W174" i="32"/>
  <c r="V174" i="32"/>
  <c r="U174" i="32"/>
  <c r="T174" i="32"/>
  <c r="S174" i="32"/>
  <c r="R174" i="32"/>
  <c r="Q174" i="32"/>
  <c r="P174" i="32"/>
  <c r="O174" i="32"/>
  <c r="N174" i="32"/>
  <c r="M174" i="32"/>
  <c r="L174" i="32"/>
  <c r="K174" i="32"/>
  <c r="J174" i="32"/>
  <c r="I174" i="32"/>
  <c r="H174" i="32"/>
  <c r="G174" i="32"/>
  <c r="F174" i="32"/>
  <c r="E174" i="32"/>
  <c r="D174" i="32"/>
  <c r="AJ173" i="32"/>
  <c r="AQ173" i="32" s="1"/>
  <c r="AI173" i="32"/>
  <c r="AH173" i="32"/>
  <c r="AG173" i="32"/>
  <c r="AF173" i="32"/>
  <c r="AE173" i="32"/>
  <c r="AD173" i="32"/>
  <c r="AC173" i="32"/>
  <c r="AB173" i="32"/>
  <c r="AA173" i="32"/>
  <c r="Z173" i="32"/>
  <c r="Y173" i="32"/>
  <c r="X173" i="32"/>
  <c r="W173" i="32"/>
  <c r="V173" i="32"/>
  <c r="U173" i="32"/>
  <c r="T173" i="32"/>
  <c r="S173" i="32"/>
  <c r="R173" i="32"/>
  <c r="Q173" i="32"/>
  <c r="P173" i="32"/>
  <c r="O173" i="32"/>
  <c r="N173" i="32"/>
  <c r="M173" i="32"/>
  <c r="L173" i="32"/>
  <c r="K173" i="32"/>
  <c r="J173" i="32"/>
  <c r="I173" i="32"/>
  <c r="H173" i="32"/>
  <c r="G173" i="32"/>
  <c r="F173" i="32"/>
  <c r="E173" i="32"/>
  <c r="D173" i="32"/>
  <c r="AO173" i="32" s="1"/>
  <c r="AJ172" i="32"/>
  <c r="AQ172" i="32" s="1"/>
  <c r="AI172" i="32"/>
  <c r="AH172" i="32"/>
  <c r="AG172" i="32"/>
  <c r="AF172" i="32"/>
  <c r="AE172" i="32"/>
  <c r="AD172" i="32"/>
  <c r="AC172" i="32"/>
  <c r="AB172" i="32"/>
  <c r="AA172" i="32"/>
  <c r="Z172" i="32"/>
  <c r="Y172" i="32"/>
  <c r="X172" i="32"/>
  <c r="W172" i="32"/>
  <c r="V172" i="32"/>
  <c r="U172" i="32"/>
  <c r="T172" i="32"/>
  <c r="S172" i="32"/>
  <c r="R172" i="32"/>
  <c r="Q172" i="32"/>
  <c r="P172" i="32"/>
  <c r="O172" i="32"/>
  <c r="N172" i="32"/>
  <c r="M172" i="32"/>
  <c r="AN172" i="32" s="1"/>
  <c r="L172" i="32"/>
  <c r="K172" i="32"/>
  <c r="J172" i="32"/>
  <c r="I172" i="32"/>
  <c r="H172" i="32"/>
  <c r="G172" i="32"/>
  <c r="F172" i="32"/>
  <c r="E172" i="32"/>
  <c r="D172" i="32"/>
  <c r="AQ171" i="32"/>
  <c r="AJ171" i="32"/>
  <c r="AI171" i="32"/>
  <c r="AH171" i="32"/>
  <c r="AG171" i="32"/>
  <c r="AF171" i="32"/>
  <c r="AE171" i="32"/>
  <c r="AD171" i="32"/>
  <c r="AC171" i="32"/>
  <c r="AB171" i="32"/>
  <c r="AA171" i="32"/>
  <c r="Z171" i="32"/>
  <c r="Y171" i="32"/>
  <c r="X171" i="32"/>
  <c r="W171" i="32"/>
  <c r="V171" i="32"/>
  <c r="U171" i="32"/>
  <c r="T171" i="32"/>
  <c r="S171" i="32"/>
  <c r="R171" i="32"/>
  <c r="Q171" i="32"/>
  <c r="P171" i="32"/>
  <c r="O171" i="32"/>
  <c r="N171" i="32"/>
  <c r="M171" i="32"/>
  <c r="L171" i="32"/>
  <c r="K171" i="32"/>
  <c r="J171" i="32"/>
  <c r="I171" i="32"/>
  <c r="H171" i="32"/>
  <c r="G171" i="32"/>
  <c r="F171" i="32"/>
  <c r="E171" i="32"/>
  <c r="D171" i="32"/>
  <c r="AJ170" i="32"/>
  <c r="AQ170" i="32" s="1"/>
  <c r="AI170" i="32"/>
  <c r="AH170" i="32"/>
  <c r="AG170" i="32"/>
  <c r="AF170" i="32"/>
  <c r="AE170" i="32"/>
  <c r="AD170" i="32"/>
  <c r="AC170" i="32"/>
  <c r="AB170" i="32"/>
  <c r="AA170" i="32"/>
  <c r="Z170" i="32"/>
  <c r="Y170" i="32"/>
  <c r="X170" i="32"/>
  <c r="W170" i="32"/>
  <c r="V170" i="32"/>
  <c r="U170" i="32"/>
  <c r="T170" i="32"/>
  <c r="S170" i="32"/>
  <c r="R170" i="32"/>
  <c r="Q170" i="32"/>
  <c r="P170" i="32"/>
  <c r="O170" i="32"/>
  <c r="N170" i="32"/>
  <c r="M170" i="32"/>
  <c r="L170" i="32"/>
  <c r="AN170" i="32" s="1"/>
  <c r="K170" i="32"/>
  <c r="J170" i="32"/>
  <c r="I170" i="32"/>
  <c r="H170" i="32"/>
  <c r="G170" i="32"/>
  <c r="F170" i="32"/>
  <c r="E170" i="32"/>
  <c r="D170" i="32"/>
  <c r="AJ169" i="32"/>
  <c r="AQ169" i="32" s="1"/>
  <c r="AI169" i="32"/>
  <c r="AH169" i="32"/>
  <c r="AG169" i="32"/>
  <c r="AF169" i="32"/>
  <c r="AE169" i="32"/>
  <c r="AD169" i="32"/>
  <c r="AC169" i="32"/>
  <c r="AB169" i="32"/>
  <c r="AA169" i="32"/>
  <c r="Z169" i="32"/>
  <c r="Y169" i="32"/>
  <c r="X169" i="32"/>
  <c r="W169" i="32"/>
  <c r="V169" i="32"/>
  <c r="U169" i="32"/>
  <c r="T169" i="32"/>
  <c r="S169" i="32"/>
  <c r="R169" i="32"/>
  <c r="Q169" i="32"/>
  <c r="P169" i="32"/>
  <c r="O169" i="32"/>
  <c r="N169" i="32"/>
  <c r="M169" i="32"/>
  <c r="L169" i="32"/>
  <c r="K169" i="32"/>
  <c r="J169" i="32"/>
  <c r="I169" i="32"/>
  <c r="H169" i="32"/>
  <c r="G169" i="32"/>
  <c r="F169" i="32"/>
  <c r="E169" i="32"/>
  <c r="D169" i="32"/>
  <c r="AJ168" i="32"/>
  <c r="AQ168" i="32" s="1"/>
  <c r="AI168" i="32"/>
  <c r="AH168" i="32"/>
  <c r="AG168" i="32"/>
  <c r="AF168" i="32"/>
  <c r="AE168" i="32"/>
  <c r="AD168" i="32"/>
  <c r="AC168" i="32"/>
  <c r="AB168" i="32"/>
  <c r="AA168" i="32"/>
  <c r="Z168" i="32"/>
  <c r="Y168" i="32"/>
  <c r="X168" i="32"/>
  <c r="W168" i="32"/>
  <c r="V168" i="32"/>
  <c r="AM168" i="32" s="1"/>
  <c r="U168" i="32"/>
  <c r="T168" i="32"/>
  <c r="S168" i="32"/>
  <c r="R168" i="32"/>
  <c r="Q168" i="32"/>
  <c r="P168" i="32"/>
  <c r="O168" i="32"/>
  <c r="N168" i="32"/>
  <c r="AN168" i="32" s="1"/>
  <c r="M168" i="32"/>
  <c r="L168" i="32"/>
  <c r="K168" i="32"/>
  <c r="J168" i="32"/>
  <c r="I168" i="32"/>
  <c r="H168" i="32"/>
  <c r="G168" i="32"/>
  <c r="F168" i="32"/>
  <c r="AO168" i="32" s="1"/>
  <c r="E168" i="32"/>
  <c r="D168" i="32"/>
  <c r="AJ167" i="32"/>
  <c r="AQ167" i="32" s="1"/>
  <c r="AI167" i="32"/>
  <c r="AH167" i="32"/>
  <c r="AG167" i="32"/>
  <c r="AF167" i="32"/>
  <c r="AE167" i="32"/>
  <c r="AD167" i="32"/>
  <c r="AC167" i="32"/>
  <c r="AB167" i="32"/>
  <c r="AA167" i="32"/>
  <c r="Z167" i="32"/>
  <c r="Y167" i="32"/>
  <c r="X167" i="32"/>
  <c r="W167" i="32"/>
  <c r="V167" i="32"/>
  <c r="U167" i="32"/>
  <c r="T167" i="32"/>
  <c r="S167" i="32"/>
  <c r="R167" i="32"/>
  <c r="Q167" i="32"/>
  <c r="P167" i="32"/>
  <c r="O167" i="32"/>
  <c r="N167" i="32"/>
  <c r="M167" i="32"/>
  <c r="L167" i="32"/>
  <c r="K167" i="32"/>
  <c r="J167" i="32"/>
  <c r="I167" i="32"/>
  <c r="H167" i="32"/>
  <c r="G167" i="32"/>
  <c r="F167" i="32"/>
  <c r="E167" i="32"/>
  <c r="D167" i="32"/>
  <c r="AQ166" i="32"/>
  <c r="AJ166" i="32"/>
  <c r="AI166" i="32"/>
  <c r="AH166" i="32"/>
  <c r="AG166" i="32"/>
  <c r="AF166" i="32"/>
  <c r="AE166" i="32"/>
  <c r="AD166" i="32"/>
  <c r="AC166" i="32"/>
  <c r="AB166" i="32"/>
  <c r="AA166" i="32"/>
  <c r="Z166" i="32"/>
  <c r="Y166" i="32"/>
  <c r="X166" i="32"/>
  <c r="W166" i="32"/>
  <c r="V166" i="32"/>
  <c r="U166" i="32"/>
  <c r="T166" i="32"/>
  <c r="S166" i="32"/>
  <c r="R166" i="32"/>
  <c r="Q166" i="32"/>
  <c r="P166" i="32"/>
  <c r="O166" i="32"/>
  <c r="N166" i="32"/>
  <c r="M166" i="32"/>
  <c r="L166" i="32"/>
  <c r="K166" i="32"/>
  <c r="J166" i="32"/>
  <c r="I166" i="32"/>
  <c r="H166" i="32"/>
  <c r="G166" i="32"/>
  <c r="F166" i="32"/>
  <c r="E166" i="32"/>
  <c r="D166" i="32"/>
  <c r="AJ165" i="32"/>
  <c r="AQ165" i="32" s="1"/>
  <c r="AS35" i="32" s="1"/>
  <c r="AI165" i="32"/>
  <c r="AH165" i="32"/>
  <c r="AG165" i="32"/>
  <c r="AF165" i="32"/>
  <c r="AE165" i="32"/>
  <c r="AD165" i="32"/>
  <c r="AC165" i="32"/>
  <c r="AB165" i="32"/>
  <c r="AA165" i="32"/>
  <c r="Z165" i="32"/>
  <c r="Y165" i="32"/>
  <c r="X165" i="32"/>
  <c r="W165" i="32"/>
  <c r="V165" i="32"/>
  <c r="U165" i="32"/>
  <c r="T165" i="32"/>
  <c r="S165" i="32"/>
  <c r="R165" i="32"/>
  <c r="Q165" i="32"/>
  <c r="P165" i="32"/>
  <c r="O165" i="32"/>
  <c r="N165" i="32"/>
  <c r="M165" i="32"/>
  <c r="L165" i="32"/>
  <c r="K165" i="32"/>
  <c r="J165" i="32"/>
  <c r="I165" i="32"/>
  <c r="H165" i="32"/>
  <c r="G165" i="32"/>
  <c r="F165" i="32"/>
  <c r="E165" i="32"/>
  <c r="D165" i="32"/>
  <c r="AO165" i="32" s="1"/>
  <c r="AJ164" i="32"/>
  <c r="AQ164" i="32" s="1"/>
  <c r="AI164" i="32"/>
  <c r="AH164" i="32"/>
  <c r="AG164" i="32"/>
  <c r="AF164" i="32"/>
  <c r="AE164" i="32"/>
  <c r="AD164" i="32"/>
  <c r="AC164" i="32"/>
  <c r="AB164" i="32"/>
  <c r="AA164" i="32"/>
  <c r="Z164" i="32"/>
  <c r="Y164" i="32"/>
  <c r="X164" i="32"/>
  <c r="W164" i="32"/>
  <c r="V164" i="32"/>
  <c r="U164" i="32"/>
  <c r="T164" i="32"/>
  <c r="S164" i="32"/>
  <c r="R164" i="32"/>
  <c r="Q164" i="32"/>
  <c r="P164" i="32"/>
  <c r="O164" i="32"/>
  <c r="N164" i="32"/>
  <c r="M164" i="32"/>
  <c r="AN164" i="32" s="1"/>
  <c r="L164" i="32"/>
  <c r="K164" i="32"/>
  <c r="J164" i="32"/>
  <c r="I164" i="32"/>
  <c r="H164" i="32"/>
  <c r="G164" i="32"/>
  <c r="F164" i="32"/>
  <c r="E164" i="32"/>
  <c r="D164" i="32"/>
  <c r="AJ163" i="32"/>
  <c r="AQ163" i="32" s="1"/>
  <c r="AI163" i="32"/>
  <c r="AH163" i="32"/>
  <c r="AG163" i="32"/>
  <c r="AF163" i="32"/>
  <c r="AE163" i="32"/>
  <c r="AD163" i="32"/>
  <c r="AC163" i="32"/>
  <c r="AB163" i="32"/>
  <c r="AA163" i="32"/>
  <c r="Z163" i="32"/>
  <c r="Y163" i="32"/>
  <c r="X163" i="32"/>
  <c r="W163" i="32"/>
  <c r="V163" i="32"/>
  <c r="U163" i="32"/>
  <c r="T163" i="32"/>
  <c r="S163" i="32"/>
  <c r="R163" i="32"/>
  <c r="Q163" i="32"/>
  <c r="P163" i="32"/>
  <c r="O163" i="32"/>
  <c r="N163" i="32"/>
  <c r="M163" i="32"/>
  <c r="L163" i="32"/>
  <c r="K163" i="32"/>
  <c r="J163" i="32"/>
  <c r="I163" i="32"/>
  <c r="H163" i="32"/>
  <c r="G163" i="32"/>
  <c r="F163" i="32"/>
  <c r="E163" i="32"/>
  <c r="D163" i="32"/>
  <c r="AQ162" i="32"/>
  <c r="AJ162" i="32"/>
  <c r="AI162" i="32"/>
  <c r="AH162" i="32"/>
  <c r="AG162" i="32"/>
  <c r="AF162" i="32"/>
  <c r="AE162" i="32"/>
  <c r="AD162" i="32"/>
  <c r="AC162" i="32"/>
  <c r="AB162" i="32"/>
  <c r="AA162" i="32"/>
  <c r="Z162" i="32"/>
  <c r="Y162" i="32"/>
  <c r="X162" i="32"/>
  <c r="W162" i="32"/>
  <c r="V162" i="32"/>
  <c r="U162" i="32"/>
  <c r="T162" i="32"/>
  <c r="S162" i="32"/>
  <c r="R162" i="32"/>
  <c r="Q162" i="32"/>
  <c r="P162" i="32"/>
  <c r="O162" i="32"/>
  <c r="N162" i="32"/>
  <c r="M162" i="32"/>
  <c r="L162" i="32"/>
  <c r="K162" i="32"/>
  <c r="J162" i="32"/>
  <c r="I162" i="32"/>
  <c r="H162" i="32"/>
  <c r="G162" i="32"/>
  <c r="F162" i="32"/>
  <c r="E162" i="32"/>
  <c r="D162" i="32"/>
  <c r="AJ161" i="32"/>
  <c r="AQ161" i="32" s="1"/>
  <c r="AI161" i="32"/>
  <c r="AH161" i="32"/>
  <c r="AG161" i="32"/>
  <c r="AF161" i="32"/>
  <c r="AE161" i="32"/>
  <c r="AD161" i="32"/>
  <c r="AC161" i="32"/>
  <c r="AB161" i="32"/>
  <c r="AA161" i="32"/>
  <c r="Z161" i="32"/>
  <c r="Y161" i="32"/>
  <c r="X161" i="32"/>
  <c r="W161" i="32"/>
  <c r="V161" i="32"/>
  <c r="U161" i="32"/>
  <c r="T161" i="32"/>
  <c r="S161" i="32"/>
  <c r="R161" i="32"/>
  <c r="Q161" i="32"/>
  <c r="P161" i="32"/>
  <c r="O161" i="32"/>
  <c r="N161" i="32"/>
  <c r="M161" i="32"/>
  <c r="L161" i="32"/>
  <c r="K161" i="32"/>
  <c r="J161" i="32"/>
  <c r="I161" i="32"/>
  <c r="H161" i="32"/>
  <c r="G161" i="32"/>
  <c r="F161" i="32"/>
  <c r="E161" i="32"/>
  <c r="D161" i="32"/>
  <c r="AJ160" i="32"/>
  <c r="AQ160" i="32" s="1"/>
  <c r="AS31" i="32" s="1"/>
  <c r="AI160" i="32"/>
  <c r="AH160" i="32"/>
  <c r="AG160" i="32"/>
  <c r="AF160" i="32"/>
  <c r="AE160" i="32"/>
  <c r="AD160" i="32"/>
  <c r="AC160" i="32"/>
  <c r="AB160" i="32"/>
  <c r="AA160" i="32"/>
  <c r="Z160" i="32"/>
  <c r="Y160" i="32"/>
  <c r="X160" i="32"/>
  <c r="W160" i="32"/>
  <c r="V160" i="32"/>
  <c r="U160" i="32"/>
  <c r="T160" i="32"/>
  <c r="S160" i="32"/>
  <c r="R160" i="32"/>
  <c r="Q160" i="32"/>
  <c r="P160" i="32"/>
  <c r="O160" i="32"/>
  <c r="N160" i="32"/>
  <c r="M160" i="32"/>
  <c r="L160" i="32"/>
  <c r="K160" i="32"/>
  <c r="J160" i="32"/>
  <c r="I160" i="32"/>
  <c r="H160" i="32"/>
  <c r="G160" i="32"/>
  <c r="F160" i="32"/>
  <c r="E160" i="32"/>
  <c r="D160" i="32"/>
  <c r="AJ159" i="32"/>
  <c r="AQ159" i="32" s="1"/>
  <c r="AI159" i="32"/>
  <c r="AH159" i="32"/>
  <c r="AG159" i="32"/>
  <c r="AF159" i="32"/>
  <c r="AE159" i="32"/>
  <c r="AD159" i="32"/>
  <c r="AC159" i="32"/>
  <c r="AB159" i="32"/>
  <c r="AA159" i="32"/>
  <c r="Z159" i="32"/>
  <c r="Y159" i="32"/>
  <c r="X159" i="32"/>
  <c r="W159" i="32"/>
  <c r="V159" i="32"/>
  <c r="U159" i="32"/>
  <c r="T159" i="32"/>
  <c r="S159" i="32"/>
  <c r="R159" i="32"/>
  <c r="Q159" i="32"/>
  <c r="P159" i="32"/>
  <c r="O159" i="32"/>
  <c r="N159" i="32"/>
  <c r="M159" i="32"/>
  <c r="L159" i="32"/>
  <c r="K159" i="32"/>
  <c r="J159" i="32"/>
  <c r="I159" i="32"/>
  <c r="H159" i="32"/>
  <c r="G159" i="32"/>
  <c r="F159" i="32"/>
  <c r="E159" i="32"/>
  <c r="D159" i="32"/>
  <c r="AJ158" i="32"/>
  <c r="AQ158" i="32" s="1"/>
  <c r="AS28" i="32" s="1"/>
  <c r="AI158" i="32"/>
  <c r="AH158" i="32"/>
  <c r="AG158" i="32"/>
  <c r="AF158" i="32"/>
  <c r="AE158" i="32"/>
  <c r="AD158" i="32"/>
  <c r="AC158" i="32"/>
  <c r="AB158" i="32"/>
  <c r="AA158" i="32"/>
  <c r="Z158" i="32"/>
  <c r="Y158" i="32"/>
  <c r="X158" i="32"/>
  <c r="W158" i="32"/>
  <c r="V158" i="32"/>
  <c r="U158" i="32"/>
  <c r="T158" i="32"/>
  <c r="S158" i="32"/>
  <c r="R158" i="32"/>
  <c r="Q158" i="32"/>
  <c r="P158" i="32"/>
  <c r="O158" i="32"/>
  <c r="N158" i="32"/>
  <c r="M158" i="32"/>
  <c r="L158" i="32"/>
  <c r="K158" i="32"/>
  <c r="J158" i="32"/>
  <c r="I158" i="32"/>
  <c r="H158" i="32"/>
  <c r="G158" i="32"/>
  <c r="F158" i="32"/>
  <c r="E158" i="32"/>
  <c r="D158" i="32"/>
  <c r="AJ157" i="32"/>
  <c r="AQ157" i="32" s="1"/>
  <c r="AI157" i="32"/>
  <c r="AH157" i="32"/>
  <c r="AG157" i="32"/>
  <c r="AF157" i="32"/>
  <c r="AE157" i="32"/>
  <c r="AD157" i="32"/>
  <c r="AC157" i="32"/>
  <c r="AB157" i="32"/>
  <c r="AA157" i="32"/>
  <c r="Z157" i="32"/>
  <c r="Y157" i="32"/>
  <c r="X157" i="32"/>
  <c r="W157" i="32"/>
  <c r="V157" i="32"/>
  <c r="U157" i="32"/>
  <c r="T157" i="32"/>
  <c r="S157" i="32"/>
  <c r="R157" i="32"/>
  <c r="Q157" i="32"/>
  <c r="P157" i="32"/>
  <c r="O157" i="32"/>
  <c r="N157" i="32"/>
  <c r="M157" i="32"/>
  <c r="L157" i="32"/>
  <c r="K157" i="32"/>
  <c r="J157" i="32"/>
  <c r="I157" i="32"/>
  <c r="H157" i="32"/>
  <c r="G157" i="32"/>
  <c r="F157" i="32"/>
  <c r="E157" i="32"/>
  <c r="AO157" i="32" s="1"/>
  <c r="D157" i="32"/>
  <c r="AJ156" i="32"/>
  <c r="AQ156" i="32" s="1"/>
  <c r="AI156" i="32"/>
  <c r="AH156" i="32"/>
  <c r="AG156" i="32"/>
  <c r="AF156" i="32"/>
  <c r="AE156" i="32"/>
  <c r="AD156" i="32"/>
  <c r="AC156" i="32"/>
  <c r="AB156" i="32"/>
  <c r="AA156" i="32"/>
  <c r="Z156" i="32"/>
  <c r="Y156" i="32"/>
  <c r="X156" i="32"/>
  <c r="W156" i="32"/>
  <c r="V156" i="32"/>
  <c r="U156" i="32"/>
  <c r="T156" i="32"/>
  <c r="S156" i="32"/>
  <c r="R156" i="32"/>
  <c r="Q156" i="32"/>
  <c r="P156" i="32"/>
  <c r="O156" i="32"/>
  <c r="N156" i="32"/>
  <c r="M156" i="32"/>
  <c r="L156" i="32"/>
  <c r="AN156" i="32" s="1"/>
  <c r="K156" i="32"/>
  <c r="J156" i="32"/>
  <c r="I156" i="32"/>
  <c r="H156" i="32"/>
  <c r="G156" i="32"/>
  <c r="F156" i="32"/>
  <c r="E156" i="32"/>
  <c r="D156" i="32"/>
  <c r="AJ155" i="32"/>
  <c r="AQ155" i="32" s="1"/>
  <c r="AI155" i="32"/>
  <c r="AH155" i="32"/>
  <c r="AG155" i="32"/>
  <c r="AF155" i="32"/>
  <c r="AE155" i="32"/>
  <c r="AD155" i="32"/>
  <c r="AC155" i="32"/>
  <c r="AB155" i="32"/>
  <c r="AA155" i="32"/>
  <c r="Z155" i="32"/>
  <c r="Y155" i="32"/>
  <c r="X155" i="32"/>
  <c r="W155" i="32"/>
  <c r="V155" i="32"/>
  <c r="U155" i="32"/>
  <c r="T155" i="32"/>
  <c r="S155" i="32"/>
  <c r="R155" i="32"/>
  <c r="Q155" i="32"/>
  <c r="P155" i="32"/>
  <c r="O155" i="32"/>
  <c r="N155" i="32"/>
  <c r="M155" i="32"/>
  <c r="L155" i="32"/>
  <c r="K155" i="32"/>
  <c r="J155" i="32"/>
  <c r="I155" i="32"/>
  <c r="H155" i="32"/>
  <c r="G155" i="32"/>
  <c r="F155" i="32"/>
  <c r="E155" i="32"/>
  <c r="D155" i="32"/>
  <c r="AJ154" i="32"/>
  <c r="AQ154" i="32" s="1"/>
  <c r="AS24" i="32" s="1"/>
  <c r="AI154" i="32"/>
  <c r="AH154" i="32"/>
  <c r="AG154" i="32"/>
  <c r="AF154" i="32"/>
  <c r="AE154" i="32"/>
  <c r="AD154" i="32"/>
  <c r="AC154" i="32"/>
  <c r="AB154" i="32"/>
  <c r="AA154" i="32"/>
  <c r="Z154" i="32"/>
  <c r="Y154" i="32"/>
  <c r="X154" i="32"/>
  <c r="W154" i="32"/>
  <c r="V154" i="32"/>
  <c r="U154" i="32"/>
  <c r="T154" i="32"/>
  <c r="S154" i="32"/>
  <c r="R154" i="32"/>
  <c r="Q154" i="32"/>
  <c r="P154" i="32"/>
  <c r="O154" i="32"/>
  <c r="N154" i="32"/>
  <c r="M154" i="32"/>
  <c r="L154" i="32"/>
  <c r="K154" i="32"/>
  <c r="J154" i="32"/>
  <c r="I154" i="32"/>
  <c r="H154" i="32"/>
  <c r="G154" i="32"/>
  <c r="F154" i="32"/>
  <c r="E154" i="32"/>
  <c r="D154" i="32"/>
  <c r="AJ153" i="32"/>
  <c r="AQ153" i="32" s="1"/>
  <c r="AS23" i="32" s="1"/>
  <c r="AI153" i="32"/>
  <c r="AH153" i="32"/>
  <c r="AG153" i="32"/>
  <c r="AF153" i="32"/>
  <c r="AE153" i="32"/>
  <c r="AD153" i="32"/>
  <c r="AC153" i="32"/>
  <c r="AB153" i="32"/>
  <c r="AA153" i="32"/>
  <c r="Z153" i="32"/>
  <c r="Y153" i="32"/>
  <c r="X153" i="32"/>
  <c r="W153" i="32"/>
  <c r="V153" i="32"/>
  <c r="U153" i="32"/>
  <c r="T153" i="32"/>
  <c r="S153" i="32"/>
  <c r="R153" i="32"/>
  <c r="Q153" i="32"/>
  <c r="P153" i="32"/>
  <c r="O153" i="32"/>
  <c r="N153" i="32"/>
  <c r="M153" i="32"/>
  <c r="L153" i="32"/>
  <c r="K153" i="32"/>
  <c r="J153" i="32"/>
  <c r="I153" i="32"/>
  <c r="H153" i="32"/>
  <c r="G153" i="32"/>
  <c r="F153" i="32"/>
  <c r="E153" i="32"/>
  <c r="D153" i="32"/>
  <c r="AJ152" i="32"/>
  <c r="AQ152" i="32" s="1"/>
  <c r="AI152" i="32"/>
  <c r="AH152" i="32"/>
  <c r="AG152" i="32"/>
  <c r="AF152" i="32"/>
  <c r="AE152" i="32"/>
  <c r="AD152" i="32"/>
  <c r="AC152" i="32"/>
  <c r="AB152" i="32"/>
  <c r="AA152" i="32"/>
  <c r="Z152" i="32"/>
  <c r="Y152" i="32"/>
  <c r="X152" i="32"/>
  <c r="W152" i="32"/>
  <c r="V152" i="32"/>
  <c r="U152" i="32"/>
  <c r="T152" i="32"/>
  <c r="S152" i="32"/>
  <c r="R152" i="32"/>
  <c r="Q152" i="32"/>
  <c r="P152" i="32"/>
  <c r="O152" i="32"/>
  <c r="N152" i="32"/>
  <c r="M152" i="32"/>
  <c r="L152" i="32"/>
  <c r="K152" i="32"/>
  <c r="J152" i="32"/>
  <c r="I152" i="32"/>
  <c r="H152" i="32"/>
  <c r="G152" i="32"/>
  <c r="F152" i="32"/>
  <c r="E152" i="32"/>
  <c r="D152" i="32"/>
  <c r="AJ151" i="32"/>
  <c r="AQ151" i="32" s="1"/>
  <c r="AI151" i="32"/>
  <c r="AH151" i="32"/>
  <c r="AG151" i="32"/>
  <c r="AF151" i="32"/>
  <c r="AE151" i="32"/>
  <c r="AD151" i="32"/>
  <c r="AC151" i="32"/>
  <c r="AB151" i="32"/>
  <c r="AA151" i="32"/>
  <c r="Z151" i="32"/>
  <c r="Y151" i="32"/>
  <c r="X151" i="32"/>
  <c r="W151" i="32"/>
  <c r="V151" i="32"/>
  <c r="U151" i="32"/>
  <c r="T151" i="32"/>
  <c r="S151" i="32"/>
  <c r="R151" i="32"/>
  <c r="Q151" i="32"/>
  <c r="P151" i="32"/>
  <c r="O151" i="32"/>
  <c r="N151" i="32"/>
  <c r="M151" i="32"/>
  <c r="L151" i="32"/>
  <c r="K151" i="32"/>
  <c r="J151" i="32"/>
  <c r="I151" i="32"/>
  <c r="H151" i="32"/>
  <c r="G151" i="32"/>
  <c r="F151" i="32"/>
  <c r="E151" i="32"/>
  <c r="D151" i="32"/>
  <c r="AJ150" i="32"/>
  <c r="AQ150" i="32" s="1"/>
  <c r="AI150" i="32"/>
  <c r="AH150" i="32"/>
  <c r="AG150" i="32"/>
  <c r="AF150" i="32"/>
  <c r="AE150" i="32"/>
  <c r="AD150" i="32"/>
  <c r="AC150" i="32"/>
  <c r="AB150" i="32"/>
  <c r="AA150" i="32"/>
  <c r="Z150" i="32"/>
  <c r="Y150" i="32"/>
  <c r="X150" i="32"/>
  <c r="W150" i="32"/>
  <c r="V150" i="32"/>
  <c r="U150" i="32"/>
  <c r="T150" i="32"/>
  <c r="S150" i="32"/>
  <c r="R150" i="32"/>
  <c r="Q150" i="32"/>
  <c r="P150" i="32"/>
  <c r="O150" i="32"/>
  <c r="N150" i="32"/>
  <c r="M150" i="32"/>
  <c r="L150" i="32"/>
  <c r="K150" i="32"/>
  <c r="J150" i="32"/>
  <c r="I150" i="32"/>
  <c r="H150" i="32"/>
  <c r="G150" i="32"/>
  <c r="F150" i="32"/>
  <c r="E150" i="32"/>
  <c r="D150" i="32"/>
  <c r="AJ149" i="32"/>
  <c r="AQ149" i="32" s="1"/>
  <c r="AI149" i="32"/>
  <c r="AH149" i="32"/>
  <c r="AG149" i="32"/>
  <c r="AF149" i="32"/>
  <c r="AE149" i="32"/>
  <c r="AD149" i="32"/>
  <c r="AC149" i="32"/>
  <c r="AB149" i="32"/>
  <c r="AA149" i="32"/>
  <c r="Z149" i="32"/>
  <c r="Y149" i="32"/>
  <c r="X149" i="32"/>
  <c r="W149" i="32"/>
  <c r="V149" i="32"/>
  <c r="U149" i="32"/>
  <c r="T149" i="32"/>
  <c r="S149" i="32"/>
  <c r="R149" i="32"/>
  <c r="Q149" i="32"/>
  <c r="P149" i="32"/>
  <c r="O149" i="32"/>
  <c r="N149" i="32"/>
  <c r="M149" i="32"/>
  <c r="L149" i="32"/>
  <c r="K149" i="32"/>
  <c r="J149" i="32"/>
  <c r="I149" i="32"/>
  <c r="H149" i="32"/>
  <c r="G149" i="32"/>
  <c r="F149" i="32"/>
  <c r="E149" i="32"/>
  <c r="AO149" i="32" s="1"/>
  <c r="D149" i="32"/>
  <c r="AJ148" i="32"/>
  <c r="AQ148" i="32" s="1"/>
  <c r="AS18" i="32" s="1"/>
  <c r="AI148" i="32"/>
  <c r="AH148" i="32"/>
  <c r="AG148" i="32"/>
  <c r="AF148" i="32"/>
  <c r="AE148" i="32"/>
  <c r="AD148" i="32"/>
  <c r="AC148" i="32"/>
  <c r="AB148" i="32"/>
  <c r="AA148" i="32"/>
  <c r="Z148" i="32"/>
  <c r="Y148" i="32"/>
  <c r="X148" i="32"/>
  <c r="W148" i="32"/>
  <c r="V148" i="32"/>
  <c r="U148" i="32"/>
  <c r="T148" i="32"/>
  <c r="S148" i="32"/>
  <c r="R148" i="32"/>
  <c r="Q148" i="32"/>
  <c r="P148" i="32"/>
  <c r="O148" i="32"/>
  <c r="N148" i="32"/>
  <c r="M148" i="32"/>
  <c r="L148" i="32"/>
  <c r="AN148" i="32" s="1"/>
  <c r="K148" i="32"/>
  <c r="J148" i="32"/>
  <c r="I148" i="32"/>
  <c r="H148" i="32"/>
  <c r="G148" i="32"/>
  <c r="F148" i="32"/>
  <c r="E148" i="32"/>
  <c r="D148" i="32"/>
  <c r="AQ147" i="32"/>
  <c r="AJ147" i="32"/>
  <c r="AI147" i="32"/>
  <c r="AH147" i="32"/>
  <c r="AG147" i="32"/>
  <c r="AF147" i="32"/>
  <c r="AE147" i="32"/>
  <c r="AD147" i="32"/>
  <c r="AC147" i="32"/>
  <c r="AB147" i="32"/>
  <c r="AA147" i="32"/>
  <c r="Z147" i="32"/>
  <c r="Y147" i="32"/>
  <c r="X147" i="32"/>
  <c r="W147" i="32"/>
  <c r="V147" i="32"/>
  <c r="U147" i="32"/>
  <c r="T147" i="32"/>
  <c r="S147" i="32"/>
  <c r="R147" i="32"/>
  <c r="Q147" i="32"/>
  <c r="P147" i="32"/>
  <c r="O147" i="32"/>
  <c r="N147" i="32"/>
  <c r="M147" i="32"/>
  <c r="L147" i="32"/>
  <c r="K147" i="32"/>
  <c r="J147" i="32"/>
  <c r="I147" i="32"/>
  <c r="H147" i="32"/>
  <c r="G147" i="32"/>
  <c r="F147" i="32"/>
  <c r="E147" i="32"/>
  <c r="D147" i="32"/>
  <c r="AJ146" i="32"/>
  <c r="AQ146" i="32" s="1"/>
  <c r="AS17" i="32" s="1"/>
  <c r="AI146" i="32"/>
  <c r="AH146" i="32"/>
  <c r="AG146" i="32"/>
  <c r="AF146" i="32"/>
  <c r="AE146" i="32"/>
  <c r="AD146" i="32"/>
  <c r="AC146" i="32"/>
  <c r="AB146" i="32"/>
  <c r="AA146" i="32"/>
  <c r="Z146" i="32"/>
  <c r="Y146" i="32"/>
  <c r="X146" i="32"/>
  <c r="W146" i="32"/>
  <c r="V146" i="32"/>
  <c r="U146" i="32"/>
  <c r="T146" i="32"/>
  <c r="S146" i="32"/>
  <c r="R146" i="32"/>
  <c r="Q146" i="32"/>
  <c r="P146" i="32"/>
  <c r="O146" i="32"/>
  <c r="N146" i="32"/>
  <c r="M146" i="32"/>
  <c r="L146" i="32"/>
  <c r="K146" i="32"/>
  <c r="J146" i="32"/>
  <c r="I146" i="32"/>
  <c r="H146" i="32"/>
  <c r="G146" i="32"/>
  <c r="F146" i="32"/>
  <c r="E146" i="32"/>
  <c r="D146" i="32"/>
  <c r="AJ145" i="32"/>
  <c r="AQ145" i="32" s="1"/>
  <c r="AS15" i="32" s="1"/>
  <c r="AI145" i="32"/>
  <c r="AH145" i="32"/>
  <c r="AG145" i="32"/>
  <c r="AF145" i="32"/>
  <c r="AE145" i="32"/>
  <c r="AD145" i="32"/>
  <c r="AC145" i="32"/>
  <c r="AB145" i="32"/>
  <c r="AL145" i="32" s="1"/>
  <c r="AA145" i="32"/>
  <c r="Z145" i="32"/>
  <c r="Y145" i="32"/>
  <c r="X145" i="32"/>
  <c r="W145" i="32"/>
  <c r="V145" i="32"/>
  <c r="U145" i="32"/>
  <c r="T145" i="32"/>
  <c r="AM145" i="32" s="1"/>
  <c r="S145" i="32"/>
  <c r="R145" i="32"/>
  <c r="Q145" i="32"/>
  <c r="P145" i="32"/>
  <c r="O145" i="32"/>
  <c r="N145" i="32"/>
  <c r="M145" i="32"/>
  <c r="L145" i="32"/>
  <c r="AN145" i="32" s="1"/>
  <c r="K145" i="32"/>
  <c r="J145" i="32"/>
  <c r="I145" i="32"/>
  <c r="H145" i="32"/>
  <c r="G145" i="32"/>
  <c r="F145" i="32"/>
  <c r="E145" i="32"/>
  <c r="D145" i="32"/>
  <c r="AO145" i="32" s="1"/>
  <c r="AJ144" i="32"/>
  <c r="AQ144" i="32" s="1"/>
  <c r="AI144" i="32"/>
  <c r="AH144" i="32"/>
  <c r="AG144" i="32"/>
  <c r="AF144" i="32"/>
  <c r="AE144" i="32"/>
  <c r="AD144" i="32"/>
  <c r="AC144" i="32"/>
  <c r="AB144" i="32"/>
  <c r="AA144" i="32"/>
  <c r="Z144" i="32"/>
  <c r="Y144" i="32"/>
  <c r="X144" i="32"/>
  <c r="W144" i="32"/>
  <c r="V144" i="32"/>
  <c r="U144" i="32"/>
  <c r="T144" i="32"/>
  <c r="S144" i="32"/>
  <c r="R144" i="32"/>
  <c r="Q144" i="32"/>
  <c r="P144" i="32"/>
  <c r="O144" i="32"/>
  <c r="N144" i="32"/>
  <c r="M144" i="32"/>
  <c r="L144" i="32"/>
  <c r="K144" i="32"/>
  <c r="J144" i="32"/>
  <c r="I144" i="32"/>
  <c r="H144" i="32"/>
  <c r="G144" i="32"/>
  <c r="F144" i="32"/>
  <c r="E144" i="32"/>
  <c r="D144" i="32"/>
  <c r="AJ143" i="32"/>
  <c r="AI143" i="32"/>
  <c r="AH143" i="32"/>
  <c r="AG143" i="32"/>
  <c r="AF143" i="32"/>
  <c r="AE143" i="32"/>
  <c r="AD143" i="32"/>
  <c r="AC143" i="32"/>
  <c r="AB143" i="32"/>
  <c r="AA143" i="32"/>
  <c r="Z143" i="32"/>
  <c r="Y143" i="32"/>
  <c r="X143" i="32"/>
  <c r="W143" i="32"/>
  <c r="V143" i="32"/>
  <c r="U143" i="32"/>
  <c r="T143" i="32"/>
  <c r="S143" i="32"/>
  <c r="R143" i="32"/>
  <c r="Q143" i="32"/>
  <c r="P143" i="32"/>
  <c r="O143" i="32"/>
  <c r="N143" i="32"/>
  <c r="M143" i="32"/>
  <c r="L143" i="32"/>
  <c r="K143" i="32"/>
  <c r="J143" i="32"/>
  <c r="I143" i="32"/>
  <c r="H143" i="32"/>
  <c r="G143" i="32"/>
  <c r="F143" i="32"/>
  <c r="E143" i="32"/>
  <c r="D143" i="32"/>
  <c r="AJ142" i="32"/>
  <c r="AI142" i="32"/>
  <c r="AH142" i="32"/>
  <c r="AG142" i="32"/>
  <c r="AF142" i="32"/>
  <c r="AE142" i="32"/>
  <c r="AD142" i="32"/>
  <c r="AC142" i="32"/>
  <c r="AB142" i="32"/>
  <c r="AA142" i="32"/>
  <c r="Z142" i="32"/>
  <c r="Y142" i="32"/>
  <c r="X142" i="32"/>
  <c r="W142" i="32"/>
  <c r="V142" i="32"/>
  <c r="U142" i="32"/>
  <c r="T142" i="32"/>
  <c r="S142" i="32"/>
  <c r="R142" i="32"/>
  <c r="Q142" i="32"/>
  <c r="P142" i="32"/>
  <c r="O142" i="32"/>
  <c r="N142" i="32"/>
  <c r="M142" i="32"/>
  <c r="L142" i="32"/>
  <c r="K142" i="32"/>
  <c r="J142" i="32"/>
  <c r="I142" i="32"/>
  <c r="H142" i="32"/>
  <c r="G142" i="32"/>
  <c r="F142" i="32"/>
  <c r="E142" i="32"/>
  <c r="D142" i="32"/>
  <c r="AJ141" i="32"/>
  <c r="AI141" i="32"/>
  <c r="AH141" i="32"/>
  <c r="AG141" i="32"/>
  <c r="AF141" i="32"/>
  <c r="AE141" i="32"/>
  <c r="AD141" i="32"/>
  <c r="AC141" i="32"/>
  <c r="AB141" i="32"/>
  <c r="AA141" i="32"/>
  <c r="Z141" i="32"/>
  <c r="Y141" i="32"/>
  <c r="X141" i="32"/>
  <c r="W141" i="32"/>
  <c r="V141" i="32"/>
  <c r="U141" i="32"/>
  <c r="T141" i="32"/>
  <c r="S141" i="32"/>
  <c r="R141" i="32"/>
  <c r="Q141" i="32"/>
  <c r="P141" i="32"/>
  <c r="O141" i="32"/>
  <c r="N141" i="32"/>
  <c r="M141" i="32"/>
  <c r="L141" i="32"/>
  <c r="K141" i="32"/>
  <c r="J141" i="32"/>
  <c r="I141" i="32"/>
  <c r="H141" i="32"/>
  <c r="G141" i="32"/>
  <c r="F141" i="32"/>
  <c r="E141" i="32"/>
  <c r="D141" i="32"/>
  <c r="AO141" i="32" s="1"/>
  <c r="AJ140" i="32"/>
  <c r="AI140" i="32"/>
  <c r="AH140" i="32"/>
  <c r="AG140" i="32"/>
  <c r="AF140" i="32"/>
  <c r="AE140" i="32"/>
  <c r="AD140" i="32"/>
  <c r="AC140" i="32"/>
  <c r="AB140" i="32"/>
  <c r="AA140" i="32"/>
  <c r="Z140" i="32"/>
  <c r="Y140" i="32"/>
  <c r="X140" i="32"/>
  <c r="W140" i="32"/>
  <c r="V140" i="32"/>
  <c r="U140" i="32"/>
  <c r="T140" i="32"/>
  <c r="S140" i="32"/>
  <c r="R140" i="32"/>
  <c r="Q140" i="32"/>
  <c r="P140" i="32"/>
  <c r="O140" i="32"/>
  <c r="N140" i="32"/>
  <c r="M140" i="32"/>
  <c r="L140" i="32"/>
  <c r="AN140" i="32" s="1"/>
  <c r="K140" i="32"/>
  <c r="J140" i="32"/>
  <c r="I140" i="32"/>
  <c r="H140" i="32"/>
  <c r="G140" i="32"/>
  <c r="F140" i="32"/>
  <c r="E140" i="32"/>
  <c r="D140" i="32"/>
  <c r="AJ139" i="32"/>
  <c r="AI139" i="32"/>
  <c r="AH139" i="32"/>
  <c r="AG139" i="32"/>
  <c r="AF139" i="32"/>
  <c r="AE139" i="32"/>
  <c r="AD139" i="32"/>
  <c r="AC139" i="32"/>
  <c r="AB139" i="32"/>
  <c r="AA139" i="32"/>
  <c r="Z139" i="32"/>
  <c r="Y139" i="32"/>
  <c r="X139" i="32"/>
  <c r="W139" i="32"/>
  <c r="V139" i="32"/>
  <c r="U139" i="32"/>
  <c r="AM139" i="32" s="1"/>
  <c r="T139" i="32"/>
  <c r="S139" i="32"/>
  <c r="R139" i="32"/>
  <c r="Q139" i="32"/>
  <c r="P139" i="32"/>
  <c r="O139" i="32"/>
  <c r="N139" i="32"/>
  <c r="M139" i="32"/>
  <c r="L139" i="32"/>
  <c r="K139" i="32"/>
  <c r="J139" i="32"/>
  <c r="I139" i="32"/>
  <c r="H139" i="32"/>
  <c r="G139" i="32"/>
  <c r="F139" i="32"/>
  <c r="E139" i="32"/>
  <c r="D139" i="32"/>
  <c r="AJ138" i="32"/>
  <c r="AI138" i="32"/>
  <c r="AH138" i="32"/>
  <c r="AG138" i="32"/>
  <c r="AF138" i="32"/>
  <c r="AE138" i="32"/>
  <c r="AD138" i="32"/>
  <c r="AC138" i="32"/>
  <c r="AB138" i="32"/>
  <c r="AA138" i="32"/>
  <c r="Z138" i="32"/>
  <c r="Y138" i="32"/>
  <c r="X138" i="32"/>
  <c r="W138" i="32"/>
  <c r="V138" i="32"/>
  <c r="U138" i="32"/>
  <c r="T138" i="32"/>
  <c r="S138" i="32"/>
  <c r="R138" i="32"/>
  <c r="Q138" i="32"/>
  <c r="P138" i="32"/>
  <c r="O138" i="32"/>
  <c r="N138" i="32"/>
  <c r="M138" i="32"/>
  <c r="L138" i="32"/>
  <c r="K138" i="32"/>
  <c r="J138" i="32"/>
  <c r="I138" i="32"/>
  <c r="H138" i="32"/>
  <c r="G138" i="32"/>
  <c r="F138" i="32"/>
  <c r="E138" i="32"/>
  <c r="D138" i="32"/>
  <c r="AJ137" i="32"/>
  <c r="AI137" i="32"/>
  <c r="AH137" i="32"/>
  <c r="AG137" i="32"/>
  <c r="AF137" i="32"/>
  <c r="AE137" i="32"/>
  <c r="AD137" i="32"/>
  <c r="AC137" i="32"/>
  <c r="AB137" i="32"/>
  <c r="AA137" i="32"/>
  <c r="Z137" i="32"/>
  <c r="Y137" i="32"/>
  <c r="X137" i="32"/>
  <c r="W137" i="32"/>
  <c r="V137" i="32"/>
  <c r="U137" i="32"/>
  <c r="T137" i="32"/>
  <c r="S137" i="32"/>
  <c r="R137" i="32"/>
  <c r="Q137" i="32"/>
  <c r="P137" i="32"/>
  <c r="O137" i="32"/>
  <c r="N137" i="32"/>
  <c r="M137" i="32"/>
  <c r="L137" i="32"/>
  <c r="K137" i="32"/>
  <c r="J137" i="32"/>
  <c r="I137" i="32"/>
  <c r="H137" i="32"/>
  <c r="G137" i="32"/>
  <c r="F137" i="32"/>
  <c r="E137" i="32"/>
  <c r="D137" i="32"/>
  <c r="AJ136" i="32"/>
  <c r="AI136" i="32"/>
  <c r="AH136" i="32"/>
  <c r="AG136" i="32"/>
  <c r="AF136" i="32"/>
  <c r="AE136" i="32"/>
  <c r="AD136" i="32"/>
  <c r="AC136" i="32"/>
  <c r="AB136" i="32"/>
  <c r="AA136" i="32"/>
  <c r="Z136" i="32"/>
  <c r="Y136" i="32"/>
  <c r="X136" i="32"/>
  <c r="W136" i="32"/>
  <c r="V136" i="32"/>
  <c r="U136" i="32"/>
  <c r="T136" i="32"/>
  <c r="S136" i="32"/>
  <c r="R136" i="32"/>
  <c r="Q136" i="32"/>
  <c r="P136" i="32"/>
  <c r="O136" i="32"/>
  <c r="N136" i="32"/>
  <c r="M136" i="32"/>
  <c r="L136" i="32"/>
  <c r="K136" i="32"/>
  <c r="J136" i="32"/>
  <c r="I136" i="32"/>
  <c r="H136" i="32"/>
  <c r="G136" i="32"/>
  <c r="F136" i="32"/>
  <c r="E136" i="32"/>
  <c r="D136" i="32"/>
  <c r="AJ134" i="32"/>
  <c r="AQ134" i="32" s="1"/>
  <c r="AI134" i="32"/>
  <c r="AH134" i="32"/>
  <c r="AG134" i="32"/>
  <c r="AF134" i="32"/>
  <c r="AE134" i="32"/>
  <c r="AD134" i="32"/>
  <c r="AC134" i="32"/>
  <c r="AB134" i="32"/>
  <c r="AA134" i="32"/>
  <c r="Z134" i="32"/>
  <c r="Y134" i="32"/>
  <c r="X134" i="32"/>
  <c r="W134" i="32"/>
  <c r="V134" i="32"/>
  <c r="U134" i="32"/>
  <c r="T134" i="32"/>
  <c r="S134" i="32"/>
  <c r="R134" i="32"/>
  <c r="Q134" i="32"/>
  <c r="P134" i="32"/>
  <c r="O134" i="32"/>
  <c r="N134" i="32"/>
  <c r="M134" i="32"/>
  <c r="L134" i="32"/>
  <c r="K134" i="32"/>
  <c r="J134" i="32"/>
  <c r="I134" i="32"/>
  <c r="H134" i="32"/>
  <c r="G134" i="32"/>
  <c r="F134" i="32"/>
  <c r="E134" i="32"/>
  <c r="D134" i="32"/>
  <c r="AJ133" i="32"/>
  <c r="AQ133" i="32" s="1"/>
  <c r="AI133" i="32"/>
  <c r="AH133" i="32"/>
  <c r="AG133" i="32"/>
  <c r="AF133" i="32"/>
  <c r="AE133" i="32"/>
  <c r="AD133" i="32"/>
  <c r="AC133" i="32"/>
  <c r="AB133" i="32"/>
  <c r="AA133" i="32"/>
  <c r="Z133" i="32"/>
  <c r="Y133" i="32"/>
  <c r="X133" i="32"/>
  <c r="W133" i="32"/>
  <c r="V133" i="32"/>
  <c r="U133" i="32"/>
  <c r="T133" i="32"/>
  <c r="S133" i="32"/>
  <c r="R133" i="32"/>
  <c r="Q133" i="32"/>
  <c r="P133" i="32"/>
  <c r="O133" i="32"/>
  <c r="N133" i="32"/>
  <c r="M133" i="32"/>
  <c r="L133" i="32"/>
  <c r="K133" i="32"/>
  <c r="J133" i="32"/>
  <c r="I133" i="32"/>
  <c r="H133" i="32"/>
  <c r="G133" i="32"/>
  <c r="F133" i="32"/>
  <c r="E133" i="32"/>
  <c r="D133" i="32"/>
  <c r="AQ132" i="32"/>
  <c r="AR68" i="32" s="1"/>
  <c r="AJ132" i="32"/>
  <c r="AI132" i="32"/>
  <c r="AH132" i="32"/>
  <c r="AG132" i="32"/>
  <c r="AF132" i="32"/>
  <c r="AE132" i="32"/>
  <c r="AD132" i="32"/>
  <c r="AC132" i="32"/>
  <c r="AB132" i="32"/>
  <c r="AA132" i="32"/>
  <c r="Z132" i="32"/>
  <c r="Y132" i="32"/>
  <c r="X132" i="32"/>
  <c r="W132" i="32"/>
  <c r="V132" i="32"/>
  <c r="U132" i="32"/>
  <c r="T132" i="32"/>
  <c r="S132" i="32"/>
  <c r="R132" i="32"/>
  <c r="Q132" i="32"/>
  <c r="P132" i="32"/>
  <c r="O132" i="32"/>
  <c r="N132" i="32"/>
  <c r="M132" i="32"/>
  <c r="L132" i="32"/>
  <c r="K132" i="32"/>
  <c r="J132" i="32"/>
  <c r="I132" i="32"/>
  <c r="H132" i="32"/>
  <c r="G132" i="32"/>
  <c r="F132" i="32"/>
  <c r="E132" i="32"/>
  <c r="D132" i="32"/>
  <c r="AJ131" i="32"/>
  <c r="AQ131" i="32" s="1"/>
  <c r="AI131" i="32"/>
  <c r="AH131" i="32"/>
  <c r="AG131" i="32"/>
  <c r="AF131" i="32"/>
  <c r="AE131" i="32"/>
  <c r="AD131" i="32"/>
  <c r="AC131" i="32"/>
  <c r="AB131" i="32"/>
  <c r="AA131" i="32"/>
  <c r="Z131" i="32"/>
  <c r="Y131" i="32"/>
  <c r="X131" i="32"/>
  <c r="W131" i="32"/>
  <c r="V131" i="32"/>
  <c r="U131" i="32"/>
  <c r="T131" i="32"/>
  <c r="S131" i="32"/>
  <c r="R131" i="32"/>
  <c r="Q131" i="32"/>
  <c r="P131" i="32"/>
  <c r="O131" i="32"/>
  <c r="N131" i="32"/>
  <c r="M131" i="32"/>
  <c r="L131" i="32"/>
  <c r="K131" i="32"/>
  <c r="J131" i="32"/>
  <c r="I131" i="32"/>
  <c r="H131" i="32"/>
  <c r="G131" i="32"/>
  <c r="F131" i="32"/>
  <c r="E131" i="32"/>
  <c r="D131" i="32"/>
  <c r="AO131" i="32" s="1"/>
  <c r="AJ130" i="32"/>
  <c r="AQ130" i="32" s="1"/>
  <c r="AI130" i="32"/>
  <c r="AH130" i="32"/>
  <c r="AG130" i="32"/>
  <c r="AF130" i="32"/>
  <c r="AE130" i="32"/>
  <c r="AD130" i="32"/>
  <c r="AC130" i="32"/>
  <c r="AB130" i="32"/>
  <c r="AA130" i="32"/>
  <c r="Z130" i="32"/>
  <c r="Y130" i="32"/>
  <c r="X130" i="32"/>
  <c r="W130" i="32"/>
  <c r="V130" i="32"/>
  <c r="U130" i="32"/>
  <c r="T130" i="32"/>
  <c r="S130" i="32"/>
  <c r="R130" i="32"/>
  <c r="Q130" i="32"/>
  <c r="P130" i="32"/>
  <c r="O130" i="32"/>
  <c r="N130" i="32"/>
  <c r="M130" i="32"/>
  <c r="AN130" i="32" s="1"/>
  <c r="L130" i="32"/>
  <c r="K130" i="32"/>
  <c r="J130" i="32"/>
  <c r="I130" i="32"/>
  <c r="H130" i="32"/>
  <c r="G130" i="32"/>
  <c r="F130" i="32"/>
  <c r="E130" i="32"/>
  <c r="D130" i="32"/>
  <c r="AJ129" i="32"/>
  <c r="AQ129" i="32" s="1"/>
  <c r="AI129" i="32"/>
  <c r="AH129" i="32"/>
  <c r="AG129" i="32"/>
  <c r="AF129" i="32"/>
  <c r="AE129" i="32"/>
  <c r="AD129" i="32"/>
  <c r="AC129" i="32"/>
  <c r="AB129" i="32"/>
  <c r="AA129" i="32"/>
  <c r="Z129" i="32"/>
  <c r="Y129" i="32"/>
  <c r="X129" i="32"/>
  <c r="W129" i="32"/>
  <c r="V129" i="32"/>
  <c r="U129" i="32"/>
  <c r="T129" i="32"/>
  <c r="S129" i="32"/>
  <c r="R129" i="32"/>
  <c r="Q129" i="32"/>
  <c r="P129" i="32"/>
  <c r="O129" i="32"/>
  <c r="N129" i="32"/>
  <c r="M129" i="32"/>
  <c r="L129" i="32"/>
  <c r="K129" i="32"/>
  <c r="J129" i="32"/>
  <c r="I129" i="32"/>
  <c r="H129" i="32"/>
  <c r="G129" i="32"/>
  <c r="F129" i="32"/>
  <c r="E129" i="32"/>
  <c r="D129" i="32"/>
  <c r="AQ128" i="32"/>
  <c r="AR63" i="32" s="1"/>
  <c r="AJ128" i="32"/>
  <c r="AI128" i="32"/>
  <c r="AH128" i="32"/>
  <c r="AG128" i="32"/>
  <c r="AF128" i="32"/>
  <c r="AE128" i="32"/>
  <c r="AD128" i="32"/>
  <c r="AC128" i="32"/>
  <c r="AL128" i="32" s="1"/>
  <c r="AB128" i="32"/>
  <c r="AA128" i="32"/>
  <c r="Z128" i="32"/>
  <c r="Y128" i="32"/>
  <c r="X128" i="32"/>
  <c r="W128" i="32"/>
  <c r="V128" i="32"/>
  <c r="U128" i="32"/>
  <c r="AM128" i="32" s="1"/>
  <c r="T128" i="32"/>
  <c r="S128" i="32"/>
  <c r="R128" i="32"/>
  <c r="Q128" i="32"/>
  <c r="P128" i="32"/>
  <c r="O128" i="32"/>
  <c r="N128" i="32"/>
  <c r="M128" i="32"/>
  <c r="L128" i="32"/>
  <c r="K128" i="32"/>
  <c r="J128" i="32"/>
  <c r="I128" i="32"/>
  <c r="H128" i="32"/>
  <c r="G128" i="32"/>
  <c r="F128" i="32"/>
  <c r="E128" i="32"/>
  <c r="AO128" i="32" s="1"/>
  <c r="D128" i="32"/>
  <c r="AJ127" i="32"/>
  <c r="AQ127" i="32" s="1"/>
  <c r="AI127" i="32"/>
  <c r="AH127" i="32"/>
  <c r="AG127" i="32"/>
  <c r="AF127" i="32"/>
  <c r="AE127" i="32"/>
  <c r="AD127" i="32"/>
  <c r="AC127" i="32"/>
  <c r="AB127" i="32"/>
  <c r="AA127" i="32"/>
  <c r="Z127" i="32"/>
  <c r="Y127" i="32"/>
  <c r="X127" i="32"/>
  <c r="W127" i="32"/>
  <c r="V127" i="32"/>
  <c r="U127" i="32"/>
  <c r="T127" i="32"/>
  <c r="S127" i="32"/>
  <c r="R127" i="32"/>
  <c r="Q127" i="32"/>
  <c r="P127" i="32"/>
  <c r="O127" i="32"/>
  <c r="N127" i="32"/>
  <c r="M127" i="32"/>
  <c r="L127" i="32"/>
  <c r="K127" i="32"/>
  <c r="J127" i="32"/>
  <c r="I127" i="32"/>
  <c r="H127" i="32"/>
  <c r="G127" i="32"/>
  <c r="F127" i="32"/>
  <c r="E127" i="32"/>
  <c r="D127" i="32"/>
  <c r="AJ126" i="32"/>
  <c r="AQ126" i="32" s="1"/>
  <c r="AR62" i="32" s="1"/>
  <c r="AI126" i="32"/>
  <c r="AH126" i="32"/>
  <c r="AG126" i="32"/>
  <c r="AF126" i="32"/>
  <c r="AE126" i="32"/>
  <c r="AD126" i="32"/>
  <c r="AC126" i="32"/>
  <c r="AB126" i="32"/>
  <c r="AA126" i="32"/>
  <c r="Z126" i="32"/>
  <c r="Y126" i="32"/>
  <c r="X126" i="32"/>
  <c r="W126" i="32"/>
  <c r="V126" i="32"/>
  <c r="U126" i="32"/>
  <c r="T126" i="32"/>
  <c r="S126" i="32"/>
  <c r="R126" i="32"/>
  <c r="Q126" i="32"/>
  <c r="P126" i="32"/>
  <c r="O126" i="32"/>
  <c r="N126" i="32"/>
  <c r="M126" i="32"/>
  <c r="L126" i="32"/>
  <c r="K126" i="32"/>
  <c r="J126" i="32"/>
  <c r="I126" i="32"/>
  <c r="H126" i="32"/>
  <c r="G126" i="32"/>
  <c r="F126" i="32"/>
  <c r="E126" i="32"/>
  <c r="D126" i="32"/>
  <c r="AJ125" i="32"/>
  <c r="AQ125" i="32" s="1"/>
  <c r="AI125" i="32"/>
  <c r="AH125" i="32"/>
  <c r="AG125" i="32"/>
  <c r="AF125" i="32"/>
  <c r="AE125" i="32"/>
  <c r="AD125" i="32"/>
  <c r="AC125" i="32"/>
  <c r="AB125" i="32"/>
  <c r="AA125" i="32"/>
  <c r="Z125" i="32"/>
  <c r="Y125" i="32"/>
  <c r="X125" i="32"/>
  <c r="W125" i="32"/>
  <c r="V125" i="32"/>
  <c r="U125" i="32"/>
  <c r="T125" i="32"/>
  <c r="S125" i="32"/>
  <c r="R125" i="32"/>
  <c r="Q125" i="32"/>
  <c r="P125" i="32"/>
  <c r="O125" i="32"/>
  <c r="N125" i="32"/>
  <c r="M125" i="32"/>
  <c r="L125" i="32"/>
  <c r="K125" i="32"/>
  <c r="J125" i="32"/>
  <c r="I125" i="32"/>
  <c r="H125" i="32"/>
  <c r="G125" i="32"/>
  <c r="F125" i="32"/>
  <c r="E125" i="32"/>
  <c r="D125" i="32"/>
  <c r="AJ124" i="32"/>
  <c r="AQ124" i="32" s="1"/>
  <c r="AI124" i="32"/>
  <c r="AH124" i="32"/>
  <c r="AG124" i="32"/>
  <c r="AF124" i="32"/>
  <c r="AE124" i="32"/>
  <c r="AD124" i="32"/>
  <c r="AC124" i="32"/>
  <c r="AB124" i="32"/>
  <c r="AA124" i="32"/>
  <c r="Z124" i="32"/>
  <c r="Y124" i="32"/>
  <c r="X124" i="32"/>
  <c r="W124" i="32"/>
  <c r="V124" i="32"/>
  <c r="U124" i="32"/>
  <c r="T124" i="32"/>
  <c r="S124" i="32"/>
  <c r="R124" i="32"/>
  <c r="Q124" i="32"/>
  <c r="P124" i="32"/>
  <c r="O124" i="32"/>
  <c r="N124" i="32"/>
  <c r="M124" i="32"/>
  <c r="L124" i="32"/>
  <c r="K124" i="32"/>
  <c r="J124" i="32"/>
  <c r="I124" i="32"/>
  <c r="H124" i="32"/>
  <c r="G124" i="32"/>
  <c r="F124" i="32"/>
  <c r="E124" i="32"/>
  <c r="D124" i="32"/>
  <c r="AQ123" i="32"/>
  <c r="AJ123" i="32"/>
  <c r="AI123" i="32"/>
  <c r="AH123" i="32"/>
  <c r="AG123" i="32"/>
  <c r="AF123" i="32"/>
  <c r="AE123" i="32"/>
  <c r="AD123" i="32"/>
  <c r="AC123" i="32"/>
  <c r="AB123" i="32"/>
  <c r="AA123" i="32"/>
  <c r="Z123" i="32"/>
  <c r="Y123" i="32"/>
  <c r="X123" i="32"/>
  <c r="W123" i="32"/>
  <c r="V123" i="32"/>
  <c r="U123" i="32"/>
  <c r="T123" i="32"/>
  <c r="S123" i="32"/>
  <c r="R123" i="32"/>
  <c r="Q123" i="32"/>
  <c r="P123" i="32"/>
  <c r="O123" i="32"/>
  <c r="N123" i="32"/>
  <c r="M123" i="32"/>
  <c r="L123" i="32"/>
  <c r="K123" i="32"/>
  <c r="J123" i="32"/>
  <c r="I123" i="32"/>
  <c r="H123" i="32"/>
  <c r="G123" i="32"/>
  <c r="F123" i="32"/>
  <c r="E123" i="32"/>
  <c r="D123" i="32"/>
  <c r="AO123" i="32" s="1"/>
  <c r="AJ122" i="32"/>
  <c r="AQ122" i="32" s="1"/>
  <c r="AR57" i="32" s="1"/>
  <c r="AI122" i="32"/>
  <c r="AH122" i="32"/>
  <c r="AG122" i="32"/>
  <c r="AF122" i="32"/>
  <c r="AE122" i="32"/>
  <c r="AD122" i="32"/>
  <c r="AC122" i="32"/>
  <c r="AB122" i="32"/>
  <c r="AA122" i="32"/>
  <c r="Z122" i="32"/>
  <c r="Y122" i="32"/>
  <c r="X122" i="32"/>
  <c r="W122" i="32"/>
  <c r="V122" i="32"/>
  <c r="U122" i="32"/>
  <c r="T122" i="32"/>
  <c r="S122" i="32"/>
  <c r="R122" i="32"/>
  <c r="Q122" i="32"/>
  <c r="P122" i="32"/>
  <c r="O122" i="32"/>
  <c r="AN122" i="32" s="1"/>
  <c r="N122" i="32"/>
  <c r="M122" i="32"/>
  <c r="L122" i="32"/>
  <c r="K122" i="32"/>
  <c r="J122" i="32"/>
  <c r="I122" i="32"/>
  <c r="H122" i="32"/>
  <c r="G122" i="32"/>
  <c r="AO122" i="32" s="1"/>
  <c r="F122" i="32"/>
  <c r="E122" i="32"/>
  <c r="D122" i="32"/>
  <c r="AQ121" i="32"/>
  <c r="AJ121" i="32"/>
  <c r="AI121" i="32"/>
  <c r="AH121" i="32"/>
  <c r="AG121" i="32"/>
  <c r="AF121" i="32"/>
  <c r="AE121" i="32"/>
  <c r="AD121" i="32"/>
  <c r="AC121" i="32"/>
  <c r="AB121" i="32"/>
  <c r="AA121" i="32"/>
  <c r="Z121" i="32"/>
  <c r="Y121" i="32"/>
  <c r="X121" i="32"/>
  <c r="W121" i="32"/>
  <c r="V121" i="32"/>
  <c r="U121" i="32"/>
  <c r="AM121" i="32" s="1"/>
  <c r="T121" i="32"/>
  <c r="S121" i="32"/>
  <c r="R121" i="32"/>
  <c r="Q121" i="32"/>
  <c r="P121" i="32"/>
  <c r="O121" i="32"/>
  <c r="N121" i="32"/>
  <c r="M121" i="32"/>
  <c r="L121" i="32"/>
  <c r="K121" i="32"/>
  <c r="J121" i="32"/>
  <c r="I121" i="32"/>
  <c r="H121" i="32"/>
  <c r="G121" i="32"/>
  <c r="F121" i="32"/>
  <c r="E121" i="32"/>
  <c r="D121" i="32"/>
  <c r="AJ120" i="32"/>
  <c r="AQ120" i="32" s="1"/>
  <c r="AI120" i="32"/>
  <c r="AH120" i="32"/>
  <c r="AG120" i="32"/>
  <c r="AF120" i="32"/>
  <c r="AE120" i="32"/>
  <c r="AD120" i="32"/>
  <c r="AC120" i="32"/>
  <c r="AB120" i="32"/>
  <c r="AA120" i="32"/>
  <c r="Z120" i="32"/>
  <c r="Y120" i="32"/>
  <c r="X120" i="32"/>
  <c r="W120" i="32"/>
  <c r="V120" i="32"/>
  <c r="U120" i="32"/>
  <c r="T120" i="32"/>
  <c r="S120" i="32"/>
  <c r="R120" i="32"/>
  <c r="Q120" i="32"/>
  <c r="P120" i="32"/>
  <c r="O120" i="32"/>
  <c r="N120" i="32"/>
  <c r="M120" i="32"/>
  <c r="L120" i="32"/>
  <c r="K120" i="32"/>
  <c r="J120" i="32"/>
  <c r="I120" i="32"/>
  <c r="H120" i="32"/>
  <c r="G120" i="32"/>
  <c r="F120" i="32"/>
  <c r="E120" i="32"/>
  <c r="D120" i="32"/>
  <c r="AJ119" i="32"/>
  <c r="AQ119" i="32" s="1"/>
  <c r="AI119" i="32"/>
  <c r="AH119" i="32"/>
  <c r="AG119" i="32"/>
  <c r="AF119" i="32"/>
  <c r="AE119" i="32"/>
  <c r="AD119" i="32"/>
  <c r="AC119" i="32"/>
  <c r="AB119" i="32"/>
  <c r="AA119" i="32"/>
  <c r="Z119" i="32"/>
  <c r="Y119" i="32"/>
  <c r="X119" i="32"/>
  <c r="W119" i="32"/>
  <c r="V119" i="32"/>
  <c r="U119" i="32"/>
  <c r="T119" i="32"/>
  <c r="S119" i="32"/>
  <c r="R119" i="32"/>
  <c r="Q119" i="32"/>
  <c r="P119" i="32"/>
  <c r="O119" i="32"/>
  <c r="N119" i="32"/>
  <c r="M119" i="32"/>
  <c r="L119" i="32"/>
  <c r="K119" i="32"/>
  <c r="J119" i="32"/>
  <c r="I119" i="32"/>
  <c r="H119" i="32"/>
  <c r="G119" i="32"/>
  <c r="F119" i="32"/>
  <c r="E119" i="32"/>
  <c r="D119" i="32"/>
  <c r="AJ118" i="32"/>
  <c r="AQ118" i="32" s="1"/>
  <c r="AR54" i="32" s="1"/>
  <c r="AI118" i="32"/>
  <c r="AH118" i="32"/>
  <c r="AG118" i="32"/>
  <c r="AF118" i="32"/>
  <c r="AE118" i="32"/>
  <c r="AD118" i="32"/>
  <c r="AC118" i="32"/>
  <c r="AB118" i="32"/>
  <c r="AA118" i="32"/>
  <c r="Z118" i="32"/>
  <c r="Y118" i="32"/>
  <c r="X118" i="32"/>
  <c r="W118" i="32"/>
  <c r="V118" i="32"/>
  <c r="U118" i="32"/>
  <c r="T118" i="32"/>
  <c r="S118" i="32"/>
  <c r="R118" i="32"/>
  <c r="Q118" i="32"/>
  <c r="P118" i="32"/>
  <c r="O118" i="32"/>
  <c r="N118" i="32"/>
  <c r="M118" i="32"/>
  <c r="L118" i="32"/>
  <c r="K118" i="32"/>
  <c r="J118" i="32"/>
  <c r="I118" i="32"/>
  <c r="H118" i="32"/>
  <c r="G118" i="32"/>
  <c r="F118" i="32"/>
  <c r="E118" i="32"/>
  <c r="D118" i="32"/>
  <c r="C118" i="32"/>
  <c r="AJ117" i="32"/>
  <c r="AQ117" i="32" s="1"/>
  <c r="AI117" i="32"/>
  <c r="AH117" i="32"/>
  <c r="AG117" i="32"/>
  <c r="AF117" i="32"/>
  <c r="AE117" i="32"/>
  <c r="AD117" i="32"/>
  <c r="AC117" i="32"/>
  <c r="AB117" i="32"/>
  <c r="AA117" i="32"/>
  <c r="Z117" i="32"/>
  <c r="Y117" i="32"/>
  <c r="X117" i="32"/>
  <c r="W117" i="32"/>
  <c r="V117" i="32"/>
  <c r="U117" i="32"/>
  <c r="T117" i="32"/>
  <c r="S117" i="32"/>
  <c r="R117" i="32"/>
  <c r="Q117" i="32"/>
  <c r="P117" i="32"/>
  <c r="O117" i="32"/>
  <c r="N117" i="32"/>
  <c r="M117" i="32"/>
  <c r="L117" i="32"/>
  <c r="K117" i="32"/>
  <c r="J117" i="32"/>
  <c r="I117" i="32"/>
  <c r="H117" i="32"/>
  <c r="G117" i="32"/>
  <c r="F117" i="32"/>
  <c r="E117" i="32"/>
  <c r="D117" i="32"/>
  <c r="AQ116" i="32"/>
  <c r="AJ116" i="32"/>
  <c r="AI116" i="32"/>
  <c r="AH116" i="32"/>
  <c r="AG116" i="32"/>
  <c r="AF116" i="32"/>
  <c r="AE116" i="32"/>
  <c r="AD116" i="32"/>
  <c r="AC116" i="32"/>
  <c r="AB116" i="32"/>
  <c r="AA116" i="32"/>
  <c r="Z116" i="32"/>
  <c r="Y116" i="32"/>
  <c r="X116" i="32"/>
  <c r="W116" i="32"/>
  <c r="V116" i="32"/>
  <c r="U116" i="32"/>
  <c r="T116" i="32"/>
  <c r="S116" i="32"/>
  <c r="R116" i="32"/>
  <c r="Q116" i="32"/>
  <c r="P116" i="32"/>
  <c r="O116" i="32"/>
  <c r="N116" i="32"/>
  <c r="M116" i="32"/>
  <c r="L116" i="32"/>
  <c r="K116" i="32"/>
  <c r="J116" i="32"/>
  <c r="I116" i="32"/>
  <c r="H116" i="32"/>
  <c r="G116" i="32"/>
  <c r="F116" i="32"/>
  <c r="E116" i="32"/>
  <c r="D116" i="32"/>
  <c r="AQ115" i="32"/>
  <c r="AR51" i="32" s="1"/>
  <c r="AJ115" i="32"/>
  <c r="AI115" i="32"/>
  <c r="AH115" i="32"/>
  <c r="AG115" i="32"/>
  <c r="AF115" i="32"/>
  <c r="AE115" i="32"/>
  <c r="AD115" i="32"/>
  <c r="AC115" i="32"/>
  <c r="AB115" i="32"/>
  <c r="AA115" i="32"/>
  <c r="Z115" i="32"/>
  <c r="Y115" i="32"/>
  <c r="X115" i="32"/>
  <c r="W115" i="32"/>
  <c r="V115" i="32"/>
  <c r="U115" i="32"/>
  <c r="T115" i="32"/>
  <c r="S115" i="32"/>
  <c r="R115" i="32"/>
  <c r="Q115" i="32"/>
  <c r="P115" i="32"/>
  <c r="O115" i="32"/>
  <c r="N115" i="32"/>
  <c r="M115" i="32"/>
  <c r="L115" i="32"/>
  <c r="K115" i="32"/>
  <c r="J115" i="32"/>
  <c r="I115" i="32"/>
  <c r="H115" i="32"/>
  <c r="G115" i="32"/>
  <c r="F115" i="32"/>
  <c r="E115" i="32"/>
  <c r="AO115" i="32" s="1"/>
  <c r="D115" i="32"/>
  <c r="AQ114" i="32"/>
  <c r="AJ114" i="32"/>
  <c r="AI114" i="32"/>
  <c r="AH114" i="32"/>
  <c r="AG114" i="32"/>
  <c r="AF114" i="32"/>
  <c r="AE114" i="32"/>
  <c r="AD114" i="32"/>
  <c r="AC114" i="32"/>
  <c r="AB114" i="32"/>
  <c r="AA114" i="32"/>
  <c r="Z114" i="32"/>
  <c r="Y114" i="32"/>
  <c r="X114" i="32"/>
  <c r="W114" i="32"/>
  <c r="V114" i="32"/>
  <c r="U114" i="32"/>
  <c r="T114" i="32"/>
  <c r="S114" i="32"/>
  <c r="R114" i="32"/>
  <c r="Q114" i="32"/>
  <c r="P114" i="32"/>
  <c r="O114" i="32"/>
  <c r="N114" i="32"/>
  <c r="M114" i="32"/>
  <c r="AN114" i="32" s="1"/>
  <c r="L114" i="32"/>
  <c r="K114" i="32"/>
  <c r="J114" i="32"/>
  <c r="I114" i="32"/>
  <c r="H114" i="32"/>
  <c r="G114" i="32"/>
  <c r="F114" i="32"/>
  <c r="E114" i="32"/>
  <c r="D114" i="32"/>
  <c r="AJ113" i="32"/>
  <c r="AQ113" i="32" s="1"/>
  <c r="AI113" i="32"/>
  <c r="AH113" i="32"/>
  <c r="AG113" i="32"/>
  <c r="AF113" i="32"/>
  <c r="AE113" i="32"/>
  <c r="AD113" i="32"/>
  <c r="AC113" i="32"/>
  <c r="AB113" i="32"/>
  <c r="AA113" i="32"/>
  <c r="Z113" i="32"/>
  <c r="Y113" i="32"/>
  <c r="X113" i="32"/>
  <c r="W113" i="32"/>
  <c r="V113" i="32"/>
  <c r="U113" i="32"/>
  <c r="T113" i="32"/>
  <c r="AM113" i="32" s="1"/>
  <c r="S113" i="32"/>
  <c r="R113" i="32"/>
  <c r="Q113" i="32"/>
  <c r="P113" i="32"/>
  <c r="O113" i="32"/>
  <c r="N113" i="32"/>
  <c r="M113" i="32"/>
  <c r="L113" i="32"/>
  <c r="K113" i="32"/>
  <c r="J113" i="32"/>
  <c r="I113" i="32"/>
  <c r="H113" i="32"/>
  <c r="G113" i="32"/>
  <c r="F113" i="32"/>
  <c r="E113" i="32"/>
  <c r="D113" i="32"/>
  <c r="AQ112" i="32"/>
  <c r="AJ112" i="32"/>
  <c r="AI112" i="32"/>
  <c r="AH112" i="32"/>
  <c r="AG112" i="32"/>
  <c r="AF112" i="32"/>
  <c r="AE112" i="32"/>
  <c r="AD112" i="32"/>
  <c r="AC112" i="32"/>
  <c r="AL112" i="32" s="1"/>
  <c r="AB112" i="32"/>
  <c r="AA112" i="32"/>
  <c r="Z112" i="32"/>
  <c r="Y112" i="32"/>
  <c r="X112" i="32"/>
  <c r="W112" i="32"/>
  <c r="V112" i="32"/>
  <c r="U112" i="32"/>
  <c r="AM112" i="32" s="1"/>
  <c r="T112" i="32"/>
  <c r="S112" i="32"/>
  <c r="R112" i="32"/>
  <c r="Q112" i="32"/>
  <c r="P112" i="32"/>
  <c r="O112" i="32"/>
  <c r="N112" i="32"/>
  <c r="M112" i="32"/>
  <c r="AN112" i="32" s="1"/>
  <c r="L112" i="32"/>
  <c r="K112" i="32"/>
  <c r="J112" i="32"/>
  <c r="I112" i="32"/>
  <c r="H112" i="32"/>
  <c r="G112" i="32"/>
  <c r="F112" i="32"/>
  <c r="E112" i="32"/>
  <c r="AO112" i="32" s="1"/>
  <c r="D112" i="32"/>
  <c r="AJ111" i="32"/>
  <c r="AQ111" i="32" s="1"/>
  <c r="AI111" i="32"/>
  <c r="AH111" i="32"/>
  <c r="AG111" i="32"/>
  <c r="AF111" i="32"/>
  <c r="AE111" i="32"/>
  <c r="AD111" i="32"/>
  <c r="AC111" i="32"/>
  <c r="AB111" i="32"/>
  <c r="AA111" i="32"/>
  <c r="Z111" i="32"/>
  <c r="Y111" i="32"/>
  <c r="X111" i="32"/>
  <c r="W111" i="32"/>
  <c r="V111" i="32"/>
  <c r="U111" i="32"/>
  <c r="T111" i="32"/>
  <c r="S111" i="32"/>
  <c r="R111" i="32"/>
  <c r="Q111" i="32"/>
  <c r="P111" i="32"/>
  <c r="O111" i="32"/>
  <c r="N111" i="32"/>
  <c r="M111" i="32"/>
  <c r="L111" i="32"/>
  <c r="K111" i="32"/>
  <c r="J111" i="32"/>
  <c r="I111" i="32"/>
  <c r="H111" i="32"/>
  <c r="G111" i="32"/>
  <c r="F111" i="32"/>
  <c r="E111" i="32"/>
  <c r="D111" i="32"/>
  <c r="AJ110" i="32"/>
  <c r="AQ110" i="32" s="1"/>
  <c r="AR45" i="32" s="1"/>
  <c r="AI110" i="32"/>
  <c r="AH110" i="32"/>
  <c r="AG110" i="32"/>
  <c r="AF110" i="32"/>
  <c r="AE110" i="32"/>
  <c r="AD110" i="32"/>
  <c r="AC110" i="32"/>
  <c r="AB110" i="32"/>
  <c r="AA110" i="32"/>
  <c r="Z110" i="32"/>
  <c r="Y110" i="32"/>
  <c r="X110" i="32"/>
  <c r="W110" i="32"/>
  <c r="V110" i="32"/>
  <c r="U110" i="32"/>
  <c r="T110" i="32"/>
  <c r="S110" i="32"/>
  <c r="R110" i="32"/>
  <c r="Q110" i="32"/>
  <c r="P110" i="32"/>
  <c r="O110" i="32"/>
  <c r="N110" i="32"/>
  <c r="M110" i="32"/>
  <c r="L110" i="32"/>
  <c r="K110" i="32"/>
  <c r="J110" i="32"/>
  <c r="I110" i="32"/>
  <c r="H110" i="32"/>
  <c r="G110" i="32"/>
  <c r="F110" i="32"/>
  <c r="E110" i="32"/>
  <c r="D110" i="32"/>
  <c r="AJ109" i="32"/>
  <c r="AQ109" i="32" s="1"/>
  <c r="AI109" i="32"/>
  <c r="AH109" i="32"/>
  <c r="AG109" i="32"/>
  <c r="AF109" i="32"/>
  <c r="AE109" i="32"/>
  <c r="AD109" i="32"/>
  <c r="AC109" i="32"/>
  <c r="AB109" i="32"/>
  <c r="AA109" i="32"/>
  <c r="Z109" i="32"/>
  <c r="Y109" i="32"/>
  <c r="X109" i="32"/>
  <c r="W109" i="32"/>
  <c r="V109" i="32"/>
  <c r="U109" i="32"/>
  <c r="T109" i="32"/>
  <c r="S109" i="32"/>
  <c r="R109" i="32"/>
  <c r="Q109" i="32"/>
  <c r="P109" i="32"/>
  <c r="O109" i="32"/>
  <c r="N109" i="32"/>
  <c r="M109" i="32"/>
  <c r="L109" i="32"/>
  <c r="K109" i="32"/>
  <c r="J109" i="32"/>
  <c r="I109" i="32"/>
  <c r="H109" i="32"/>
  <c r="G109" i="32"/>
  <c r="F109" i="32"/>
  <c r="E109" i="32"/>
  <c r="D109" i="32"/>
  <c r="AJ108" i="32"/>
  <c r="AQ108" i="32" s="1"/>
  <c r="AI108" i="32"/>
  <c r="AH108" i="32"/>
  <c r="AG108" i="32"/>
  <c r="AF108" i="32"/>
  <c r="AE108" i="32"/>
  <c r="AD108" i="32"/>
  <c r="AC108" i="32"/>
  <c r="AB108" i="32"/>
  <c r="AA108" i="32"/>
  <c r="Z108" i="32"/>
  <c r="Y108" i="32"/>
  <c r="X108" i="32"/>
  <c r="W108" i="32"/>
  <c r="V108" i="32"/>
  <c r="U108" i="32"/>
  <c r="T108" i="32"/>
  <c r="S108" i="32"/>
  <c r="R108" i="32"/>
  <c r="Q108" i="32"/>
  <c r="P108" i="32"/>
  <c r="O108" i="32"/>
  <c r="N108" i="32"/>
  <c r="M108" i="32"/>
  <c r="L108" i="32"/>
  <c r="K108" i="32"/>
  <c r="J108" i="32"/>
  <c r="I108" i="32"/>
  <c r="H108" i="32"/>
  <c r="G108" i="32"/>
  <c r="F108" i="32"/>
  <c r="E108" i="32"/>
  <c r="D108" i="32"/>
  <c r="AQ107" i="32"/>
  <c r="AR42" i="32" s="1"/>
  <c r="AJ107" i="32"/>
  <c r="AI107" i="32"/>
  <c r="AH107" i="32"/>
  <c r="AG107" i="32"/>
  <c r="AF107" i="32"/>
  <c r="AE107" i="32"/>
  <c r="AD107" i="32"/>
  <c r="AC107" i="32"/>
  <c r="AB107" i="32"/>
  <c r="AA107" i="32"/>
  <c r="Z107" i="32"/>
  <c r="Y107" i="32"/>
  <c r="X107" i="32"/>
  <c r="W107" i="32"/>
  <c r="V107" i="32"/>
  <c r="U107" i="32"/>
  <c r="T107" i="32"/>
  <c r="S107" i="32"/>
  <c r="R107" i="32"/>
  <c r="Q107" i="32"/>
  <c r="P107" i="32"/>
  <c r="O107" i="32"/>
  <c r="N107" i="32"/>
  <c r="M107" i="32"/>
  <c r="L107" i="32"/>
  <c r="K107" i="32"/>
  <c r="J107" i="32"/>
  <c r="I107" i="32"/>
  <c r="H107" i="32"/>
  <c r="G107" i="32"/>
  <c r="F107" i="32"/>
  <c r="E107" i="32"/>
  <c r="D107" i="32"/>
  <c r="AJ106" i="32"/>
  <c r="AQ106" i="32" s="1"/>
  <c r="AR41" i="32" s="1"/>
  <c r="AI106" i="32"/>
  <c r="AH106" i="32"/>
  <c r="AG106" i="32"/>
  <c r="AF106" i="32"/>
  <c r="AE106" i="32"/>
  <c r="AD106" i="32"/>
  <c r="AC106" i="32"/>
  <c r="AB106" i="32"/>
  <c r="AA106" i="32"/>
  <c r="Z106" i="32"/>
  <c r="Y106" i="32"/>
  <c r="X106" i="32"/>
  <c r="W106" i="32"/>
  <c r="V106" i="32"/>
  <c r="U106" i="32"/>
  <c r="T106" i="32"/>
  <c r="S106" i="32"/>
  <c r="R106" i="32"/>
  <c r="Q106" i="32"/>
  <c r="P106" i="32"/>
  <c r="O106" i="32"/>
  <c r="AN106" i="32" s="1"/>
  <c r="N106" i="32"/>
  <c r="M106" i="32"/>
  <c r="L106" i="32"/>
  <c r="K106" i="32"/>
  <c r="J106" i="32"/>
  <c r="I106" i="32"/>
  <c r="H106" i="32"/>
  <c r="G106" i="32"/>
  <c r="AO106" i="32" s="1"/>
  <c r="F106" i="32"/>
  <c r="E106" i="32"/>
  <c r="D106" i="32"/>
  <c r="AQ105" i="32"/>
  <c r="AJ105" i="32"/>
  <c r="AI105" i="32"/>
  <c r="AH105" i="32"/>
  <c r="AG105" i="32"/>
  <c r="AF105" i="32"/>
  <c r="AE105" i="32"/>
  <c r="AD105" i="32"/>
  <c r="AC105" i="32"/>
  <c r="AB105" i="32"/>
  <c r="AA105" i="32"/>
  <c r="Z105" i="32"/>
  <c r="Y105" i="32"/>
  <c r="X105" i="32"/>
  <c r="W105" i="32"/>
  <c r="V105" i="32"/>
  <c r="U105" i="32"/>
  <c r="T105" i="32"/>
  <c r="S105" i="32"/>
  <c r="R105" i="32"/>
  <c r="Q105" i="32"/>
  <c r="P105" i="32"/>
  <c r="O105" i="32"/>
  <c r="N105" i="32"/>
  <c r="M105" i="32"/>
  <c r="L105" i="32"/>
  <c r="K105" i="32"/>
  <c r="J105" i="32"/>
  <c r="I105" i="32"/>
  <c r="H105" i="32"/>
  <c r="G105" i="32"/>
  <c r="F105" i="32"/>
  <c r="E105" i="32"/>
  <c r="D105" i="32"/>
  <c r="AJ104" i="32"/>
  <c r="AQ104" i="32" s="1"/>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AJ103" i="32"/>
  <c r="AQ103" i="32" s="1"/>
  <c r="AR38" i="32" s="1"/>
  <c r="AI103" i="32"/>
  <c r="AH103" i="32"/>
  <c r="AG103" i="32"/>
  <c r="AF103" i="32"/>
  <c r="AE103" i="32"/>
  <c r="AD103" i="32"/>
  <c r="AC103" i="32"/>
  <c r="AB103" i="32"/>
  <c r="AL103" i="32" s="1"/>
  <c r="AA103" i="32"/>
  <c r="Z103" i="32"/>
  <c r="Y103" i="32"/>
  <c r="X103" i="32"/>
  <c r="W103" i="32"/>
  <c r="V103" i="32"/>
  <c r="U103" i="32"/>
  <c r="T103" i="32"/>
  <c r="AM103" i="32" s="1"/>
  <c r="S103" i="32"/>
  <c r="R103" i="32"/>
  <c r="Q103" i="32"/>
  <c r="P103" i="32"/>
  <c r="O103" i="32"/>
  <c r="N103" i="32"/>
  <c r="M103" i="32"/>
  <c r="L103" i="32"/>
  <c r="AN103" i="32" s="1"/>
  <c r="K103" i="32"/>
  <c r="J103" i="32"/>
  <c r="I103" i="32"/>
  <c r="H103" i="32"/>
  <c r="G103" i="32"/>
  <c r="F103" i="32"/>
  <c r="E103" i="32"/>
  <c r="D103" i="32"/>
  <c r="AO103" i="32" s="1"/>
  <c r="AJ102" i="32"/>
  <c r="AQ102" i="32" s="1"/>
  <c r="AI102" i="32"/>
  <c r="AH102" i="32"/>
  <c r="AG102" i="32"/>
  <c r="AF102" i="32"/>
  <c r="AE102" i="32"/>
  <c r="AD102" i="32"/>
  <c r="AC102" i="32"/>
  <c r="AB102" i="32"/>
  <c r="AA102" i="32"/>
  <c r="Z102" i="32"/>
  <c r="Y102" i="32"/>
  <c r="X102" i="32"/>
  <c r="W102" i="32"/>
  <c r="V102" i="32"/>
  <c r="U102" i="32"/>
  <c r="T102" i="32"/>
  <c r="S102" i="32"/>
  <c r="R102" i="32"/>
  <c r="Q102" i="32"/>
  <c r="P102" i="32"/>
  <c r="O102" i="32"/>
  <c r="N102" i="32"/>
  <c r="M102" i="32"/>
  <c r="L102" i="32"/>
  <c r="K102" i="32"/>
  <c r="J102" i="32"/>
  <c r="I102" i="32"/>
  <c r="H102" i="32"/>
  <c r="G102" i="32"/>
  <c r="F102" i="32"/>
  <c r="E102" i="32"/>
  <c r="D102" i="32"/>
  <c r="AJ101" i="32"/>
  <c r="AQ101" i="32" s="1"/>
  <c r="AI101" i="32"/>
  <c r="AH101" i="32"/>
  <c r="AG101" i="32"/>
  <c r="AF101" i="32"/>
  <c r="AE101" i="32"/>
  <c r="AD101" i="32"/>
  <c r="AC101" i="32"/>
  <c r="AB101" i="32"/>
  <c r="AA101" i="32"/>
  <c r="Z101" i="32"/>
  <c r="Y101" i="32"/>
  <c r="X101" i="32"/>
  <c r="W101" i="32"/>
  <c r="V101" i="32"/>
  <c r="U101" i="32"/>
  <c r="T101" i="32"/>
  <c r="S101" i="32"/>
  <c r="R101" i="32"/>
  <c r="Q101" i="32"/>
  <c r="P101" i="32"/>
  <c r="O101" i="32"/>
  <c r="N101" i="32"/>
  <c r="M101" i="32"/>
  <c r="L101" i="32"/>
  <c r="K101" i="32"/>
  <c r="J101" i="32"/>
  <c r="I101" i="32"/>
  <c r="H101" i="32"/>
  <c r="G101" i="32"/>
  <c r="F101" i="32"/>
  <c r="E101" i="32"/>
  <c r="D101" i="32"/>
  <c r="AJ100" i="32"/>
  <c r="AQ100" i="32" s="1"/>
  <c r="AI100" i="32"/>
  <c r="AH100" i="32"/>
  <c r="AG100" i="32"/>
  <c r="AF100" i="32"/>
  <c r="AE100" i="32"/>
  <c r="AD100" i="32"/>
  <c r="AC100" i="32"/>
  <c r="AB100" i="32"/>
  <c r="AA100" i="32"/>
  <c r="Z100" i="32"/>
  <c r="Y100" i="32"/>
  <c r="X100" i="32"/>
  <c r="W100" i="32"/>
  <c r="V100" i="32"/>
  <c r="U100" i="32"/>
  <c r="T100" i="32"/>
  <c r="S100" i="32"/>
  <c r="R100" i="32"/>
  <c r="Q100" i="32"/>
  <c r="P100" i="32"/>
  <c r="O100" i="32"/>
  <c r="N100" i="32"/>
  <c r="M100" i="32"/>
  <c r="L100" i="32"/>
  <c r="K100" i="32"/>
  <c r="J100" i="32"/>
  <c r="I100" i="32"/>
  <c r="H100" i="32"/>
  <c r="G100" i="32"/>
  <c r="F100" i="32"/>
  <c r="E100" i="32"/>
  <c r="D100" i="32"/>
  <c r="AQ99" i="32"/>
  <c r="AJ99" i="32"/>
  <c r="AI99" i="32"/>
  <c r="AH99" i="32"/>
  <c r="AG99" i="32"/>
  <c r="AF99" i="32"/>
  <c r="AE99" i="32"/>
  <c r="AD99" i="32"/>
  <c r="AC99" i="32"/>
  <c r="AB99" i="32"/>
  <c r="AA99" i="32"/>
  <c r="Z99" i="32"/>
  <c r="Y99" i="32"/>
  <c r="X99" i="32"/>
  <c r="W99" i="32"/>
  <c r="V99" i="32"/>
  <c r="U99" i="32"/>
  <c r="T99" i="32"/>
  <c r="S99" i="32"/>
  <c r="R99" i="32"/>
  <c r="Q99" i="32"/>
  <c r="P99" i="32"/>
  <c r="O99" i="32"/>
  <c r="N99" i="32"/>
  <c r="M99" i="32"/>
  <c r="L99" i="32"/>
  <c r="K99" i="32"/>
  <c r="J99" i="32"/>
  <c r="I99" i="32"/>
  <c r="H99" i="32"/>
  <c r="G99" i="32"/>
  <c r="F99" i="32"/>
  <c r="E99" i="32"/>
  <c r="D99" i="32"/>
  <c r="AJ98" i="32"/>
  <c r="AQ98" i="32" s="1"/>
  <c r="AR34" i="32" s="1"/>
  <c r="AI98" i="32"/>
  <c r="AH98" i="32"/>
  <c r="AG98" i="32"/>
  <c r="AF98" i="32"/>
  <c r="AE98" i="32"/>
  <c r="AD98" i="32"/>
  <c r="AC98" i="32"/>
  <c r="AB98" i="32"/>
  <c r="AA98" i="32"/>
  <c r="Z98" i="32"/>
  <c r="Y98" i="32"/>
  <c r="X98" i="32"/>
  <c r="W98" i="32"/>
  <c r="V98" i="32"/>
  <c r="U98" i="32"/>
  <c r="T98" i="32"/>
  <c r="S98" i="32"/>
  <c r="R98" i="32"/>
  <c r="Q98" i="32"/>
  <c r="P98" i="32"/>
  <c r="O98" i="32"/>
  <c r="N98" i="32"/>
  <c r="M98" i="32"/>
  <c r="L98" i="32"/>
  <c r="K98" i="32"/>
  <c r="J98" i="32"/>
  <c r="I98" i="32"/>
  <c r="H98" i="32"/>
  <c r="G98" i="32"/>
  <c r="F98" i="32"/>
  <c r="E98" i="32"/>
  <c r="D98" i="32"/>
  <c r="AJ97" i="32"/>
  <c r="AQ97" i="32" s="1"/>
  <c r="AI97" i="32"/>
  <c r="AH97" i="32"/>
  <c r="AG97" i="32"/>
  <c r="AF97" i="32"/>
  <c r="AE97" i="32"/>
  <c r="AD97" i="32"/>
  <c r="AC97" i="32"/>
  <c r="AB97" i="32"/>
  <c r="AA97" i="32"/>
  <c r="Z97" i="32"/>
  <c r="Y97" i="32"/>
  <c r="X97" i="32"/>
  <c r="W97" i="32"/>
  <c r="V97" i="32"/>
  <c r="AM97" i="32" s="1"/>
  <c r="U97" i="32"/>
  <c r="T97" i="32"/>
  <c r="S97" i="32"/>
  <c r="R97" i="32"/>
  <c r="Q97" i="32"/>
  <c r="P97" i="32"/>
  <c r="O97" i="32"/>
  <c r="N97" i="32"/>
  <c r="AN97" i="32" s="1"/>
  <c r="M97" i="32"/>
  <c r="L97" i="32"/>
  <c r="K97" i="32"/>
  <c r="J97" i="32"/>
  <c r="I97" i="32"/>
  <c r="H97" i="32"/>
  <c r="G97" i="32"/>
  <c r="F97" i="32"/>
  <c r="E97" i="32"/>
  <c r="D97" i="32"/>
  <c r="AJ96" i="32"/>
  <c r="AQ96" i="32" s="1"/>
  <c r="AR31" i="32" s="1"/>
  <c r="AI96" i="32"/>
  <c r="AH96" i="32"/>
  <c r="AG96" i="32"/>
  <c r="AF96" i="32"/>
  <c r="AE96" i="32"/>
  <c r="AD96" i="32"/>
  <c r="AC96" i="32"/>
  <c r="AB96" i="32"/>
  <c r="AA96" i="32"/>
  <c r="Z96" i="32"/>
  <c r="Y96" i="32"/>
  <c r="X96" i="32"/>
  <c r="W96" i="32"/>
  <c r="V96" i="32"/>
  <c r="U96" i="32"/>
  <c r="T96" i="32"/>
  <c r="S96" i="32"/>
  <c r="R96" i="32"/>
  <c r="Q96" i="32"/>
  <c r="P96" i="32"/>
  <c r="O96" i="32"/>
  <c r="N96" i="32"/>
  <c r="M96" i="32"/>
  <c r="L96" i="32"/>
  <c r="K96" i="32"/>
  <c r="J96" i="32"/>
  <c r="I96" i="32"/>
  <c r="H96" i="32"/>
  <c r="G96" i="32"/>
  <c r="F96" i="32"/>
  <c r="E96" i="32"/>
  <c r="D96" i="32"/>
  <c r="AJ95" i="32"/>
  <c r="AQ95" i="32" s="1"/>
  <c r="AR30" i="32" s="1"/>
  <c r="AI95" i="32"/>
  <c r="AH95" i="32"/>
  <c r="AG95" i="32"/>
  <c r="AF95" i="32"/>
  <c r="AE95" i="32"/>
  <c r="AD95" i="32"/>
  <c r="AC95" i="32"/>
  <c r="AB95" i="32"/>
  <c r="AA95" i="32"/>
  <c r="Z95" i="32"/>
  <c r="Y95" i="32"/>
  <c r="X95" i="32"/>
  <c r="W95" i="32"/>
  <c r="V95" i="32"/>
  <c r="U95" i="32"/>
  <c r="T95" i="32"/>
  <c r="S95" i="32"/>
  <c r="R95" i="32"/>
  <c r="Q95" i="32"/>
  <c r="P95" i="32"/>
  <c r="O95" i="32"/>
  <c r="N95" i="32"/>
  <c r="M95" i="32"/>
  <c r="L95" i="32"/>
  <c r="K95" i="32"/>
  <c r="J95" i="32"/>
  <c r="I95" i="32"/>
  <c r="H95" i="32"/>
  <c r="G95" i="32"/>
  <c r="F95" i="32"/>
  <c r="E95" i="32"/>
  <c r="D95" i="32"/>
  <c r="AJ94" i="32"/>
  <c r="AQ94" i="32" s="1"/>
  <c r="AI94" i="32"/>
  <c r="AH94" i="32"/>
  <c r="AG94" i="32"/>
  <c r="AF94" i="32"/>
  <c r="AE94" i="32"/>
  <c r="AD94" i="32"/>
  <c r="AC94" i="32"/>
  <c r="AB94" i="32"/>
  <c r="AA94" i="32"/>
  <c r="Z94" i="32"/>
  <c r="Y94" i="32"/>
  <c r="X94" i="32"/>
  <c r="W94" i="32"/>
  <c r="V94" i="32"/>
  <c r="U94" i="32"/>
  <c r="AM94" i="32" s="1"/>
  <c r="T94" i="32"/>
  <c r="S94" i="32"/>
  <c r="R94" i="32"/>
  <c r="Q94" i="32"/>
  <c r="P94" i="32"/>
  <c r="O94" i="32"/>
  <c r="N94" i="32"/>
  <c r="M94" i="32"/>
  <c r="L94" i="32"/>
  <c r="K94" i="32"/>
  <c r="J94" i="32"/>
  <c r="I94" i="32"/>
  <c r="H94" i="32"/>
  <c r="G94" i="32"/>
  <c r="F94" i="32"/>
  <c r="E94" i="32"/>
  <c r="D94" i="32"/>
  <c r="C94" i="32"/>
  <c r="AJ93" i="32"/>
  <c r="AQ93" i="32" s="1"/>
  <c r="AR29" i="32" s="1"/>
  <c r="AI93" i="32"/>
  <c r="AH93" i="32"/>
  <c r="AG93" i="32"/>
  <c r="AF93" i="32"/>
  <c r="AE93" i="32"/>
  <c r="AD93" i="32"/>
  <c r="AC93" i="32"/>
  <c r="AB93" i="32"/>
  <c r="AA93" i="32"/>
  <c r="Z93" i="32"/>
  <c r="Y93" i="32"/>
  <c r="X93" i="32"/>
  <c r="W93" i="32"/>
  <c r="V93" i="32"/>
  <c r="U93" i="32"/>
  <c r="T93" i="32"/>
  <c r="AM93" i="32" s="1"/>
  <c r="S93" i="32"/>
  <c r="R93" i="32"/>
  <c r="Q93" i="32"/>
  <c r="P93" i="32"/>
  <c r="O93" i="32"/>
  <c r="N93" i="32"/>
  <c r="M93" i="32"/>
  <c r="L93" i="32"/>
  <c r="AN93" i="32" s="1"/>
  <c r="K93" i="32"/>
  <c r="J93" i="32"/>
  <c r="I93" i="32"/>
  <c r="H93" i="32"/>
  <c r="G93" i="32"/>
  <c r="F93" i="32"/>
  <c r="E93" i="32"/>
  <c r="D93" i="32"/>
  <c r="AJ92" i="32"/>
  <c r="AQ92" i="32" s="1"/>
  <c r="AR27" i="32" s="1"/>
  <c r="AI92" i="32"/>
  <c r="AH92" i="32"/>
  <c r="AG92" i="32"/>
  <c r="AF92" i="32"/>
  <c r="AE92" i="32"/>
  <c r="AD92" i="32"/>
  <c r="AC92" i="32"/>
  <c r="AB92" i="32"/>
  <c r="AA92" i="32"/>
  <c r="Z92" i="32"/>
  <c r="Y92" i="32"/>
  <c r="X92" i="32"/>
  <c r="W92" i="32"/>
  <c r="V92" i="32"/>
  <c r="U92" i="32"/>
  <c r="T92" i="32"/>
  <c r="S92" i="32"/>
  <c r="R92" i="32"/>
  <c r="Q92" i="32"/>
  <c r="P92" i="32"/>
  <c r="O92" i="32"/>
  <c r="N92" i="32"/>
  <c r="M92" i="32"/>
  <c r="L92" i="32"/>
  <c r="K92" i="32"/>
  <c r="J92" i="32"/>
  <c r="I92" i="32"/>
  <c r="H92" i="32"/>
  <c r="G92" i="32"/>
  <c r="F92" i="32"/>
  <c r="E92" i="32"/>
  <c r="D92" i="32"/>
  <c r="AQ91" i="32"/>
  <c r="AJ91" i="32"/>
  <c r="AI91" i="32"/>
  <c r="AH91" i="32"/>
  <c r="AG91" i="32"/>
  <c r="AF91" i="32"/>
  <c r="AE91" i="32"/>
  <c r="AD91" i="32"/>
  <c r="AC91" i="32"/>
  <c r="AB91" i="32"/>
  <c r="AA91" i="32"/>
  <c r="Z91" i="32"/>
  <c r="Y91" i="32"/>
  <c r="X91" i="32"/>
  <c r="W91" i="32"/>
  <c r="V91" i="32"/>
  <c r="U91" i="32"/>
  <c r="T91" i="32"/>
  <c r="S91" i="32"/>
  <c r="R91" i="32"/>
  <c r="Q91" i="32"/>
  <c r="P91" i="32"/>
  <c r="O91" i="32"/>
  <c r="N91" i="32"/>
  <c r="M91" i="32"/>
  <c r="L91" i="32"/>
  <c r="K91" i="32"/>
  <c r="J91" i="32"/>
  <c r="I91" i="32"/>
  <c r="H91" i="32"/>
  <c r="G91" i="32"/>
  <c r="F91" i="32"/>
  <c r="E91" i="32"/>
  <c r="AO91" i="32" s="1"/>
  <c r="D91" i="32"/>
  <c r="AJ90" i="32"/>
  <c r="AQ90" i="32" s="1"/>
  <c r="AR25" i="32" s="1"/>
  <c r="AI90" i="32"/>
  <c r="AH90" i="32"/>
  <c r="AG90" i="32"/>
  <c r="AF90" i="32"/>
  <c r="AE90" i="32"/>
  <c r="AD90" i="32"/>
  <c r="AC90" i="32"/>
  <c r="AB90" i="32"/>
  <c r="AA90" i="32"/>
  <c r="Z90" i="32"/>
  <c r="Y90" i="32"/>
  <c r="X90" i="32"/>
  <c r="W90" i="32"/>
  <c r="V90" i="32"/>
  <c r="U90" i="32"/>
  <c r="T90" i="32"/>
  <c r="S90" i="32"/>
  <c r="R90" i="32"/>
  <c r="Q90" i="32"/>
  <c r="P90" i="32"/>
  <c r="O90" i="32"/>
  <c r="N90" i="32"/>
  <c r="M90" i="32"/>
  <c r="L90" i="32"/>
  <c r="K90" i="32"/>
  <c r="J90" i="32"/>
  <c r="I90" i="32"/>
  <c r="H90" i="32"/>
  <c r="G90" i="32"/>
  <c r="F90" i="32"/>
  <c r="E90" i="32"/>
  <c r="D90" i="32"/>
  <c r="AQ89" i="32"/>
  <c r="AR24" i="32" s="1"/>
  <c r="AJ89" i="32"/>
  <c r="AI89" i="32"/>
  <c r="AH89" i="32"/>
  <c r="AG89" i="32"/>
  <c r="AF89" i="32"/>
  <c r="AE89" i="32"/>
  <c r="AD89" i="32"/>
  <c r="AC89" i="32"/>
  <c r="AB89" i="32"/>
  <c r="AA89" i="32"/>
  <c r="Z89" i="32"/>
  <c r="Y89" i="32"/>
  <c r="X89" i="32"/>
  <c r="W89" i="32"/>
  <c r="V89" i="32"/>
  <c r="U89" i="32"/>
  <c r="T89" i="32"/>
  <c r="S89" i="32"/>
  <c r="R89" i="32"/>
  <c r="Q89" i="32"/>
  <c r="P89" i="32"/>
  <c r="O89" i="32"/>
  <c r="N89" i="32"/>
  <c r="M89" i="32"/>
  <c r="L89" i="32"/>
  <c r="K89" i="32"/>
  <c r="J89" i="32"/>
  <c r="I89" i="32"/>
  <c r="H89" i="32"/>
  <c r="G89" i="32"/>
  <c r="F89" i="32"/>
  <c r="E89" i="32"/>
  <c r="D89" i="32"/>
  <c r="AJ88" i="32"/>
  <c r="AQ88" i="32" s="1"/>
  <c r="AI88" i="32"/>
  <c r="AH88" i="32"/>
  <c r="AG88" i="32"/>
  <c r="AF88" i="32"/>
  <c r="AE88" i="32"/>
  <c r="AD88" i="32"/>
  <c r="AC88" i="32"/>
  <c r="AB88" i="32"/>
  <c r="AA88" i="32"/>
  <c r="Z88" i="32"/>
  <c r="Y88" i="32"/>
  <c r="X88" i="32"/>
  <c r="W88" i="32"/>
  <c r="V88" i="32"/>
  <c r="AM88" i="32" s="1"/>
  <c r="U88" i="32"/>
  <c r="T88" i="32"/>
  <c r="S88" i="32"/>
  <c r="R88" i="32"/>
  <c r="Q88" i="32"/>
  <c r="P88" i="32"/>
  <c r="O88" i="32"/>
  <c r="N88" i="32"/>
  <c r="M88" i="32"/>
  <c r="L88" i="32"/>
  <c r="K88" i="32"/>
  <c r="J88" i="32"/>
  <c r="I88" i="32"/>
  <c r="H88" i="32"/>
  <c r="G88" i="32"/>
  <c r="F88" i="32"/>
  <c r="E88" i="32"/>
  <c r="D88" i="32"/>
  <c r="AJ87" i="32"/>
  <c r="AQ87" i="32" s="1"/>
  <c r="AI87" i="32"/>
  <c r="AH87" i="32"/>
  <c r="AG87" i="32"/>
  <c r="AF87" i="32"/>
  <c r="AE87" i="32"/>
  <c r="AD87" i="32"/>
  <c r="AC87" i="32"/>
  <c r="AB87" i="32"/>
  <c r="AA87" i="32"/>
  <c r="Z87" i="32"/>
  <c r="Y87" i="32"/>
  <c r="X87" i="32"/>
  <c r="W87" i="32"/>
  <c r="V87" i="32"/>
  <c r="U87" i="32"/>
  <c r="T87" i="32"/>
  <c r="S87" i="32"/>
  <c r="R87" i="32"/>
  <c r="Q87" i="32"/>
  <c r="P87" i="32"/>
  <c r="O87" i="32"/>
  <c r="N87" i="32"/>
  <c r="M87" i="32"/>
  <c r="AN87" i="32" s="1"/>
  <c r="L87" i="32"/>
  <c r="K87" i="32"/>
  <c r="J87" i="32"/>
  <c r="I87" i="32"/>
  <c r="H87" i="32"/>
  <c r="G87" i="32"/>
  <c r="F87" i="32"/>
  <c r="E87" i="32"/>
  <c r="D87" i="32"/>
  <c r="AQ86" i="32"/>
  <c r="AJ86" i="32"/>
  <c r="AI86" i="32"/>
  <c r="AH86" i="32"/>
  <c r="AG86" i="32"/>
  <c r="AF86" i="32"/>
  <c r="AE86" i="32"/>
  <c r="AD86" i="32"/>
  <c r="AC86" i="32"/>
  <c r="AB86" i="32"/>
  <c r="AA86" i="32"/>
  <c r="Z86" i="32"/>
  <c r="Y86" i="32"/>
  <c r="X86" i="32"/>
  <c r="W86" i="32"/>
  <c r="V86" i="32"/>
  <c r="U86" i="32"/>
  <c r="T86" i="32"/>
  <c r="S86" i="32"/>
  <c r="R86" i="32"/>
  <c r="Q86" i="32"/>
  <c r="P86" i="32"/>
  <c r="O86" i="32"/>
  <c r="N86" i="32"/>
  <c r="M86" i="32"/>
  <c r="L86" i="32"/>
  <c r="K86" i="32"/>
  <c r="J86" i="32"/>
  <c r="I86" i="32"/>
  <c r="H86" i="32"/>
  <c r="G86" i="32"/>
  <c r="F86" i="32"/>
  <c r="E86" i="32"/>
  <c r="D86" i="32"/>
  <c r="C86" i="32"/>
  <c r="AQ85" i="32"/>
  <c r="AJ85" i="32"/>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D85" i="32"/>
  <c r="AJ84" i="32"/>
  <c r="AQ84" i="32" s="1"/>
  <c r="AI84" i="32"/>
  <c r="AH84" i="32"/>
  <c r="AG84" i="32"/>
  <c r="AF84" i="32"/>
  <c r="AE84" i="32"/>
  <c r="AD84" i="32"/>
  <c r="AC84" i="32"/>
  <c r="AB84" i="32"/>
  <c r="AA84" i="32"/>
  <c r="Z84" i="32"/>
  <c r="Y84" i="32"/>
  <c r="X84" i="32"/>
  <c r="W84" i="32"/>
  <c r="V84" i="32"/>
  <c r="U84" i="32"/>
  <c r="T84" i="32"/>
  <c r="S84" i="32"/>
  <c r="R84" i="32"/>
  <c r="Q84" i="32"/>
  <c r="P84" i="32"/>
  <c r="O84" i="32"/>
  <c r="N84" i="32"/>
  <c r="M84" i="32"/>
  <c r="L84" i="32"/>
  <c r="K84" i="32"/>
  <c r="J84" i="32"/>
  <c r="I84" i="32"/>
  <c r="H84" i="32"/>
  <c r="G84" i="32"/>
  <c r="F84" i="32"/>
  <c r="E84" i="32"/>
  <c r="D84" i="32"/>
  <c r="AJ83" i="32"/>
  <c r="AQ83" i="32" s="1"/>
  <c r="AR18" i="32" s="1"/>
  <c r="AI83" i="32"/>
  <c r="AH83" i="32"/>
  <c r="AG83" i="32"/>
  <c r="AF83" i="32"/>
  <c r="AE83" i="32"/>
  <c r="AD83" i="32"/>
  <c r="AC83" i="32"/>
  <c r="AB83" i="32"/>
  <c r="AA83" i="32"/>
  <c r="Z83" i="32"/>
  <c r="Y83" i="32"/>
  <c r="X83" i="32"/>
  <c r="W83" i="32"/>
  <c r="V83" i="32"/>
  <c r="U83" i="32"/>
  <c r="T83" i="32"/>
  <c r="S83" i="32"/>
  <c r="R83" i="32"/>
  <c r="Q83" i="32"/>
  <c r="P83" i="32"/>
  <c r="O83" i="32"/>
  <c r="N83" i="32"/>
  <c r="M83" i="32"/>
  <c r="AN83" i="32" s="1"/>
  <c r="L83" i="32"/>
  <c r="K83" i="32"/>
  <c r="J83" i="32"/>
  <c r="I83" i="32"/>
  <c r="H83" i="32"/>
  <c r="G83" i="32"/>
  <c r="F83" i="32"/>
  <c r="E83" i="32"/>
  <c r="D83" i="32"/>
  <c r="AQ82" i="32"/>
  <c r="AJ82" i="32"/>
  <c r="AI82" i="32"/>
  <c r="AH82" i="32"/>
  <c r="AG82" i="32"/>
  <c r="AF82" i="32"/>
  <c r="AE82" i="32"/>
  <c r="AD82" i="32"/>
  <c r="AC82" i="32"/>
  <c r="AB82" i="32"/>
  <c r="AA82" i="32"/>
  <c r="Z82" i="32"/>
  <c r="Y82" i="32"/>
  <c r="X82" i="32"/>
  <c r="W82" i="32"/>
  <c r="V82" i="32"/>
  <c r="U82" i="32"/>
  <c r="T82" i="32"/>
  <c r="S82" i="32"/>
  <c r="R82" i="32"/>
  <c r="Q82" i="32"/>
  <c r="P82" i="32"/>
  <c r="O82" i="32"/>
  <c r="N82" i="32"/>
  <c r="M82" i="32"/>
  <c r="L82" i="32"/>
  <c r="K82" i="32"/>
  <c r="J82" i="32"/>
  <c r="I82" i="32"/>
  <c r="H82" i="32"/>
  <c r="G82" i="32"/>
  <c r="F82" i="32"/>
  <c r="E82" i="32"/>
  <c r="D82" i="32"/>
  <c r="C82" i="32"/>
  <c r="AQ81" i="32"/>
  <c r="AR17" i="32" s="1"/>
  <c r="AJ81" i="32"/>
  <c r="AI81" i="32"/>
  <c r="AH81" i="32"/>
  <c r="AG81" i="32"/>
  <c r="AF81" i="32"/>
  <c r="AE81" i="32"/>
  <c r="AD81" i="32"/>
  <c r="AC81" i="32"/>
  <c r="AL81" i="32" s="1"/>
  <c r="AB81" i="32"/>
  <c r="AA81" i="32"/>
  <c r="Z81" i="32"/>
  <c r="Y81" i="32"/>
  <c r="X81" i="32"/>
  <c r="W81" i="32"/>
  <c r="V81" i="32"/>
  <c r="U81" i="32"/>
  <c r="AM81" i="32" s="1"/>
  <c r="T81" i="32"/>
  <c r="S81" i="32"/>
  <c r="R81" i="32"/>
  <c r="Q81" i="32"/>
  <c r="P81" i="32"/>
  <c r="O81" i="32"/>
  <c r="N81" i="32"/>
  <c r="M81" i="32"/>
  <c r="AN81" i="32" s="1"/>
  <c r="L81" i="32"/>
  <c r="K81" i="32"/>
  <c r="J81" i="32"/>
  <c r="I81" i="32"/>
  <c r="H81" i="32"/>
  <c r="G81" i="32"/>
  <c r="F81" i="32"/>
  <c r="E81" i="32"/>
  <c r="AO81" i="32" s="1"/>
  <c r="D81" i="32"/>
  <c r="AJ80" i="32"/>
  <c r="AQ80" i="32" s="1"/>
  <c r="AI80" i="32"/>
  <c r="AH80" i="32"/>
  <c r="AG80" i="32"/>
  <c r="AF80" i="32"/>
  <c r="AE80" i="32"/>
  <c r="AD80" i="32"/>
  <c r="AC80" i="32"/>
  <c r="AB80" i="32"/>
  <c r="AA80" i="32"/>
  <c r="Z80" i="32"/>
  <c r="Y80" i="32"/>
  <c r="X80" i="32"/>
  <c r="W80" i="32"/>
  <c r="V80" i="32"/>
  <c r="U80" i="32"/>
  <c r="T80" i="32"/>
  <c r="S80" i="32"/>
  <c r="R80" i="32"/>
  <c r="Q80" i="32"/>
  <c r="P80" i="32"/>
  <c r="O80" i="32"/>
  <c r="N80" i="32"/>
  <c r="M80" i="32"/>
  <c r="L80" i="32"/>
  <c r="K80" i="32"/>
  <c r="J80" i="32"/>
  <c r="I80" i="32"/>
  <c r="H80" i="32"/>
  <c r="G80" i="32"/>
  <c r="F80" i="32"/>
  <c r="E80" i="32"/>
  <c r="D80" i="32"/>
  <c r="AJ79" i="32"/>
  <c r="AQ79" i="32" s="1"/>
  <c r="AI79" i="32"/>
  <c r="AH79" i="32"/>
  <c r="AG79" i="32"/>
  <c r="AF79" i="32"/>
  <c r="AE79" i="32"/>
  <c r="AD79" i="32"/>
  <c r="AC79" i="32"/>
  <c r="AB79" i="32"/>
  <c r="AA79" i="32"/>
  <c r="Z79" i="32"/>
  <c r="Y79" i="32"/>
  <c r="X79" i="32"/>
  <c r="W79" i="32"/>
  <c r="V79" i="32"/>
  <c r="U79" i="32"/>
  <c r="T79" i="32"/>
  <c r="S79" i="32"/>
  <c r="R79" i="32"/>
  <c r="Q79" i="32"/>
  <c r="P79" i="32"/>
  <c r="O79" i="32"/>
  <c r="AN79" i="32" s="1"/>
  <c r="N79" i="32"/>
  <c r="M79" i="32"/>
  <c r="L79" i="32"/>
  <c r="K79" i="32"/>
  <c r="J79" i="32"/>
  <c r="I79" i="32"/>
  <c r="H79" i="32"/>
  <c r="G79" i="32"/>
  <c r="F79" i="32"/>
  <c r="E79" i="32"/>
  <c r="D79" i="32"/>
  <c r="AJ78" i="32"/>
  <c r="AI78" i="32"/>
  <c r="AH78" i="32"/>
  <c r="AG78" i="32"/>
  <c r="AF78" i="32"/>
  <c r="AE78" i="32"/>
  <c r="AD78" i="32"/>
  <c r="AC78" i="32"/>
  <c r="AB78" i="32"/>
  <c r="AA78" i="32"/>
  <c r="Z78" i="32"/>
  <c r="Y78" i="32"/>
  <c r="X78" i="32"/>
  <c r="W78" i="32"/>
  <c r="V78" i="32"/>
  <c r="U78" i="32"/>
  <c r="T78" i="32"/>
  <c r="S78" i="32"/>
  <c r="R78" i="32"/>
  <c r="Q78" i="32"/>
  <c r="P78" i="32"/>
  <c r="O78" i="32"/>
  <c r="N78" i="32"/>
  <c r="M78" i="32"/>
  <c r="L78" i="32"/>
  <c r="K78" i="32"/>
  <c r="J78" i="32"/>
  <c r="I78" i="32"/>
  <c r="H78" i="32"/>
  <c r="G78" i="32"/>
  <c r="F78" i="32"/>
  <c r="E78" i="32"/>
  <c r="D78" i="32"/>
  <c r="AJ77" i="32"/>
  <c r="AI77" i="32"/>
  <c r="AH77" i="32"/>
  <c r="AG77" i="32"/>
  <c r="AF77" i="32"/>
  <c r="AE77" i="32"/>
  <c r="AD77" i="32"/>
  <c r="AC77" i="32"/>
  <c r="AB77" i="32"/>
  <c r="AA77" i="32"/>
  <c r="Z77" i="32"/>
  <c r="Y77" i="32"/>
  <c r="X77" i="32"/>
  <c r="W77" i="32"/>
  <c r="V77" i="32"/>
  <c r="U77" i="32"/>
  <c r="T77" i="32"/>
  <c r="S77" i="32"/>
  <c r="R77" i="32"/>
  <c r="Q77" i="32"/>
  <c r="P77" i="32"/>
  <c r="O77" i="32"/>
  <c r="N77" i="32"/>
  <c r="M77" i="32"/>
  <c r="L77" i="32"/>
  <c r="K77" i="32"/>
  <c r="J77" i="32"/>
  <c r="I77" i="32"/>
  <c r="H77" i="32"/>
  <c r="G77" i="32"/>
  <c r="F77" i="32"/>
  <c r="E77" i="32"/>
  <c r="D77" i="32"/>
  <c r="AJ76" i="32"/>
  <c r="AI76" i="32"/>
  <c r="AH76" i="32"/>
  <c r="AG76" i="32"/>
  <c r="AF76" i="32"/>
  <c r="AE76" i="32"/>
  <c r="AD76" i="32"/>
  <c r="AC76" i="32"/>
  <c r="AB76" i="32"/>
  <c r="AL76" i="32" s="1"/>
  <c r="AA76" i="32"/>
  <c r="Z76" i="32"/>
  <c r="Y76" i="32"/>
  <c r="X76" i="32"/>
  <c r="W76" i="32"/>
  <c r="V76" i="32"/>
  <c r="U76" i="32"/>
  <c r="T76" i="32"/>
  <c r="AM76" i="32" s="1"/>
  <c r="S76" i="32"/>
  <c r="R76" i="32"/>
  <c r="Q76" i="32"/>
  <c r="P76" i="32"/>
  <c r="O76" i="32"/>
  <c r="N76" i="32"/>
  <c r="M76" i="32"/>
  <c r="L76" i="32"/>
  <c r="AN76" i="32" s="1"/>
  <c r="K76" i="32"/>
  <c r="J76" i="32"/>
  <c r="I76" i="32"/>
  <c r="H76" i="32"/>
  <c r="G76" i="32"/>
  <c r="F76" i="32"/>
  <c r="E76" i="32"/>
  <c r="D76" i="32"/>
  <c r="AJ75" i="32"/>
  <c r="AI75" i="32"/>
  <c r="AH75" i="32"/>
  <c r="AG75" i="32"/>
  <c r="AF75" i="32"/>
  <c r="AE75" i="32"/>
  <c r="AD75" i="32"/>
  <c r="AC75" i="32"/>
  <c r="AB75" i="32"/>
  <c r="AA75" i="32"/>
  <c r="Z75" i="32"/>
  <c r="Y75" i="32"/>
  <c r="X75" i="32"/>
  <c r="W75" i="32"/>
  <c r="V75" i="32"/>
  <c r="U75" i="32"/>
  <c r="T75" i="32"/>
  <c r="S75" i="32"/>
  <c r="R75" i="32"/>
  <c r="Q75" i="32"/>
  <c r="P75" i="32"/>
  <c r="O75" i="32"/>
  <c r="N75" i="32"/>
  <c r="M75" i="32"/>
  <c r="L75" i="32"/>
  <c r="K75" i="32"/>
  <c r="J75" i="32"/>
  <c r="I75" i="32"/>
  <c r="H75" i="32"/>
  <c r="G75" i="32"/>
  <c r="F75" i="32"/>
  <c r="E75" i="32"/>
  <c r="D75" i="32"/>
  <c r="C75" i="32"/>
  <c r="AJ74" i="32"/>
  <c r="AI74" i="32"/>
  <c r="AH74" i="32"/>
  <c r="AG74" i="32"/>
  <c r="AF74" i="32"/>
  <c r="AE74" i="32"/>
  <c r="AD74" i="32"/>
  <c r="AC74" i="32"/>
  <c r="AB74" i="32"/>
  <c r="AA74" i="32"/>
  <c r="Z74" i="32"/>
  <c r="Y74" i="32"/>
  <c r="X74" i="32"/>
  <c r="W74" i="32"/>
  <c r="V74" i="32"/>
  <c r="U74" i="32"/>
  <c r="T74" i="32"/>
  <c r="S74" i="32"/>
  <c r="R74" i="32"/>
  <c r="Q74" i="32"/>
  <c r="P74" i="32"/>
  <c r="O74" i="32"/>
  <c r="N74" i="32"/>
  <c r="M74" i="32"/>
  <c r="L74" i="32"/>
  <c r="K74" i="32"/>
  <c r="J74" i="32"/>
  <c r="I74" i="32"/>
  <c r="H74" i="32"/>
  <c r="G74" i="32"/>
  <c r="F74" i="32"/>
  <c r="E74" i="32"/>
  <c r="D74" i="32"/>
  <c r="AJ73" i="32"/>
  <c r="AI73" i="32"/>
  <c r="AH73" i="32"/>
  <c r="AG73" i="32"/>
  <c r="AF73" i="32"/>
  <c r="AE73" i="32"/>
  <c r="AD73" i="32"/>
  <c r="AC73" i="32"/>
  <c r="AL73" i="32" s="1"/>
  <c r="AB73" i="32"/>
  <c r="AA73" i="32"/>
  <c r="Z73" i="32"/>
  <c r="Y73" i="32"/>
  <c r="X73" i="32"/>
  <c r="W73" i="32"/>
  <c r="V73" i="32"/>
  <c r="U73" i="32"/>
  <c r="T73" i="32"/>
  <c r="S73" i="32"/>
  <c r="R73" i="32"/>
  <c r="Q73" i="32"/>
  <c r="P73" i="32"/>
  <c r="O73" i="32"/>
  <c r="N73" i="32"/>
  <c r="M73" i="32"/>
  <c r="L73" i="32"/>
  <c r="K73" i="32"/>
  <c r="J73" i="32"/>
  <c r="I73" i="32"/>
  <c r="H73" i="32"/>
  <c r="G73" i="32"/>
  <c r="F73" i="32"/>
  <c r="E73" i="32"/>
  <c r="D73" i="32"/>
  <c r="AJ72" i="32"/>
  <c r="AI72" i="32"/>
  <c r="AH72" i="32"/>
  <c r="AG72" i="32"/>
  <c r="AF72" i="32"/>
  <c r="AE72" i="32"/>
  <c r="AD72" i="32"/>
  <c r="AC72" i="32"/>
  <c r="AB72" i="32"/>
  <c r="AA72" i="32"/>
  <c r="Z72" i="32"/>
  <c r="Y72" i="32"/>
  <c r="X72" i="32"/>
  <c r="W72" i="32"/>
  <c r="V72" i="32"/>
  <c r="U72" i="32"/>
  <c r="T72" i="32"/>
  <c r="S72" i="32"/>
  <c r="R72" i="32"/>
  <c r="Q72" i="32"/>
  <c r="P72" i="32"/>
  <c r="O72" i="32"/>
  <c r="N72" i="32"/>
  <c r="M72" i="32"/>
  <c r="L72" i="32"/>
  <c r="K72" i="32"/>
  <c r="J72" i="32"/>
  <c r="I72" i="32"/>
  <c r="H72" i="32"/>
  <c r="G72" i="32"/>
  <c r="F72" i="32"/>
  <c r="E72" i="32"/>
  <c r="D72" i="32"/>
  <c r="AJ71" i="32"/>
  <c r="AI71" i="32"/>
  <c r="AH71" i="32"/>
  <c r="AG71" i="32"/>
  <c r="AF71" i="32"/>
  <c r="AE71" i="32"/>
  <c r="AD71" i="32"/>
  <c r="AC71" i="32"/>
  <c r="AB71" i="32"/>
  <c r="AL71" i="32" s="1"/>
  <c r="AA71" i="32"/>
  <c r="Z71" i="32"/>
  <c r="Y71" i="32"/>
  <c r="X71" i="32"/>
  <c r="W71" i="32"/>
  <c r="V71" i="32"/>
  <c r="U71" i="32"/>
  <c r="T71" i="32"/>
  <c r="S71" i="32"/>
  <c r="R71" i="32"/>
  <c r="Q71" i="32"/>
  <c r="P71" i="32"/>
  <c r="O71" i="32"/>
  <c r="N71" i="32"/>
  <c r="M71" i="32"/>
  <c r="L71" i="32"/>
  <c r="K71" i="32"/>
  <c r="J71" i="32"/>
  <c r="I71" i="32"/>
  <c r="H71" i="32"/>
  <c r="G71" i="32"/>
  <c r="F71" i="32"/>
  <c r="E71" i="32"/>
  <c r="D71" i="32"/>
  <c r="AO71" i="32" s="1"/>
  <c r="AT70" i="32"/>
  <c r="AS70" i="32"/>
  <c r="AR70" i="32"/>
  <c r="AT69" i="32"/>
  <c r="AS69" i="32"/>
  <c r="AR69" i="32"/>
  <c r="C69" i="32"/>
  <c r="C199" i="32" s="1"/>
  <c r="AT68" i="32"/>
  <c r="AS68" i="32"/>
  <c r="C68" i="32"/>
  <c r="AT67" i="32"/>
  <c r="AS67" i="32"/>
  <c r="C67" i="32"/>
  <c r="AT66" i="32"/>
  <c r="C66" i="32"/>
  <c r="AT65" i="32"/>
  <c r="C65" i="32"/>
  <c r="AT64" i="32"/>
  <c r="C64" i="32"/>
  <c r="AT63" i="32"/>
  <c r="AS63" i="32"/>
  <c r="C63" i="32"/>
  <c r="AT62" i="32"/>
  <c r="AS62" i="32"/>
  <c r="C62" i="32"/>
  <c r="C127" i="32" s="1"/>
  <c r="AT61" i="32"/>
  <c r="C61" i="32"/>
  <c r="C191" i="32" s="1"/>
  <c r="AT60" i="32"/>
  <c r="C60" i="32"/>
  <c r="AT59" i="32"/>
  <c r="AS59" i="32"/>
  <c r="C59" i="32"/>
  <c r="AT58" i="32"/>
  <c r="C58" i="32"/>
  <c r="AT57" i="32"/>
  <c r="C57" i="32"/>
  <c r="AT56" i="32"/>
  <c r="AS56" i="32"/>
  <c r="C56" i="32"/>
  <c r="AT55" i="32"/>
  <c r="C55" i="32"/>
  <c r="AT54" i="32"/>
  <c r="C54" i="32"/>
  <c r="C119" i="32" s="1"/>
  <c r="AT53" i="32"/>
  <c r="AS53" i="32"/>
  <c r="AR53" i="32"/>
  <c r="C53" i="32"/>
  <c r="C183" i="32" s="1"/>
  <c r="AT52" i="32"/>
  <c r="AS52" i="32"/>
  <c r="AR52" i="32"/>
  <c r="C52" i="32"/>
  <c r="AT51" i="32"/>
  <c r="C51" i="32"/>
  <c r="AT50" i="32"/>
  <c r="AR50" i="32"/>
  <c r="C50" i="32"/>
  <c r="AT49" i="32"/>
  <c r="C49" i="32"/>
  <c r="AT48" i="32"/>
  <c r="AS48" i="32"/>
  <c r="C48" i="32"/>
  <c r="AT47" i="32"/>
  <c r="AS47" i="32"/>
  <c r="C47" i="32"/>
  <c r="AT46" i="32"/>
  <c r="AS46" i="32"/>
  <c r="C46" i="32"/>
  <c r="C111" i="32" s="1"/>
  <c r="AT45" i="32"/>
  <c r="C45" i="32"/>
  <c r="C175" i="32" s="1"/>
  <c r="AT44" i="32"/>
  <c r="C44" i="32"/>
  <c r="AT43" i="32"/>
  <c r="AS43" i="32"/>
  <c r="C43" i="32"/>
  <c r="AT42" i="32"/>
  <c r="AS42" i="32"/>
  <c r="C42" i="32"/>
  <c r="AT41" i="32"/>
  <c r="C41" i="32"/>
  <c r="AT40" i="32"/>
  <c r="C40" i="32"/>
  <c r="AT39" i="32"/>
  <c r="AS39" i="32"/>
  <c r="C39" i="32"/>
  <c r="AT38" i="32"/>
  <c r="AS38" i="32"/>
  <c r="C38" i="32"/>
  <c r="C103" i="32" s="1"/>
  <c r="AT37" i="32"/>
  <c r="AS37" i="32"/>
  <c r="AR37" i="32"/>
  <c r="C37" i="32"/>
  <c r="C167" i="32" s="1"/>
  <c r="AT36" i="32"/>
  <c r="AS36" i="32"/>
  <c r="C36" i="32"/>
  <c r="AT35" i="32"/>
  <c r="C35" i="32"/>
  <c r="AT34" i="32"/>
  <c r="C34" i="32"/>
  <c r="C164" i="32" s="1"/>
  <c r="AT33" i="32"/>
  <c r="C33" i="32"/>
  <c r="AT32" i="32"/>
  <c r="AS32" i="32"/>
  <c r="C32" i="32"/>
  <c r="AT31" i="32"/>
  <c r="C31" i="32"/>
  <c r="AT30" i="32"/>
  <c r="AS30" i="32"/>
  <c r="C30" i="32"/>
  <c r="C95" i="32" s="1"/>
  <c r="AT29" i="32"/>
  <c r="C29" i="32"/>
  <c r="C159" i="32" s="1"/>
  <c r="AT28" i="32"/>
  <c r="C28" i="32"/>
  <c r="AT27" i="32"/>
  <c r="AS27" i="32"/>
  <c r="C27" i="32"/>
  <c r="AT26" i="32"/>
  <c r="C26" i="32"/>
  <c r="C156" i="32" s="1"/>
  <c r="AT25" i="32"/>
  <c r="C25" i="32"/>
  <c r="AT24" i="32"/>
  <c r="C24" i="32"/>
  <c r="AT23" i="32"/>
  <c r="AR23" i="32"/>
  <c r="C23" i="32"/>
  <c r="C153" i="32" s="1"/>
  <c r="AT22" i="32"/>
  <c r="AS22" i="32"/>
  <c r="C22" i="32"/>
  <c r="C87" i="32" s="1"/>
  <c r="AT21" i="32"/>
  <c r="C21" i="32"/>
  <c r="C151" i="32" s="1"/>
  <c r="AT20" i="32"/>
  <c r="C20" i="32"/>
  <c r="C150" i="32" s="1"/>
  <c r="AT19" i="32"/>
  <c r="C19" i="32"/>
  <c r="C149" i="32" s="1"/>
  <c r="AT18" i="32"/>
  <c r="C18" i="32"/>
  <c r="C148" i="32" s="1"/>
  <c r="AT17" i="32"/>
  <c r="C17" i="32"/>
  <c r="C147" i="32" s="1"/>
  <c r="AT16" i="32"/>
  <c r="C16" i="32"/>
  <c r="C146" i="32" s="1"/>
  <c r="AT15" i="32"/>
  <c r="C15" i="32"/>
  <c r="C145" i="32" s="1"/>
  <c r="AT14" i="32"/>
  <c r="C14" i="32"/>
  <c r="C144" i="32" s="1"/>
  <c r="AW13" i="32"/>
  <c r="AL13" i="32"/>
  <c r="C13" i="32"/>
  <c r="C143" i="32" s="1"/>
  <c r="AL12" i="32"/>
  <c r="C12" i="32"/>
  <c r="C142" i="32" s="1"/>
  <c r="AL11" i="32"/>
  <c r="AT11" i="32" s="1"/>
  <c r="C11" i="32"/>
  <c r="C141" i="32" s="1"/>
  <c r="AL10" i="32"/>
  <c r="AT10" i="32" s="1"/>
  <c r="C10" i="32"/>
  <c r="C140" i="32" s="1"/>
  <c r="AL9" i="32"/>
  <c r="AT9" i="32" s="1"/>
  <c r="C9" i="32"/>
  <c r="C139" i="32" s="1"/>
  <c r="AL8" i="32"/>
  <c r="C8" i="32"/>
  <c r="C138" i="32" s="1"/>
  <c r="C7" i="32"/>
  <c r="C137" i="32" s="1"/>
  <c r="AW6" i="32"/>
  <c r="B6" i="32" s="1"/>
  <c r="B136" i="32" s="1"/>
  <c r="AL6" i="32"/>
  <c r="C6" i="32"/>
  <c r="B3" i="32"/>
  <c r="AW7" i="32" s="1"/>
  <c r="AR13" i="33" l="1"/>
  <c r="AR14" i="33"/>
  <c r="AQ76" i="33"/>
  <c r="AR11" i="33" s="1"/>
  <c r="AQ143" i="33"/>
  <c r="B136" i="33"/>
  <c r="B71" i="33"/>
  <c r="AT6" i="32"/>
  <c r="AR64" i="32"/>
  <c r="AR65" i="32"/>
  <c r="AR26" i="32"/>
  <c r="AR49" i="32"/>
  <c r="AR48" i="32"/>
  <c r="AS45" i="32"/>
  <c r="AS44" i="32"/>
  <c r="AR60" i="32"/>
  <c r="AR59" i="32"/>
  <c r="AS57" i="32"/>
  <c r="AS58" i="32"/>
  <c r="AS66" i="32"/>
  <c r="AS65" i="32"/>
  <c r="AR43" i="32"/>
  <c r="AR44" i="32"/>
  <c r="AS25" i="32"/>
  <c r="AS26" i="32"/>
  <c r="AR55" i="32"/>
  <c r="AR56" i="32"/>
  <c r="AS34" i="32"/>
  <c r="AS33" i="32"/>
  <c r="AS40" i="32"/>
  <c r="AS41" i="32"/>
  <c r="AR33" i="32"/>
  <c r="AR32" i="32"/>
  <c r="AR40" i="32"/>
  <c r="AR39" i="32"/>
  <c r="AS61" i="32"/>
  <c r="AS60" i="32"/>
  <c r="AS20" i="32"/>
  <c r="AS21" i="32"/>
  <c r="AS29" i="32"/>
  <c r="AN72" i="32"/>
  <c r="AN75" i="32"/>
  <c r="AO77" i="32"/>
  <c r="AN89" i="32"/>
  <c r="AL93" i="32"/>
  <c r="AM115" i="32"/>
  <c r="AM120" i="32"/>
  <c r="AO144" i="32"/>
  <c r="AM144" i="32"/>
  <c r="AM146" i="32"/>
  <c r="AM159" i="32"/>
  <c r="AO170" i="32"/>
  <c r="AL170" i="32"/>
  <c r="AN185" i="32"/>
  <c r="AM185" i="32"/>
  <c r="AL185" i="32"/>
  <c r="AN188" i="32"/>
  <c r="AS19" i="32"/>
  <c r="AS50" i="32"/>
  <c r="AM71" i="32"/>
  <c r="AL77" i="32"/>
  <c r="C78" i="32"/>
  <c r="AO82" i="32"/>
  <c r="AL82" i="32"/>
  <c r="AO84" i="32"/>
  <c r="AO104" i="32"/>
  <c r="AN104" i="32"/>
  <c r="AM104" i="32"/>
  <c r="AL104" i="32"/>
  <c r="AO116" i="32"/>
  <c r="AN116" i="32"/>
  <c r="AM116" i="32"/>
  <c r="AL116" i="32"/>
  <c r="AL121" i="32"/>
  <c r="AN133" i="32"/>
  <c r="AM133" i="32"/>
  <c r="AL133" i="32"/>
  <c r="C134" i="32"/>
  <c r="AO146" i="32"/>
  <c r="AL146" i="32"/>
  <c r="AM155" i="32"/>
  <c r="AO161" i="32"/>
  <c r="AN161" i="32"/>
  <c r="AM161" i="32"/>
  <c r="AL161" i="32"/>
  <c r="AO184" i="32"/>
  <c r="AN184" i="32"/>
  <c r="AM184" i="32"/>
  <c r="AN186" i="32"/>
  <c r="AM186" i="32"/>
  <c r="AM195" i="32"/>
  <c r="AU11" i="32"/>
  <c r="AU10" i="32"/>
  <c r="AO72" i="32"/>
  <c r="AO75" i="32"/>
  <c r="AO113" i="32"/>
  <c r="AL113" i="32"/>
  <c r="AL120" i="32"/>
  <c r="AN144" i="32"/>
  <c r="AN146" i="32"/>
  <c r="AN159" i="32"/>
  <c r="AL159" i="32"/>
  <c r="AN165" i="32"/>
  <c r="AM165" i="32"/>
  <c r="AL165" i="32"/>
  <c r="AM170" i="32"/>
  <c r="AM179" i="32"/>
  <c r="AO185" i="32"/>
  <c r="AO190" i="32"/>
  <c r="AN190" i="32"/>
  <c r="AM190" i="32"/>
  <c r="AL190" i="32"/>
  <c r="AR61" i="32"/>
  <c r="AN71" i="32"/>
  <c r="AO73" i="32"/>
  <c r="AN73" i="32"/>
  <c r="AM73" i="32"/>
  <c r="AL86" i="32"/>
  <c r="AR22" i="32"/>
  <c r="AO98" i="32"/>
  <c r="AN98" i="32"/>
  <c r="AO107" i="32"/>
  <c r="AN113" i="32"/>
  <c r="AN129" i="32"/>
  <c r="AM129" i="32"/>
  <c r="AN141" i="32"/>
  <c r="AM141" i="32"/>
  <c r="AL141" i="32"/>
  <c r="AO160" i="32"/>
  <c r="AN160" i="32"/>
  <c r="AM160" i="32"/>
  <c r="AN162" i="32"/>
  <c r="AM162" i="32"/>
  <c r="AN175" i="32"/>
  <c r="AM175" i="32"/>
  <c r="AL175" i="32"/>
  <c r="AN181" i="32"/>
  <c r="AM181" i="32"/>
  <c r="AL181" i="32"/>
  <c r="AO186" i="32"/>
  <c r="AL186" i="32"/>
  <c r="AN197" i="32"/>
  <c r="AM197" i="32"/>
  <c r="AL197" i="32"/>
  <c r="AO74" i="32"/>
  <c r="AL74" i="32"/>
  <c r="AO76" i="32"/>
  <c r="AO78" i="32"/>
  <c r="AN78" i="32"/>
  <c r="AQ78" i="32" s="1"/>
  <c r="AR13" i="32" s="1"/>
  <c r="AL78" i="32"/>
  <c r="C79" i="32"/>
  <c r="AN82" i="32"/>
  <c r="AM82" i="32"/>
  <c r="AM83" i="32"/>
  <c r="AL83" i="32"/>
  <c r="AL85" i="32"/>
  <c r="AM86" i="32"/>
  <c r="AL87" i="32"/>
  <c r="AN95" i="32"/>
  <c r="AO100" i="32"/>
  <c r="AN100" i="32"/>
  <c r="AM100" i="32"/>
  <c r="AL100" i="32"/>
  <c r="C110" i="32"/>
  <c r="AM114" i="32"/>
  <c r="AN121" i="32"/>
  <c r="AO125" i="32"/>
  <c r="AN125" i="32"/>
  <c r="AM125" i="32"/>
  <c r="AL125" i="32"/>
  <c r="C126" i="32"/>
  <c r="AO136" i="32"/>
  <c r="AN136" i="32"/>
  <c r="AL136" i="32"/>
  <c r="AN151" i="32"/>
  <c r="AM151" i="32"/>
  <c r="AL151" i="32"/>
  <c r="AN157" i="32"/>
  <c r="AM157" i="32"/>
  <c r="AL157" i="32"/>
  <c r="AO162" i="32"/>
  <c r="AL162" i="32"/>
  <c r="AM171" i="32"/>
  <c r="AO177" i="32"/>
  <c r="AN177" i="32"/>
  <c r="AM177" i="32"/>
  <c r="AL177" i="32"/>
  <c r="AN191" i="32"/>
  <c r="AM191" i="32"/>
  <c r="AL191" i="32"/>
  <c r="AT13" i="32"/>
  <c r="AR28" i="32"/>
  <c r="AN77" i="32"/>
  <c r="AO93" i="32"/>
  <c r="AO120" i="32"/>
  <c r="AL79" i="32"/>
  <c r="AM131" i="32"/>
  <c r="AM134" i="32"/>
  <c r="AO137" i="32"/>
  <c r="AL137" i="32"/>
  <c r="AN153" i="32"/>
  <c r="AO176" i="32"/>
  <c r="AN176" i="32"/>
  <c r="AM176" i="32"/>
  <c r="AN178" i="32"/>
  <c r="AM178" i="32"/>
  <c r="AO182" i="32"/>
  <c r="AN182" i="32"/>
  <c r="AM182" i="32"/>
  <c r="AL182" i="32"/>
  <c r="AO193" i="32"/>
  <c r="AN193" i="32"/>
  <c r="AM193" i="32"/>
  <c r="AL193" i="32"/>
  <c r="AN196" i="32"/>
  <c r="AO198" i="32"/>
  <c r="AN198" i="32"/>
  <c r="AM198" i="32"/>
  <c r="AL198" i="32"/>
  <c r="AL72" i="32"/>
  <c r="AM78" i="32"/>
  <c r="AM105" i="32"/>
  <c r="AL117" i="32"/>
  <c r="AN131" i="32"/>
  <c r="AL131" i="32"/>
  <c r="AM147" i="32"/>
  <c r="AO153" i="32"/>
  <c r="AL153" i="32"/>
  <c r="AN74" i="32"/>
  <c r="AM74" i="32"/>
  <c r="AM75" i="32"/>
  <c r="AL75" i="32"/>
  <c r="AO80" i="32"/>
  <c r="AN80" i="32"/>
  <c r="AM80" i="32"/>
  <c r="AL80" i="32"/>
  <c r="AR15" i="32"/>
  <c r="AN84" i="32"/>
  <c r="AM84" i="32"/>
  <c r="AL84" i="32"/>
  <c r="AO92" i="32"/>
  <c r="AN92" i="32"/>
  <c r="AM92" i="32"/>
  <c r="AL92" i="32"/>
  <c r="AO96" i="32"/>
  <c r="AN96" i="32"/>
  <c r="AM96" i="32"/>
  <c r="AL96" i="32"/>
  <c r="AO99" i="32"/>
  <c r="AL101" i="32"/>
  <c r="C102" i="32"/>
  <c r="AO111" i="32"/>
  <c r="AN111" i="32"/>
  <c r="AM111" i="32"/>
  <c r="AL111" i="32"/>
  <c r="AR46" i="32"/>
  <c r="AN123" i="32"/>
  <c r="AM123" i="32"/>
  <c r="AL123" i="32"/>
  <c r="AO127" i="32"/>
  <c r="AN127" i="32"/>
  <c r="AM127" i="32"/>
  <c r="AL127" i="32"/>
  <c r="AO130" i="32"/>
  <c r="AN138" i="32"/>
  <c r="AO152" i="32"/>
  <c r="AN152" i="32"/>
  <c r="AM152" i="32"/>
  <c r="AN154" i="32"/>
  <c r="AN167" i="32"/>
  <c r="AM167" i="32"/>
  <c r="AL167" i="32"/>
  <c r="AN173" i="32"/>
  <c r="AM173" i="32"/>
  <c r="AL173" i="32"/>
  <c r="AO178" i="32"/>
  <c r="AL178" i="32"/>
  <c r="AM187" i="32"/>
  <c r="AO192" i="32"/>
  <c r="AN192" i="32"/>
  <c r="AM192" i="32"/>
  <c r="AN194" i="32"/>
  <c r="AM194" i="32"/>
  <c r="AS16" i="32"/>
  <c r="AM199" i="32"/>
  <c r="AS54" i="32"/>
  <c r="AM72" i="32"/>
  <c r="AM77" i="32"/>
  <c r="AM89" i="32"/>
  <c r="AO79" i="32"/>
  <c r="AN105" i="32"/>
  <c r="AL114" i="32"/>
  <c r="AR58" i="32"/>
  <c r="AR67" i="32"/>
  <c r="AN137" i="32"/>
  <c r="AM137" i="32"/>
  <c r="AM153" i="32"/>
  <c r="C71" i="32"/>
  <c r="C76" i="32"/>
  <c r="AM79" i="32"/>
  <c r="AO83" i="32"/>
  <c r="AO85" i="32"/>
  <c r="AN85" i="32"/>
  <c r="AM85" i="32"/>
  <c r="AO88" i="32"/>
  <c r="AL88" i="32"/>
  <c r="AO90" i="32"/>
  <c r="AN90" i="32"/>
  <c r="AN107" i="32"/>
  <c r="AL107" i="32"/>
  <c r="AM110" i="32"/>
  <c r="AO114" i="32"/>
  <c r="AO119" i="32"/>
  <c r="AN119" i="32"/>
  <c r="AM119" i="32"/>
  <c r="AL119" i="32"/>
  <c r="AM126" i="32"/>
  <c r="AN128" i="32"/>
  <c r="AO138" i="32"/>
  <c r="AM138" i="32"/>
  <c r="AL138" i="32"/>
  <c r="AN143" i="32"/>
  <c r="AM143" i="32"/>
  <c r="AL143" i="32"/>
  <c r="AN149" i="32"/>
  <c r="AM149" i="32"/>
  <c r="AL149" i="32"/>
  <c r="AO154" i="32"/>
  <c r="AM154" i="32"/>
  <c r="AL154" i="32"/>
  <c r="AM163" i="32"/>
  <c r="AO169" i="32"/>
  <c r="AN169" i="32"/>
  <c r="AM169" i="32"/>
  <c r="AL169" i="32"/>
  <c r="AN189" i="32"/>
  <c r="AM189" i="32"/>
  <c r="AL189" i="32"/>
  <c r="AO194" i="32"/>
  <c r="AL194" i="32"/>
  <c r="AQ71" i="32"/>
  <c r="AR6" i="32" s="1"/>
  <c r="AQ76" i="32"/>
  <c r="AR11" i="32" s="1"/>
  <c r="AR16" i="32"/>
  <c r="AR20" i="32"/>
  <c r="AR35" i="32"/>
  <c r="AR36" i="32"/>
  <c r="AQ75" i="32"/>
  <c r="AR10" i="32" s="1"/>
  <c r="AR19" i="32"/>
  <c r="AR21" i="32"/>
  <c r="C161" i="32"/>
  <c r="C96" i="32"/>
  <c r="C169" i="32"/>
  <c r="C104" i="32"/>
  <c r="C177" i="32"/>
  <c r="C112" i="32"/>
  <c r="C185" i="32"/>
  <c r="C120" i="32"/>
  <c r="C193" i="32"/>
  <c r="C128" i="32"/>
  <c r="C88" i="32"/>
  <c r="AM91" i="32"/>
  <c r="AO95" i="32"/>
  <c r="AM95" i="32"/>
  <c r="AL95" i="32"/>
  <c r="AM98" i="32"/>
  <c r="AO118" i="32"/>
  <c r="AN118" i="32"/>
  <c r="AL118" i="32"/>
  <c r="AM122" i="32"/>
  <c r="AL122" i="32"/>
  <c r="C152" i="32"/>
  <c r="C160" i="32"/>
  <c r="C168" i="32"/>
  <c r="C176" i="32"/>
  <c r="C184" i="32"/>
  <c r="C192" i="32"/>
  <c r="AT8" i="32"/>
  <c r="C158" i="32"/>
  <c r="C93" i="32"/>
  <c r="C166" i="32"/>
  <c r="C101" i="32"/>
  <c r="C174" i="32"/>
  <c r="C109" i="32"/>
  <c r="C182" i="32"/>
  <c r="C117" i="32"/>
  <c r="C190" i="32"/>
  <c r="C125" i="32"/>
  <c r="AR66" i="32"/>
  <c r="C198" i="32"/>
  <c r="C133" i="32"/>
  <c r="C77" i="32"/>
  <c r="AQ77" i="32" s="1"/>
  <c r="AR12" i="32" s="1"/>
  <c r="C85" i="32"/>
  <c r="AO86" i="32"/>
  <c r="AN86" i="32"/>
  <c r="AM90" i="32"/>
  <c r="AL98" i="32"/>
  <c r="AO101" i="32"/>
  <c r="AN101" i="32"/>
  <c r="AM101" i="32"/>
  <c r="AO105" i="32"/>
  <c r="AL105" i="32"/>
  <c r="AM107" i="32"/>
  <c r="AN115" i="32"/>
  <c r="AL115" i="32"/>
  <c r="AO126" i="32"/>
  <c r="AN126" i="32"/>
  <c r="AL126" i="32"/>
  <c r="AM130" i="32"/>
  <c r="AL130" i="32"/>
  <c r="AO134" i="32"/>
  <c r="AN134" i="32"/>
  <c r="AL134" i="32"/>
  <c r="AO140" i="32"/>
  <c r="AQ140" i="32" s="1"/>
  <c r="AS10" i="32" s="1"/>
  <c r="AM140" i="32"/>
  <c r="AL140" i="32"/>
  <c r="AL144" i="32"/>
  <c r="AO148" i="32"/>
  <c r="AM148" i="32"/>
  <c r="AL148" i="32"/>
  <c r="AL152" i="32"/>
  <c r="AO156" i="32"/>
  <c r="AM156" i="32"/>
  <c r="AL156" i="32"/>
  <c r="AL160" i="32"/>
  <c r="AO164" i="32"/>
  <c r="AM164" i="32"/>
  <c r="AL164" i="32"/>
  <c r="AL168" i="32"/>
  <c r="AO172" i="32"/>
  <c r="AM172" i="32"/>
  <c r="AL172" i="32"/>
  <c r="AL176" i="32"/>
  <c r="AO180" i="32"/>
  <c r="AM180" i="32"/>
  <c r="AL180" i="32"/>
  <c r="AL184" i="32"/>
  <c r="AO188" i="32"/>
  <c r="AM188" i="32"/>
  <c r="AL188" i="32"/>
  <c r="AL192" i="32"/>
  <c r="AO196" i="32"/>
  <c r="AM196" i="32"/>
  <c r="AL196" i="32"/>
  <c r="C180" i="32"/>
  <c r="C115" i="32"/>
  <c r="C196" i="32"/>
  <c r="C131" i="32"/>
  <c r="C155" i="32"/>
  <c r="C90" i="32"/>
  <c r="C163" i="32"/>
  <c r="C98" i="32"/>
  <c r="C171" i="32"/>
  <c r="C106" i="32"/>
  <c r="AR47" i="32"/>
  <c r="C179" i="32"/>
  <c r="C114" i="32"/>
  <c r="C187" i="32"/>
  <c r="C122" i="32"/>
  <c r="C195" i="32"/>
  <c r="C130" i="32"/>
  <c r="C84" i="32"/>
  <c r="AN88" i="32"/>
  <c r="AL90" i="32"/>
  <c r="AO108" i="32"/>
  <c r="AN108" i="32"/>
  <c r="AM108" i="32"/>
  <c r="AL108" i="32"/>
  <c r="AM118" i="32"/>
  <c r="AN120" i="32"/>
  <c r="C136" i="32"/>
  <c r="C188" i="32"/>
  <c r="C123" i="32"/>
  <c r="C99" i="32"/>
  <c r="AQ141" i="32"/>
  <c r="AS11" i="32" s="1"/>
  <c r="C83" i="32"/>
  <c r="AT12" i="32"/>
  <c r="C157" i="32"/>
  <c r="C92" i="32"/>
  <c r="C165" i="32"/>
  <c r="C100" i="32"/>
  <c r="C173" i="32"/>
  <c r="C108" i="32"/>
  <c r="C181" i="32"/>
  <c r="C116" i="32"/>
  <c r="C189" i="32"/>
  <c r="C124" i="32"/>
  <c r="C197" i="32"/>
  <c r="C132" i="32"/>
  <c r="C74" i="32"/>
  <c r="AQ74" i="32" s="1"/>
  <c r="AR9" i="32" s="1"/>
  <c r="AN99" i="32"/>
  <c r="AL99" i="32"/>
  <c r="AO102" i="32"/>
  <c r="AN102" i="32"/>
  <c r="AL102" i="32"/>
  <c r="AM106" i="32"/>
  <c r="AO109" i="32"/>
  <c r="AN109" i="32"/>
  <c r="AM109" i="32"/>
  <c r="AQ137" i="32"/>
  <c r="AS7" i="32" s="1"/>
  <c r="C172" i="32"/>
  <c r="C107" i="32"/>
  <c r="C154" i="32"/>
  <c r="C89" i="32"/>
  <c r="C162" i="32"/>
  <c r="C97" i="32"/>
  <c r="C170" i="32"/>
  <c r="C105" i="32"/>
  <c r="C178" i="32"/>
  <c r="C113" i="32"/>
  <c r="C186" i="32"/>
  <c r="C121" i="32"/>
  <c r="C194" i="32"/>
  <c r="C129" i="32"/>
  <c r="C73" i="32"/>
  <c r="AQ73" i="32" s="1"/>
  <c r="AR8" i="32" s="1"/>
  <c r="C81" i="32"/>
  <c r="AO87" i="32"/>
  <c r="AM87" i="32"/>
  <c r="AO89" i="32"/>
  <c r="AL89" i="32"/>
  <c r="C91" i="32"/>
  <c r="AO97" i="32"/>
  <c r="AL97" i="32"/>
  <c r="AL106" i="32"/>
  <c r="AL109" i="32"/>
  <c r="AO121" i="32"/>
  <c r="AO124" i="32"/>
  <c r="AN124" i="32"/>
  <c r="AM124" i="32"/>
  <c r="AL124" i="32"/>
  <c r="AO132" i="32"/>
  <c r="AN132" i="32"/>
  <c r="AM132" i="32"/>
  <c r="AL132" i="32"/>
  <c r="AM136" i="32"/>
  <c r="AQ136" i="32" s="1"/>
  <c r="AS6" i="32" s="1"/>
  <c r="AO142" i="32"/>
  <c r="AN142" i="32"/>
  <c r="AM142" i="32"/>
  <c r="AL142" i="32"/>
  <c r="AO150" i="32"/>
  <c r="AN150" i="32"/>
  <c r="AM150" i="32"/>
  <c r="AL150" i="32"/>
  <c r="AO158" i="32"/>
  <c r="AN158" i="32"/>
  <c r="AM158" i="32"/>
  <c r="AL158" i="32"/>
  <c r="AO166" i="32"/>
  <c r="AN166" i="32"/>
  <c r="AM166" i="32"/>
  <c r="AL166" i="32"/>
  <c r="AO174" i="32"/>
  <c r="AN174" i="32"/>
  <c r="AM174" i="32"/>
  <c r="AL174" i="32"/>
  <c r="B71" i="32"/>
  <c r="C72" i="32"/>
  <c r="AQ72" i="32" s="1"/>
  <c r="AR7" i="32" s="1"/>
  <c r="C80" i="32"/>
  <c r="AN91" i="32"/>
  <c r="AL91" i="32"/>
  <c r="AO94" i="32"/>
  <c r="AN94" i="32"/>
  <c r="AL94" i="32"/>
  <c r="AM99" i="32"/>
  <c r="AM102" i="32"/>
  <c r="AO110" i="32"/>
  <c r="AN110" i="32"/>
  <c r="AL110" i="32"/>
  <c r="AO117" i="32"/>
  <c r="AN117" i="32"/>
  <c r="AM117" i="32"/>
  <c r="AO129" i="32"/>
  <c r="AL129" i="32"/>
  <c r="AQ138" i="32"/>
  <c r="AS8" i="32" s="1"/>
  <c r="AO147" i="32"/>
  <c r="AN147" i="32"/>
  <c r="AL147" i="32"/>
  <c r="AO155" i="32"/>
  <c r="AN155" i="32"/>
  <c r="AL155" i="32"/>
  <c r="AO163" i="32"/>
  <c r="AN163" i="32"/>
  <c r="AL163" i="32"/>
  <c r="AO171" i="32"/>
  <c r="AN171" i="32"/>
  <c r="AL171" i="32"/>
  <c r="AO179" i="32"/>
  <c r="AN179" i="32"/>
  <c r="AL179" i="32"/>
  <c r="AO187" i="32"/>
  <c r="AN187" i="32"/>
  <c r="AL187" i="32"/>
  <c r="AO195" i="32"/>
  <c r="AN195" i="32"/>
  <c r="AL195" i="32"/>
  <c r="AO133" i="32"/>
  <c r="AO139" i="32"/>
  <c r="AN139" i="32"/>
  <c r="AL139" i="32"/>
  <c r="AO143" i="32"/>
  <c r="AQ143" i="32" s="1"/>
  <c r="AO151" i="32"/>
  <c r="AO159" i="32"/>
  <c r="AO167" i="32"/>
  <c r="AO175" i="32"/>
  <c r="AO183" i="32"/>
  <c r="AO191" i="32"/>
  <c r="AO199" i="32"/>
  <c r="B15" i="1"/>
  <c r="AS14" i="33" l="1"/>
  <c r="AS13" i="33"/>
  <c r="AQ142" i="32"/>
  <c r="AS12" i="32" s="1"/>
  <c r="AS13" i="32"/>
  <c r="AS14" i="32"/>
  <c r="AR14" i="32"/>
  <c r="AQ139" i="32"/>
  <c r="AS9" i="32" s="1"/>
  <c r="B16" i="1"/>
  <c r="B14" i="1"/>
  <c r="B13" i="1"/>
  <c r="C2" i="7" l="1"/>
  <c r="AQ199" i="28"/>
  <c r="AJ199" i="28"/>
  <c r="AI199" i="28"/>
  <c r="AH199" i="28"/>
  <c r="AG199" i="28"/>
  <c r="AF199" i="28"/>
  <c r="AE199" i="28"/>
  <c r="AD199" i="28"/>
  <c r="AC199" i="28"/>
  <c r="AB199" i="28"/>
  <c r="AA199" i="28"/>
  <c r="Z199" i="28"/>
  <c r="Y199" i="28"/>
  <c r="X199" i="28"/>
  <c r="W199" i="28"/>
  <c r="V199" i="28"/>
  <c r="U199" i="28"/>
  <c r="T199" i="28"/>
  <c r="S199" i="28"/>
  <c r="R199" i="28"/>
  <c r="Q199" i="28"/>
  <c r="P199" i="28"/>
  <c r="O199" i="28"/>
  <c r="N199" i="28"/>
  <c r="M199" i="28"/>
  <c r="L199" i="28"/>
  <c r="K199" i="28"/>
  <c r="J199" i="28"/>
  <c r="I199" i="28"/>
  <c r="H199" i="28"/>
  <c r="G199" i="28"/>
  <c r="F199" i="28"/>
  <c r="E199" i="28"/>
  <c r="D199" i="28"/>
  <c r="AQ198" i="28"/>
  <c r="AJ198" i="28"/>
  <c r="AI198" i="28"/>
  <c r="AH198" i="28"/>
  <c r="AG198" i="28"/>
  <c r="AF198" i="28"/>
  <c r="AE198" i="28"/>
  <c r="AD198" i="28"/>
  <c r="AC198" i="28"/>
  <c r="AL198" i="28" s="1"/>
  <c r="AB198" i="28"/>
  <c r="AA198" i="28"/>
  <c r="Z198" i="28"/>
  <c r="Y198" i="28"/>
  <c r="X198" i="28"/>
  <c r="W198" i="28"/>
  <c r="V198" i="28"/>
  <c r="AM198" i="28" s="1"/>
  <c r="U198" i="28"/>
  <c r="T198" i="28"/>
  <c r="S198" i="28"/>
  <c r="R198" i="28"/>
  <c r="Q198" i="28"/>
  <c r="P198" i="28"/>
  <c r="O198" i="28"/>
  <c r="N198" i="28"/>
  <c r="AN198" i="28" s="1"/>
  <c r="M198" i="28"/>
  <c r="L198" i="28"/>
  <c r="K198" i="28"/>
  <c r="J198" i="28"/>
  <c r="I198" i="28"/>
  <c r="H198" i="28"/>
  <c r="G198" i="28"/>
  <c r="F198" i="28"/>
  <c r="E198" i="28"/>
  <c r="AO198" i="28" s="1"/>
  <c r="D198" i="28"/>
  <c r="AJ197" i="28"/>
  <c r="AQ197" i="28" s="1"/>
  <c r="AI197" i="28"/>
  <c r="AH197" i="28"/>
  <c r="AG197" i="28"/>
  <c r="AF197" i="28"/>
  <c r="AE197" i="28"/>
  <c r="AD197" i="28"/>
  <c r="AC197" i="28"/>
  <c r="AB197" i="28"/>
  <c r="AL197" i="28" s="1"/>
  <c r="AA197" i="28"/>
  <c r="Z197" i="28"/>
  <c r="Y197" i="28"/>
  <c r="X197" i="28"/>
  <c r="W197" i="28"/>
  <c r="V197" i="28"/>
  <c r="U197" i="28"/>
  <c r="T197" i="28"/>
  <c r="AM197" i="28" s="1"/>
  <c r="S197" i="28"/>
  <c r="R197" i="28"/>
  <c r="Q197" i="28"/>
  <c r="P197" i="28"/>
  <c r="O197" i="28"/>
  <c r="AN197" i="28" s="1"/>
  <c r="N197" i="28"/>
  <c r="M197" i="28"/>
  <c r="L197" i="28"/>
  <c r="K197" i="28"/>
  <c r="J197" i="28"/>
  <c r="I197" i="28"/>
  <c r="H197" i="28"/>
  <c r="G197" i="28"/>
  <c r="F197" i="28"/>
  <c r="E197" i="28"/>
  <c r="D197" i="28"/>
  <c r="AO197" i="28" s="1"/>
  <c r="AJ196" i="28"/>
  <c r="AQ196" i="28" s="1"/>
  <c r="AI196" i="28"/>
  <c r="AH196" i="28"/>
  <c r="AG196" i="28"/>
  <c r="AF196" i="28"/>
  <c r="AE196" i="28"/>
  <c r="AD196" i="28"/>
  <c r="AC196" i="28"/>
  <c r="AL196" i="28" s="1"/>
  <c r="AB196" i="28"/>
  <c r="AA196" i="28"/>
  <c r="Z196" i="28"/>
  <c r="Y196" i="28"/>
  <c r="X196" i="28"/>
  <c r="W196" i="28"/>
  <c r="V196" i="28"/>
  <c r="U196" i="28"/>
  <c r="T196" i="28"/>
  <c r="AM196" i="28" s="1"/>
  <c r="S196" i="28"/>
  <c r="R196" i="28"/>
  <c r="Q196" i="28"/>
  <c r="P196" i="28"/>
  <c r="O196" i="28"/>
  <c r="N196" i="28"/>
  <c r="M196" i="28"/>
  <c r="AN196" i="28" s="1"/>
  <c r="L196" i="28"/>
  <c r="K196" i="28"/>
  <c r="J196" i="28"/>
  <c r="I196" i="28"/>
  <c r="H196" i="28"/>
  <c r="G196" i="28"/>
  <c r="F196" i="28"/>
  <c r="E196" i="28"/>
  <c r="D196" i="28"/>
  <c r="AO196" i="28" s="1"/>
  <c r="AQ195" i="28"/>
  <c r="AJ195" i="28"/>
  <c r="AI195" i="28"/>
  <c r="AH195" i="28"/>
  <c r="AG195" i="28"/>
  <c r="AF195" i="28"/>
  <c r="AE195" i="28"/>
  <c r="AD195" i="28"/>
  <c r="AC195" i="28"/>
  <c r="AL195" i="28" s="1"/>
  <c r="AB195" i="28"/>
  <c r="AA195" i="28"/>
  <c r="Z195" i="28"/>
  <c r="Y195" i="28"/>
  <c r="X195" i="28"/>
  <c r="W195" i="28"/>
  <c r="V195" i="28"/>
  <c r="U195" i="28"/>
  <c r="AM195" i="28" s="1"/>
  <c r="T195" i="28"/>
  <c r="S195" i="28"/>
  <c r="R195" i="28"/>
  <c r="Q195" i="28"/>
  <c r="P195" i="28"/>
  <c r="O195" i="28"/>
  <c r="N195" i="28"/>
  <c r="M195" i="28"/>
  <c r="L195" i="28"/>
  <c r="K195" i="28"/>
  <c r="J195" i="28"/>
  <c r="I195" i="28"/>
  <c r="H195" i="28"/>
  <c r="G195" i="28"/>
  <c r="F195" i="28"/>
  <c r="E195" i="28"/>
  <c r="D195" i="28"/>
  <c r="AQ194" i="28"/>
  <c r="AJ194" i="28"/>
  <c r="AI194" i="28"/>
  <c r="AH194" i="28"/>
  <c r="AG194" i="28"/>
  <c r="AF194" i="28"/>
  <c r="AE194" i="28"/>
  <c r="AD194" i="28"/>
  <c r="AC194" i="28"/>
  <c r="AL194" i="28" s="1"/>
  <c r="AB194" i="28"/>
  <c r="AA194" i="28"/>
  <c r="Z194" i="28"/>
  <c r="Y194" i="28"/>
  <c r="X194" i="28"/>
  <c r="W194" i="28"/>
  <c r="V194" i="28"/>
  <c r="U194" i="28"/>
  <c r="T194" i="28"/>
  <c r="S194" i="28"/>
  <c r="R194" i="28"/>
  <c r="Q194" i="28"/>
  <c r="P194" i="28"/>
  <c r="O194" i="28"/>
  <c r="N194" i="28"/>
  <c r="M194" i="28"/>
  <c r="L194" i="28"/>
  <c r="K194" i="28"/>
  <c r="J194" i="28"/>
  <c r="I194" i="28"/>
  <c r="H194" i="28"/>
  <c r="G194" i="28"/>
  <c r="F194" i="28"/>
  <c r="E194" i="28"/>
  <c r="D194" i="28"/>
  <c r="AJ193" i="28"/>
  <c r="AQ193" i="28" s="1"/>
  <c r="AI193" i="28"/>
  <c r="AH193" i="28"/>
  <c r="AG193" i="28"/>
  <c r="AF193" i="28"/>
  <c r="AE193" i="28"/>
  <c r="AD193" i="28"/>
  <c r="AC193" i="28"/>
  <c r="AB193" i="28"/>
  <c r="AA193" i="28"/>
  <c r="Z193" i="28"/>
  <c r="Y193" i="28"/>
  <c r="X193" i="28"/>
  <c r="W193" i="28"/>
  <c r="V193" i="28"/>
  <c r="U193" i="28"/>
  <c r="T193" i="28"/>
  <c r="S193" i="28"/>
  <c r="R193" i="28"/>
  <c r="Q193" i="28"/>
  <c r="P193" i="28"/>
  <c r="O193" i="28"/>
  <c r="N193" i="28"/>
  <c r="M193" i="28"/>
  <c r="L193" i="28"/>
  <c r="K193" i="28"/>
  <c r="J193" i="28"/>
  <c r="I193" i="28"/>
  <c r="H193" i="28"/>
  <c r="G193" i="28"/>
  <c r="AO193" i="28" s="1"/>
  <c r="F193" i="28"/>
  <c r="E193" i="28"/>
  <c r="D193" i="28"/>
  <c r="AM192" i="28"/>
  <c r="AJ192" i="28"/>
  <c r="AQ192" i="28" s="1"/>
  <c r="AI192" i="28"/>
  <c r="AH192" i="28"/>
  <c r="AG192" i="28"/>
  <c r="AF192" i="28"/>
  <c r="AE192" i="28"/>
  <c r="AD192" i="28"/>
  <c r="AC192" i="28"/>
  <c r="AB192" i="28"/>
  <c r="AA192" i="28"/>
  <c r="Z192" i="28"/>
  <c r="Y192" i="28"/>
  <c r="X192" i="28"/>
  <c r="W192" i="28"/>
  <c r="V192" i="28"/>
  <c r="U192" i="28"/>
  <c r="T192" i="28"/>
  <c r="S192" i="28"/>
  <c r="R192" i="28"/>
  <c r="Q192" i="28"/>
  <c r="P192" i="28"/>
  <c r="O192" i="28"/>
  <c r="N192" i="28"/>
  <c r="M192" i="28"/>
  <c r="L192" i="28"/>
  <c r="AN192" i="28" s="1"/>
  <c r="K192" i="28"/>
  <c r="J192" i="28"/>
  <c r="I192" i="28"/>
  <c r="H192" i="28"/>
  <c r="G192" i="28"/>
  <c r="AO192" i="28" s="1"/>
  <c r="F192" i="28"/>
  <c r="E192" i="28"/>
  <c r="D192" i="28"/>
  <c r="AQ191" i="28"/>
  <c r="AJ191" i="28"/>
  <c r="AI191" i="28"/>
  <c r="AH191" i="28"/>
  <c r="AG191" i="28"/>
  <c r="AF191" i="28"/>
  <c r="AE191" i="28"/>
  <c r="AD191" i="28"/>
  <c r="AC191" i="28"/>
  <c r="AL191" i="28" s="1"/>
  <c r="AB191" i="28"/>
  <c r="AA191" i="28"/>
  <c r="Z191" i="28"/>
  <c r="Y191" i="28"/>
  <c r="X191" i="28"/>
  <c r="W191" i="28"/>
  <c r="V191" i="28"/>
  <c r="AM191" i="28" s="1"/>
  <c r="U191" i="28"/>
  <c r="T191" i="28"/>
  <c r="S191" i="28"/>
  <c r="R191" i="28"/>
  <c r="Q191" i="28"/>
  <c r="P191" i="28"/>
  <c r="O191" i="28"/>
  <c r="N191" i="28"/>
  <c r="AN191" i="28" s="1"/>
  <c r="M191" i="28"/>
  <c r="L191" i="28"/>
  <c r="K191" i="28"/>
  <c r="J191" i="28"/>
  <c r="I191" i="28"/>
  <c r="H191" i="28"/>
  <c r="AO191" i="28" s="1"/>
  <c r="G191" i="28"/>
  <c r="F191" i="28"/>
  <c r="E191" i="28"/>
  <c r="D191" i="28"/>
  <c r="AQ190" i="28"/>
  <c r="AJ190" i="28"/>
  <c r="AI190" i="28"/>
  <c r="AH190" i="28"/>
  <c r="AG190" i="28"/>
  <c r="AF190" i="28"/>
  <c r="AE190" i="28"/>
  <c r="AD190" i="28"/>
  <c r="AC190" i="28"/>
  <c r="AL190" i="28" s="1"/>
  <c r="AB190" i="28"/>
  <c r="AA190" i="28"/>
  <c r="Z190" i="28"/>
  <c r="Y190" i="28"/>
  <c r="X190" i="28"/>
  <c r="W190" i="28"/>
  <c r="V190" i="28"/>
  <c r="U190" i="28"/>
  <c r="AM190" i="28" s="1"/>
  <c r="T190" i="28"/>
  <c r="S190" i="28"/>
  <c r="R190" i="28"/>
  <c r="Q190" i="28"/>
  <c r="P190" i="28"/>
  <c r="O190" i="28"/>
  <c r="AN190" i="28" s="1"/>
  <c r="N190" i="28"/>
  <c r="M190" i="28"/>
  <c r="L190" i="28"/>
  <c r="K190" i="28"/>
  <c r="J190" i="28"/>
  <c r="I190" i="28"/>
  <c r="H190" i="28"/>
  <c r="AO190" i="28" s="1"/>
  <c r="G190" i="28"/>
  <c r="F190" i="28"/>
  <c r="E190" i="28"/>
  <c r="D190" i="28"/>
  <c r="AQ189" i="28"/>
  <c r="AJ189" i="28"/>
  <c r="AI189" i="28"/>
  <c r="AH189" i="28"/>
  <c r="AG189" i="28"/>
  <c r="AF189" i="28"/>
  <c r="AE189" i="28"/>
  <c r="AD189" i="28"/>
  <c r="AC189" i="28"/>
  <c r="AB189" i="28"/>
  <c r="AA189" i="28"/>
  <c r="Z189" i="28"/>
  <c r="Y189" i="28"/>
  <c r="X189" i="28"/>
  <c r="W189" i="28"/>
  <c r="V189" i="28"/>
  <c r="U189" i="28"/>
  <c r="T189" i="28"/>
  <c r="S189" i="28"/>
  <c r="R189" i="28"/>
  <c r="Q189" i="28"/>
  <c r="P189" i="28"/>
  <c r="O189" i="28"/>
  <c r="N189" i="28"/>
  <c r="M189" i="28"/>
  <c r="L189" i="28"/>
  <c r="K189" i="28"/>
  <c r="J189" i="28"/>
  <c r="I189" i="28"/>
  <c r="H189" i="28"/>
  <c r="G189" i="28"/>
  <c r="F189" i="28"/>
  <c r="E189" i="28"/>
  <c r="D189" i="28"/>
  <c r="AN188" i="28"/>
  <c r="AJ188" i="28"/>
  <c r="AQ188" i="28" s="1"/>
  <c r="AI188" i="28"/>
  <c r="AH188" i="28"/>
  <c r="AG188" i="28"/>
  <c r="AF188" i="28"/>
  <c r="AE188" i="28"/>
  <c r="AD188" i="28"/>
  <c r="AC188" i="28"/>
  <c r="AB188" i="28"/>
  <c r="AA188" i="28"/>
  <c r="Z188" i="28"/>
  <c r="Y188" i="28"/>
  <c r="X188" i="28"/>
  <c r="W188" i="28"/>
  <c r="V188" i="28"/>
  <c r="U188" i="28"/>
  <c r="T188" i="28"/>
  <c r="S188" i="28"/>
  <c r="R188" i="28"/>
  <c r="Q188" i="28"/>
  <c r="P188" i="28"/>
  <c r="O188" i="28"/>
  <c r="N188" i="28"/>
  <c r="M188" i="28"/>
  <c r="L188" i="28"/>
  <c r="K188" i="28"/>
  <c r="J188" i="28"/>
  <c r="I188" i="28"/>
  <c r="H188" i="28"/>
  <c r="G188" i="28"/>
  <c r="F188" i="28"/>
  <c r="E188" i="28"/>
  <c r="D188" i="28"/>
  <c r="AJ187" i="28"/>
  <c r="AQ187" i="28" s="1"/>
  <c r="AI187" i="28"/>
  <c r="AH187" i="28"/>
  <c r="AG187" i="28"/>
  <c r="AF187" i="28"/>
  <c r="AE187" i="28"/>
  <c r="AD187" i="28"/>
  <c r="AC187" i="28"/>
  <c r="AL187" i="28" s="1"/>
  <c r="AB187" i="28"/>
  <c r="AA187" i="28"/>
  <c r="Z187" i="28"/>
  <c r="Y187" i="28"/>
  <c r="X187" i="28"/>
  <c r="W187" i="28"/>
  <c r="V187" i="28"/>
  <c r="U187" i="28"/>
  <c r="T187" i="28"/>
  <c r="S187" i="28"/>
  <c r="R187" i="28"/>
  <c r="Q187" i="28"/>
  <c r="P187" i="28"/>
  <c r="O187" i="28"/>
  <c r="N187" i="28"/>
  <c r="M187" i="28"/>
  <c r="L187" i="28"/>
  <c r="K187" i="28"/>
  <c r="J187" i="28"/>
  <c r="I187" i="28"/>
  <c r="H187" i="28"/>
  <c r="G187" i="28"/>
  <c r="F187" i="28"/>
  <c r="E187" i="28"/>
  <c r="D187" i="28"/>
  <c r="AQ186" i="28"/>
  <c r="AJ186" i="28"/>
  <c r="AI186" i="28"/>
  <c r="AH186" i="28"/>
  <c r="AG186" i="28"/>
  <c r="AF186" i="28"/>
  <c r="AE186" i="28"/>
  <c r="AD186" i="28"/>
  <c r="AC186" i="28"/>
  <c r="AL186" i="28" s="1"/>
  <c r="AB186" i="28"/>
  <c r="AA186" i="28"/>
  <c r="Z186" i="28"/>
  <c r="Y186" i="28"/>
  <c r="X186" i="28"/>
  <c r="W186" i="28"/>
  <c r="V186" i="28"/>
  <c r="U186" i="28"/>
  <c r="AM186" i="28" s="1"/>
  <c r="T186" i="28"/>
  <c r="S186" i="28"/>
  <c r="R186" i="28"/>
  <c r="Q186" i="28"/>
  <c r="P186" i="28"/>
  <c r="O186" i="28"/>
  <c r="N186" i="28"/>
  <c r="M186" i="28"/>
  <c r="L186" i="28"/>
  <c r="K186" i="28"/>
  <c r="J186" i="28"/>
  <c r="I186" i="28"/>
  <c r="H186" i="28"/>
  <c r="G186" i="28"/>
  <c r="F186" i="28"/>
  <c r="E186" i="28"/>
  <c r="D186" i="28"/>
  <c r="AQ185" i="28"/>
  <c r="AJ185" i="28"/>
  <c r="AI185" i="28"/>
  <c r="AH185" i="28"/>
  <c r="AG185" i="28"/>
  <c r="AF185" i="28"/>
  <c r="AE185" i="28"/>
  <c r="AD185" i="28"/>
  <c r="AC185" i="28"/>
  <c r="AB185" i="28"/>
  <c r="AA185" i="28"/>
  <c r="Z185" i="28"/>
  <c r="Y185" i="28"/>
  <c r="X185" i="28"/>
  <c r="W185" i="28"/>
  <c r="V185" i="28"/>
  <c r="U185" i="28"/>
  <c r="T185" i="28"/>
  <c r="S185" i="28"/>
  <c r="R185" i="28"/>
  <c r="Q185" i="28"/>
  <c r="AN185" i="28" s="1"/>
  <c r="P185" i="28"/>
  <c r="O185" i="28"/>
  <c r="N185" i="28"/>
  <c r="M185" i="28"/>
  <c r="L185" i="28"/>
  <c r="K185" i="28"/>
  <c r="J185" i="28"/>
  <c r="I185" i="28"/>
  <c r="H185" i="28"/>
  <c r="G185" i="28"/>
  <c r="F185" i="28"/>
  <c r="E185" i="28"/>
  <c r="D185" i="28"/>
  <c r="AO184" i="28"/>
  <c r="AJ184" i="28"/>
  <c r="AQ184" i="28" s="1"/>
  <c r="AS55" i="28" s="1"/>
  <c r="AI184" i="28"/>
  <c r="AH184" i="28"/>
  <c r="AG184" i="28"/>
  <c r="AF184" i="28"/>
  <c r="AE184" i="28"/>
  <c r="AD184" i="28"/>
  <c r="AC184" i="28"/>
  <c r="AB184" i="28"/>
  <c r="AA184" i="28"/>
  <c r="Z184" i="28"/>
  <c r="Y184" i="28"/>
  <c r="X184" i="28"/>
  <c r="W184" i="28"/>
  <c r="V184" i="28"/>
  <c r="U184" i="28"/>
  <c r="T184" i="28"/>
  <c r="AM184" i="28" s="1"/>
  <c r="S184" i="28"/>
  <c r="R184" i="28"/>
  <c r="Q184" i="28"/>
  <c r="P184" i="28"/>
  <c r="O184" i="28"/>
  <c r="N184" i="28"/>
  <c r="M184" i="28"/>
  <c r="L184" i="28"/>
  <c r="AN184" i="28" s="1"/>
  <c r="K184" i="28"/>
  <c r="J184" i="28"/>
  <c r="I184" i="28"/>
  <c r="H184" i="28"/>
  <c r="G184" i="28"/>
  <c r="F184" i="28"/>
  <c r="E184" i="28"/>
  <c r="D184" i="28"/>
  <c r="AJ183" i="28"/>
  <c r="AQ183" i="28" s="1"/>
  <c r="AS53" i="28" s="1"/>
  <c r="AI183" i="28"/>
  <c r="AH183" i="28"/>
  <c r="AG183" i="28"/>
  <c r="AF183" i="28"/>
  <c r="AE183" i="28"/>
  <c r="AD183" i="28"/>
  <c r="AC183" i="28"/>
  <c r="AB183" i="28"/>
  <c r="AA183" i="28"/>
  <c r="Z183" i="28"/>
  <c r="Y183" i="28"/>
  <c r="X183" i="28"/>
  <c r="W183" i="28"/>
  <c r="V183" i="28"/>
  <c r="AM183" i="28" s="1"/>
  <c r="U183" i="28"/>
  <c r="T183" i="28"/>
  <c r="S183" i="28"/>
  <c r="R183" i="28"/>
  <c r="Q183" i="28"/>
  <c r="P183" i="28"/>
  <c r="O183" i="28"/>
  <c r="N183" i="28"/>
  <c r="M183" i="28"/>
  <c r="L183" i="28"/>
  <c r="K183" i="28"/>
  <c r="J183" i="28"/>
  <c r="I183" i="28"/>
  <c r="H183" i="28"/>
  <c r="G183" i="28"/>
  <c r="F183" i="28"/>
  <c r="E183" i="28"/>
  <c r="D183" i="28"/>
  <c r="AQ182" i="28"/>
  <c r="AJ182" i="28"/>
  <c r="AI182" i="28"/>
  <c r="AH182" i="28"/>
  <c r="AG182" i="28"/>
  <c r="AF182" i="28"/>
  <c r="AE182" i="28"/>
  <c r="AD182" i="28"/>
  <c r="AC182" i="28"/>
  <c r="AL182" i="28" s="1"/>
  <c r="AB182" i="28"/>
  <c r="AA182" i="28"/>
  <c r="Z182" i="28"/>
  <c r="Y182" i="28"/>
  <c r="X182" i="28"/>
  <c r="W182" i="28"/>
  <c r="V182" i="28"/>
  <c r="U182" i="28"/>
  <c r="T182" i="28"/>
  <c r="S182" i="28"/>
  <c r="R182" i="28"/>
  <c r="Q182" i="28"/>
  <c r="P182" i="28"/>
  <c r="O182" i="28"/>
  <c r="N182" i="28"/>
  <c r="M182" i="28"/>
  <c r="L182" i="28"/>
  <c r="K182" i="28"/>
  <c r="J182" i="28"/>
  <c r="I182" i="28"/>
  <c r="H182" i="28"/>
  <c r="G182" i="28"/>
  <c r="F182" i="28"/>
  <c r="E182" i="28"/>
  <c r="D182" i="28"/>
  <c r="AJ181" i="28"/>
  <c r="AQ181" i="28" s="1"/>
  <c r="AI181" i="28"/>
  <c r="AH181" i="28"/>
  <c r="AG181" i="28"/>
  <c r="AF181" i="28"/>
  <c r="AE181" i="28"/>
  <c r="AD181" i="28"/>
  <c r="AC181" i="28"/>
  <c r="AB181" i="28"/>
  <c r="AL181" i="28" s="1"/>
  <c r="AA181" i="28"/>
  <c r="Z181" i="28"/>
  <c r="Y181" i="28"/>
  <c r="X181" i="28"/>
  <c r="W181" i="28"/>
  <c r="V181" i="28"/>
  <c r="U181" i="28"/>
  <c r="T181" i="28"/>
  <c r="AM181" i="28" s="1"/>
  <c r="S181" i="28"/>
  <c r="R181" i="28"/>
  <c r="Q181" i="28"/>
  <c r="P181" i="28"/>
  <c r="O181" i="28"/>
  <c r="N181" i="28"/>
  <c r="M181" i="28"/>
  <c r="L181" i="28"/>
  <c r="AN181" i="28" s="1"/>
  <c r="K181" i="28"/>
  <c r="J181" i="28"/>
  <c r="I181" i="28"/>
  <c r="H181" i="28"/>
  <c r="G181" i="28"/>
  <c r="F181" i="28"/>
  <c r="E181" i="28"/>
  <c r="D181" i="28"/>
  <c r="AO181" i="28" s="1"/>
  <c r="AQ180" i="28"/>
  <c r="AJ180" i="28"/>
  <c r="AI180" i="28"/>
  <c r="AH180" i="28"/>
  <c r="AG180" i="28"/>
  <c r="AF180" i="28"/>
  <c r="AE180" i="28"/>
  <c r="AD180" i="28"/>
  <c r="AC180" i="28"/>
  <c r="AL180" i="28" s="1"/>
  <c r="AB180" i="28"/>
  <c r="AA180" i="28"/>
  <c r="Z180" i="28"/>
  <c r="Y180" i="28"/>
  <c r="X180" i="28"/>
  <c r="W180" i="28"/>
  <c r="V180" i="28"/>
  <c r="U180" i="28"/>
  <c r="AM180" i="28" s="1"/>
  <c r="T180" i="28"/>
  <c r="S180" i="28"/>
  <c r="R180" i="28"/>
  <c r="Q180" i="28"/>
  <c r="P180" i="28"/>
  <c r="O180" i="28"/>
  <c r="N180" i="28"/>
  <c r="M180" i="28"/>
  <c r="L180" i="28"/>
  <c r="K180" i="28"/>
  <c r="J180" i="28"/>
  <c r="I180" i="28"/>
  <c r="H180" i="28"/>
  <c r="AO180" i="28" s="1"/>
  <c r="G180" i="28"/>
  <c r="F180" i="28"/>
  <c r="E180" i="28"/>
  <c r="D180" i="28"/>
  <c r="AJ179" i="28"/>
  <c r="AQ179" i="28" s="1"/>
  <c r="AS49" i="28" s="1"/>
  <c r="AI179" i="28"/>
  <c r="AH179" i="28"/>
  <c r="AG179" i="28"/>
  <c r="AF179" i="28"/>
  <c r="AE179" i="28"/>
  <c r="AD179" i="28"/>
  <c r="AC179" i="28"/>
  <c r="AB179" i="28"/>
  <c r="AL179" i="28" s="1"/>
  <c r="AA179" i="28"/>
  <c r="Z179" i="28"/>
  <c r="Y179" i="28"/>
  <c r="X179" i="28"/>
  <c r="W179" i="28"/>
  <c r="V179" i="28"/>
  <c r="AM179" i="28" s="1"/>
  <c r="U179" i="28"/>
  <c r="T179" i="28"/>
  <c r="S179" i="28"/>
  <c r="R179" i="28"/>
  <c r="Q179" i="28"/>
  <c r="P179" i="28"/>
  <c r="O179" i="28"/>
  <c r="N179" i="28"/>
  <c r="M179" i="28"/>
  <c r="L179" i="28"/>
  <c r="K179" i="28"/>
  <c r="J179" i="28"/>
  <c r="I179" i="28"/>
  <c r="H179" i="28"/>
  <c r="G179" i="28"/>
  <c r="F179" i="28"/>
  <c r="E179" i="28"/>
  <c r="D179" i="28"/>
  <c r="AQ178" i="28"/>
  <c r="AJ178" i="28"/>
  <c r="AI178" i="28"/>
  <c r="AH178" i="28"/>
  <c r="AG178" i="28"/>
  <c r="AF178" i="28"/>
  <c r="AE178" i="28"/>
  <c r="AD178" i="28"/>
  <c r="AC178" i="28"/>
  <c r="AB178" i="28"/>
  <c r="AA178" i="28"/>
  <c r="Z178" i="28"/>
  <c r="Y178" i="28"/>
  <c r="X178" i="28"/>
  <c r="W178" i="28"/>
  <c r="V178" i="28"/>
  <c r="AM178" i="28" s="1"/>
  <c r="U178" i="28"/>
  <c r="T178" i="28"/>
  <c r="S178" i="28"/>
  <c r="R178" i="28"/>
  <c r="Q178" i="28"/>
  <c r="P178" i="28"/>
  <c r="O178" i="28"/>
  <c r="N178" i="28"/>
  <c r="AN178" i="28" s="1"/>
  <c r="M178" i="28"/>
  <c r="L178" i="28"/>
  <c r="K178" i="28"/>
  <c r="J178" i="28"/>
  <c r="I178" i="28"/>
  <c r="H178" i="28"/>
  <c r="G178" i="28"/>
  <c r="F178" i="28"/>
  <c r="E178" i="28"/>
  <c r="D178" i="28"/>
  <c r="AJ177" i="28"/>
  <c r="AQ177" i="28" s="1"/>
  <c r="AI177" i="28"/>
  <c r="AH177" i="28"/>
  <c r="AG177" i="28"/>
  <c r="AF177" i="28"/>
  <c r="AE177" i="28"/>
  <c r="AD177" i="28"/>
  <c r="AC177" i="28"/>
  <c r="AB177" i="28"/>
  <c r="AA177" i="28"/>
  <c r="Z177" i="28"/>
  <c r="Y177" i="28"/>
  <c r="X177" i="28"/>
  <c r="W177" i="28"/>
  <c r="V177" i="28"/>
  <c r="U177" i="28"/>
  <c r="T177" i="28"/>
  <c r="S177" i="28"/>
  <c r="R177" i="28"/>
  <c r="Q177" i="28"/>
  <c r="P177" i="28"/>
  <c r="O177" i="28"/>
  <c r="N177" i="28"/>
  <c r="M177" i="28"/>
  <c r="L177" i="28"/>
  <c r="K177" i="28"/>
  <c r="J177" i="28"/>
  <c r="I177" i="28"/>
  <c r="H177" i="28"/>
  <c r="AO177" i="28" s="1"/>
  <c r="G177" i="28"/>
  <c r="F177" i="28"/>
  <c r="E177" i="28"/>
  <c r="D177" i="28"/>
  <c r="AN176" i="28"/>
  <c r="AJ176" i="28"/>
  <c r="AQ176" i="28" s="1"/>
  <c r="AS46" i="28" s="1"/>
  <c r="AI176" i="28"/>
  <c r="AH176" i="28"/>
  <c r="AG176" i="28"/>
  <c r="AF176" i="28"/>
  <c r="AE176" i="28"/>
  <c r="AD176" i="28"/>
  <c r="AC176" i="28"/>
  <c r="AB176" i="28"/>
  <c r="AL176" i="28" s="1"/>
  <c r="AA176" i="28"/>
  <c r="Z176" i="28"/>
  <c r="Y176" i="28"/>
  <c r="X176" i="28"/>
  <c r="W176" i="28"/>
  <c r="V176" i="28"/>
  <c r="U176" i="28"/>
  <c r="T176" i="28"/>
  <c r="AM176" i="28" s="1"/>
  <c r="S176" i="28"/>
  <c r="R176" i="28"/>
  <c r="Q176" i="28"/>
  <c r="P176" i="28"/>
  <c r="O176" i="28"/>
  <c r="N176" i="28"/>
  <c r="M176" i="28"/>
  <c r="L176" i="28"/>
  <c r="K176" i="28"/>
  <c r="J176" i="28"/>
  <c r="I176" i="28"/>
  <c r="H176" i="28"/>
  <c r="G176" i="28"/>
  <c r="F176" i="28"/>
  <c r="E176" i="28"/>
  <c r="D176" i="28"/>
  <c r="AO176" i="28" s="1"/>
  <c r="AJ175" i="28"/>
  <c r="AQ175" i="28" s="1"/>
  <c r="AS45" i="28" s="1"/>
  <c r="AI175" i="28"/>
  <c r="AH175" i="28"/>
  <c r="AG175" i="28"/>
  <c r="AF175" i="28"/>
  <c r="AE175" i="28"/>
  <c r="AD175" i="28"/>
  <c r="AC175" i="28"/>
  <c r="AB175" i="28"/>
  <c r="AL175" i="28" s="1"/>
  <c r="AA175" i="28"/>
  <c r="Z175" i="28"/>
  <c r="Y175" i="28"/>
  <c r="X175" i="28"/>
  <c r="W175" i="28"/>
  <c r="V175" i="28"/>
  <c r="AM175" i="28" s="1"/>
  <c r="U175" i="28"/>
  <c r="T175" i="28"/>
  <c r="S175" i="28"/>
  <c r="R175" i="28"/>
  <c r="Q175" i="28"/>
  <c r="P175" i="28"/>
  <c r="O175" i="28"/>
  <c r="N175" i="28"/>
  <c r="M175" i="28"/>
  <c r="L175" i="28"/>
  <c r="AN175" i="28" s="1"/>
  <c r="K175" i="28"/>
  <c r="J175" i="28"/>
  <c r="I175" i="28"/>
  <c r="H175" i="28"/>
  <c r="G175" i="28"/>
  <c r="F175" i="28"/>
  <c r="E175" i="28"/>
  <c r="D175" i="28"/>
  <c r="AO175" i="28" s="1"/>
  <c r="AQ174" i="28"/>
  <c r="AJ174" i="28"/>
  <c r="AI174" i="28"/>
  <c r="AH174" i="28"/>
  <c r="AG174" i="28"/>
  <c r="AF174" i="28"/>
  <c r="AE174" i="28"/>
  <c r="AD174" i="28"/>
  <c r="AC174" i="28"/>
  <c r="AL174" i="28" s="1"/>
  <c r="AB174" i="28"/>
  <c r="AA174" i="28"/>
  <c r="Z174" i="28"/>
  <c r="Y174" i="28"/>
  <c r="X174" i="28"/>
  <c r="W174" i="28"/>
  <c r="V174" i="28"/>
  <c r="U174" i="28"/>
  <c r="T174" i="28"/>
  <c r="S174" i="28"/>
  <c r="R174" i="28"/>
  <c r="Q174" i="28"/>
  <c r="P174" i="28"/>
  <c r="O174" i="28"/>
  <c r="N174" i="28"/>
  <c r="M174" i="28"/>
  <c r="AN174" i="28" s="1"/>
  <c r="L174" i="28"/>
  <c r="K174" i="28"/>
  <c r="J174" i="28"/>
  <c r="I174" i="28"/>
  <c r="H174" i="28"/>
  <c r="G174" i="28"/>
  <c r="F174" i="28"/>
  <c r="E174" i="28"/>
  <c r="D174" i="28"/>
  <c r="AJ173" i="28"/>
  <c r="AQ173" i="28" s="1"/>
  <c r="AS43" i="28" s="1"/>
  <c r="AI173" i="28"/>
  <c r="AH173" i="28"/>
  <c r="AG173" i="28"/>
  <c r="AF173" i="28"/>
  <c r="AE173" i="28"/>
  <c r="AD173" i="28"/>
  <c r="AC173" i="28"/>
  <c r="AB173" i="28"/>
  <c r="AL173" i="28" s="1"/>
  <c r="AA173" i="28"/>
  <c r="Z173" i="28"/>
  <c r="Y173" i="28"/>
  <c r="X173" i="28"/>
  <c r="W173" i="28"/>
  <c r="V173" i="28"/>
  <c r="U173" i="28"/>
  <c r="T173" i="28"/>
  <c r="AM173" i="28" s="1"/>
  <c r="S173" i="28"/>
  <c r="R173" i="28"/>
  <c r="Q173" i="28"/>
  <c r="P173" i="28"/>
  <c r="O173" i="28"/>
  <c r="N173" i="28"/>
  <c r="M173" i="28"/>
  <c r="L173" i="28"/>
  <c r="AN173" i="28" s="1"/>
  <c r="K173" i="28"/>
  <c r="J173" i="28"/>
  <c r="I173" i="28"/>
  <c r="H173" i="28"/>
  <c r="G173" i="28"/>
  <c r="F173" i="28"/>
  <c r="E173" i="28"/>
  <c r="D173" i="28"/>
  <c r="AO173" i="28" s="1"/>
  <c r="AQ172" i="28"/>
  <c r="AJ172" i="28"/>
  <c r="AI172" i="28"/>
  <c r="AH172" i="28"/>
  <c r="AG172" i="28"/>
  <c r="AF172" i="28"/>
  <c r="AE172" i="28"/>
  <c r="AD172" i="28"/>
  <c r="AC172" i="28"/>
  <c r="AL172" i="28" s="1"/>
  <c r="AB172" i="28"/>
  <c r="AA172" i="28"/>
  <c r="Z172" i="28"/>
  <c r="Y172" i="28"/>
  <c r="X172" i="28"/>
  <c r="W172" i="28"/>
  <c r="V172" i="28"/>
  <c r="U172" i="28"/>
  <c r="AM172" i="28" s="1"/>
  <c r="T172" i="28"/>
  <c r="S172" i="28"/>
  <c r="R172" i="28"/>
  <c r="Q172" i="28"/>
  <c r="P172" i="28"/>
  <c r="O172" i="28"/>
  <c r="N172" i="28"/>
  <c r="M172" i="28"/>
  <c r="L172" i="28"/>
  <c r="K172" i="28"/>
  <c r="J172" i="28"/>
  <c r="I172" i="28"/>
  <c r="H172" i="28"/>
  <c r="AO172" i="28" s="1"/>
  <c r="G172" i="28"/>
  <c r="F172" i="28"/>
  <c r="E172" i="28"/>
  <c r="D172" i="28"/>
  <c r="AJ171" i="28"/>
  <c r="AQ171" i="28" s="1"/>
  <c r="AS41" i="28" s="1"/>
  <c r="AI171" i="28"/>
  <c r="AH171" i="28"/>
  <c r="AG171" i="28"/>
  <c r="AF171" i="28"/>
  <c r="AE171" i="28"/>
  <c r="AD171" i="28"/>
  <c r="AC171" i="28"/>
  <c r="AB171" i="28"/>
  <c r="AL171" i="28" s="1"/>
  <c r="AA171" i="28"/>
  <c r="Z171" i="28"/>
  <c r="Y171" i="28"/>
  <c r="X171" i="28"/>
  <c r="W171" i="28"/>
  <c r="V171" i="28"/>
  <c r="AM171" i="28" s="1"/>
  <c r="U171" i="28"/>
  <c r="T171" i="28"/>
  <c r="S171" i="28"/>
  <c r="R171" i="28"/>
  <c r="Q171" i="28"/>
  <c r="P171" i="28"/>
  <c r="O171" i="28"/>
  <c r="AN171" i="28" s="1"/>
  <c r="N171" i="28"/>
  <c r="M171" i="28"/>
  <c r="L171" i="28"/>
  <c r="K171" i="28"/>
  <c r="J171" i="28"/>
  <c r="I171" i="28"/>
  <c r="H171" i="28"/>
  <c r="G171" i="28"/>
  <c r="AO171" i="28" s="1"/>
  <c r="F171" i="28"/>
  <c r="E171" i="28"/>
  <c r="D171" i="28"/>
  <c r="AQ170" i="28"/>
  <c r="AJ170" i="28"/>
  <c r="AI170" i="28"/>
  <c r="AH170" i="28"/>
  <c r="AG170" i="28"/>
  <c r="AF170" i="28"/>
  <c r="AE170" i="28"/>
  <c r="AD170" i="28"/>
  <c r="AC170" i="28"/>
  <c r="AB170" i="28"/>
  <c r="AA170" i="28"/>
  <c r="Z170" i="28"/>
  <c r="Y170" i="28"/>
  <c r="X170" i="28"/>
  <c r="W170" i="28"/>
  <c r="V170" i="28"/>
  <c r="AM170" i="28" s="1"/>
  <c r="U170" i="28"/>
  <c r="T170" i="28"/>
  <c r="S170" i="28"/>
  <c r="R170" i="28"/>
  <c r="Q170" i="28"/>
  <c r="P170" i="28"/>
  <c r="O170" i="28"/>
  <c r="N170" i="28"/>
  <c r="AN170" i="28" s="1"/>
  <c r="M170" i="28"/>
  <c r="L170" i="28"/>
  <c r="K170" i="28"/>
  <c r="J170" i="28"/>
  <c r="I170" i="28"/>
  <c r="H170" i="28"/>
  <c r="G170" i="28"/>
  <c r="F170" i="28"/>
  <c r="E170" i="28"/>
  <c r="D170" i="28"/>
  <c r="AJ169" i="28"/>
  <c r="AQ169" i="28" s="1"/>
  <c r="AI169" i="28"/>
  <c r="AH169" i="28"/>
  <c r="AG169" i="28"/>
  <c r="AF169" i="28"/>
  <c r="AE169" i="28"/>
  <c r="AD169" i="28"/>
  <c r="AC169" i="28"/>
  <c r="AB169" i="28"/>
  <c r="AA169" i="28"/>
  <c r="Z169" i="28"/>
  <c r="Y169" i="28"/>
  <c r="X169" i="28"/>
  <c r="W169" i="28"/>
  <c r="V169" i="28"/>
  <c r="U169" i="28"/>
  <c r="T169" i="28"/>
  <c r="S169" i="28"/>
  <c r="R169" i="28"/>
  <c r="Q169" i="28"/>
  <c r="P169" i="28"/>
  <c r="O169" i="28"/>
  <c r="N169" i="28"/>
  <c r="M169" i="28"/>
  <c r="L169" i="28"/>
  <c r="AN169" i="28" s="1"/>
  <c r="K169" i="28"/>
  <c r="J169" i="28"/>
  <c r="I169" i="28"/>
  <c r="H169" i="28"/>
  <c r="AO169" i="28" s="1"/>
  <c r="G169" i="28"/>
  <c r="F169" i="28"/>
  <c r="E169" i="28"/>
  <c r="D169" i="28"/>
  <c r="AN168" i="28"/>
  <c r="AJ168" i="28"/>
  <c r="AQ168" i="28" s="1"/>
  <c r="AI168" i="28"/>
  <c r="AH168" i="28"/>
  <c r="AG168" i="28"/>
  <c r="AF168" i="28"/>
  <c r="AE168" i="28"/>
  <c r="AD168" i="28"/>
  <c r="AC168" i="28"/>
  <c r="AB168" i="28"/>
  <c r="AL168" i="28" s="1"/>
  <c r="AA168" i="28"/>
  <c r="Z168" i="28"/>
  <c r="Y168" i="28"/>
  <c r="X168" i="28"/>
  <c r="W168" i="28"/>
  <c r="V168" i="28"/>
  <c r="U168" i="28"/>
  <c r="T168" i="28"/>
  <c r="AM168" i="28" s="1"/>
  <c r="S168" i="28"/>
  <c r="R168" i="28"/>
  <c r="Q168" i="28"/>
  <c r="P168" i="28"/>
  <c r="O168" i="28"/>
  <c r="N168" i="28"/>
  <c r="M168" i="28"/>
  <c r="L168" i="28"/>
  <c r="K168" i="28"/>
  <c r="J168" i="28"/>
  <c r="I168" i="28"/>
  <c r="H168" i="28"/>
  <c r="G168" i="28"/>
  <c r="F168" i="28"/>
  <c r="E168" i="28"/>
  <c r="D168" i="28"/>
  <c r="AO168" i="28" s="1"/>
  <c r="AJ167" i="28"/>
  <c r="AQ167" i="28" s="1"/>
  <c r="AS37" i="28" s="1"/>
  <c r="AI167" i="28"/>
  <c r="AH167" i="28"/>
  <c r="AG167" i="28"/>
  <c r="AF167" i="28"/>
  <c r="AE167" i="28"/>
  <c r="AD167" i="28"/>
  <c r="AC167" i="28"/>
  <c r="AB167" i="28"/>
  <c r="AA167" i="28"/>
  <c r="Z167" i="28"/>
  <c r="Y167" i="28"/>
  <c r="X167" i="28"/>
  <c r="W167" i="28"/>
  <c r="V167" i="28"/>
  <c r="AM167" i="28" s="1"/>
  <c r="U167" i="28"/>
  <c r="T167" i="28"/>
  <c r="S167" i="28"/>
  <c r="R167" i="28"/>
  <c r="Q167" i="28"/>
  <c r="P167" i="28"/>
  <c r="O167" i="28"/>
  <c r="N167" i="28"/>
  <c r="M167" i="28"/>
  <c r="L167" i="28"/>
  <c r="K167" i="28"/>
  <c r="J167" i="28"/>
  <c r="I167" i="28"/>
  <c r="H167" i="28"/>
  <c r="G167" i="28"/>
  <c r="F167" i="28"/>
  <c r="E167" i="28"/>
  <c r="D167" i="28"/>
  <c r="AQ166" i="28"/>
  <c r="AJ166" i="28"/>
  <c r="AI166" i="28"/>
  <c r="AH166" i="28"/>
  <c r="AG166" i="28"/>
  <c r="AF166" i="28"/>
  <c r="AE166" i="28"/>
  <c r="AD166" i="28"/>
  <c r="AC166" i="28"/>
  <c r="AL166" i="28" s="1"/>
  <c r="AB166" i="28"/>
  <c r="AA166" i="28"/>
  <c r="Z166" i="28"/>
  <c r="Y166" i="28"/>
  <c r="X166" i="28"/>
  <c r="W166" i="28"/>
  <c r="V166" i="28"/>
  <c r="U166" i="28"/>
  <c r="T166" i="28"/>
  <c r="S166" i="28"/>
  <c r="R166" i="28"/>
  <c r="Q166" i="28"/>
  <c r="P166" i="28"/>
  <c r="O166" i="28"/>
  <c r="N166" i="28"/>
  <c r="M166" i="28"/>
  <c r="AN166" i="28" s="1"/>
  <c r="L166" i="28"/>
  <c r="K166" i="28"/>
  <c r="J166" i="28"/>
  <c r="I166" i="28"/>
  <c r="H166" i="28"/>
  <c r="G166" i="28"/>
  <c r="F166" i="28"/>
  <c r="E166" i="28"/>
  <c r="D166" i="28"/>
  <c r="AJ165" i="28"/>
  <c r="AQ165" i="28" s="1"/>
  <c r="AI165" i="28"/>
  <c r="AH165" i="28"/>
  <c r="AG165" i="28"/>
  <c r="AF165" i="28"/>
  <c r="AE165" i="28"/>
  <c r="AD165" i="28"/>
  <c r="AC165" i="28"/>
  <c r="AB165" i="28"/>
  <c r="AL165" i="28" s="1"/>
  <c r="AA165" i="28"/>
  <c r="Z165" i="28"/>
  <c r="Y165" i="28"/>
  <c r="X165" i="28"/>
  <c r="W165" i="28"/>
  <c r="V165" i="28"/>
  <c r="U165" i="28"/>
  <c r="T165" i="28"/>
  <c r="AM165" i="28" s="1"/>
  <c r="S165" i="28"/>
  <c r="R165" i="28"/>
  <c r="Q165" i="28"/>
  <c r="P165" i="28"/>
  <c r="O165" i="28"/>
  <c r="N165" i="28"/>
  <c r="M165" i="28"/>
  <c r="L165" i="28"/>
  <c r="AN165" i="28" s="1"/>
  <c r="K165" i="28"/>
  <c r="J165" i="28"/>
  <c r="I165" i="28"/>
  <c r="H165" i="28"/>
  <c r="G165" i="28"/>
  <c r="F165" i="28"/>
  <c r="E165" i="28"/>
  <c r="D165" i="28"/>
  <c r="AO165" i="28" s="1"/>
  <c r="AQ164" i="28"/>
  <c r="AJ164" i="28"/>
  <c r="AI164" i="28"/>
  <c r="AH164" i="28"/>
  <c r="AG164" i="28"/>
  <c r="AF164" i="28"/>
  <c r="AE164" i="28"/>
  <c r="AD164" i="28"/>
  <c r="AC164" i="28"/>
  <c r="AL164" i="28" s="1"/>
  <c r="AB164" i="28"/>
  <c r="AA164" i="28"/>
  <c r="Z164" i="28"/>
  <c r="Y164" i="28"/>
  <c r="X164" i="28"/>
  <c r="W164" i="28"/>
  <c r="V164" i="28"/>
  <c r="U164" i="28"/>
  <c r="AM164" i="28" s="1"/>
  <c r="T164" i="28"/>
  <c r="S164" i="28"/>
  <c r="R164" i="28"/>
  <c r="Q164" i="28"/>
  <c r="P164" i="28"/>
  <c r="O164" i="28"/>
  <c r="N164" i="28"/>
  <c r="M164" i="28"/>
  <c r="L164" i="28"/>
  <c r="K164" i="28"/>
  <c r="J164" i="28"/>
  <c r="I164" i="28"/>
  <c r="H164" i="28"/>
  <c r="AO164" i="28" s="1"/>
  <c r="G164" i="28"/>
  <c r="F164" i="28"/>
  <c r="E164" i="28"/>
  <c r="D164" i="28"/>
  <c r="AJ163" i="28"/>
  <c r="AQ163" i="28" s="1"/>
  <c r="AI163" i="28"/>
  <c r="AH163" i="28"/>
  <c r="AG163" i="28"/>
  <c r="AF163" i="28"/>
  <c r="AE163" i="28"/>
  <c r="AD163" i="28"/>
  <c r="AC163" i="28"/>
  <c r="AB163" i="28"/>
  <c r="AL163" i="28" s="1"/>
  <c r="AA163" i="28"/>
  <c r="Z163" i="28"/>
  <c r="Y163" i="28"/>
  <c r="X163" i="28"/>
  <c r="W163" i="28"/>
  <c r="V163" i="28"/>
  <c r="AM163" i="28" s="1"/>
  <c r="U163" i="28"/>
  <c r="T163" i="28"/>
  <c r="S163" i="28"/>
  <c r="R163" i="28"/>
  <c r="Q163" i="28"/>
  <c r="P163" i="28"/>
  <c r="O163" i="28"/>
  <c r="AN163" i="28" s="1"/>
  <c r="N163" i="28"/>
  <c r="M163" i="28"/>
  <c r="L163" i="28"/>
  <c r="K163" i="28"/>
  <c r="J163" i="28"/>
  <c r="I163" i="28"/>
  <c r="H163" i="28"/>
  <c r="G163" i="28"/>
  <c r="AO163" i="28" s="1"/>
  <c r="F163" i="28"/>
  <c r="E163" i="28"/>
  <c r="D163" i="28"/>
  <c r="AQ162" i="28"/>
  <c r="AJ162" i="28"/>
  <c r="AI162" i="28"/>
  <c r="AH162" i="28"/>
  <c r="AG162" i="28"/>
  <c r="AF162" i="28"/>
  <c r="AE162" i="28"/>
  <c r="AD162" i="28"/>
  <c r="AC162" i="28"/>
  <c r="AB162" i="28"/>
  <c r="AA162" i="28"/>
  <c r="Z162" i="28"/>
  <c r="Y162" i="28"/>
  <c r="X162" i="28"/>
  <c r="W162" i="28"/>
  <c r="V162" i="28"/>
  <c r="AM162" i="28" s="1"/>
  <c r="U162" i="28"/>
  <c r="T162" i="28"/>
  <c r="S162" i="28"/>
  <c r="R162" i="28"/>
  <c r="Q162" i="28"/>
  <c r="P162" i="28"/>
  <c r="O162" i="28"/>
  <c r="N162" i="28"/>
  <c r="AN162" i="28" s="1"/>
  <c r="M162" i="28"/>
  <c r="L162" i="28"/>
  <c r="K162" i="28"/>
  <c r="J162" i="28"/>
  <c r="I162" i="28"/>
  <c r="H162" i="28"/>
  <c r="G162" i="28"/>
  <c r="F162" i="28"/>
  <c r="E162" i="28"/>
  <c r="D162" i="28"/>
  <c r="AJ161" i="28"/>
  <c r="AQ161" i="28" s="1"/>
  <c r="AI161" i="28"/>
  <c r="AH161" i="28"/>
  <c r="AG161" i="28"/>
  <c r="AF161" i="28"/>
  <c r="AE161" i="28"/>
  <c r="AD161" i="28"/>
  <c r="AC161" i="28"/>
  <c r="AB161" i="28"/>
  <c r="AA161" i="28"/>
  <c r="Z161" i="28"/>
  <c r="Y161" i="28"/>
  <c r="X161" i="28"/>
  <c r="W161" i="28"/>
  <c r="V161" i="28"/>
  <c r="U161" i="28"/>
  <c r="T161" i="28"/>
  <c r="S161" i="28"/>
  <c r="R161" i="28"/>
  <c r="Q161" i="28"/>
  <c r="P161" i="28"/>
  <c r="O161" i="28"/>
  <c r="N161" i="28"/>
  <c r="M161" i="28"/>
  <c r="L161" i="28"/>
  <c r="K161" i="28"/>
  <c r="J161" i="28"/>
  <c r="I161" i="28"/>
  <c r="H161" i="28"/>
  <c r="AO161" i="28" s="1"/>
  <c r="G161" i="28"/>
  <c r="F161" i="28"/>
  <c r="E161" i="28"/>
  <c r="D161" i="28"/>
  <c r="AN160" i="28"/>
  <c r="AJ160" i="28"/>
  <c r="AQ160" i="28" s="1"/>
  <c r="AI160" i="28"/>
  <c r="AH160" i="28"/>
  <c r="AG160" i="28"/>
  <c r="AF160" i="28"/>
  <c r="AE160" i="28"/>
  <c r="AD160" i="28"/>
  <c r="AC160" i="28"/>
  <c r="AB160" i="28"/>
  <c r="AL160" i="28" s="1"/>
  <c r="AA160" i="28"/>
  <c r="Z160" i="28"/>
  <c r="Y160" i="28"/>
  <c r="X160" i="28"/>
  <c r="W160" i="28"/>
  <c r="V160" i="28"/>
  <c r="U160" i="28"/>
  <c r="T160" i="28"/>
  <c r="AM160" i="28" s="1"/>
  <c r="S160" i="28"/>
  <c r="R160" i="28"/>
  <c r="Q160" i="28"/>
  <c r="P160" i="28"/>
  <c r="O160" i="28"/>
  <c r="N160" i="28"/>
  <c r="M160" i="28"/>
  <c r="L160" i="28"/>
  <c r="K160" i="28"/>
  <c r="J160" i="28"/>
  <c r="I160" i="28"/>
  <c r="H160" i="28"/>
  <c r="G160" i="28"/>
  <c r="F160" i="28"/>
  <c r="E160" i="28"/>
  <c r="D160" i="28"/>
  <c r="AO160" i="28" s="1"/>
  <c r="AJ159" i="28"/>
  <c r="AQ159" i="28" s="1"/>
  <c r="AI159" i="28"/>
  <c r="AH159" i="28"/>
  <c r="AG159" i="28"/>
  <c r="AF159" i="28"/>
  <c r="AE159" i="28"/>
  <c r="AD159" i="28"/>
  <c r="AC159" i="28"/>
  <c r="AB159" i="28"/>
  <c r="AL159" i="28" s="1"/>
  <c r="AA159" i="28"/>
  <c r="Z159" i="28"/>
  <c r="Y159" i="28"/>
  <c r="X159" i="28"/>
  <c r="W159" i="28"/>
  <c r="V159" i="28"/>
  <c r="AM159" i="28" s="1"/>
  <c r="U159" i="28"/>
  <c r="T159" i="28"/>
  <c r="S159" i="28"/>
  <c r="R159" i="28"/>
  <c r="Q159" i="28"/>
  <c r="P159" i="28"/>
  <c r="O159" i="28"/>
  <c r="N159" i="28"/>
  <c r="M159" i="28"/>
  <c r="L159" i="28"/>
  <c r="AN159" i="28" s="1"/>
  <c r="K159" i="28"/>
  <c r="J159" i="28"/>
  <c r="I159" i="28"/>
  <c r="H159" i="28"/>
  <c r="G159" i="28"/>
  <c r="F159" i="28"/>
  <c r="E159" i="28"/>
  <c r="D159" i="28"/>
  <c r="AO159" i="28" s="1"/>
  <c r="AQ158" i="28"/>
  <c r="AJ158" i="28"/>
  <c r="AI158" i="28"/>
  <c r="AH158" i="28"/>
  <c r="AG158" i="28"/>
  <c r="AF158" i="28"/>
  <c r="AE158" i="28"/>
  <c r="AD158" i="28"/>
  <c r="AC158" i="28"/>
  <c r="AL158" i="28" s="1"/>
  <c r="AB158" i="28"/>
  <c r="AA158" i="28"/>
  <c r="Z158" i="28"/>
  <c r="Y158" i="28"/>
  <c r="X158" i="28"/>
  <c r="W158" i="28"/>
  <c r="V158" i="28"/>
  <c r="U158" i="28"/>
  <c r="T158" i="28"/>
  <c r="S158" i="28"/>
  <c r="R158" i="28"/>
  <c r="Q158" i="28"/>
  <c r="P158" i="28"/>
  <c r="O158" i="28"/>
  <c r="N158" i="28"/>
  <c r="M158" i="28"/>
  <c r="AN158" i="28" s="1"/>
  <c r="L158" i="28"/>
  <c r="K158" i="28"/>
  <c r="J158" i="28"/>
  <c r="I158" i="28"/>
  <c r="H158" i="28"/>
  <c r="G158" i="28"/>
  <c r="F158" i="28"/>
  <c r="E158" i="28"/>
  <c r="D158" i="28"/>
  <c r="AJ157" i="28"/>
  <c r="AQ157" i="28" s="1"/>
  <c r="AI157" i="28"/>
  <c r="AH157" i="28"/>
  <c r="AG157" i="28"/>
  <c r="AF157" i="28"/>
  <c r="AE157" i="28"/>
  <c r="AD157" i="28"/>
  <c r="AC157" i="28"/>
  <c r="AB157" i="28"/>
  <c r="AL157" i="28" s="1"/>
  <c r="AA157" i="28"/>
  <c r="Z157" i="28"/>
  <c r="Y157" i="28"/>
  <c r="X157" i="28"/>
  <c r="W157" i="28"/>
  <c r="V157" i="28"/>
  <c r="U157" i="28"/>
  <c r="T157" i="28"/>
  <c r="AM157" i="28" s="1"/>
  <c r="S157" i="28"/>
  <c r="R157" i="28"/>
  <c r="Q157" i="28"/>
  <c r="P157" i="28"/>
  <c r="O157" i="28"/>
  <c r="N157" i="28"/>
  <c r="M157" i="28"/>
  <c r="L157" i="28"/>
  <c r="AN157" i="28" s="1"/>
  <c r="K157" i="28"/>
  <c r="J157" i="28"/>
  <c r="I157" i="28"/>
  <c r="H157" i="28"/>
  <c r="G157" i="28"/>
  <c r="F157" i="28"/>
  <c r="E157" i="28"/>
  <c r="D157" i="28"/>
  <c r="AO157" i="28" s="1"/>
  <c r="AQ156" i="28"/>
  <c r="AJ156" i="28"/>
  <c r="AI156" i="28"/>
  <c r="AH156" i="28"/>
  <c r="AG156" i="28"/>
  <c r="AF156" i="28"/>
  <c r="AE156" i="28"/>
  <c r="AD156" i="28"/>
  <c r="AC156" i="28"/>
  <c r="AL156" i="28" s="1"/>
  <c r="AB156" i="28"/>
  <c r="AA156" i="28"/>
  <c r="Z156" i="28"/>
  <c r="Y156" i="28"/>
  <c r="X156" i="28"/>
  <c r="W156" i="28"/>
  <c r="V156" i="28"/>
  <c r="U156" i="28"/>
  <c r="AM156" i="28" s="1"/>
  <c r="T156" i="28"/>
  <c r="S156" i="28"/>
  <c r="R156" i="28"/>
  <c r="Q156" i="28"/>
  <c r="P156" i="28"/>
  <c r="O156" i="28"/>
  <c r="N156" i="28"/>
  <c r="M156" i="28"/>
  <c r="L156" i="28"/>
  <c r="K156" i="28"/>
  <c r="J156" i="28"/>
  <c r="I156" i="28"/>
  <c r="H156" i="28"/>
  <c r="AO156" i="28" s="1"/>
  <c r="G156" i="28"/>
  <c r="F156" i="28"/>
  <c r="E156" i="28"/>
  <c r="D156" i="28"/>
  <c r="AJ155" i="28"/>
  <c r="AQ155" i="28" s="1"/>
  <c r="AI155" i="28"/>
  <c r="AH155" i="28"/>
  <c r="AG155" i="28"/>
  <c r="AF155" i="28"/>
  <c r="AE155" i="28"/>
  <c r="AD155" i="28"/>
  <c r="AC155" i="28"/>
  <c r="AB155" i="28"/>
  <c r="AL155" i="28" s="1"/>
  <c r="AA155" i="28"/>
  <c r="Z155" i="28"/>
  <c r="Y155" i="28"/>
  <c r="X155" i="28"/>
  <c r="W155" i="28"/>
  <c r="V155" i="28"/>
  <c r="AM155" i="28" s="1"/>
  <c r="U155" i="28"/>
  <c r="T155" i="28"/>
  <c r="S155" i="28"/>
  <c r="R155" i="28"/>
  <c r="Q155" i="28"/>
  <c r="P155" i="28"/>
  <c r="O155" i="28"/>
  <c r="AN155" i="28" s="1"/>
  <c r="N155" i="28"/>
  <c r="M155" i="28"/>
  <c r="L155" i="28"/>
  <c r="K155" i="28"/>
  <c r="J155" i="28"/>
  <c r="I155" i="28"/>
  <c r="H155" i="28"/>
  <c r="G155" i="28"/>
  <c r="AO155" i="28" s="1"/>
  <c r="F155" i="28"/>
  <c r="E155" i="28"/>
  <c r="D155" i="28"/>
  <c r="AQ154" i="28"/>
  <c r="AJ154" i="28"/>
  <c r="AI154" i="28"/>
  <c r="AH154" i="28"/>
  <c r="AG154" i="28"/>
  <c r="AF154" i="28"/>
  <c r="AE154" i="28"/>
  <c r="AD154" i="28"/>
  <c r="AC154" i="28"/>
  <c r="AB154" i="28"/>
  <c r="AA154" i="28"/>
  <c r="Z154" i="28"/>
  <c r="Y154" i="28"/>
  <c r="X154" i="28"/>
  <c r="W154" i="28"/>
  <c r="V154" i="28"/>
  <c r="U154" i="28"/>
  <c r="T154" i="28"/>
  <c r="S154" i="28"/>
  <c r="R154" i="28"/>
  <c r="Q154" i="28"/>
  <c r="P154" i="28"/>
  <c r="O154" i="28"/>
  <c r="N154" i="28"/>
  <c r="M154" i="28"/>
  <c r="L154" i="28"/>
  <c r="K154" i="28"/>
  <c r="J154" i="28"/>
  <c r="I154" i="28"/>
  <c r="H154" i="28"/>
  <c r="G154" i="28"/>
  <c r="F154" i="28"/>
  <c r="E154" i="28"/>
  <c r="D154" i="28"/>
  <c r="AJ153" i="28"/>
  <c r="AQ153" i="28" s="1"/>
  <c r="AI153" i="28"/>
  <c r="AH153" i="28"/>
  <c r="AG153" i="28"/>
  <c r="AF153" i="28"/>
  <c r="AE153" i="28"/>
  <c r="AD153" i="28"/>
  <c r="AC153" i="28"/>
  <c r="AB153" i="28"/>
  <c r="AA153" i="28"/>
  <c r="Z153" i="28"/>
  <c r="Y153" i="28"/>
  <c r="X153" i="28"/>
  <c r="W153" i="28"/>
  <c r="V153" i="28"/>
  <c r="U153" i="28"/>
  <c r="T153" i="28"/>
  <c r="S153" i="28"/>
  <c r="R153" i="28"/>
  <c r="Q153" i="28"/>
  <c r="P153" i="28"/>
  <c r="O153" i="28"/>
  <c r="N153" i="28"/>
  <c r="M153" i="28"/>
  <c r="L153" i="28"/>
  <c r="AN153" i="28" s="1"/>
  <c r="K153" i="28"/>
  <c r="J153" i="28"/>
  <c r="I153" i="28"/>
  <c r="H153" i="28"/>
  <c r="G153" i="28"/>
  <c r="F153" i="28"/>
  <c r="E153" i="28"/>
  <c r="AO153" i="28" s="1"/>
  <c r="D153" i="28"/>
  <c r="AN152" i="28"/>
  <c r="AJ152" i="28"/>
  <c r="AQ152" i="28" s="1"/>
  <c r="AI152" i="28"/>
  <c r="AH152" i="28"/>
  <c r="AG152" i="28"/>
  <c r="AF152" i="28"/>
  <c r="AE152" i="28"/>
  <c r="AD152" i="28"/>
  <c r="AC152" i="28"/>
  <c r="AB152" i="28"/>
  <c r="AL152" i="28" s="1"/>
  <c r="AA152" i="28"/>
  <c r="Z152" i="28"/>
  <c r="Y152" i="28"/>
  <c r="X152" i="28"/>
  <c r="W152" i="28"/>
  <c r="V152" i="28"/>
  <c r="U152" i="28"/>
  <c r="T152" i="28"/>
  <c r="AM152" i="28" s="1"/>
  <c r="S152" i="28"/>
  <c r="R152" i="28"/>
  <c r="Q152" i="28"/>
  <c r="P152" i="28"/>
  <c r="O152" i="28"/>
  <c r="N152" i="28"/>
  <c r="M152" i="28"/>
  <c r="L152" i="28"/>
  <c r="K152" i="28"/>
  <c r="J152" i="28"/>
  <c r="I152" i="28"/>
  <c r="H152" i="28"/>
  <c r="G152" i="28"/>
  <c r="F152" i="28"/>
  <c r="E152" i="28"/>
  <c r="D152" i="28"/>
  <c r="AO152" i="28" s="1"/>
  <c r="AJ151" i="28"/>
  <c r="AI151" i="28"/>
  <c r="AH151" i="28"/>
  <c r="AG151" i="28"/>
  <c r="AF151" i="28"/>
  <c r="AE151" i="28"/>
  <c r="AD151" i="28"/>
  <c r="AC151" i="28"/>
  <c r="AB151" i="28"/>
  <c r="AA151" i="28"/>
  <c r="Z151" i="28"/>
  <c r="Y151" i="28"/>
  <c r="X151" i="28"/>
  <c r="W151" i="28"/>
  <c r="V151" i="28"/>
  <c r="AM151" i="28" s="1"/>
  <c r="U151" i="28"/>
  <c r="T151" i="28"/>
  <c r="S151" i="28"/>
  <c r="R151" i="28"/>
  <c r="Q151" i="28"/>
  <c r="P151" i="28"/>
  <c r="O151" i="28"/>
  <c r="N151" i="28"/>
  <c r="M151" i="28"/>
  <c r="L151" i="28"/>
  <c r="K151" i="28"/>
  <c r="J151" i="28"/>
  <c r="I151" i="28"/>
  <c r="H151" i="28"/>
  <c r="G151" i="28"/>
  <c r="F151" i="28"/>
  <c r="E151" i="28"/>
  <c r="D151" i="28"/>
  <c r="AJ150" i="28"/>
  <c r="AI150" i="28"/>
  <c r="AH150" i="28"/>
  <c r="AG150" i="28"/>
  <c r="AF150" i="28"/>
  <c r="AE150" i="28"/>
  <c r="AD150" i="28"/>
  <c r="AC150" i="28"/>
  <c r="AB150" i="28"/>
  <c r="AA150" i="28"/>
  <c r="Z150" i="28"/>
  <c r="Y150" i="28"/>
  <c r="X150" i="28"/>
  <c r="W150" i="28"/>
  <c r="V150" i="28"/>
  <c r="U150" i="28"/>
  <c r="T150" i="28"/>
  <c r="S150" i="28"/>
  <c r="R150" i="28"/>
  <c r="Q150" i="28"/>
  <c r="P150" i="28"/>
  <c r="O150" i="28"/>
  <c r="N150" i="28"/>
  <c r="M150" i="28"/>
  <c r="L150" i="28"/>
  <c r="K150" i="28"/>
  <c r="J150" i="28"/>
  <c r="I150" i="28"/>
  <c r="H150" i="28"/>
  <c r="G150" i="28"/>
  <c r="F150" i="28"/>
  <c r="E150" i="28"/>
  <c r="D150" i="28"/>
  <c r="AJ149" i="28"/>
  <c r="AI149" i="28"/>
  <c r="AH149" i="28"/>
  <c r="AG149" i="28"/>
  <c r="AF149" i="28"/>
  <c r="AE149" i="28"/>
  <c r="AD149" i="28"/>
  <c r="AC149" i="28"/>
  <c r="AB149" i="28"/>
  <c r="AL149" i="28" s="1"/>
  <c r="AA149" i="28"/>
  <c r="Z149" i="28"/>
  <c r="Y149" i="28"/>
  <c r="X149" i="28"/>
  <c r="W149" i="28"/>
  <c r="V149" i="28"/>
  <c r="U149" i="28"/>
  <c r="T149" i="28"/>
  <c r="AM149" i="28" s="1"/>
  <c r="S149" i="28"/>
  <c r="R149" i="28"/>
  <c r="Q149" i="28"/>
  <c r="P149" i="28"/>
  <c r="O149" i="28"/>
  <c r="N149" i="28"/>
  <c r="M149" i="28"/>
  <c r="L149" i="28"/>
  <c r="AN149" i="28" s="1"/>
  <c r="K149" i="28"/>
  <c r="J149" i="28"/>
  <c r="I149" i="28"/>
  <c r="H149" i="28"/>
  <c r="G149" i="28"/>
  <c r="F149" i="28"/>
  <c r="E149" i="28"/>
  <c r="D149" i="28"/>
  <c r="AO149" i="28" s="1"/>
  <c r="AJ148" i="28"/>
  <c r="AI148" i="28"/>
  <c r="AH148" i="28"/>
  <c r="AG148" i="28"/>
  <c r="AF148" i="28"/>
  <c r="AE148" i="28"/>
  <c r="AD148" i="28"/>
  <c r="AC148" i="28"/>
  <c r="AB148" i="28"/>
  <c r="AA148" i="28"/>
  <c r="Z148" i="28"/>
  <c r="Y148" i="28"/>
  <c r="X148" i="28"/>
  <c r="W148" i="28"/>
  <c r="V148" i="28"/>
  <c r="U148" i="28"/>
  <c r="T148" i="28"/>
  <c r="S148" i="28"/>
  <c r="R148" i="28"/>
  <c r="Q148" i="28"/>
  <c r="P148" i="28"/>
  <c r="O148" i="28"/>
  <c r="N148" i="28"/>
  <c r="M148" i="28"/>
  <c r="L148" i="28"/>
  <c r="K148" i="28"/>
  <c r="AO148" i="28" s="1"/>
  <c r="J148" i="28"/>
  <c r="I148" i="28"/>
  <c r="H148" i="28"/>
  <c r="G148" i="28"/>
  <c r="F148" i="28"/>
  <c r="E148" i="28"/>
  <c r="D148" i="28"/>
  <c r="AJ147" i="28"/>
  <c r="AI147" i="28"/>
  <c r="AH147" i="28"/>
  <c r="AG147" i="28"/>
  <c r="AF147" i="28"/>
  <c r="AE147" i="28"/>
  <c r="AD147" i="28"/>
  <c r="AC147" i="28"/>
  <c r="AB147" i="28"/>
  <c r="AA147" i="28"/>
  <c r="Z147" i="28"/>
  <c r="Y147" i="28"/>
  <c r="X147" i="28"/>
  <c r="W147" i="28"/>
  <c r="V147" i="28"/>
  <c r="AM147" i="28" s="1"/>
  <c r="U147" i="28"/>
  <c r="T147" i="28"/>
  <c r="S147" i="28"/>
  <c r="R147" i="28"/>
  <c r="Q147" i="28"/>
  <c r="P147" i="28"/>
  <c r="O147" i="28"/>
  <c r="AN147" i="28" s="1"/>
  <c r="N147" i="28"/>
  <c r="M147" i="28"/>
  <c r="L147" i="28"/>
  <c r="K147" i="28"/>
  <c r="J147" i="28"/>
  <c r="I147" i="28"/>
  <c r="H147" i="28"/>
  <c r="G147" i="28"/>
  <c r="F147" i="28"/>
  <c r="E147" i="28"/>
  <c r="D147" i="28"/>
  <c r="AJ146" i="28"/>
  <c r="AI146" i="28"/>
  <c r="AH146" i="28"/>
  <c r="AG146" i="28"/>
  <c r="AF146" i="28"/>
  <c r="AE146" i="28"/>
  <c r="AD146" i="28"/>
  <c r="AC146" i="28"/>
  <c r="AB146" i="28"/>
  <c r="AA146" i="28"/>
  <c r="Z146" i="28"/>
  <c r="Y146" i="28"/>
  <c r="AM146" i="28" s="1"/>
  <c r="X146" i="28"/>
  <c r="W146" i="28"/>
  <c r="V146" i="28"/>
  <c r="U146" i="28"/>
  <c r="T146" i="28"/>
  <c r="S146" i="28"/>
  <c r="R146" i="28"/>
  <c r="Q146" i="28"/>
  <c r="P146" i="28"/>
  <c r="O146" i="28"/>
  <c r="N146" i="28"/>
  <c r="M146" i="28"/>
  <c r="L146" i="28"/>
  <c r="K146" i="28"/>
  <c r="J146" i="28"/>
  <c r="I146" i="28"/>
  <c r="H146" i="28"/>
  <c r="G146" i="28"/>
  <c r="F146" i="28"/>
  <c r="E146" i="28"/>
  <c r="D146" i="28"/>
  <c r="AJ145" i="28"/>
  <c r="AI145" i="28"/>
  <c r="AH145" i="28"/>
  <c r="AG145" i="28"/>
  <c r="AF145" i="28"/>
  <c r="AE145" i="28"/>
  <c r="AD145" i="28"/>
  <c r="AC145" i="28"/>
  <c r="AB145" i="28"/>
  <c r="AA145" i="28"/>
  <c r="Z145" i="28"/>
  <c r="Y145" i="28"/>
  <c r="X145" i="28"/>
  <c r="W145" i="28"/>
  <c r="V145" i="28"/>
  <c r="U145" i="28"/>
  <c r="T145" i="28"/>
  <c r="S145" i="28"/>
  <c r="R145" i="28"/>
  <c r="Q145" i="28"/>
  <c r="P145" i="28"/>
  <c r="O145" i="28"/>
  <c r="N145" i="28"/>
  <c r="M145" i="28"/>
  <c r="L145" i="28"/>
  <c r="AN145" i="28" s="1"/>
  <c r="K145" i="28"/>
  <c r="J145" i="28"/>
  <c r="I145" i="28"/>
  <c r="H145" i="28"/>
  <c r="AO145" i="28" s="1"/>
  <c r="G145" i="28"/>
  <c r="F145" i="28"/>
  <c r="E145" i="28"/>
  <c r="D145" i="28"/>
  <c r="AJ144" i="28"/>
  <c r="AI144" i="28"/>
  <c r="AH144" i="28"/>
  <c r="AG144" i="28"/>
  <c r="AF144" i="28"/>
  <c r="AE144" i="28"/>
  <c r="AD144" i="28"/>
  <c r="AC144" i="28"/>
  <c r="AB144" i="28"/>
  <c r="AL144" i="28" s="1"/>
  <c r="AA144" i="28"/>
  <c r="Z144" i="28"/>
  <c r="Y144" i="28"/>
  <c r="X144" i="28"/>
  <c r="W144" i="28"/>
  <c r="V144" i="28"/>
  <c r="U144" i="28"/>
  <c r="T144" i="28"/>
  <c r="AM144" i="28" s="1"/>
  <c r="S144" i="28"/>
  <c r="R144" i="28"/>
  <c r="Q144" i="28"/>
  <c r="P144" i="28"/>
  <c r="O144" i="28"/>
  <c r="N144" i="28"/>
  <c r="M144" i="28"/>
  <c r="L144" i="28"/>
  <c r="AN144" i="28" s="1"/>
  <c r="K144" i="28"/>
  <c r="J144" i="28"/>
  <c r="I144" i="28"/>
  <c r="H144" i="28"/>
  <c r="G144" i="28"/>
  <c r="F144" i="28"/>
  <c r="E144" i="28"/>
  <c r="D144" i="28"/>
  <c r="AO144" i="28" s="1"/>
  <c r="AJ143" i="28"/>
  <c r="AI143" i="28"/>
  <c r="AH143" i="28"/>
  <c r="AG143" i="28"/>
  <c r="AF143" i="28"/>
  <c r="AE143" i="28"/>
  <c r="AD143" i="28"/>
  <c r="AC143" i="28"/>
  <c r="AB143" i="28"/>
  <c r="AA143" i="28"/>
  <c r="Z143" i="28"/>
  <c r="Y143" i="28"/>
  <c r="X143" i="28"/>
  <c r="W143" i="28"/>
  <c r="V143" i="28"/>
  <c r="AM143" i="28" s="1"/>
  <c r="U143" i="28"/>
  <c r="T143" i="28"/>
  <c r="S143" i="28"/>
  <c r="R143" i="28"/>
  <c r="Q143" i="28"/>
  <c r="P143" i="28"/>
  <c r="O143" i="28"/>
  <c r="N143" i="28"/>
  <c r="M143" i="28"/>
  <c r="L143" i="28"/>
  <c r="K143" i="28"/>
  <c r="J143" i="28"/>
  <c r="I143" i="28"/>
  <c r="H143" i="28"/>
  <c r="G143" i="28"/>
  <c r="F143" i="28"/>
  <c r="E143" i="28"/>
  <c r="D143" i="28"/>
  <c r="AJ142" i="28"/>
  <c r="AI142" i="28"/>
  <c r="AH142" i="28"/>
  <c r="AG142" i="28"/>
  <c r="AF142" i="28"/>
  <c r="AE142" i="28"/>
  <c r="AD142" i="28"/>
  <c r="AC142" i="28"/>
  <c r="AL142" i="28" s="1"/>
  <c r="AB142" i="28"/>
  <c r="AA142" i="28"/>
  <c r="Z142" i="28"/>
  <c r="Y142" i="28"/>
  <c r="X142" i="28"/>
  <c r="W142" i="28"/>
  <c r="V142" i="28"/>
  <c r="U142" i="28"/>
  <c r="T142" i="28"/>
  <c r="S142" i="28"/>
  <c r="R142" i="28"/>
  <c r="Q142" i="28"/>
  <c r="P142" i="28"/>
  <c r="O142" i="28"/>
  <c r="N142" i="28"/>
  <c r="M142" i="28"/>
  <c r="AN142" i="28" s="1"/>
  <c r="L142" i="28"/>
  <c r="K142" i="28"/>
  <c r="J142" i="28"/>
  <c r="I142" i="28"/>
  <c r="H142" i="28"/>
  <c r="G142" i="28"/>
  <c r="F142" i="28"/>
  <c r="E142" i="28"/>
  <c r="D142" i="28"/>
  <c r="AJ141" i="28"/>
  <c r="AI141" i="28"/>
  <c r="AH141" i="28"/>
  <c r="AG141" i="28"/>
  <c r="AF141" i="28"/>
  <c r="AE141" i="28"/>
  <c r="AD141" i="28"/>
  <c r="AC141" i="28"/>
  <c r="AB141" i="28"/>
  <c r="AA141" i="28"/>
  <c r="Z141" i="28"/>
  <c r="Y141" i="28"/>
  <c r="X141" i="28"/>
  <c r="W141" i="28"/>
  <c r="V141" i="28"/>
  <c r="U141" i="28"/>
  <c r="T141" i="28"/>
  <c r="S141" i="28"/>
  <c r="R141" i="28"/>
  <c r="Q141" i="28"/>
  <c r="P141" i="28"/>
  <c r="O141" i="28"/>
  <c r="N141" i="28"/>
  <c r="M141" i="28"/>
  <c r="L141" i="28"/>
  <c r="K141" i="28"/>
  <c r="J141" i="28"/>
  <c r="I141" i="28"/>
  <c r="H141" i="28"/>
  <c r="G141" i="28"/>
  <c r="F141" i="28"/>
  <c r="E141" i="28"/>
  <c r="D141" i="28"/>
  <c r="AJ140" i="28"/>
  <c r="AI140" i="28"/>
  <c r="AH140" i="28"/>
  <c r="AG140" i="28"/>
  <c r="AF140" i="28"/>
  <c r="AE140" i="28"/>
  <c r="AD140" i="28"/>
  <c r="AC140" i="28"/>
  <c r="AB140" i="28"/>
  <c r="AA140" i="28"/>
  <c r="Z140" i="28"/>
  <c r="Y140" i="28"/>
  <c r="X140" i="28"/>
  <c r="W140" i="28"/>
  <c r="V140" i="28"/>
  <c r="U140" i="28"/>
  <c r="T140" i="28"/>
  <c r="S140" i="28"/>
  <c r="R140" i="28"/>
  <c r="Q140" i="28"/>
  <c r="P140" i="28"/>
  <c r="O140" i="28"/>
  <c r="N140" i="28"/>
  <c r="M140" i="28"/>
  <c r="L140" i="28"/>
  <c r="K140" i="28"/>
  <c r="J140" i="28"/>
  <c r="I140" i="28"/>
  <c r="H140" i="28"/>
  <c r="G140" i="28"/>
  <c r="F140" i="28"/>
  <c r="E140" i="28"/>
  <c r="D140" i="28"/>
  <c r="AJ139" i="28"/>
  <c r="AI139" i="28"/>
  <c r="AH139" i="28"/>
  <c r="AG139" i="28"/>
  <c r="AF139" i="28"/>
  <c r="AE139" i="28"/>
  <c r="AD139" i="28"/>
  <c r="AC139" i="28"/>
  <c r="AB139" i="28"/>
  <c r="AA139" i="28"/>
  <c r="Z139" i="28"/>
  <c r="Y139" i="28"/>
  <c r="X139" i="28"/>
  <c r="W139" i="28"/>
  <c r="V139" i="28"/>
  <c r="U139" i="28"/>
  <c r="T139" i="28"/>
  <c r="S139" i="28"/>
  <c r="R139" i="28"/>
  <c r="Q139" i="28"/>
  <c r="P139" i="28"/>
  <c r="O139" i="28"/>
  <c r="N139" i="28"/>
  <c r="M139" i="28"/>
  <c r="L139" i="28"/>
  <c r="K139" i="28"/>
  <c r="J139" i="28"/>
  <c r="I139" i="28"/>
  <c r="H139" i="28"/>
  <c r="AO139" i="28" s="1"/>
  <c r="G139" i="28"/>
  <c r="F139" i="28"/>
  <c r="E139" i="28"/>
  <c r="D139" i="28"/>
  <c r="AJ138" i="28"/>
  <c r="AI138" i="28"/>
  <c r="AH138" i="28"/>
  <c r="AG138" i="28"/>
  <c r="AF138" i="28"/>
  <c r="AE138" i="28"/>
  <c r="AD138" i="28"/>
  <c r="AC138" i="28"/>
  <c r="AB138" i="28"/>
  <c r="AA138" i="28"/>
  <c r="Z138" i="28"/>
  <c r="Y138" i="28"/>
  <c r="X138" i="28"/>
  <c r="W138" i="28"/>
  <c r="V138" i="28"/>
  <c r="AM138" i="28" s="1"/>
  <c r="U138" i="28"/>
  <c r="T138" i="28"/>
  <c r="S138" i="28"/>
  <c r="R138" i="28"/>
  <c r="Q138" i="28"/>
  <c r="P138" i="28"/>
  <c r="O138" i="28"/>
  <c r="N138" i="28"/>
  <c r="AN138" i="28" s="1"/>
  <c r="M138" i="28"/>
  <c r="L138" i="28"/>
  <c r="K138" i="28"/>
  <c r="J138" i="28"/>
  <c r="I138" i="28"/>
  <c r="H138" i="28"/>
  <c r="G138" i="28"/>
  <c r="F138" i="28"/>
  <c r="E138" i="28"/>
  <c r="D138" i="28"/>
  <c r="AM137" i="28"/>
  <c r="AJ137" i="28"/>
  <c r="AI137" i="28"/>
  <c r="AH137" i="28"/>
  <c r="AG137" i="28"/>
  <c r="AF137" i="28"/>
  <c r="AE137" i="28"/>
  <c r="AD137" i="28"/>
  <c r="AC137" i="28"/>
  <c r="AL137" i="28" s="1"/>
  <c r="AB137" i="28"/>
  <c r="AA137" i="28"/>
  <c r="Z137" i="28"/>
  <c r="Y137" i="28"/>
  <c r="X137" i="28"/>
  <c r="W137" i="28"/>
  <c r="V137" i="28"/>
  <c r="U137" i="28"/>
  <c r="T137" i="28"/>
  <c r="S137" i="28"/>
  <c r="R137" i="28"/>
  <c r="Q137" i="28"/>
  <c r="P137" i="28"/>
  <c r="O137" i="28"/>
  <c r="N137" i="28"/>
  <c r="M137" i="28"/>
  <c r="L137" i="28"/>
  <c r="AN137" i="28" s="1"/>
  <c r="K137" i="28"/>
  <c r="J137" i="28"/>
  <c r="I137" i="28"/>
  <c r="H137" i="28"/>
  <c r="G137" i="28"/>
  <c r="F137" i="28"/>
  <c r="E137" i="28"/>
  <c r="D137" i="28"/>
  <c r="AO137" i="28" s="1"/>
  <c r="AJ136" i="28"/>
  <c r="AI136" i="28"/>
  <c r="AH136" i="28"/>
  <c r="AG136" i="28"/>
  <c r="AF136" i="28"/>
  <c r="AE136" i="28"/>
  <c r="AD136" i="28"/>
  <c r="AC136" i="28"/>
  <c r="AL136" i="28" s="1"/>
  <c r="AB136" i="28"/>
  <c r="AA136" i="28"/>
  <c r="Z136" i="28"/>
  <c r="Y136" i="28"/>
  <c r="X136" i="28"/>
  <c r="W136" i="28"/>
  <c r="V136" i="28"/>
  <c r="U136" i="28"/>
  <c r="T136" i="28"/>
  <c r="S136" i="28"/>
  <c r="R136" i="28"/>
  <c r="Q136" i="28"/>
  <c r="P136" i="28"/>
  <c r="O136" i="28"/>
  <c r="N136" i="28"/>
  <c r="M136" i="28"/>
  <c r="L136" i="28"/>
  <c r="K136" i="28"/>
  <c r="J136" i="28"/>
  <c r="I136" i="28"/>
  <c r="H136" i="28"/>
  <c r="G136" i="28"/>
  <c r="F136" i="28"/>
  <c r="E136" i="28"/>
  <c r="D136" i="28"/>
  <c r="AJ134" i="28"/>
  <c r="AQ134" i="28" s="1"/>
  <c r="AI134" i="28"/>
  <c r="AH134" i="28"/>
  <c r="AG134" i="28"/>
  <c r="AF134" i="28"/>
  <c r="AE134" i="28"/>
  <c r="AD134" i="28"/>
  <c r="AC134" i="28"/>
  <c r="AB134" i="28"/>
  <c r="AA134" i="28"/>
  <c r="Z134" i="28"/>
  <c r="Y134" i="28"/>
  <c r="X134" i="28"/>
  <c r="W134" i="28"/>
  <c r="V134" i="28"/>
  <c r="AM134" i="28" s="1"/>
  <c r="U134" i="28"/>
  <c r="T134" i="28"/>
  <c r="S134" i="28"/>
  <c r="R134" i="28"/>
  <c r="Q134" i="28"/>
  <c r="P134" i="28"/>
  <c r="O134" i="28"/>
  <c r="N134" i="28"/>
  <c r="M134" i="28"/>
  <c r="L134" i="28"/>
  <c r="K134" i="28"/>
  <c r="J134" i="28"/>
  <c r="I134" i="28"/>
  <c r="H134" i="28"/>
  <c r="G134" i="28"/>
  <c r="F134" i="28"/>
  <c r="E134" i="28"/>
  <c r="D134" i="28"/>
  <c r="AQ133" i="28"/>
  <c r="AJ133" i="28"/>
  <c r="AI133" i="28"/>
  <c r="AH133" i="28"/>
  <c r="AG133" i="28"/>
  <c r="AF133" i="28"/>
  <c r="AE133" i="28"/>
  <c r="AD133" i="28"/>
  <c r="AC133" i="28"/>
  <c r="AB133" i="28"/>
  <c r="AA133" i="28"/>
  <c r="Z133" i="28"/>
  <c r="Y133" i="28"/>
  <c r="X133" i="28"/>
  <c r="W133" i="28"/>
  <c r="V133" i="28"/>
  <c r="U133" i="28"/>
  <c r="T133" i="28"/>
  <c r="AM133" i="28" s="1"/>
  <c r="S133" i="28"/>
  <c r="R133" i="28"/>
  <c r="Q133" i="28"/>
  <c r="P133" i="28"/>
  <c r="O133" i="28"/>
  <c r="N133" i="28"/>
  <c r="M133" i="28"/>
  <c r="L133" i="28"/>
  <c r="K133" i="28"/>
  <c r="J133" i="28"/>
  <c r="I133" i="28"/>
  <c r="H133" i="28"/>
  <c r="G133" i="28"/>
  <c r="F133" i="28"/>
  <c r="E133" i="28"/>
  <c r="D133" i="28"/>
  <c r="AO133" i="28" s="1"/>
  <c r="AJ132" i="28"/>
  <c r="AQ132" i="28" s="1"/>
  <c r="AI132" i="28"/>
  <c r="AH132" i="28"/>
  <c r="AG132" i="28"/>
  <c r="AF132" i="28"/>
  <c r="AE132" i="28"/>
  <c r="AD132" i="28"/>
  <c r="AC132" i="28"/>
  <c r="AB132" i="28"/>
  <c r="AL132" i="28" s="1"/>
  <c r="AA132" i="28"/>
  <c r="Z132" i="28"/>
  <c r="Y132" i="28"/>
  <c r="X132" i="28"/>
  <c r="W132" i="28"/>
  <c r="V132" i="28"/>
  <c r="U132" i="28"/>
  <c r="T132" i="28"/>
  <c r="AM132" i="28" s="1"/>
  <c r="S132" i="28"/>
  <c r="R132" i="28"/>
  <c r="Q132" i="28"/>
  <c r="P132" i="28"/>
  <c r="O132" i="28"/>
  <c r="N132" i="28"/>
  <c r="M132" i="28"/>
  <c r="L132" i="28"/>
  <c r="AN132" i="28" s="1"/>
  <c r="K132" i="28"/>
  <c r="J132" i="28"/>
  <c r="I132" i="28"/>
  <c r="H132" i="28"/>
  <c r="G132" i="28"/>
  <c r="F132" i="28"/>
  <c r="E132" i="28"/>
  <c r="D132" i="28"/>
  <c r="AO132" i="28" s="1"/>
  <c r="AQ131" i="28"/>
  <c r="AJ131" i="28"/>
  <c r="AI131" i="28"/>
  <c r="AH131" i="28"/>
  <c r="AG131" i="28"/>
  <c r="AF131" i="28"/>
  <c r="AE131" i="28"/>
  <c r="AD131" i="28"/>
  <c r="AC131" i="28"/>
  <c r="AB131" i="28"/>
  <c r="AA131" i="28"/>
  <c r="Z131" i="28"/>
  <c r="Y131" i="28"/>
  <c r="X131" i="28"/>
  <c r="W131" i="28"/>
  <c r="V131" i="28"/>
  <c r="U131" i="28"/>
  <c r="T131" i="28"/>
  <c r="S131" i="28"/>
  <c r="R131" i="28"/>
  <c r="Q131" i="28"/>
  <c r="P131" i="28"/>
  <c r="O131" i="28"/>
  <c r="AN131" i="28" s="1"/>
  <c r="N131" i="28"/>
  <c r="M131" i="28"/>
  <c r="L131" i="28"/>
  <c r="K131" i="28"/>
  <c r="J131" i="28"/>
  <c r="I131" i="28"/>
  <c r="H131" i="28"/>
  <c r="AO131" i="28" s="1"/>
  <c r="G131" i="28"/>
  <c r="F131" i="28"/>
  <c r="E131" i="28"/>
  <c r="D131" i="28"/>
  <c r="AN130" i="28"/>
  <c r="AJ130" i="28"/>
  <c r="AQ130" i="28" s="1"/>
  <c r="AI130" i="28"/>
  <c r="AH130" i="28"/>
  <c r="AG130" i="28"/>
  <c r="AF130" i="28"/>
  <c r="AE130" i="28"/>
  <c r="AD130" i="28"/>
  <c r="AC130" i="28"/>
  <c r="AB130" i="28"/>
  <c r="AA130" i="28"/>
  <c r="Z130" i="28"/>
  <c r="Y130" i="28"/>
  <c r="X130" i="28"/>
  <c r="W130" i="28"/>
  <c r="V130" i="28"/>
  <c r="AM130" i="28" s="1"/>
  <c r="U130" i="28"/>
  <c r="T130" i="28"/>
  <c r="S130" i="28"/>
  <c r="R130" i="28"/>
  <c r="Q130" i="28"/>
  <c r="P130" i="28"/>
  <c r="O130" i="28"/>
  <c r="N130" i="28"/>
  <c r="M130" i="28"/>
  <c r="L130" i="28"/>
  <c r="K130" i="28"/>
  <c r="J130" i="28"/>
  <c r="I130" i="28"/>
  <c r="H130" i="28"/>
  <c r="G130" i="28"/>
  <c r="F130" i="28"/>
  <c r="AO130" i="28" s="1"/>
  <c r="E130" i="28"/>
  <c r="D130" i="28"/>
  <c r="AQ129" i="28"/>
  <c r="AR64" i="28" s="1"/>
  <c r="AJ129" i="28"/>
  <c r="AI129" i="28"/>
  <c r="AH129" i="28"/>
  <c r="AG129" i="28"/>
  <c r="AF129" i="28"/>
  <c r="AE129" i="28"/>
  <c r="AD129" i="28"/>
  <c r="AC129" i="28"/>
  <c r="AB129" i="28"/>
  <c r="AA129" i="28"/>
  <c r="Z129" i="28"/>
  <c r="Y129" i="28"/>
  <c r="X129" i="28"/>
  <c r="W129" i="28"/>
  <c r="V129" i="28"/>
  <c r="AM129" i="28" s="1"/>
  <c r="U129" i="28"/>
  <c r="T129" i="28"/>
  <c r="S129" i="28"/>
  <c r="R129" i="28"/>
  <c r="Q129" i="28"/>
  <c r="P129" i="28"/>
  <c r="O129" i="28"/>
  <c r="N129" i="28"/>
  <c r="M129" i="28"/>
  <c r="L129" i="28"/>
  <c r="K129" i="28"/>
  <c r="J129" i="28"/>
  <c r="I129" i="28"/>
  <c r="H129" i="28"/>
  <c r="G129" i="28"/>
  <c r="F129" i="28"/>
  <c r="E129" i="28"/>
  <c r="D129" i="28"/>
  <c r="AJ128" i="28"/>
  <c r="AQ128" i="28" s="1"/>
  <c r="AI128" i="28"/>
  <c r="AH128" i="28"/>
  <c r="AG128" i="28"/>
  <c r="AF128" i="28"/>
  <c r="AE128" i="28"/>
  <c r="AD128" i="28"/>
  <c r="AC128" i="28"/>
  <c r="AL128" i="28" s="1"/>
  <c r="AB128" i="28"/>
  <c r="AA128" i="28"/>
  <c r="Z128" i="28"/>
  <c r="Y128" i="28"/>
  <c r="X128" i="28"/>
  <c r="W128" i="28"/>
  <c r="V128" i="28"/>
  <c r="U128" i="28"/>
  <c r="AM128" i="28" s="1"/>
  <c r="T128" i="28"/>
  <c r="S128" i="28"/>
  <c r="R128" i="28"/>
  <c r="Q128" i="28"/>
  <c r="P128" i="28"/>
  <c r="O128" i="28"/>
  <c r="N128" i="28"/>
  <c r="M128" i="28"/>
  <c r="L128" i="28"/>
  <c r="K128" i="28"/>
  <c r="J128" i="28"/>
  <c r="I128" i="28"/>
  <c r="H128" i="28"/>
  <c r="G128" i="28"/>
  <c r="F128" i="28"/>
  <c r="E128" i="28"/>
  <c r="AO128" i="28" s="1"/>
  <c r="D128" i="28"/>
  <c r="AJ127" i="28"/>
  <c r="AQ127" i="28" s="1"/>
  <c r="AI127" i="28"/>
  <c r="AH127" i="28"/>
  <c r="AG127" i="28"/>
  <c r="AF127" i="28"/>
  <c r="AE127" i="28"/>
  <c r="AD127" i="28"/>
  <c r="AC127" i="28"/>
  <c r="AL127" i="28" s="1"/>
  <c r="AB127" i="28"/>
  <c r="AA127" i="28"/>
  <c r="Z127" i="28"/>
  <c r="Y127" i="28"/>
  <c r="X127" i="28"/>
  <c r="W127" i="28"/>
  <c r="V127" i="28"/>
  <c r="U127" i="28"/>
  <c r="T127" i="28"/>
  <c r="S127" i="28"/>
  <c r="R127" i="28"/>
  <c r="Q127" i="28"/>
  <c r="P127" i="28"/>
  <c r="O127" i="28"/>
  <c r="N127" i="28"/>
  <c r="M127" i="28"/>
  <c r="L127" i="28"/>
  <c r="K127" i="28"/>
  <c r="J127" i="28"/>
  <c r="I127" i="28"/>
  <c r="H127" i="28"/>
  <c r="G127" i="28"/>
  <c r="F127" i="28"/>
  <c r="E127" i="28"/>
  <c r="D127" i="28"/>
  <c r="AJ126" i="28"/>
  <c r="AQ126" i="28" s="1"/>
  <c r="AI126" i="28"/>
  <c r="AH126" i="28"/>
  <c r="AG126" i="28"/>
  <c r="AF126" i="28"/>
  <c r="AE126" i="28"/>
  <c r="AD126" i="28"/>
  <c r="AC126" i="28"/>
  <c r="AB126" i="28"/>
  <c r="AA126" i="28"/>
  <c r="Z126" i="28"/>
  <c r="Y126" i="28"/>
  <c r="X126" i="28"/>
  <c r="AM126" i="28" s="1"/>
  <c r="W126" i="28"/>
  <c r="V126" i="28"/>
  <c r="U126" i="28"/>
  <c r="T126" i="28"/>
  <c r="S126" i="28"/>
  <c r="R126" i="28"/>
  <c r="Q126" i="28"/>
  <c r="P126" i="28"/>
  <c r="O126" i="28"/>
  <c r="N126" i="28"/>
  <c r="M126" i="28"/>
  <c r="L126" i="28"/>
  <c r="K126" i="28"/>
  <c r="J126" i="28"/>
  <c r="I126" i="28"/>
  <c r="H126" i="28"/>
  <c r="G126" i="28"/>
  <c r="F126" i="28"/>
  <c r="E126" i="28"/>
  <c r="D126" i="28"/>
  <c r="C126" i="28"/>
  <c r="AQ125" i="28"/>
  <c r="AJ125" i="28"/>
  <c r="AI125" i="28"/>
  <c r="AH125" i="28"/>
  <c r="AG125" i="28"/>
  <c r="AF125" i="28"/>
  <c r="AE125" i="28"/>
  <c r="AD125" i="28"/>
  <c r="AC125" i="28"/>
  <c r="AL125" i="28" s="1"/>
  <c r="AB125" i="28"/>
  <c r="AA125" i="28"/>
  <c r="Z125" i="28"/>
  <c r="Y125" i="28"/>
  <c r="X125" i="28"/>
  <c r="W125" i="28"/>
  <c r="V125" i="28"/>
  <c r="U125" i="28"/>
  <c r="T125" i="28"/>
  <c r="S125" i="28"/>
  <c r="R125" i="28"/>
  <c r="Q125" i="28"/>
  <c r="P125" i="28"/>
  <c r="O125" i="28"/>
  <c r="N125" i="28"/>
  <c r="M125" i="28"/>
  <c r="L125" i="28"/>
  <c r="AN125" i="28" s="1"/>
  <c r="K125" i="28"/>
  <c r="J125" i="28"/>
  <c r="I125" i="28"/>
  <c r="H125" i="28"/>
  <c r="G125" i="28"/>
  <c r="F125" i="28"/>
  <c r="E125" i="28"/>
  <c r="D125" i="28"/>
  <c r="AQ124" i="28"/>
  <c r="AJ124" i="28"/>
  <c r="AI124" i="28"/>
  <c r="AH124" i="28"/>
  <c r="AG124" i="28"/>
  <c r="AF124" i="28"/>
  <c r="AE124" i="28"/>
  <c r="AD124" i="28"/>
  <c r="AC124" i="28"/>
  <c r="AB124" i="28"/>
  <c r="AA124" i="28"/>
  <c r="Z124" i="28"/>
  <c r="Y124" i="28"/>
  <c r="X124" i="28"/>
  <c r="W124" i="28"/>
  <c r="V124" i="28"/>
  <c r="U124" i="28"/>
  <c r="T124" i="28"/>
  <c r="S124" i="28"/>
  <c r="R124" i="28"/>
  <c r="Q124" i="28"/>
  <c r="P124" i="28"/>
  <c r="O124" i="28"/>
  <c r="N124" i="28"/>
  <c r="M124" i="28"/>
  <c r="L124" i="28"/>
  <c r="K124" i="28"/>
  <c r="J124" i="28"/>
  <c r="I124" i="28"/>
  <c r="H124" i="28"/>
  <c r="G124" i="28"/>
  <c r="F124" i="28"/>
  <c r="E124" i="28"/>
  <c r="D124" i="28"/>
  <c r="C124" i="28"/>
  <c r="AQ123" i="28"/>
  <c r="AJ123" i="28"/>
  <c r="AI123" i="28"/>
  <c r="AH123" i="28"/>
  <c r="AG123" i="28"/>
  <c r="AF123" i="28"/>
  <c r="AE123" i="28"/>
  <c r="AD123" i="28"/>
  <c r="AC123" i="28"/>
  <c r="AB123" i="28"/>
  <c r="AA123" i="28"/>
  <c r="Z123" i="28"/>
  <c r="Y123" i="28"/>
  <c r="X123" i="28"/>
  <c r="W123" i="28"/>
  <c r="V123" i="28"/>
  <c r="U123" i="28"/>
  <c r="T123" i="28"/>
  <c r="S123" i="28"/>
  <c r="R123" i="28"/>
  <c r="Q123" i="28"/>
  <c r="P123" i="28"/>
  <c r="O123" i="28"/>
  <c r="N123" i="28"/>
  <c r="M123" i="28"/>
  <c r="L123" i="28"/>
  <c r="K123" i="28"/>
  <c r="J123" i="28"/>
  <c r="I123" i="28"/>
  <c r="H123" i="28"/>
  <c r="G123" i="28"/>
  <c r="F123" i="28"/>
  <c r="E123" i="28"/>
  <c r="D123" i="28"/>
  <c r="AM122" i="28"/>
  <c r="AJ122" i="28"/>
  <c r="AQ122" i="28" s="1"/>
  <c r="AI122" i="28"/>
  <c r="AH122" i="28"/>
  <c r="AG122" i="28"/>
  <c r="AF122" i="28"/>
  <c r="AE122" i="28"/>
  <c r="AD122" i="28"/>
  <c r="AC122" i="28"/>
  <c r="AB122" i="28"/>
  <c r="AA122" i="28"/>
  <c r="Z122" i="28"/>
  <c r="Y122" i="28"/>
  <c r="X122" i="28"/>
  <c r="W122" i="28"/>
  <c r="V122" i="28"/>
  <c r="U122" i="28"/>
  <c r="T122" i="28"/>
  <c r="S122" i="28"/>
  <c r="R122" i="28"/>
  <c r="Q122" i="28"/>
  <c r="P122" i="28"/>
  <c r="O122" i="28"/>
  <c r="N122" i="28"/>
  <c r="M122" i="28"/>
  <c r="L122" i="28"/>
  <c r="AN122" i="28" s="1"/>
  <c r="K122" i="28"/>
  <c r="J122" i="28"/>
  <c r="I122" i="28"/>
  <c r="H122" i="28"/>
  <c r="G122" i="28"/>
  <c r="F122" i="28"/>
  <c r="E122" i="28"/>
  <c r="D122" i="28"/>
  <c r="AO122" i="28" s="1"/>
  <c r="AJ121" i="28"/>
  <c r="AQ121" i="28" s="1"/>
  <c r="AI121" i="28"/>
  <c r="AH121" i="28"/>
  <c r="AG121" i="28"/>
  <c r="AF121" i="28"/>
  <c r="AE121" i="28"/>
  <c r="AD121" i="28"/>
  <c r="AC121" i="28"/>
  <c r="AL121" i="28" s="1"/>
  <c r="AB121" i="28"/>
  <c r="AA121" i="28"/>
  <c r="Z121" i="28"/>
  <c r="Y121" i="28"/>
  <c r="X121" i="28"/>
  <c r="W121" i="28"/>
  <c r="V121" i="28"/>
  <c r="AM121" i="28" s="1"/>
  <c r="U121" i="28"/>
  <c r="T121" i="28"/>
  <c r="S121" i="28"/>
  <c r="R121" i="28"/>
  <c r="Q121" i="28"/>
  <c r="P121" i="28"/>
  <c r="O121" i="28"/>
  <c r="N121" i="28"/>
  <c r="M121" i="28"/>
  <c r="L121" i="28"/>
  <c r="K121" i="28"/>
  <c r="J121" i="28"/>
  <c r="I121" i="28"/>
  <c r="H121" i="28"/>
  <c r="G121" i="28"/>
  <c r="F121" i="28"/>
  <c r="E121" i="28"/>
  <c r="AO121" i="28" s="1"/>
  <c r="D121" i="28"/>
  <c r="AJ120" i="28"/>
  <c r="AQ120" i="28" s="1"/>
  <c r="AI120" i="28"/>
  <c r="AH120" i="28"/>
  <c r="AG120" i="28"/>
  <c r="AF120" i="28"/>
  <c r="AE120" i="28"/>
  <c r="AD120" i="28"/>
  <c r="AC120" i="28"/>
  <c r="AB120" i="28"/>
  <c r="AL120" i="28" s="1"/>
  <c r="AA120" i="28"/>
  <c r="Z120" i="28"/>
  <c r="Y120" i="28"/>
  <c r="X120" i="28"/>
  <c r="W120" i="28"/>
  <c r="V120" i="28"/>
  <c r="U120" i="28"/>
  <c r="T120" i="28"/>
  <c r="AM120" i="28" s="1"/>
  <c r="S120" i="28"/>
  <c r="R120" i="28"/>
  <c r="Q120" i="28"/>
  <c r="P120" i="28"/>
  <c r="O120" i="28"/>
  <c r="N120" i="28"/>
  <c r="M120" i="28"/>
  <c r="L120" i="28"/>
  <c r="AN120" i="28" s="1"/>
  <c r="K120" i="28"/>
  <c r="J120" i="28"/>
  <c r="I120" i="28"/>
  <c r="H120" i="28"/>
  <c r="G120" i="28"/>
  <c r="F120" i="28"/>
  <c r="E120" i="28"/>
  <c r="D120" i="28"/>
  <c r="AO120" i="28" s="1"/>
  <c r="AM119" i="28"/>
  <c r="AJ119" i="28"/>
  <c r="AQ119" i="28" s="1"/>
  <c r="AR54" i="28" s="1"/>
  <c r="AI119" i="28"/>
  <c r="AH119" i="28"/>
  <c r="AG119" i="28"/>
  <c r="AF119" i="28"/>
  <c r="AE119" i="28"/>
  <c r="AD119" i="28"/>
  <c r="AC119" i="28"/>
  <c r="AB119" i="28"/>
  <c r="AL119" i="28" s="1"/>
  <c r="AA119" i="28"/>
  <c r="Z119" i="28"/>
  <c r="Y119" i="28"/>
  <c r="X119" i="28"/>
  <c r="W119" i="28"/>
  <c r="V119" i="28"/>
  <c r="U119" i="28"/>
  <c r="T119" i="28"/>
  <c r="S119" i="28"/>
  <c r="R119" i="28"/>
  <c r="Q119" i="28"/>
  <c r="P119" i="28"/>
  <c r="O119" i="28"/>
  <c r="N119" i="28"/>
  <c r="M119" i="28"/>
  <c r="L119" i="28"/>
  <c r="AN119" i="28" s="1"/>
  <c r="K119" i="28"/>
  <c r="J119" i="28"/>
  <c r="I119" i="28"/>
  <c r="H119" i="28"/>
  <c r="G119" i="28"/>
  <c r="F119" i="28"/>
  <c r="E119" i="28"/>
  <c r="D119" i="28"/>
  <c r="AO119" i="28" s="1"/>
  <c r="AJ118" i="28"/>
  <c r="AQ118" i="28" s="1"/>
  <c r="AI118" i="28"/>
  <c r="AH118" i="28"/>
  <c r="AG118" i="28"/>
  <c r="AF118" i="28"/>
  <c r="AE118" i="28"/>
  <c r="AD118" i="28"/>
  <c r="AC118" i="28"/>
  <c r="AB118" i="28"/>
  <c r="AL118" i="28" s="1"/>
  <c r="AA118" i="28"/>
  <c r="Z118" i="28"/>
  <c r="Y118" i="28"/>
  <c r="X118" i="28"/>
  <c r="W118" i="28"/>
  <c r="V118" i="28"/>
  <c r="U118" i="28"/>
  <c r="T118" i="28"/>
  <c r="AM118" i="28" s="1"/>
  <c r="S118" i="28"/>
  <c r="R118" i="28"/>
  <c r="Q118" i="28"/>
  <c r="P118" i="28"/>
  <c r="O118" i="28"/>
  <c r="N118" i="28"/>
  <c r="M118" i="28"/>
  <c r="L118" i="28"/>
  <c r="AN118" i="28" s="1"/>
  <c r="K118" i="28"/>
  <c r="J118" i="28"/>
  <c r="I118" i="28"/>
  <c r="H118" i="28"/>
  <c r="G118" i="28"/>
  <c r="F118" i="28"/>
  <c r="E118" i="28"/>
  <c r="D118" i="28"/>
  <c r="AO118" i="28" s="1"/>
  <c r="AJ117" i="28"/>
  <c r="AQ117" i="28" s="1"/>
  <c r="AR52" i="28" s="1"/>
  <c r="AI117" i="28"/>
  <c r="AH117" i="28"/>
  <c r="AG117" i="28"/>
  <c r="AF117" i="28"/>
  <c r="AE117" i="28"/>
  <c r="AD117" i="28"/>
  <c r="AC117" i="28"/>
  <c r="AB117" i="28"/>
  <c r="AA117" i="28"/>
  <c r="Z117" i="28"/>
  <c r="Y117" i="28"/>
  <c r="X117" i="28"/>
  <c r="W117" i="28"/>
  <c r="V117" i="28"/>
  <c r="U117" i="28"/>
  <c r="T117" i="28"/>
  <c r="S117" i="28"/>
  <c r="R117" i="28"/>
  <c r="Q117" i="28"/>
  <c r="P117" i="28"/>
  <c r="O117" i="28"/>
  <c r="N117" i="28"/>
  <c r="M117" i="28"/>
  <c r="L117" i="28"/>
  <c r="K117" i="28"/>
  <c r="J117" i="28"/>
  <c r="I117" i="28"/>
  <c r="H117" i="28"/>
  <c r="G117" i="28"/>
  <c r="F117" i="28"/>
  <c r="E117" i="28"/>
  <c r="D117" i="28"/>
  <c r="AQ116" i="28"/>
  <c r="AJ116" i="28"/>
  <c r="AI116" i="28"/>
  <c r="AH116" i="28"/>
  <c r="AG116" i="28"/>
  <c r="AF116" i="28"/>
  <c r="AE116" i="28"/>
  <c r="AD116" i="28"/>
  <c r="AC116" i="28"/>
  <c r="AB116" i="28"/>
  <c r="AA116" i="28"/>
  <c r="Z116" i="28"/>
  <c r="Y116" i="28"/>
  <c r="X116" i="28"/>
  <c r="W116" i="28"/>
  <c r="V116" i="28"/>
  <c r="U116" i="28"/>
  <c r="T116" i="28"/>
  <c r="S116" i="28"/>
  <c r="R116" i="28"/>
  <c r="Q116" i="28"/>
  <c r="P116" i="28"/>
  <c r="O116" i="28"/>
  <c r="N116" i="28"/>
  <c r="M116" i="28"/>
  <c r="L116" i="28"/>
  <c r="K116" i="28"/>
  <c r="J116" i="28"/>
  <c r="I116" i="28"/>
  <c r="H116" i="28"/>
  <c r="G116" i="28"/>
  <c r="F116" i="28"/>
  <c r="E116" i="28"/>
  <c r="D116" i="28"/>
  <c r="C116" i="28"/>
  <c r="AQ115" i="28"/>
  <c r="AJ115" i="28"/>
  <c r="AI115" i="28"/>
  <c r="AH115" i="28"/>
  <c r="AG115" i="28"/>
  <c r="AF115" i="28"/>
  <c r="AE115" i="28"/>
  <c r="AD115" i="28"/>
  <c r="AC115" i="28"/>
  <c r="AL115" i="28" s="1"/>
  <c r="AB115" i="28"/>
  <c r="AA115" i="28"/>
  <c r="Z115" i="28"/>
  <c r="Y115" i="28"/>
  <c r="X115" i="28"/>
  <c r="W115" i="28"/>
  <c r="V115" i="28"/>
  <c r="U115" i="28"/>
  <c r="AM115" i="28" s="1"/>
  <c r="T115" i="28"/>
  <c r="S115" i="28"/>
  <c r="R115" i="28"/>
  <c r="Q115" i="28"/>
  <c r="P115" i="28"/>
  <c r="O115" i="28"/>
  <c r="N115" i="28"/>
  <c r="M115" i="28"/>
  <c r="AN115" i="28" s="1"/>
  <c r="L115" i="28"/>
  <c r="K115" i="28"/>
  <c r="J115" i="28"/>
  <c r="I115" i="28"/>
  <c r="H115" i="28"/>
  <c r="G115" i="28"/>
  <c r="F115" i="28"/>
  <c r="E115" i="28"/>
  <c r="AO115" i="28" s="1"/>
  <c r="D115" i="28"/>
  <c r="AM114" i="28"/>
  <c r="AJ114" i="28"/>
  <c r="AQ114" i="28" s="1"/>
  <c r="AI114" i="28"/>
  <c r="AH114" i="28"/>
  <c r="AG114" i="28"/>
  <c r="AF114" i="28"/>
  <c r="AE114" i="28"/>
  <c r="AD114" i="28"/>
  <c r="AC114" i="28"/>
  <c r="AB114" i="28"/>
  <c r="AA114" i="28"/>
  <c r="Z114" i="28"/>
  <c r="Y114" i="28"/>
  <c r="X114" i="28"/>
  <c r="W114" i="28"/>
  <c r="V114" i="28"/>
  <c r="U114" i="28"/>
  <c r="T114" i="28"/>
  <c r="S114" i="28"/>
  <c r="R114" i="28"/>
  <c r="Q114" i="28"/>
  <c r="P114" i="28"/>
  <c r="O114" i="28"/>
  <c r="N114" i="28"/>
  <c r="M114" i="28"/>
  <c r="L114" i="28"/>
  <c r="K114" i="28"/>
  <c r="J114" i="28"/>
  <c r="I114" i="28"/>
  <c r="H114" i="28"/>
  <c r="G114" i="28"/>
  <c r="F114" i="28"/>
  <c r="E114" i="28"/>
  <c r="D114" i="28"/>
  <c r="AO114" i="28" s="1"/>
  <c r="AJ113" i="28"/>
  <c r="AQ113" i="28" s="1"/>
  <c r="AI113" i="28"/>
  <c r="AH113" i="28"/>
  <c r="AG113" i="28"/>
  <c r="AF113" i="28"/>
  <c r="AE113" i="28"/>
  <c r="AD113" i="28"/>
  <c r="AC113" i="28"/>
  <c r="AB113" i="28"/>
  <c r="AA113" i="28"/>
  <c r="Z113" i="28"/>
  <c r="Y113" i="28"/>
  <c r="X113" i="28"/>
  <c r="W113" i="28"/>
  <c r="V113" i="28"/>
  <c r="AM113" i="28" s="1"/>
  <c r="U113" i="28"/>
  <c r="T113" i="28"/>
  <c r="S113" i="28"/>
  <c r="R113" i="28"/>
  <c r="Q113" i="28"/>
  <c r="P113" i="28"/>
  <c r="O113" i="28"/>
  <c r="N113" i="28"/>
  <c r="AN113" i="28" s="1"/>
  <c r="M113" i="28"/>
  <c r="L113" i="28"/>
  <c r="K113" i="28"/>
  <c r="J113" i="28"/>
  <c r="I113" i="28"/>
  <c r="H113" i="28"/>
  <c r="G113" i="28"/>
  <c r="F113" i="28"/>
  <c r="E113" i="28"/>
  <c r="D113" i="28"/>
  <c r="AO113" i="28" s="1"/>
  <c r="AJ112" i="28"/>
  <c r="AQ112" i="28" s="1"/>
  <c r="AI112" i="28"/>
  <c r="AH112" i="28"/>
  <c r="AG112" i="28"/>
  <c r="AF112" i="28"/>
  <c r="AE112" i="28"/>
  <c r="AD112" i="28"/>
  <c r="AC112" i="28"/>
  <c r="AL112" i="28" s="1"/>
  <c r="AB112" i="28"/>
  <c r="AA112" i="28"/>
  <c r="Z112" i="28"/>
  <c r="Y112" i="28"/>
  <c r="X112" i="28"/>
  <c r="W112" i="28"/>
  <c r="V112" i="28"/>
  <c r="U112" i="28"/>
  <c r="T112" i="28"/>
  <c r="S112" i="28"/>
  <c r="R112" i="28"/>
  <c r="Q112" i="28"/>
  <c r="P112" i="28"/>
  <c r="O112" i="28"/>
  <c r="N112" i="28"/>
  <c r="M112" i="28"/>
  <c r="L112" i="28"/>
  <c r="K112" i="28"/>
  <c r="J112" i="28"/>
  <c r="I112" i="28"/>
  <c r="H112" i="28"/>
  <c r="G112" i="28"/>
  <c r="F112" i="28"/>
  <c r="E112" i="28"/>
  <c r="D112" i="28"/>
  <c r="AM111" i="28"/>
  <c r="AJ111" i="28"/>
  <c r="AQ111" i="28" s="1"/>
  <c r="AI111" i="28"/>
  <c r="AH111" i="28"/>
  <c r="AG111" i="28"/>
  <c r="AF111" i="28"/>
  <c r="AE111" i="28"/>
  <c r="AD111" i="28"/>
  <c r="AC111" i="28"/>
  <c r="AB111" i="28"/>
  <c r="AL111" i="28" s="1"/>
  <c r="AA111" i="28"/>
  <c r="Z111" i="28"/>
  <c r="Y111" i="28"/>
  <c r="X111" i="28"/>
  <c r="W111" i="28"/>
  <c r="V111" i="28"/>
  <c r="U111" i="28"/>
  <c r="T111" i="28"/>
  <c r="S111" i="28"/>
  <c r="R111" i="28"/>
  <c r="Q111" i="28"/>
  <c r="P111" i="28"/>
  <c r="O111" i="28"/>
  <c r="N111" i="28"/>
  <c r="M111" i="28"/>
  <c r="L111" i="28"/>
  <c r="AN111" i="28" s="1"/>
  <c r="K111" i="28"/>
  <c r="J111" i="28"/>
  <c r="I111" i="28"/>
  <c r="H111" i="28"/>
  <c r="G111" i="28"/>
  <c r="F111" i="28"/>
  <c r="E111" i="28"/>
  <c r="D111" i="28"/>
  <c r="AO111" i="28" s="1"/>
  <c r="AJ110" i="28"/>
  <c r="AQ110" i="28" s="1"/>
  <c r="AR45" i="28" s="1"/>
  <c r="AI110" i="28"/>
  <c r="AH110" i="28"/>
  <c r="AG110" i="28"/>
  <c r="AF110" i="28"/>
  <c r="AE110" i="28"/>
  <c r="AD110" i="28"/>
  <c r="AC110" i="28"/>
  <c r="AB110" i="28"/>
  <c r="AL110" i="28" s="1"/>
  <c r="AA110" i="28"/>
  <c r="Z110" i="28"/>
  <c r="Y110" i="28"/>
  <c r="X110" i="28"/>
  <c r="W110" i="28"/>
  <c r="V110" i="28"/>
  <c r="U110" i="28"/>
  <c r="T110" i="28"/>
  <c r="AM110" i="28" s="1"/>
  <c r="S110" i="28"/>
  <c r="R110" i="28"/>
  <c r="Q110" i="28"/>
  <c r="P110" i="28"/>
  <c r="O110" i="28"/>
  <c r="N110" i="28"/>
  <c r="M110" i="28"/>
  <c r="L110" i="28"/>
  <c r="AN110" i="28" s="1"/>
  <c r="K110" i="28"/>
  <c r="J110" i="28"/>
  <c r="I110" i="28"/>
  <c r="H110" i="28"/>
  <c r="G110" i="28"/>
  <c r="F110" i="28"/>
  <c r="E110" i="28"/>
  <c r="D110" i="28"/>
  <c r="AO110" i="28" s="1"/>
  <c r="AQ109" i="28"/>
  <c r="AJ109" i="28"/>
  <c r="AI109" i="28"/>
  <c r="AH109" i="28"/>
  <c r="AG109" i="28"/>
  <c r="AF109" i="28"/>
  <c r="AE109" i="28"/>
  <c r="AD109" i="28"/>
  <c r="AC109" i="28"/>
  <c r="AL109" i="28" s="1"/>
  <c r="AB109" i="28"/>
  <c r="AA109" i="28"/>
  <c r="Z109" i="28"/>
  <c r="Y109" i="28"/>
  <c r="X109" i="28"/>
  <c r="W109" i="28"/>
  <c r="V109" i="28"/>
  <c r="U109" i="28"/>
  <c r="T109" i="28"/>
  <c r="S109" i="28"/>
  <c r="R109" i="28"/>
  <c r="Q109" i="28"/>
  <c r="AN109" i="28" s="1"/>
  <c r="P109" i="28"/>
  <c r="O109" i="28"/>
  <c r="N109" i="28"/>
  <c r="M109" i="28"/>
  <c r="L109" i="28"/>
  <c r="K109" i="28"/>
  <c r="J109" i="28"/>
  <c r="I109" i="28"/>
  <c r="H109" i="28"/>
  <c r="G109" i="28"/>
  <c r="F109" i="28"/>
  <c r="E109" i="28"/>
  <c r="AO109" i="28" s="1"/>
  <c r="D109" i="28"/>
  <c r="AN108" i="28"/>
  <c r="AJ108" i="28"/>
  <c r="AQ108" i="28" s="1"/>
  <c r="AI108" i="28"/>
  <c r="AH108" i="28"/>
  <c r="AG108" i="28"/>
  <c r="AF108" i="28"/>
  <c r="AE108" i="28"/>
  <c r="AD108" i="28"/>
  <c r="AC108" i="28"/>
  <c r="AB108" i="28"/>
  <c r="AA108" i="28"/>
  <c r="Z108" i="28"/>
  <c r="Y108" i="28"/>
  <c r="X108" i="28"/>
  <c r="W108" i="28"/>
  <c r="V108" i="28"/>
  <c r="AM108" i="28" s="1"/>
  <c r="U108" i="28"/>
  <c r="T108" i="28"/>
  <c r="S108" i="28"/>
  <c r="R108" i="28"/>
  <c r="Q108" i="28"/>
  <c r="P108" i="28"/>
  <c r="O108" i="28"/>
  <c r="N108" i="28"/>
  <c r="M108" i="28"/>
  <c r="L108" i="28"/>
  <c r="K108" i="28"/>
  <c r="J108" i="28"/>
  <c r="I108" i="28"/>
  <c r="H108" i="28"/>
  <c r="G108" i="28"/>
  <c r="F108" i="28"/>
  <c r="E108" i="28"/>
  <c r="D108" i="28"/>
  <c r="AO108" i="28" s="1"/>
  <c r="AQ107" i="28"/>
  <c r="AJ107" i="28"/>
  <c r="AI107" i="28"/>
  <c r="AH107" i="28"/>
  <c r="AG107" i="28"/>
  <c r="AF107" i="28"/>
  <c r="AE107" i="28"/>
  <c r="AD107" i="28"/>
  <c r="AC107" i="28"/>
  <c r="AB107" i="28"/>
  <c r="AA107" i="28"/>
  <c r="Z107" i="28"/>
  <c r="Y107" i="28"/>
  <c r="X107" i="28"/>
  <c r="W107" i="28"/>
  <c r="V107" i="28"/>
  <c r="U107" i="28"/>
  <c r="T107" i="28"/>
  <c r="S107" i="28"/>
  <c r="R107" i="28"/>
  <c r="Q107" i="28"/>
  <c r="P107" i="28"/>
  <c r="O107" i="28"/>
  <c r="N107" i="28"/>
  <c r="M107" i="28"/>
  <c r="L107" i="28"/>
  <c r="K107" i="28"/>
  <c r="J107" i="28"/>
  <c r="I107" i="28"/>
  <c r="H107" i="28"/>
  <c r="G107" i="28"/>
  <c r="F107" i="28"/>
  <c r="E107" i="28"/>
  <c r="D107" i="28"/>
  <c r="C107" i="28"/>
  <c r="AJ106" i="28"/>
  <c r="AQ106" i="28" s="1"/>
  <c r="AI106" i="28"/>
  <c r="AH106" i="28"/>
  <c r="AG106" i="28"/>
  <c r="AF106" i="28"/>
  <c r="AE106" i="28"/>
  <c r="AD106" i="28"/>
  <c r="AC106" i="28"/>
  <c r="AL106" i="28" s="1"/>
  <c r="AB106" i="28"/>
  <c r="AA106" i="28"/>
  <c r="Z106" i="28"/>
  <c r="Y106" i="28"/>
  <c r="X106" i="28"/>
  <c r="W106" i="28"/>
  <c r="V106" i="28"/>
  <c r="U106" i="28"/>
  <c r="T106" i="28"/>
  <c r="S106" i="28"/>
  <c r="R106" i="28"/>
  <c r="Q106" i="28"/>
  <c r="P106" i="28"/>
  <c r="O106" i="28"/>
  <c r="N106" i="28"/>
  <c r="M106" i="28"/>
  <c r="L106" i="28"/>
  <c r="K106" i="28"/>
  <c r="J106" i="28"/>
  <c r="I106" i="28"/>
  <c r="H106" i="28"/>
  <c r="G106" i="28"/>
  <c r="F106" i="28"/>
  <c r="E106" i="28"/>
  <c r="D106" i="28"/>
  <c r="AJ105" i="28"/>
  <c r="AQ105" i="28" s="1"/>
  <c r="AI105" i="28"/>
  <c r="AH105" i="28"/>
  <c r="AG105" i="28"/>
  <c r="AF105" i="28"/>
  <c r="AE105" i="28"/>
  <c r="AD105" i="28"/>
  <c r="AC105" i="28"/>
  <c r="AB105" i="28"/>
  <c r="AL105" i="28" s="1"/>
  <c r="AA105" i="28"/>
  <c r="Z105" i="28"/>
  <c r="Y105" i="28"/>
  <c r="X105" i="28"/>
  <c r="W105" i="28"/>
  <c r="V105" i="28"/>
  <c r="U105" i="28"/>
  <c r="T105" i="28"/>
  <c r="AM105" i="28" s="1"/>
  <c r="S105" i="28"/>
  <c r="R105" i="28"/>
  <c r="Q105" i="28"/>
  <c r="P105" i="28"/>
  <c r="O105" i="28"/>
  <c r="N105" i="28"/>
  <c r="M105" i="28"/>
  <c r="L105" i="28"/>
  <c r="AN105" i="28" s="1"/>
  <c r="K105" i="28"/>
  <c r="J105" i="28"/>
  <c r="I105" i="28"/>
  <c r="H105" i="28"/>
  <c r="G105" i="28"/>
  <c r="F105" i="28"/>
  <c r="E105" i="28"/>
  <c r="D105" i="28"/>
  <c r="AO105" i="28" s="1"/>
  <c r="AJ104" i="28"/>
  <c r="AQ104" i="28" s="1"/>
  <c r="AR39" i="28" s="1"/>
  <c r="AI104" i="28"/>
  <c r="AH104" i="28"/>
  <c r="AG104" i="28"/>
  <c r="AF104" i="28"/>
  <c r="AE104" i="28"/>
  <c r="AD104" i="28"/>
  <c r="AC104" i="28"/>
  <c r="AB104" i="28"/>
  <c r="AA104" i="28"/>
  <c r="Z104" i="28"/>
  <c r="Y104" i="28"/>
  <c r="X104" i="28"/>
  <c r="AM104" i="28" s="1"/>
  <c r="W104" i="28"/>
  <c r="V104" i="28"/>
  <c r="U104" i="28"/>
  <c r="T104" i="28"/>
  <c r="S104" i="28"/>
  <c r="R104" i="28"/>
  <c r="Q104" i="28"/>
  <c r="P104" i="28"/>
  <c r="O104" i="28"/>
  <c r="N104" i="28"/>
  <c r="M104" i="28"/>
  <c r="L104" i="28"/>
  <c r="K104" i="28"/>
  <c r="J104" i="28"/>
  <c r="I104" i="28"/>
  <c r="H104" i="28"/>
  <c r="G104" i="28"/>
  <c r="F104" i="28"/>
  <c r="E104" i="28"/>
  <c r="D104" i="28"/>
  <c r="AQ103" i="28"/>
  <c r="AJ103" i="28"/>
  <c r="AI103" i="28"/>
  <c r="AH103" i="28"/>
  <c r="AG103" i="28"/>
  <c r="AF103" i="28"/>
  <c r="AE103" i="28"/>
  <c r="AD103" i="28"/>
  <c r="AC103" i="28"/>
  <c r="AL103" i="28" s="1"/>
  <c r="AB103" i="28"/>
  <c r="AA103" i="28"/>
  <c r="Z103" i="28"/>
  <c r="Y103" i="28"/>
  <c r="X103" i="28"/>
  <c r="W103" i="28"/>
  <c r="V103" i="28"/>
  <c r="U103" i="28"/>
  <c r="T103" i="28"/>
  <c r="S103" i="28"/>
  <c r="R103" i="28"/>
  <c r="Q103" i="28"/>
  <c r="P103" i="28"/>
  <c r="O103" i="28"/>
  <c r="N103" i="28"/>
  <c r="M103" i="28"/>
  <c r="AN103" i="28" s="1"/>
  <c r="L103" i="28"/>
  <c r="K103" i="28"/>
  <c r="J103" i="28"/>
  <c r="I103" i="28"/>
  <c r="H103" i="28"/>
  <c r="G103" i="28"/>
  <c r="F103" i="28"/>
  <c r="E103" i="28"/>
  <c r="AO103" i="28" s="1"/>
  <c r="D103" i="28"/>
  <c r="AQ102" i="28"/>
  <c r="AR37" i="28" s="1"/>
  <c r="AJ102" i="28"/>
  <c r="AI102" i="28"/>
  <c r="AH102" i="28"/>
  <c r="AG102" i="28"/>
  <c r="AF102" i="28"/>
  <c r="AE102" i="28"/>
  <c r="AD102" i="28"/>
  <c r="AC102" i="28"/>
  <c r="AB102" i="28"/>
  <c r="AA102" i="28"/>
  <c r="Z102" i="28"/>
  <c r="Y102" i="28"/>
  <c r="X102" i="28"/>
  <c r="W102" i="28"/>
  <c r="V102" i="28"/>
  <c r="U102" i="28"/>
  <c r="T102" i="28"/>
  <c r="S102" i="28"/>
  <c r="R102" i="28"/>
  <c r="Q102" i="28"/>
  <c r="P102" i="28"/>
  <c r="O102" i="28"/>
  <c r="N102" i="28"/>
  <c r="M102" i="28"/>
  <c r="L102" i="28"/>
  <c r="K102" i="28"/>
  <c r="J102" i="28"/>
  <c r="I102" i="28"/>
  <c r="H102" i="28"/>
  <c r="G102" i="28"/>
  <c r="F102" i="28"/>
  <c r="E102" i="28"/>
  <c r="D102" i="28"/>
  <c r="AQ101" i="28"/>
  <c r="AO101" i="28"/>
  <c r="AJ101" i="28"/>
  <c r="AI101" i="28"/>
  <c r="AH101" i="28"/>
  <c r="AG101" i="28"/>
  <c r="AF101" i="28"/>
  <c r="AE101" i="28"/>
  <c r="AD101" i="28"/>
  <c r="AC101" i="28"/>
  <c r="AL101" i="28" s="1"/>
  <c r="AB101" i="28"/>
  <c r="AA101" i="28"/>
  <c r="Z101" i="28"/>
  <c r="Y101" i="28"/>
  <c r="X101" i="28"/>
  <c r="W101" i="28"/>
  <c r="V101" i="28"/>
  <c r="U101" i="28"/>
  <c r="T101" i="28"/>
  <c r="S101" i="28"/>
  <c r="R101" i="28"/>
  <c r="Q101" i="28"/>
  <c r="P101" i="28"/>
  <c r="O101" i="28"/>
  <c r="AN101" i="28" s="1"/>
  <c r="N101" i="28"/>
  <c r="M101" i="28"/>
  <c r="L101" i="28"/>
  <c r="K101" i="28"/>
  <c r="J101" i="28"/>
  <c r="I101" i="28"/>
  <c r="H101" i="28"/>
  <c r="G101" i="28"/>
  <c r="F101" i="28"/>
  <c r="E101" i="28"/>
  <c r="D101" i="28"/>
  <c r="C101" i="28"/>
  <c r="AJ100" i="28"/>
  <c r="AQ100" i="28" s="1"/>
  <c r="AR36" i="28" s="1"/>
  <c r="AI100" i="28"/>
  <c r="AH100" i="28"/>
  <c r="AG100" i="28"/>
  <c r="AF100" i="28"/>
  <c r="AE100" i="28"/>
  <c r="AD100" i="28"/>
  <c r="AC100" i="28"/>
  <c r="AB100" i="28"/>
  <c r="AL100" i="28" s="1"/>
  <c r="AA100" i="28"/>
  <c r="Z100" i="28"/>
  <c r="Y100" i="28"/>
  <c r="X100" i="28"/>
  <c r="W100" i="28"/>
  <c r="V100" i="28"/>
  <c r="U100" i="28"/>
  <c r="T100" i="28"/>
  <c r="AM100" i="28" s="1"/>
  <c r="S100" i="28"/>
  <c r="R100" i="28"/>
  <c r="Q100" i="28"/>
  <c r="P100" i="28"/>
  <c r="O100" i="28"/>
  <c r="N100" i="28"/>
  <c r="M100" i="28"/>
  <c r="L100" i="28"/>
  <c r="AN100" i="28" s="1"/>
  <c r="K100" i="28"/>
  <c r="J100" i="28"/>
  <c r="I100" i="28"/>
  <c r="H100" i="28"/>
  <c r="G100" i="28"/>
  <c r="F100" i="28"/>
  <c r="E100" i="28"/>
  <c r="D100" i="28"/>
  <c r="AO100" i="28" s="1"/>
  <c r="AQ99" i="28"/>
  <c r="AJ99" i="28"/>
  <c r="AI99" i="28"/>
  <c r="AH99" i="28"/>
  <c r="AG99" i="28"/>
  <c r="AF99" i="28"/>
  <c r="AE99" i="28"/>
  <c r="AD99" i="28"/>
  <c r="AC99" i="28"/>
  <c r="AB99" i="28"/>
  <c r="AA99" i="28"/>
  <c r="Z99" i="28"/>
  <c r="Y99" i="28"/>
  <c r="X99" i="28"/>
  <c r="W99" i="28"/>
  <c r="V99" i="28"/>
  <c r="U99" i="28"/>
  <c r="T99" i="28"/>
  <c r="S99" i="28"/>
  <c r="R99" i="28"/>
  <c r="Q99" i="28"/>
  <c r="P99" i="28"/>
  <c r="O99" i="28"/>
  <c r="N99" i="28"/>
  <c r="M99" i="28"/>
  <c r="L99" i="28"/>
  <c r="K99" i="28"/>
  <c r="J99" i="28"/>
  <c r="I99" i="28"/>
  <c r="H99" i="28"/>
  <c r="G99" i="28"/>
  <c r="F99" i="28"/>
  <c r="E99" i="28"/>
  <c r="D99" i="28"/>
  <c r="AM98" i="28"/>
  <c r="AJ98" i="28"/>
  <c r="AQ98" i="28" s="1"/>
  <c r="AI98" i="28"/>
  <c r="AH98" i="28"/>
  <c r="AG98" i="28"/>
  <c r="AF98" i="28"/>
  <c r="AE98" i="28"/>
  <c r="AD98" i="28"/>
  <c r="AC98" i="28"/>
  <c r="AL98" i="28" s="1"/>
  <c r="AB98" i="28"/>
  <c r="AA98" i="28"/>
  <c r="Z98" i="28"/>
  <c r="Y98" i="28"/>
  <c r="X98" i="28"/>
  <c r="W98" i="28"/>
  <c r="V98" i="28"/>
  <c r="U98" i="28"/>
  <c r="T98" i="28"/>
  <c r="S98" i="28"/>
  <c r="R98" i="28"/>
  <c r="Q98" i="28"/>
  <c r="P98" i="28"/>
  <c r="O98" i="28"/>
  <c r="N98" i="28"/>
  <c r="M98" i="28"/>
  <c r="L98" i="28"/>
  <c r="K98" i="28"/>
  <c r="J98" i="28"/>
  <c r="I98" i="28"/>
  <c r="H98" i="28"/>
  <c r="G98" i="28"/>
  <c r="F98" i="28"/>
  <c r="E98" i="28"/>
  <c r="D98" i="28"/>
  <c r="AQ97" i="28"/>
  <c r="AJ97" i="28"/>
  <c r="AI97" i="28"/>
  <c r="AH97" i="28"/>
  <c r="AG97" i="28"/>
  <c r="AF97" i="28"/>
  <c r="AE97" i="28"/>
  <c r="AD97" i="28"/>
  <c r="AC97" i="28"/>
  <c r="AL97" i="28" s="1"/>
  <c r="AB97" i="28"/>
  <c r="AA97" i="28"/>
  <c r="Z97" i="28"/>
  <c r="Y97" i="28"/>
  <c r="X97" i="28"/>
  <c r="W97" i="28"/>
  <c r="V97" i="28"/>
  <c r="U97" i="28"/>
  <c r="T97" i="28"/>
  <c r="S97" i="28"/>
  <c r="R97" i="28"/>
  <c r="Q97" i="28"/>
  <c r="P97" i="28"/>
  <c r="O97" i="28"/>
  <c r="AN97" i="28" s="1"/>
  <c r="N97" i="28"/>
  <c r="M97" i="28"/>
  <c r="L97" i="28"/>
  <c r="K97" i="28"/>
  <c r="J97" i="28"/>
  <c r="I97" i="28"/>
  <c r="H97" i="28"/>
  <c r="G97" i="28"/>
  <c r="F97" i="28"/>
  <c r="E97" i="28"/>
  <c r="D97" i="28"/>
  <c r="AO96" i="28"/>
  <c r="AJ96" i="28"/>
  <c r="AQ96" i="28" s="1"/>
  <c r="AI96" i="28"/>
  <c r="AH96" i="28"/>
  <c r="AG96" i="28"/>
  <c r="AF96" i="28"/>
  <c r="AE96" i="28"/>
  <c r="AD96" i="28"/>
  <c r="AC96" i="28"/>
  <c r="AB96" i="28"/>
  <c r="AA96" i="28"/>
  <c r="Z96" i="28"/>
  <c r="Y96" i="28"/>
  <c r="X96" i="28"/>
  <c r="W96" i="28"/>
  <c r="V96" i="28"/>
  <c r="AM96" i="28" s="1"/>
  <c r="U96" i="28"/>
  <c r="T96" i="28"/>
  <c r="S96" i="28"/>
  <c r="R96" i="28"/>
  <c r="Q96" i="28"/>
  <c r="P96" i="28"/>
  <c r="O96" i="28"/>
  <c r="N96" i="28"/>
  <c r="M96" i="28"/>
  <c r="L96" i="28"/>
  <c r="K96" i="28"/>
  <c r="J96" i="28"/>
  <c r="I96" i="28"/>
  <c r="H96" i="28"/>
  <c r="G96" i="28"/>
  <c r="F96" i="28"/>
  <c r="E96" i="28"/>
  <c r="D96" i="28"/>
  <c r="C96" i="28"/>
  <c r="AQ95" i="28"/>
  <c r="AJ95" i="28"/>
  <c r="AI95" i="28"/>
  <c r="AH95" i="28"/>
  <c r="AG95" i="28"/>
  <c r="AF95" i="28"/>
  <c r="AE95" i="28"/>
  <c r="AD95" i="28"/>
  <c r="AC95" i="28"/>
  <c r="AL95" i="28" s="1"/>
  <c r="AB95" i="28"/>
  <c r="AA95" i="28"/>
  <c r="Z95" i="28"/>
  <c r="Y95" i="28"/>
  <c r="X95" i="28"/>
  <c r="W95" i="28"/>
  <c r="V95" i="28"/>
  <c r="U95" i="28"/>
  <c r="T95" i="28"/>
  <c r="S95" i="28"/>
  <c r="R95" i="28"/>
  <c r="Q95" i="28"/>
  <c r="P95" i="28"/>
  <c r="O95" i="28"/>
  <c r="AN95" i="28" s="1"/>
  <c r="N95" i="28"/>
  <c r="M95" i="28"/>
  <c r="L95" i="28"/>
  <c r="K95" i="28"/>
  <c r="J95" i="28"/>
  <c r="I95" i="28"/>
  <c r="H95" i="28"/>
  <c r="G95" i="28"/>
  <c r="F95" i="28"/>
  <c r="E95" i="28"/>
  <c r="D95" i="28"/>
  <c r="C95" i="28"/>
  <c r="AJ94" i="28"/>
  <c r="AQ94" i="28" s="1"/>
  <c r="AI94" i="28"/>
  <c r="AH94" i="28"/>
  <c r="AG94" i="28"/>
  <c r="AF94" i="28"/>
  <c r="AE94" i="28"/>
  <c r="AD94" i="28"/>
  <c r="AC94" i="28"/>
  <c r="AB94" i="28"/>
  <c r="AA94" i="28"/>
  <c r="Z94" i="28"/>
  <c r="Y94" i="28"/>
  <c r="X94" i="28"/>
  <c r="W94" i="28"/>
  <c r="V94" i="28"/>
  <c r="U94" i="28"/>
  <c r="T94" i="28"/>
  <c r="AM94" i="28" s="1"/>
  <c r="S94" i="28"/>
  <c r="R94" i="28"/>
  <c r="Q94" i="28"/>
  <c r="P94" i="28"/>
  <c r="O94" i="28"/>
  <c r="N94" i="28"/>
  <c r="M94" i="28"/>
  <c r="L94" i="28"/>
  <c r="K94" i="28"/>
  <c r="J94" i="28"/>
  <c r="I94" i="28"/>
  <c r="H94" i="28"/>
  <c r="G94" i="28"/>
  <c r="F94" i="28"/>
  <c r="E94" i="28"/>
  <c r="D94" i="28"/>
  <c r="AO94" i="28" s="1"/>
  <c r="AQ93" i="28"/>
  <c r="AJ93" i="28"/>
  <c r="AI93" i="28"/>
  <c r="AH93" i="28"/>
  <c r="AG93" i="28"/>
  <c r="AF93" i="28"/>
  <c r="AE93" i="28"/>
  <c r="AD93" i="28"/>
  <c r="AC93" i="28"/>
  <c r="AL93" i="28" s="1"/>
  <c r="AB93" i="28"/>
  <c r="AA93" i="28"/>
  <c r="Z93" i="28"/>
  <c r="Y93" i="28"/>
  <c r="X93" i="28"/>
  <c r="W93" i="28"/>
  <c r="V93" i="28"/>
  <c r="U93" i="28"/>
  <c r="AM93" i="28" s="1"/>
  <c r="T93" i="28"/>
  <c r="S93" i="28"/>
  <c r="R93" i="28"/>
  <c r="Q93" i="28"/>
  <c r="P93" i="28"/>
  <c r="O93" i="28"/>
  <c r="N93" i="28"/>
  <c r="M93" i="28"/>
  <c r="AN93" i="28" s="1"/>
  <c r="L93" i="28"/>
  <c r="K93" i="28"/>
  <c r="J93" i="28"/>
  <c r="I93" i="28"/>
  <c r="H93" i="28"/>
  <c r="G93" i="28"/>
  <c r="F93" i="28"/>
  <c r="E93" i="28"/>
  <c r="AO93" i="28" s="1"/>
  <c r="D93" i="28"/>
  <c r="AJ92" i="28"/>
  <c r="AQ92" i="28" s="1"/>
  <c r="AI92" i="28"/>
  <c r="AH92" i="28"/>
  <c r="AG92" i="28"/>
  <c r="AF92" i="28"/>
  <c r="AE92" i="28"/>
  <c r="AD92" i="28"/>
  <c r="AC92" i="28"/>
  <c r="AB92" i="28"/>
  <c r="AA92" i="28"/>
  <c r="Z92" i="28"/>
  <c r="Y92" i="28"/>
  <c r="X92" i="28"/>
  <c r="W92" i="28"/>
  <c r="V92" i="28"/>
  <c r="U92" i="28"/>
  <c r="T92" i="28"/>
  <c r="S92" i="28"/>
  <c r="R92" i="28"/>
  <c r="Q92" i="28"/>
  <c r="P92" i="28"/>
  <c r="O92" i="28"/>
  <c r="N92" i="28"/>
  <c r="M92" i="28"/>
  <c r="L92" i="28"/>
  <c r="K92" i="28"/>
  <c r="J92" i="28"/>
  <c r="I92" i="28"/>
  <c r="H92" i="28"/>
  <c r="G92" i="28"/>
  <c r="F92" i="28"/>
  <c r="E92" i="28"/>
  <c r="D92" i="28"/>
  <c r="AQ91" i="28"/>
  <c r="AN91" i="28"/>
  <c r="AJ91" i="28"/>
  <c r="AI91" i="28"/>
  <c r="AH91" i="28"/>
  <c r="AG91" i="28"/>
  <c r="AF91" i="28"/>
  <c r="AE91" i="28"/>
  <c r="AD91" i="28"/>
  <c r="AC91" i="28"/>
  <c r="AL91" i="28" s="1"/>
  <c r="AB91" i="28"/>
  <c r="AA91" i="28"/>
  <c r="Z91" i="28"/>
  <c r="Y91" i="28"/>
  <c r="X91" i="28"/>
  <c r="W91" i="28"/>
  <c r="V91" i="28"/>
  <c r="AM91" i="28" s="1"/>
  <c r="U91" i="28"/>
  <c r="T91" i="28"/>
  <c r="S91" i="28"/>
  <c r="R91" i="28"/>
  <c r="Q91" i="28"/>
  <c r="P91" i="28"/>
  <c r="O91" i="28"/>
  <c r="N91" i="28"/>
  <c r="M91" i="28"/>
  <c r="L91" i="28"/>
  <c r="K91" i="28"/>
  <c r="J91" i="28"/>
  <c r="I91" i="28"/>
  <c r="H91" i="28"/>
  <c r="G91" i="28"/>
  <c r="F91" i="28"/>
  <c r="E91" i="28"/>
  <c r="D91" i="28"/>
  <c r="C91" i="28"/>
  <c r="AJ90" i="28"/>
  <c r="AQ90" i="28" s="1"/>
  <c r="AR26" i="28" s="1"/>
  <c r="AI90" i="28"/>
  <c r="AH90" i="28"/>
  <c r="AG90" i="28"/>
  <c r="AF90" i="28"/>
  <c r="AE90" i="28"/>
  <c r="AD90" i="28"/>
  <c r="AC90" i="28"/>
  <c r="AB90" i="28"/>
  <c r="AL90" i="28" s="1"/>
  <c r="AA90" i="28"/>
  <c r="Z90" i="28"/>
  <c r="Y90" i="28"/>
  <c r="X90" i="28"/>
  <c r="W90" i="28"/>
  <c r="V90" i="28"/>
  <c r="U90" i="28"/>
  <c r="T90" i="28"/>
  <c r="AM90" i="28" s="1"/>
  <c r="S90" i="28"/>
  <c r="R90" i="28"/>
  <c r="Q90" i="28"/>
  <c r="P90" i="28"/>
  <c r="O90" i="28"/>
  <c r="N90" i="28"/>
  <c r="M90" i="28"/>
  <c r="L90" i="28"/>
  <c r="AN90" i="28" s="1"/>
  <c r="K90" i="28"/>
  <c r="J90" i="28"/>
  <c r="I90" i="28"/>
  <c r="H90" i="28"/>
  <c r="G90" i="28"/>
  <c r="F90" i="28"/>
  <c r="E90" i="28"/>
  <c r="D90" i="28"/>
  <c r="AO90" i="28" s="1"/>
  <c r="AJ89" i="28"/>
  <c r="AQ89" i="28" s="1"/>
  <c r="AI89" i="28"/>
  <c r="AH89" i="28"/>
  <c r="AG89" i="28"/>
  <c r="AF89" i="28"/>
  <c r="AE89" i="28"/>
  <c r="AD89" i="28"/>
  <c r="AC89" i="28"/>
  <c r="AB89" i="28"/>
  <c r="AL89" i="28" s="1"/>
  <c r="AA89" i="28"/>
  <c r="Z89" i="28"/>
  <c r="Y89" i="28"/>
  <c r="X89" i="28"/>
  <c r="W89" i="28"/>
  <c r="V89" i="28"/>
  <c r="U89" i="28"/>
  <c r="T89" i="28"/>
  <c r="AM89" i="28" s="1"/>
  <c r="S89" i="28"/>
  <c r="R89" i="28"/>
  <c r="Q89" i="28"/>
  <c r="P89" i="28"/>
  <c r="O89" i="28"/>
  <c r="N89" i="28"/>
  <c r="M89" i="28"/>
  <c r="L89" i="28"/>
  <c r="AN89" i="28" s="1"/>
  <c r="K89" i="28"/>
  <c r="J89" i="28"/>
  <c r="I89" i="28"/>
  <c r="H89" i="28"/>
  <c r="G89" i="28"/>
  <c r="F89" i="28"/>
  <c r="E89" i="28"/>
  <c r="D89" i="28"/>
  <c r="AO89" i="28" s="1"/>
  <c r="AJ88" i="28"/>
  <c r="AQ88" i="28" s="1"/>
  <c r="AR23" i="28" s="1"/>
  <c r="AI88" i="28"/>
  <c r="AH88" i="28"/>
  <c r="AG88" i="28"/>
  <c r="AF88" i="28"/>
  <c r="AE88" i="28"/>
  <c r="AD88" i="28"/>
  <c r="AC88" i="28"/>
  <c r="AB88" i="28"/>
  <c r="AL88" i="28" s="1"/>
  <c r="AA88" i="28"/>
  <c r="Z88" i="28"/>
  <c r="Y88" i="28"/>
  <c r="X88" i="28"/>
  <c r="W88" i="28"/>
  <c r="V88" i="28"/>
  <c r="U88" i="28"/>
  <c r="T88" i="28"/>
  <c r="AM88" i="28" s="1"/>
  <c r="S88" i="28"/>
  <c r="R88" i="28"/>
  <c r="Q88" i="28"/>
  <c r="P88" i="28"/>
  <c r="O88" i="28"/>
  <c r="N88" i="28"/>
  <c r="M88" i="28"/>
  <c r="L88" i="28"/>
  <c r="AN88" i="28" s="1"/>
  <c r="K88" i="28"/>
  <c r="J88" i="28"/>
  <c r="I88" i="28"/>
  <c r="H88" i="28"/>
  <c r="G88" i="28"/>
  <c r="F88" i="28"/>
  <c r="E88" i="28"/>
  <c r="D88" i="28"/>
  <c r="AO88" i="28" s="1"/>
  <c r="AQ87" i="28"/>
  <c r="AJ87" i="28"/>
  <c r="AI87" i="28"/>
  <c r="AH87" i="28"/>
  <c r="AG87" i="28"/>
  <c r="AF87" i="28"/>
  <c r="AE87" i="28"/>
  <c r="AD87" i="28"/>
  <c r="AC87" i="28"/>
  <c r="AB87" i="28"/>
  <c r="AA87" i="28"/>
  <c r="Z87" i="28"/>
  <c r="Y87" i="28"/>
  <c r="X87" i="28"/>
  <c r="W87" i="28"/>
  <c r="V87" i="28"/>
  <c r="U87" i="28"/>
  <c r="T87" i="28"/>
  <c r="S87" i="28"/>
  <c r="R87" i="28"/>
  <c r="Q87" i="28"/>
  <c r="P87" i="28"/>
  <c r="O87" i="28"/>
  <c r="N87" i="28"/>
  <c r="M87" i="28"/>
  <c r="L87" i="28"/>
  <c r="K87" i="28"/>
  <c r="J87" i="28"/>
  <c r="I87" i="28"/>
  <c r="H87" i="28"/>
  <c r="G87" i="28"/>
  <c r="F87" i="28"/>
  <c r="E87" i="28"/>
  <c r="D87" i="28"/>
  <c r="AO86" i="28"/>
  <c r="AJ86" i="28"/>
  <c r="AI86" i="28"/>
  <c r="AH86" i="28"/>
  <c r="AG86" i="28"/>
  <c r="AF86" i="28"/>
  <c r="AE86" i="28"/>
  <c r="AD86" i="28"/>
  <c r="AC86" i="28"/>
  <c r="AB86" i="28"/>
  <c r="AA86" i="28"/>
  <c r="Z86" i="28"/>
  <c r="Y86" i="28"/>
  <c r="X86" i="28"/>
  <c r="W86" i="28"/>
  <c r="V86" i="28"/>
  <c r="AM86" i="28" s="1"/>
  <c r="U86" i="28"/>
  <c r="T86" i="28"/>
  <c r="S86" i="28"/>
  <c r="R86" i="28"/>
  <c r="Q86" i="28"/>
  <c r="P86" i="28"/>
  <c r="O86" i="28"/>
  <c r="N86" i="28"/>
  <c r="M86" i="28"/>
  <c r="L86" i="28"/>
  <c r="K86" i="28"/>
  <c r="J86" i="28"/>
  <c r="I86" i="28"/>
  <c r="H86" i="28"/>
  <c r="G86" i="28"/>
  <c r="F86" i="28"/>
  <c r="E86" i="28"/>
  <c r="D86" i="28"/>
  <c r="AJ85" i="28"/>
  <c r="AI85" i="28"/>
  <c r="AH85" i="28"/>
  <c r="AG85" i="28"/>
  <c r="AF85" i="28"/>
  <c r="AE85" i="28"/>
  <c r="AD85" i="28"/>
  <c r="AC85" i="28"/>
  <c r="AB85" i="28"/>
  <c r="AA85" i="28"/>
  <c r="Z85" i="28"/>
  <c r="Y85" i="28"/>
  <c r="X85" i="28"/>
  <c r="W85" i="28"/>
  <c r="V85" i="28"/>
  <c r="U85" i="28"/>
  <c r="T85" i="28"/>
  <c r="S85" i="28"/>
  <c r="R85" i="28"/>
  <c r="Q85" i="28"/>
  <c r="P85" i="28"/>
  <c r="O85" i="28"/>
  <c r="AN85" i="28" s="1"/>
  <c r="N85" i="28"/>
  <c r="M85" i="28"/>
  <c r="L85" i="28"/>
  <c r="K85" i="28"/>
  <c r="J85" i="28"/>
  <c r="I85" i="28"/>
  <c r="H85" i="28"/>
  <c r="G85" i="28"/>
  <c r="AO85" i="28" s="1"/>
  <c r="F85" i="28"/>
  <c r="E85" i="28"/>
  <c r="D85" i="28"/>
  <c r="C85" i="28"/>
  <c r="AJ84" i="28"/>
  <c r="AI84" i="28"/>
  <c r="AH84" i="28"/>
  <c r="AG84" i="28"/>
  <c r="AF84" i="28"/>
  <c r="AE84" i="28"/>
  <c r="AD84" i="28"/>
  <c r="AC84" i="28"/>
  <c r="AB84" i="28"/>
  <c r="AA84" i="28"/>
  <c r="Z84" i="28"/>
  <c r="Y84" i="28"/>
  <c r="X84" i="28"/>
  <c r="W84" i="28"/>
  <c r="V84" i="28"/>
  <c r="U84" i="28"/>
  <c r="T84" i="28"/>
  <c r="S84" i="28"/>
  <c r="R84" i="28"/>
  <c r="Q84" i="28"/>
  <c r="P84" i="28"/>
  <c r="O84" i="28"/>
  <c r="N84" i="28"/>
  <c r="M84" i="28"/>
  <c r="L84" i="28"/>
  <c r="K84" i="28"/>
  <c r="J84" i="28"/>
  <c r="I84" i="28"/>
  <c r="H84" i="28"/>
  <c r="G84" i="28"/>
  <c r="F84" i="28"/>
  <c r="E84" i="28"/>
  <c r="D84" i="28"/>
  <c r="AJ83" i="28"/>
  <c r="AI83" i="28"/>
  <c r="AH83" i="28"/>
  <c r="AG83" i="28"/>
  <c r="AF83" i="28"/>
  <c r="AE83" i="28"/>
  <c r="AD83" i="28"/>
  <c r="AC83" i="28"/>
  <c r="AL83" i="28" s="1"/>
  <c r="AB83" i="28"/>
  <c r="AA83" i="28"/>
  <c r="Z83" i="28"/>
  <c r="Y83" i="28"/>
  <c r="X83" i="28"/>
  <c r="W83" i="28"/>
  <c r="V83" i="28"/>
  <c r="U83" i="28"/>
  <c r="AM83" i="28" s="1"/>
  <c r="T83" i="28"/>
  <c r="S83" i="28"/>
  <c r="R83" i="28"/>
  <c r="Q83" i="28"/>
  <c r="P83" i="28"/>
  <c r="O83" i="28"/>
  <c r="N83" i="28"/>
  <c r="M83" i="28"/>
  <c r="AN83" i="28" s="1"/>
  <c r="L83" i="28"/>
  <c r="K83" i="28"/>
  <c r="J83" i="28"/>
  <c r="I83" i="28"/>
  <c r="H83" i="28"/>
  <c r="G83" i="28"/>
  <c r="F83" i="28"/>
  <c r="E83" i="28"/>
  <c r="D83" i="28"/>
  <c r="AJ82" i="28"/>
  <c r="AI82" i="28"/>
  <c r="AH82" i="28"/>
  <c r="AG82" i="28"/>
  <c r="AF82" i="28"/>
  <c r="AE82" i="28"/>
  <c r="AD82" i="28"/>
  <c r="AC82" i="28"/>
  <c r="AL82" i="28" s="1"/>
  <c r="AB82" i="28"/>
  <c r="AA82" i="28"/>
  <c r="Z82" i="28"/>
  <c r="Y82" i="28"/>
  <c r="X82" i="28"/>
  <c r="W82" i="28"/>
  <c r="V82" i="28"/>
  <c r="AM82" i="28" s="1"/>
  <c r="U82" i="28"/>
  <c r="T82" i="28"/>
  <c r="S82" i="28"/>
  <c r="R82" i="28"/>
  <c r="Q82" i="28"/>
  <c r="P82" i="28"/>
  <c r="O82" i="28"/>
  <c r="N82" i="28"/>
  <c r="M82" i="28"/>
  <c r="L82" i="28"/>
  <c r="K82" i="28"/>
  <c r="J82" i="28"/>
  <c r="I82" i="28"/>
  <c r="H82" i="28"/>
  <c r="G82" i="28"/>
  <c r="F82" i="28"/>
  <c r="AO82" i="28" s="1"/>
  <c r="E82" i="28"/>
  <c r="D82" i="28"/>
  <c r="AN81" i="28"/>
  <c r="AJ81" i="28"/>
  <c r="AI81" i="28"/>
  <c r="AH81" i="28"/>
  <c r="AG81" i="28"/>
  <c r="AF81" i="28"/>
  <c r="AE81" i="28"/>
  <c r="AD81" i="28"/>
  <c r="AC81" i="28"/>
  <c r="AL81" i="28" s="1"/>
  <c r="AB81" i="28"/>
  <c r="AA81" i="28"/>
  <c r="Z81" i="28"/>
  <c r="Y81" i="28"/>
  <c r="X81" i="28"/>
  <c r="W81" i="28"/>
  <c r="V81" i="28"/>
  <c r="U81" i="28"/>
  <c r="T81" i="28"/>
  <c r="S81" i="28"/>
  <c r="R81" i="28"/>
  <c r="Q81" i="28"/>
  <c r="P81" i="28"/>
  <c r="O81" i="28"/>
  <c r="N81" i="28"/>
  <c r="M81" i="28"/>
  <c r="L81" i="28"/>
  <c r="K81" i="28"/>
  <c r="J81" i="28"/>
  <c r="I81" i="28"/>
  <c r="H81" i="28"/>
  <c r="G81" i="28"/>
  <c r="F81" i="28"/>
  <c r="E81" i="28"/>
  <c r="D81" i="28"/>
  <c r="AJ80" i="28"/>
  <c r="AI80" i="28"/>
  <c r="AH80" i="28"/>
  <c r="AG80" i="28"/>
  <c r="AF80" i="28"/>
  <c r="AE80" i="28"/>
  <c r="AD80" i="28"/>
  <c r="AC80" i="28"/>
  <c r="AB80" i="28"/>
  <c r="AA80" i="28"/>
  <c r="Z80" i="28"/>
  <c r="Y80" i="28"/>
  <c r="X80" i="28"/>
  <c r="W80" i="28"/>
  <c r="V80" i="28"/>
  <c r="AM80" i="28" s="1"/>
  <c r="U80" i="28"/>
  <c r="T80" i="28"/>
  <c r="S80" i="28"/>
  <c r="R80" i="28"/>
  <c r="Q80" i="28"/>
  <c r="P80" i="28"/>
  <c r="O80" i="28"/>
  <c r="N80" i="28"/>
  <c r="M80" i="28"/>
  <c r="L80" i="28"/>
  <c r="K80" i="28"/>
  <c r="J80" i="28"/>
  <c r="I80" i="28"/>
  <c r="H80" i="28"/>
  <c r="G80" i="28"/>
  <c r="F80" i="28"/>
  <c r="AO80" i="28" s="1"/>
  <c r="E80" i="28"/>
  <c r="D80" i="28"/>
  <c r="AJ79" i="28"/>
  <c r="AI79" i="28"/>
  <c r="AH79" i="28"/>
  <c r="AG79" i="28"/>
  <c r="AF79" i="28"/>
  <c r="AE79" i="28"/>
  <c r="AD79" i="28"/>
  <c r="AC79" i="28"/>
  <c r="AL79" i="28" s="1"/>
  <c r="AB79" i="28"/>
  <c r="AA79" i="28"/>
  <c r="Z79" i="28"/>
  <c r="Y79" i="28"/>
  <c r="X79" i="28"/>
  <c r="W79" i="28"/>
  <c r="V79" i="28"/>
  <c r="U79" i="28"/>
  <c r="T79" i="28"/>
  <c r="S79" i="28"/>
  <c r="R79" i="28"/>
  <c r="Q79" i="28"/>
  <c r="P79" i="28"/>
  <c r="O79" i="28"/>
  <c r="AN79" i="28" s="1"/>
  <c r="N79" i="28"/>
  <c r="M79" i="28"/>
  <c r="L79" i="28"/>
  <c r="K79" i="28"/>
  <c r="J79" i="28"/>
  <c r="I79" i="28"/>
  <c r="H79" i="28"/>
  <c r="G79" i="28"/>
  <c r="F79" i="28"/>
  <c r="E79" i="28"/>
  <c r="D79" i="28"/>
  <c r="AJ78" i="28"/>
  <c r="AI78" i="28"/>
  <c r="AH78" i="28"/>
  <c r="AG78" i="28"/>
  <c r="AF78" i="28"/>
  <c r="AE78" i="28"/>
  <c r="AD78" i="28"/>
  <c r="AC78" i="28"/>
  <c r="AB78" i="28"/>
  <c r="AL78" i="28" s="1"/>
  <c r="AA78" i="28"/>
  <c r="Z78" i="28"/>
  <c r="Y78" i="28"/>
  <c r="X78" i="28"/>
  <c r="W78" i="28"/>
  <c r="V78" i="28"/>
  <c r="U78" i="28"/>
  <c r="T78" i="28"/>
  <c r="AM78" i="28" s="1"/>
  <c r="S78" i="28"/>
  <c r="R78" i="28"/>
  <c r="Q78" i="28"/>
  <c r="P78" i="28"/>
  <c r="O78" i="28"/>
  <c r="N78" i="28"/>
  <c r="M78" i="28"/>
  <c r="L78" i="28"/>
  <c r="AN78" i="28" s="1"/>
  <c r="K78" i="28"/>
  <c r="J78" i="28"/>
  <c r="I78" i="28"/>
  <c r="H78" i="28"/>
  <c r="G78" i="28"/>
  <c r="F78" i="28"/>
  <c r="E78" i="28"/>
  <c r="D78" i="28"/>
  <c r="AO78" i="28" s="1"/>
  <c r="AJ77" i="28"/>
  <c r="AI77" i="28"/>
  <c r="AH77" i="28"/>
  <c r="AG77" i="28"/>
  <c r="AF77" i="28"/>
  <c r="AE77" i="28"/>
  <c r="AD77" i="28"/>
  <c r="AC77" i="28"/>
  <c r="AL77" i="28" s="1"/>
  <c r="AB77" i="28"/>
  <c r="AA77" i="28"/>
  <c r="Z77" i="28"/>
  <c r="Y77" i="28"/>
  <c r="X77" i="28"/>
  <c r="W77" i="28"/>
  <c r="V77" i="28"/>
  <c r="U77" i="28"/>
  <c r="T77" i="28"/>
  <c r="S77" i="28"/>
  <c r="R77" i="28"/>
  <c r="Q77" i="28"/>
  <c r="P77" i="28"/>
  <c r="O77" i="28"/>
  <c r="N77" i="28"/>
  <c r="M77" i="28"/>
  <c r="AN77" i="28" s="1"/>
  <c r="L77" i="28"/>
  <c r="K77" i="28"/>
  <c r="J77" i="28"/>
  <c r="I77" i="28"/>
  <c r="H77" i="28"/>
  <c r="G77" i="28"/>
  <c r="F77" i="28"/>
  <c r="E77" i="28"/>
  <c r="AO77" i="28" s="1"/>
  <c r="D77" i="28"/>
  <c r="AN76" i="28"/>
  <c r="AJ76" i="28"/>
  <c r="AI76" i="28"/>
  <c r="AH76" i="28"/>
  <c r="AG76" i="28"/>
  <c r="AF76" i="28"/>
  <c r="AE76" i="28"/>
  <c r="AD76" i="28"/>
  <c r="AC76" i="28"/>
  <c r="AB76" i="28"/>
  <c r="AA76" i="28"/>
  <c r="Z76" i="28"/>
  <c r="Y76" i="28"/>
  <c r="X76" i="28"/>
  <c r="W76" i="28"/>
  <c r="V76" i="28"/>
  <c r="AM76" i="28" s="1"/>
  <c r="U76" i="28"/>
  <c r="T76" i="28"/>
  <c r="S76" i="28"/>
  <c r="R76" i="28"/>
  <c r="Q76" i="28"/>
  <c r="P76" i="28"/>
  <c r="O76" i="28"/>
  <c r="N76" i="28"/>
  <c r="M76" i="28"/>
  <c r="L76" i="28"/>
  <c r="K76" i="28"/>
  <c r="J76" i="28"/>
  <c r="I76" i="28"/>
  <c r="H76" i="28"/>
  <c r="G76" i="28"/>
  <c r="F76" i="28"/>
  <c r="E76" i="28"/>
  <c r="D76" i="28"/>
  <c r="AO76" i="28" s="1"/>
  <c r="AJ75" i="28"/>
  <c r="AI75" i="28"/>
  <c r="AH75" i="28"/>
  <c r="AG75" i="28"/>
  <c r="AF75" i="28"/>
  <c r="AE75" i="28"/>
  <c r="AD75" i="28"/>
  <c r="AC75" i="28"/>
  <c r="AB75" i="28"/>
  <c r="AA75" i="28"/>
  <c r="Z75" i="28"/>
  <c r="Y75" i="28"/>
  <c r="X75" i="28"/>
  <c r="W75" i="28"/>
  <c r="V75" i="28"/>
  <c r="U75" i="28"/>
  <c r="T75" i="28"/>
  <c r="S75" i="28"/>
  <c r="R75" i="28"/>
  <c r="Q75" i="28"/>
  <c r="P75" i="28"/>
  <c r="O75" i="28"/>
  <c r="N75" i="28"/>
  <c r="M75" i="28"/>
  <c r="L75" i="28"/>
  <c r="K75" i="28"/>
  <c r="J75" i="28"/>
  <c r="I75" i="28"/>
  <c r="H75" i="28"/>
  <c r="G75" i="28"/>
  <c r="F75" i="28"/>
  <c r="E75" i="28"/>
  <c r="D75" i="28"/>
  <c r="C75" i="28"/>
  <c r="AJ74" i="28"/>
  <c r="AI74" i="28"/>
  <c r="AH74" i="28"/>
  <c r="AG74" i="28"/>
  <c r="AF74" i="28"/>
  <c r="AE74" i="28"/>
  <c r="AD74" i="28"/>
  <c r="AC74" i="28"/>
  <c r="AB74" i="28"/>
  <c r="AA74" i="28"/>
  <c r="Z74" i="28"/>
  <c r="Y74" i="28"/>
  <c r="X74" i="28"/>
  <c r="W74" i="28"/>
  <c r="V74" i="28"/>
  <c r="U74" i="28"/>
  <c r="T74" i="28"/>
  <c r="S74" i="28"/>
  <c r="R74" i="28"/>
  <c r="Q74" i="28"/>
  <c r="P74" i="28"/>
  <c r="O74" i="28"/>
  <c r="N74" i="28"/>
  <c r="M74" i="28"/>
  <c r="L74" i="28"/>
  <c r="K74" i="28"/>
  <c r="J74" i="28"/>
  <c r="I74" i="28"/>
  <c r="H74" i="28"/>
  <c r="G74" i="28"/>
  <c r="F74" i="28"/>
  <c r="E74" i="28"/>
  <c r="D74" i="28"/>
  <c r="AJ73" i="28"/>
  <c r="AI73" i="28"/>
  <c r="AH73" i="28"/>
  <c r="AG73" i="28"/>
  <c r="AF73" i="28"/>
  <c r="AE73" i="28"/>
  <c r="AD73" i="28"/>
  <c r="AC73" i="28"/>
  <c r="AL73" i="28" s="1"/>
  <c r="AB73" i="28"/>
  <c r="AA73" i="28"/>
  <c r="Z73" i="28"/>
  <c r="Y73" i="28"/>
  <c r="X73" i="28"/>
  <c r="W73" i="28"/>
  <c r="V73" i="28"/>
  <c r="U73" i="28"/>
  <c r="T73" i="28"/>
  <c r="S73" i="28"/>
  <c r="R73" i="28"/>
  <c r="Q73" i="28"/>
  <c r="P73" i="28"/>
  <c r="O73" i="28"/>
  <c r="N73" i="28"/>
  <c r="M73" i="28"/>
  <c r="L73" i="28"/>
  <c r="AN73" i="28" s="1"/>
  <c r="K73" i="28"/>
  <c r="J73" i="28"/>
  <c r="I73" i="28"/>
  <c r="H73" i="28"/>
  <c r="G73" i="28"/>
  <c r="F73" i="28"/>
  <c r="E73" i="28"/>
  <c r="D73" i="28"/>
  <c r="AJ72" i="28"/>
  <c r="AI72" i="28"/>
  <c r="AH72" i="28"/>
  <c r="AG72" i="28"/>
  <c r="AF72" i="28"/>
  <c r="AE72" i="28"/>
  <c r="AD72" i="28"/>
  <c r="AC72" i="28"/>
  <c r="AB72" i="28"/>
  <c r="AA72" i="28"/>
  <c r="Z72" i="28"/>
  <c r="Y72" i="28"/>
  <c r="X72" i="28"/>
  <c r="W72" i="28"/>
  <c r="V72" i="28"/>
  <c r="U72" i="28"/>
  <c r="T72" i="28"/>
  <c r="S72" i="28"/>
  <c r="R72" i="28"/>
  <c r="Q72" i="28"/>
  <c r="P72" i="28"/>
  <c r="O72" i="28"/>
  <c r="N72" i="28"/>
  <c r="M72" i="28"/>
  <c r="L72" i="28"/>
  <c r="K72" i="28"/>
  <c r="J72" i="28"/>
  <c r="I72" i="28"/>
  <c r="H72" i="28"/>
  <c r="G72" i="28"/>
  <c r="F72" i="28"/>
  <c r="E72" i="28"/>
  <c r="D72" i="28"/>
  <c r="AJ71" i="28"/>
  <c r="AI71" i="28"/>
  <c r="AH71" i="28"/>
  <c r="AG71" i="28"/>
  <c r="AF71" i="28"/>
  <c r="AE71" i="28"/>
  <c r="AD71" i="28"/>
  <c r="AC71" i="28"/>
  <c r="AL71" i="28" s="1"/>
  <c r="AB71" i="28"/>
  <c r="AA71" i="28"/>
  <c r="Z71" i="28"/>
  <c r="Y71" i="28"/>
  <c r="X71" i="28"/>
  <c r="W71" i="28"/>
  <c r="V71" i="28"/>
  <c r="U71" i="28"/>
  <c r="T71" i="28"/>
  <c r="S71" i="28"/>
  <c r="R71" i="28"/>
  <c r="Q71" i="28"/>
  <c r="P71" i="28"/>
  <c r="O71" i="28"/>
  <c r="N71" i="28"/>
  <c r="M71" i="28"/>
  <c r="L71" i="28"/>
  <c r="AN71" i="28" s="1"/>
  <c r="K71" i="28"/>
  <c r="J71" i="28"/>
  <c r="I71" i="28"/>
  <c r="H71" i="28"/>
  <c r="G71" i="28"/>
  <c r="F71" i="28"/>
  <c r="E71" i="28"/>
  <c r="D71" i="28"/>
  <c r="AO71" i="28" s="1"/>
  <c r="AT70" i="28"/>
  <c r="AS70" i="28"/>
  <c r="AR70" i="28"/>
  <c r="AT69" i="28"/>
  <c r="AS69" i="28"/>
  <c r="AR69" i="28"/>
  <c r="C69" i="28"/>
  <c r="AT68" i="28"/>
  <c r="AS68" i="28"/>
  <c r="C68" i="28"/>
  <c r="AT67" i="28"/>
  <c r="AS67" i="28"/>
  <c r="C67" i="28"/>
  <c r="AT66" i="28"/>
  <c r="AS66" i="28"/>
  <c r="AR66" i="28"/>
  <c r="C66" i="28"/>
  <c r="AT65" i="28"/>
  <c r="AS65" i="28"/>
  <c r="AR65" i="28"/>
  <c r="C65" i="28"/>
  <c r="AT64" i="28"/>
  <c r="AS64" i="28"/>
  <c r="C64" i="28"/>
  <c r="AT63" i="28"/>
  <c r="AS63" i="28"/>
  <c r="C63" i="28"/>
  <c r="AT62" i="28"/>
  <c r="AS62" i="28"/>
  <c r="C62" i="28"/>
  <c r="AT61" i="28"/>
  <c r="AS61" i="28"/>
  <c r="AR61" i="28"/>
  <c r="C61" i="28"/>
  <c r="C191" i="28" s="1"/>
  <c r="AT60" i="28"/>
  <c r="AS60" i="28"/>
  <c r="AR60" i="28"/>
  <c r="C60" i="28"/>
  <c r="AT59" i="28"/>
  <c r="AS59" i="28"/>
  <c r="AR59" i="28"/>
  <c r="C59" i="28"/>
  <c r="C189" i="28" s="1"/>
  <c r="AT58" i="28"/>
  <c r="AS58" i="28"/>
  <c r="AR58" i="28"/>
  <c r="C58" i="28"/>
  <c r="AT57" i="28"/>
  <c r="AS57" i="28"/>
  <c r="AR57" i="28"/>
  <c r="C57" i="28"/>
  <c r="AT56" i="28"/>
  <c r="AS56" i="28"/>
  <c r="C56" i="28"/>
  <c r="AT55" i="28"/>
  <c r="C55" i="28"/>
  <c r="C185" i="28" s="1"/>
  <c r="AT54" i="28"/>
  <c r="AS54" i="28"/>
  <c r="C54" i="28"/>
  <c r="AT53" i="28"/>
  <c r="C53" i="28"/>
  <c r="AT52" i="28"/>
  <c r="C52" i="28"/>
  <c r="AT51" i="28"/>
  <c r="AR51" i="28"/>
  <c r="C51" i="28"/>
  <c r="C181" i="28" s="1"/>
  <c r="AT50" i="28"/>
  <c r="AS50" i="28"/>
  <c r="C50" i="28"/>
  <c r="C180" i="28" s="1"/>
  <c r="AT49" i="28"/>
  <c r="C49" i="28"/>
  <c r="AT48" i="28"/>
  <c r="AS48" i="28"/>
  <c r="AR48" i="28"/>
  <c r="C48" i="28"/>
  <c r="AT47" i="28"/>
  <c r="C47" i="28"/>
  <c r="AT46" i="28"/>
  <c r="C46" i="28"/>
  <c r="C176" i="28" s="1"/>
  <c r="AT45" i="28"/>
  <c r="C45" i="28"/>
  <c r="AT44" i="28"/>
  <c r="AS44" i="28"/>
  <c r="AR44" i="28"/>
  <c r="C44" i="28"/>
  <c r="C174" i="28" s="1"/>
  <c r="AT43" i="28"/>
  <c r="AR43" i="28"/>
  <c r="C43" i="28"/>
  <c r="AT42" i="28"/>
  <c r="AS42" i="28"/>
  <c r="AR42" i="28"/>
  <c r="C42" i="28"/>
  <c r="C172" i="28" s="1"/>
  <c r="AT41" i="28"/>
  <c r="C41" i="28"/>
  <c r="AT40" i="28"/>
  <c r="AS40" i="28"/>
  <c r="C40" i="28"/>
  <c r="AT39" i="28"/>
  <c r="C39" i="28"/>
  <c r="C169" i="28" s="1"/>
  <c r="AT38" i="28"/>
  <c r="AS38" i="28"/>
  <c r="C38" i="28"/>
  <c r="C168" i="28" s="1"/>
  <c r="AT37" i="28"/>
  <c r="C37" i="28"/>
  <c r="AT36" i="28"/>
  <c r="C36" i="28"/>
  <c r="C166" i="28" s="1"/>
  <c r="AT35" i="28"/>
  <c r="AR35" i="28"/>
  <c r="C35" i="28"/>
  <c r="AT34" i="28"/>
  <c r="AS34" i="28"/>
  <c r="AR34" i="28"/>
  <c r="C34" i="28"/>
  <c r="C164" i="28" s="1"/>
  <c r="AT33" i="28"/>
  <c r="AS33" i="28"/>
  <c r="AR33" i="28"/>
  <c r="C33" i="28"/>
  <c r="AT32" i="28"/>
  <c r="AS32" i="28"/>
  <c r="AR32" i="28"/>
  <c r="C32" i="28"/>
  <c r="C162" i="28" s="1"/>
  <c r="AT31" i="28"/>
  <c r="AR31" i="28"/>
  <c r="C31" i="28"/>
  <c r="C161" i="28" s="1"/>
  <c r="AT30" i="28"/>
  <c r="C30" i="28"/>
  <c r="C160" i="28" s="1"/>
  <c r="AT29" i="28"/>
  <c r="AS29" i="28"/>
  <c r="C29" i="28"/>
  <c r="AT28" i="28"/>
  <c r="AS28" i="28"/>
  <c r="AR28" i="28"/>
  <c r="C28" i="28"/>
  <c r="C158" i="28" s="1"/>
  <c r="AT27" i="28"/>
  <c r="AS27" i="28"/>
  <c r="AR27" i="28"/>
  <c r="C27" i="28"/>
  <c r="AT26" i="28"/>
  <c r="AS26" i="28"/>
  <c r="C26" i="28"/>
  <c r="C156" i="28" s="1"/>
  <c r="AT25" i="28"/>
  <c r="AS25" i="28"/>
  <c r="AR25" i="28"/>
  <c r="C25" i="28"/>
  <c r="AT24" i="28"/>
  <c r="AS24" i="28"/>
  <c r="C24" i="28"/>
  <c r="C154" i="28" s="1"/>
  <c r="AT23" i="28"/>
  <c r="AS23" i="28"/>
  <c r="C23" i="28"/>
  <c r="C153" i="28" s="1"/>
  <c r="AT22" i="28"/>
  <c r="C22" i="28"/>
  <c r="C152" i="28" s="1"/>
  <c r="AL21" i="28"/>
  <c r="AT21" i="28" s="1"/>
  <c r="C21" i="28"/>
  <c r="AL20" i="28"/>
  <c r="AT20" i="28" s="1"/>
  <c r="C20" i="28"/>
  <c r="C150" i="28" s="1"/>
  <c r="AL19" i="28"/>
  <c r="AT19" i="28" s="1"/>
  <c r="C19" i="28"/>
  <c r="AL18" i="28"/>
  <c r="AT18" i="28" s="1"/>
  <c r="C18" i="28"/>
  <c r="C83" i="28" s="1"/>
  <c r="AL17" i="28"/>
  <c r="AT17" i="28" s="1"/>
  <c r="C17" i="28"/>
  <c r="AL16" i="28"/>
  <c r="AT16" i="28" s="1"/>
  <c r="C16" i="28"/>
  <c r="C146" i="28" s="1"/>
  <c r="C15" i="28"/>
  <c r="C145" i="28" s="1"/>
  <c r="AL14" i="28"/>
  <c r="AT14" i="28" s="1"/>
  <c r="C14" i="28"/>
  <c r="C144" i="28" s="1"/>
  <c r="AW13" i="28"/>
  <c r="AL13" i="28"/>
  <c r="AT13" i="28" s="1"/>
  <c r="C13" i="28"/>
  <c r="C78" i="28" s="1"/>
  <c r="AT12" i="28"/>
  <c r="AL12" i="28"/>
  <c r="C12" i="28"/>
  <c r="C142" i="28" s="1"/>
  <c r="AL11" i="28"/>
  <c r="AT11" i="28" s="1"/>
  <c r="C11" i="28"/>
  <c r="AL10" i="28"/>
  <c r="C10" i="28"/>
  <c r="AL9" i="28"/>
  <c r="AT9" i="28" s="1"/>
  <c r="C9" i="28"/>
  <c r="C139" i="28" s="1"/>
  <c r="AL8" i="28"/>
  <c r="AT8" i="28" s="1"/>
  <c r="C8" i="28"/>
  <c r="C138" i="28" s="1"/>
  <c r="AL7" i="28"/>
  <c r="C7" i="28"/>
  <c r="AW6" i="28"/>
  <c r="AT6" i="28"/>
  <c r="AL6" i="28"/>
  <c r="C6" i="28"/>
  <c r="C136" i="28" s="1"/>
  <c r="B3" i="28"/>
  <c r="AW7" i="28" s="1"/>
  <c r="AQ199" i="27"/>
  <c r="AJ199" i="27"/>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Q198" i="27"/>
  <c r="AJ198" i="27"/>
  <c r="AI198" i="27"/>
  <c r="AH198" i="27"/>
  <c r="AG198" i="27"/>
  <c r="AF198" i="27"/>
  <c r="AE198" i="27"/>
  <c r="AD198" i="27"/>
  <c r="AC198" i="27"/>
  <c r="AB198" i="27"/>
  <c r="AL198" i="27" s="1"/>
  <c r="AA198" i="27"/>
  <c r="Z198" i="27"/>
  <c r="Y198" i="27"/>
  <c r="X198" i="27"/>
  <c r="W198" i="27"/>
  <c r="V198" i="27"/>
  <c r="U198" i="27"/>
  <c r="T198" i="27"/>
  <c r="AM198" i="27" s="1"/>
  <c r="S198" i="27"/>
  <c r="R198" i="27"/>
  <c r="Q198" i="27"/>
  <c r="P198" i="27"/>
  <c r="O198" i="27"/>
  <c r="N198" i="27"/>
  <c r="M198" i="27"/>
  <c r="L198" i="27"/>
  <c r="AN198" i="27" s="1"/>
  <c r="K198" i="27"/>
  <c r="J198" i="27"/>
  <c r="I198" i="27"/>
  <c r="H198" i="27"/>
  <c r="AO198" i="27" s="1"/>
  <c r="G198" i="27"/>
  <c r="F198" i="27"/>
  <c r="E198" i="27"/>
  <c r="D198" i="27"/>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AN197" i="27" s="1"/>
  <c r="N197" i="27"/>
  <c r="M197" i="27"/>
  <c r="L197" i="27"/>
  <c r="K197" i="27"/>
  <c r="J197" i="27"/>
  <c r="I197" i="27"/>
  <c r="H197" i="27"/>
  <c r="G197" i="27"/>
  <c r="AO197" i="27" s="1"/>
  <c r="F197" i="27"/>
  <c r="E197" i="27"/>
  <c r="D197" i="27"/>
  <c r="AJ196" i="27"/>
  <c r="AQ196" i="27" s="1"/>
  <c r="AI196" i="27"/>
  <c r="AH196" i="27"/>
  <c r="AG196" i="27"/>
  <c r="AF196" i="27"/>
  <c r="AE196" i="27"/>
  <c r="AD196" i="27"/>
  <c r="AC196" i="27"/>
  <c r="AB196" i="27"/>
  <c r="AA196" i="27"/>
  <c r="Z196" i="27"/>
  <c r="Y196" i="27"/>
  <c r="X196" i="27"/>
  <c r="W196" i="27"/>
  <c r="AM196" i="27" s="1"/>
  <c r="V196" i="27"/>
  <c r="U196" i="27"/>
  <c r="T196" i="27"/>
  <c r="S196" i="27"/>
  <c r="R196" i="27"/>
  <c r="Q196" i="27"/>
  <c r="P196" i="27"/>
  <c r="O196" i="27"/>
  <c r="N196" i="27"/>
  <c r="AN196" i="27" s="1"/>
  <c r="M196" i="27"/>
  <c r="L196" i="27"/>
  <c r="K196" i="27"/>
  <c r="J196" i="27"/>
  <c r="I196" i="27"/>
  <c r="H196" i="27"/>
  <c r="G196" i="27"/>
  <c r="F196" i="27"/>
  <c r="E196" i="27"/>
  <c r="D196" i="27"/>
  <c r="AO196" i="27" s="1"/>
  <c r="AQ195" i="27"/>
  <c r="AM195" i="27"/>
  <c r="AJ195" i="27"/>
  <c r="AI195" i="27"/>
  <c r="AH195" i="27"/>
  <c r="AG195" i="27"/>
  <c r="AF195" i="27"/>
  <c r="AE195" i="27"/>
  <c r="AD195" i="27"/>
  <c r="AC195" i="27"/>
  <c r="AL195" i="27" s="1"/>
  <c r="AB195" i="27"/>
  <c r="AA195" i="27"/>
  <c r="Z195" i="27"/>
  <c r="Y195" i="27"/>
  <c r="X195" i="27"/>
  <c r="W195" i="27"/>
  <c r="V195" i="27"/>
  <c r="U195" i="27"/>
  <c r="T195" i="27"/>
  <c r="S195" i="27"/>
  <c r="R195" i="27"/>
  <c r="Q195" i="27"/>
  <c r="P195" i="27"/>
  <c r="O195" i="27"/>
  <c r="N195" i="27"/>
  <c r="M195" i="27"/>
  <c r="L195" i="27"/>
  <c r="K195" i="27"/>
  <c r="J195" i="27"/>
  <c r="I195" i="27"/>
  <c r="H195" i="27"/>
  <c r="G195" i="27"/>
  <c r="F195" i="27"/>
  <c r="E195" i="27"/>
  <c r="D195" i="27"/>
  <c r="AJ194" i="27"/>
  <c r="AQ194" i="27" s="1"/>
  <c r="AI194" i="27"/>
  <c r="AH194" i="27"/>
  <c r="AG194" i="27"/>
  <c r="AF194" i="27"/>
  <c r="AE194" i="27"/>
  <c r="AD194" i="27"/>
  <c r="AC194" i="27"/>
  <c r="AL194" i="27" s="1"/>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I193" i="27"/>
  <c r="AH193" i="27"/>
  <c r="AG193" i="27"/>
  <c r="AF193" i="27"/>
  <c r="AE193" i="27"/>
  <c r="AD193" i="27"/>
  <c r="AC193" i="27"/>
  <c r="AB193" i="27"/>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Q192" i="27"/>
  <c r="AJ192" i="27"/>
  <c r="AI192" i="27"/>
  <c r="AH192" i="27"/>
  <c r="AG192" i="27"/>
  <c r="AF192" i="27"/>
  <c r="AE192" i="27"/>
  <c r="AD192" i="27"/>
  <c r="AC192" i="27"/>
  <c r="AB192" i="27"/>
  <c r="AL192" i="27" s="1"/>
  <c r="AA192" i="27"/>
  <c r="Z192" i="27"/>
  <c r="Y192" i="27"/>
  <c r="X192" i="27"/>
  <c r="W192" i="27"/>
  <c r="V192" i="27"/>
  <c r="AM192" i="27" s="1"/>
  <c r="U192" i="27"/>
  <c r="T192" i="27"/>
  <c r="S192" i="27"/>
  <c r="R192" i="27"/>
  <c r="Q192" i="27"/>
  <c r="P192" i="27"/>
  <c r="O192" i="27"/>
  <c r="N192" i="27"/>
  <c r="AN192" i="27" s="1"/>
  <c r="M192" i="27"/>
  <c r="L192" i="27"/>
  <c r="K192" i="27"/>
  <c r="J192" i="27"/>
  <c r="I192" i="27"/>
  <c r="H192" i="27"/>
  <c r="G192" i="27"/>
  <c r="F192" i="27"/>
  <c r="AO192" i="27" s="1"/>
  <c r="E192" i="27"/>
  <c r="D192" i="27"/>
  <c r="AQ191" i="27"/>
  <c r="AJ191" i="27"/>
  <c r="AI191" i="27"/>
  <c r="AH191" i="27"/>
  <c r="AG191" i="27"/>
  <c r="AF191" i="27"/>
  <c r="AE191" i="27"/>
  <c r="AD191" i="27"/>
  <c r="AC191" i="27"/>
  <c r="AB191" i="27"/>
  <c r="AA191" i="27"/>
  <c r="Z191" i="27"/>
  <c r="Y191" i="27"/>
  <c r="X191" i="27"/>
  <c r="W191" i="27"/>
  <c r="V191" i="27"/>
  <c r="U191" i="27"/>
  <c r="T191" i="27"/>
  <c r="S191" i="27"/>
  <c r="R191" i="27"/>
  <c r="Q191" i="27"/>
  <c r="P191" i="27"/>
  <c r="O191" i="27"/>
  <c r="N191" i="27"/>
  <c r="M191" i="27"/>
  <c r="L191" i="27"/>
  <c r="K191" i="27"/>
  <c r="J191" i="27"/>
  <c r="I191" i="27"/>
  <c r="H191" i="27"/>
  <c r="G191" i="27"/>
  <c r="F191" i="27"/>
  <c r="E191" i="27"/>
  <c r="D191" i="27"/>
  <c r="AQ190" i="27"/>
  <c r="AJ190" i="27"/>
  <c r="AI190" i="27"/>
  <c r="AH190" i="27"/>
  <c r="AG190" i="27"/>
  <c r="AF190" i="27"/>
  <c r="AE190" i="27"/>
  <c r="AD190" i="27"/>
  <c r="AC190" i="27"/>
  <c r="AB190" i="27"/>
  <c r="AL190" i="27" s="1"/>
  <c r="AA190" i="27"/>
  <c r="Z190" i="27"/>
  <c r="Y190" i="27"/>
  <c r="X190" i="27"/>
  <c r="W190" i="27"/>
  <c r="V190" i="27"/>
  <c r="U190" i="27"/>
  <c r="T190" i="27"/>
  <c r="AM190" i="27" s="1"/>
  <c r="S190" i="27"/>
  <c r="R190" i="27"/>
  <c r="Q190" i="27"/>
  <c r="P190" i="27"/>
  <c r="O190" i="27"/>
  <c r="N190" i="27"/>
  <c r="M190" i="27"/>
  <c r="L190" i="27"/>
  <c r="AN190" i="27" s="1"/>
  <c r="K190" i="27"/>
  <c r="J190" i="27"/>
  <c r="I190" i="27"/>
  <c r="AO190" i="27" s="1"/>
  <c r="H190" i="27"/>
  <c r="G190" i="27"/>
  <c r="F190" i="27"/>
  <c r="E190" i="27"/>
  <c r="D190" i="27"/>
  <c r="AN189" i="27"/>
  <c r="AJ189" i="27"/>
  <c r="AQ189" i="27" s="1"/>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G189" i="27"/>
  <c r="AO189" i="27" s="1"/>
  <c r="F189" i="27"/>
  <c r="E189" i="27"/>
  <c r="D189" i="27"/>
  <c r="AM188" i="27"/>
  <c r="AJ188" i="27"/>
  <c r="AQ188" i="27" s="1"/>
  <c r="AI188" i="27"/>
  <c r="AH188" i="27"/>
  <c r="AG188" i="27"/>
  <c r="AF188" i="27"/>
  <c r="AE188" i="27"/>
  <c r="AD188" i="27"/>
  <c r="AC188" i="27"/>
  <c r="AL188" i="27" s="1"/>
  <c r="AB188" i="27"/>
  <c r="AA188" i="27"/>
  <c r="Z188" i="27"/>
  <c r="Y188" i="27"/>
  <c r="X188" i="27"/>
  <c r="W188" i="27"/>
  <c r="V188" i="27"/>
  <c r="U188" i="27"/>
  <c r="T188" i="27"/>
  <c r="S188" i="27"/>
  <c r="R188" i="27"/>
  <c r="Q188" i="27"/>
  <c r="P188" i="27"/>
  <c r="O188" i="27"/>
  <c r="N188" i="27"/>
  <c r="AN188" i="27" s="1"/>
  <c r="M188" i="27"/>
  <c r="L188" i="27"/>
  <c r="K188" i="27"/>
  <c r="J188" i="27"/>
  <c r="I188" i="27"/>
  <c r="H188" i="27"/>
  <c r="G188" i="27"/>
  <c r="F188" i="27"/>
  <c r="E188" i="27"/>
  <c r="D188" i="27"/>
  <c r="AQ187" i="27"/>
  <c r="AJ187" i="27"/>
  <c r="AI187" i="27"/>
  <c r="AH187" i="27"/>
  <c r="AG187" i="27"/>
  <c r="AF187" i="27"/>
  <c r="AE187" i="27"/>
  <c r="AD187" i="27"/>
  <c r="AC187" i="27"/>
  <c r="AL187" i="27" s="1"/>
  <c r="AB187" i="27"/>
  <c r="AA187" i="27"/>
  <c r="Z187" i="27"/>
  <c r="Y187" i="27"/>
  <c r="X187" i="27"/>
  <c r="W187" i="27"/>
  <c r="V187" i="27"/>
  <c r="AM187" i="27" s="1"/>
  <c r="U187" i="27"/>
  <c r="T187" i="27"/>
  <c r="S187" i="27"/>
  <c r="R187" i="27"/>
  <c r="Q187" i="27"/>
  <c r="P187" i="27"/>
  <c r="O187" i="27"/>
  <c r="N187" i="27"/>
  <c r="M187" i="27"/>
  <c r="L187" i="27"/>
  <c r="AN187" i="27" s="1"/>
  <c r="K187" i="27"/>
  <c r="J187" i="27"/>
  <c r="I187" i="27"/>
  <c r="H187" i="27"/>
  <c r="G187" i="27"/>
  <c r="F187" i="27"/>
  <c r="E187" i="27"/>
  <c r="D187" i="27"/>
  <c r="AO187" i="27" s="1"/>
  <c r="AJ186" i="27"/>
  <c r="AQ186" i="27" s="1"/>
  <c r="AI186" i="27"/>
  <c r="AH186" i="27"/>
  <c r="AG186" i="27"/>
  <c r="AF186" i="27"/>
  <c r="AE186" i="27"/>
  <c r="AD186" i="27"/>
  <c r="AC186" i="27"/>
  <c r="AL186" i="27" s="1"/>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Q185" i="27" s="1"/>
  <c r="AI185" i="27"/>
  <c r="AH185" i="27"/>
  <c r="AG185" i="27"/>
  <c r="AF185" i="27"/>
  <c r="AE185" i="27"/>
  <c r="AD185" i="27"/>
  <c r="AC185" i="27"/>
  <c r="AB185" i="27"/>
  <c r="AL185" i="27" s="1"/>
  <c r="AA185" i="27"/>
  <c r="Z185" i="27"/>
  <c r="Y185" i="27"/>
  <c r="X185" i="27"/>
  <c r="W185" i="27"/>
  <c r="V185" i="27"/>
  <c r="U185" i="27"/>
  <c r="T185" i="27"/>
  <c r="AM185" i="27" s="1"/>
  <c r="S185" i="27"/>
  <c r="R185" i="27"/>
  <c r="Q185" i="27"/>
  <c r="P185" i="27"/>
  <c r="O185" i="27"/>
  <c r="N185" i="27"/>
  <c r="M185" i="27"/>
  <c r="L185" i="27"/>
  <c r="AN185" i="27" s="1"/>
  <c r="K185" i="27"/>
  <c r="J185" i="27"/>
  <c r="I185" i="27"/>
  <c r="H185" i="27"/>
  <c r="G185" i="27"/>
  <c r="F185" i="27"/>
  <c r="E185" i="27"/>
  <c r="D185" i="27"/>
  <c r="AO185" i="27" s="1"/>
  <c r="AQ184" i="27"/>
  <c r="AJ184" i="27"/>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Q183" i="27"/>
  <c r="AJ183" i="27"/>
  <c r="AI183" i="27"/>
  <c r="AH183" i="27"/>
  <c r="AG183" i="27"/>
  <c r="AF183" i="27"/>
  <c r="AE183" i="27"/>
  <c r="AD183" i="27"/>
  <c r="AC183" i="27"/>
  <c r="AL183" i="27" s="1"/>
  <c r="AB183" i="27"/>
  <c r="AA183" i="27"/>
  <c r="Z183" i="27"/>
  <c r="Y183" i="27"/>
  <c r="X183" i="27"/>
  <c r="W183" i="27"/>
  <c r="V183" i="27"/>
  <c r="U183" i="27"/>
  <c r="AM183" i="27" s="1"/>
  <c r="T183" i="27"/>
  <c r="S183" i="27"/>
  <c r="R183" i="27"/>
  <c r="Q183" i="27"/>
  <c r="P183" i="27"/>
  <c r="O183" i="27"/>
  <c r="N183" i="27"/>
  <c r="M183" i="27"/>
  <c r="AN183" i="27" s="1"/>
  <c r="L183" i="27"/>
  <c r="K183" i="27"/>
  <c r="J183" i="27"/>
  <c r="I183" i="27"/>
  <c r="H183" i="27"/>
  <c r="G183" i="27"/>
  <c r="F183" i="27"/>
  <c r="E183" i="27"/>
  <c r="AO183" i="27" s="1"/>
  <c r="D183" i="27"/>
  <c r="AQ182" i="27"/>
  <c r="AJ182" i="27"/>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O181" i="27"/>
  <c r="AJ181" i="27"/>
  <c r="AQ181" i="27" s="1"/>
  <c r="AI181" i="27"/>
  <c r="AH181" i="27"/>
  <c r="AG181" i="27"/>
  <c r="AF181" i="27"/>
  <c r="AE181" i="27"/>
  <c r="AD181" i="27"/>
  <c r="AC181" i="27"/>
  <c r="AB181" i="27"/>
  <c r="AL181" i="27" s="1"/>
  <c r="AA181" i="27"/>
  <c r="Z181" i="27"/>
  <c r="Y181" i="27"/>
  <c r="X181" i="27"/>
  <c r="W181" i="27"/>
  <c r="V181" i="27"/>
  <c r="U181" i="27"/>
  <c r="T181" i="27"/>
  <c r="AM181" i="27" s="1"/>
  <c r="S181" i="27"/>
  <c r="R181" i="27"/>
  <c r="Q181" i="27"/>
  <c r="P181" i="27"/>
  <c r="O181" i="27"/>
  <c r="AN181" i="27" s="1"/>
  <c r="N181" i="27"/>
  <c r="M181" i="27"/>
  <c r="L181" i="27"/>
  <c r="K181" i="27"/>
  <c r="J181" i="27"/>
  <c r="I181" i="27"/>
  <c r="H181" i="27"/>
  <c r="G181" i="27"/>
  <c r="F181" i="27"/>
  <c r="E181" i="27"/>
  <c r="D181" i="27"/>
  <c r="AJ180" i="27"/>
  <c r="AQ180" i="27" s="1"/>
  <c r="AI180" i="27"/>
  <c r="AH180" i="27"/>
  <c r="AG180" i="27"/>
  <c r="AF180" i="27"/>
  <c r="AE180" i="27"/>
  <c r="AD180" i="27"/>
  <c r="AC180" i="27"/>
  <c r="AB180" i="27"/>
  <c r="AA180" i="27"/>
  <c r="Z180" i="27"/>
  <c r="AM180" i="27" s="1"/>
  <c r="Y180" i="27"/>
  <c r="X180" i="27"/>
  <c r="W180" i="27"/>
  <c r="V180" i="27"/>
  <c r="U180" i="27"/>
  <c r="T180" i="27"/>
  <c r="S180" i="27"/>
  <c r="R180" i="27"/>
  <c r="Q180" i="27"/>
  <c r="P180" i="27"/>
  <c r="O180" i="27"/>
  <c r="N180" i="27"/>
  <c r="AN180" i="27" s="1"/>
  <c r="M180" i="27"/>
  <c r="L180" i="27"/>
  <c r="K180" i="27"/>
  <c r="J180" i="27"/>
  <c r="I180" i="27"/>
  <c r="H180" i="27"/>
  <c r="G180" i="27"/>
  <c r="F180" i="27"/>
  <c r="E180" i="27"/>
  <c r="D180" i="27"/>
  <c r="AQ179" i="27"/>
  <c r="AJ179" i="27"/>
  <c r="AI179" i="27"/>
  <c r="AH179" i="27"/>
  <c r="AG179" i="27"/>
  <c r="AF179" i="27"/>
  <c r="AE179" i="27"/>
  <c r="AD179" i="27"/>
  <c r="AC179" i="27"/>
  <c r="AL179" i="27" s="1"/>
  <c r="AB179" i="27"/>
  <c r="AA179" i="27"/>
  <c r="Z179" i="27"/>
  <c r="Y179" i="27"/>
  <c r="X179" i="27"/>
  <c r="W179" i="27"/>
  <c r="V179" i="27"/>
  <c r="AM179" i="27" s="1"/>
  <c r="U179" i="27"/>
  <c r="T179" i="27"/>
  <c r="S179" i="27"/>
  <c r="R179" i="27"/>
  <c r="Q179" i="27"/>
  <c r="P179" i="27"/>
  <c r="O179" i="27"/>
  <c r="N179" i="27"/>
  <c r="M179" i="27"/>
  <c r="L179" i="27"/>
  <c r="AN179" i="27" s="1"/>
  <c r="K179" i="27"/>
  <c r="J179" i="27"/>
  <c r="I179" i="27"/>
  <c r="H179" i="27"/>
  <c r="G179" i="27"/>
  <c r="F179" i="27"/>
  <c r="E179" i="27"/>
  <c r="D179" i="27"/>
  <c r="AO179" i="27" s="1"/>
  <c r="AJ178" i="27"/>
  <c r="AQ178" i="27" s="1"/>
  <c r="AI178" i="27"/>
  <c r="AH178" i="27"/>
  <c r="AG178" i="27"/>
  <c r="AF178" i="27"/>
  <c r="AE178" i="27"/>
  <c r="AD178" i="27"/>
  <c r="AC178" i="27"/>
  <c r="AB178" i="27"/>
  <c r="AL178" i="27" s="1"/>
  <c r="AA178" i="27"/>
  <c r="Z178" i="27"/>
  <c r="Y178" i="27"/>
  <c r="X178" i="27"/>
  <c r="W178" i="27"/>
  <c r="V178" i="27"/>
  <c r="U178" i="27"/>
  <c r="T178" i="27"/>
  <c r="AM178" i="27" s="1"/>
  <c r="S178" i="27"/>
  <c r="R178" i="27"/>
  <c r="Q178" i="27"/>
  <c r="P178" i="27"/>
  <c r="O178" i="27"/>
  <c r="N178" i="27"/>
  <c r="M178" i="27"/>
  <c r="L178" i="27"/>
  <c r="AN178" i="27" s="1"/>
  <c r="K178" i="27"/>
  <c r="J178" i="27"/>
  <c r="I178" i="27"/>
  <c r="H178" i="27"/>
  <c r="G178" i="27"/>
  <c r="F178" i="27"/>
  <c r="E178" i="27"/>
  <c r="D178" i="27"/>
  <c r="AO178" i="27" s="1"/>
  <c r="AJ177" i="27"/>
  <c r="AQ177" i="27" s="1"/>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AN177" i="27" s="1"/>
  <c r="K177" i="27"/>
  <c r="J177" i="27"/>
  <c r="I177" i="27"/>
  <c r="H177" i="27"/>
  <c r="G177" i="27"/>
  <c r="F177" i="27"/>
  <c r="E177" i="27"/>
  <c r="D177" i="27"/>
  <c r="AQ176" i="27"/>
  <c r="AM176" i="27"/>
  <c r="AJ176" i="27"/>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AQ175" i="27"/>
  <c r="AJ175" i="27"/>
  <c r="AI175" i="27"/>
  <c r="AH175" i="27"/>
  <c r="AG175" i="27"/>
  <c r="AF175" i="27"/>
  <c r="AE175" i="27"/>
  <c r="AD175" i="27"/>
  <c r="AC175" i="27"/>
  <c r="AL175" i="27" s="1"/>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Q174" i="27"/>
  <c r="AJ174" i="27"/>
  <c r="AI174" i="27"/>
  <c r="AH174" i="27"/>
  <c r="AG174" i="27"/>
  <c r="AF174" i="27"/>
  <c r="AE174" i="27"/>
  <c r="AD174" i="27"/>
  <c r="AC174" i="27"/>
  <c r="AL174" i="27" s="1"/>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O174" i="27" s="1"/>
  <c r="AJ173" i="27"/>
  <c r="AQ173" i="27" s="1"/>
  <c r="AI173" i="27"/>
  <c r="AH173" i="27"/>
  <c r="AG173" i="27"/>
  <c r="AF173" i="27"/>
  <c r="AE173" i="27"/>
  <c r="AD173" i="27"/>
  <c r="AC173" i="27"/>
  <c r="AB173" i="27"/>
  <c r="AA173" i="27"/>
  <c r="Z173" i="27"/>
  <c r="Y173" i="27"/>
  <c r="X173" i="27"/>
  <c r="W173" i="27"/>
  <c r="V173" i="27"/>
  <c r="U173" i="27"/>
  <c r="T173" i="27"/>
  <c r="S173" i="27"/>
  <c r="R173" i="27"/>
  <c r="Q173" i="27"/>
  <c r="P173" i="27"/>
  <c r="AN173" i="27" s="1"/>
  <c r="O173" i="27"/>
  <c r="N173" i="27"/>
  <c r="M173" i="27"/>
  <c r="L173" i="27"/>
  <c r="K173" i="27"/>
  <c r="J173" i="27"/>
  <c r="I173" i="27"/>
  <c r="H173" i="27"/>
  <c r="G173" i="27"/>
  <c r="F173" i="27"/>
  <c r="E173" i="27"/>
  <c r="D173" i="27"/>
  <c r="AO173" i="27" s="1"/>
  <c r="AJ172" i="27"/>
  <c r="AQ172" i="27" s="1"/>
  <c r="AI172" i="27"/>
  <c r="AH172" i="27"/>
  <c r="AG172" i="27"/>
  <c r="AF172" i="27"/>
  <c r="AE172" i="27"/>
  <c r="AD172" i="27"/>
  <c r="AC172" i="27"/>
  <c r="AB172" i="27"/>
  <c r="AA172" i="27"/>
  <c r="Z172" i="27"/>
  <c r="Y172" i="27"/>
  <c r="X172" i="27"/>
  <c r="W172" i="27"/>
  <c r="V172" i="27"/>
  <c r="AM172" i="27" s="1"/>
  <c r="U172" i="27"/>
  <c r="T172" i="27"/>
  <c r="S172" i="27"/>
  <c r="R172" i="27"/>
  <c r="Q172" i="27"/>
  <c r="P172" i="27"/>
  <c r="O172" i="27"/>
  <c r="N172" i="27"/>
  <c r="AN172" i="27" s="1"/>
  <c r="M172" i="27"/>
  <c r="L172" i="27"/>
  <c r="K172" i="27"/>
  <c r="J172" i="27"/>
  <c r="I172" i="27"/>
  <c r="H172" i="27"/>
  <c r="G172" i="27"/>
  <c r="F172" i="27"/>
  <c r="E172" i="27"/>
  <c r="D172" i="27"/>
  <c r="AO172" i="27" s="1"/>
  <c r="AQ171" i="27"/>
  <c r="AJ171" i="27"/>
  <c r="AI171" i="27"/>
  <c r="AH171" i="27"/>
  <c r="AG171" i="27"/>
  <c r="AF171" i="27"/>
  <c r="AE171" i="27"/>
  <c r="AD171" i="27"/>
  <c r="AC171" i="27"/>
  <c r="AL171" i="27" s="1"/>
  <c r="AB171" i="27"/>
  <c r="AA171" i="27"/>
  <c r="Z171" i="27"/>
  <c r="Y171" i="27"/>
  <c r="X171" i="27"/>
  <c r="W171" i="27"/>
  <c r="V171" i="27"/>
  <c r="AM171" i="27" s="1"/>
  <c r="U171" i="27"/>
  <c r="T171" i="27"/>
  <c r="S171" i="27"/>
  <c r="R171" i="27"/>
  <c r="Q171" i="27"/>
  <c r="P171" i="27"/>
  <c r="O171" i="27"/>
  <c r="N171" i="27"/>
  <c r="M171" i="27"/>
  <c r="L171" i="27"/>
  <c r="K171" i="27"/>
  <c r="J171" i="27"/>
  <c r="I171" i="27"/>
  <c r="H171" i="27"/>
  <c r="G171" i="27"/>
  <c r="F171" i="27"/>
  <c r="E171" i="27"/>
  <c r="D171" i="27"/>
  <c r="AQ170" i="27"/>
  <c r="AJ170" i="27"/>
  <c r="AI170" i="27"/>
  <c r="AH170" i="27"/>
  <c r="AG170" i="27"/>
  <c r="AF170" i="27"/>
  <c r="AE170" i="27"/>
  <c r="AD170" i="27"/>
  <c r="AC170" i="27"/>
  <c r="AL170" i="27" s="1"/>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AJ169" i="27"/>
  <c r="AQ169" i="27" s="1"/>
  <c r="AI169" i="27"/>
  <c r="AH169" i="27"/>
  <c r="AG169" i="27"/>
  <c r="AF169" i="27"/>
  <c r="AE169" i="27"/>
  <c r="AD169" i="27"/>
  <c r="AC169" i="27"/>
  <c r="AB169" i="27"/>
  <c r="AA169" i="27"/>
  <c r="Z169" i="27"/>
  <c r="Y169" i="27"/>
  <c r="X169" i="27"/>
  <c r="W169" i="27"/>
  <c r="V169" i="27"/>
  <c r="U169" i="27"/>
  <c r="T169" i="27"/>
  <c r="S169" i="27"/>
  <c r="R169" i="27"/>
  <c r="Q169" i="27"/>
  <c r="P169" i="27"/>
  <c r="AN169" i="27" s="1"/>
  <c r="O169" i="27"/>
  <c r="N169" i="27"/>
  <c r="M169" i="27"/>
  <c r="L169" i="27"/>
  <c r="K169" i="27"/>
  <c r="J169" i="27"/>
  <c r="I169" i="27"/>
  <c r="H169" i="27"/>
  <c r="G169" i="27"/>
  <c r="F169" i="27"/>
  <c r="E169" i="27"/>
  <c r="D169" i="27"/>
  <c r="AQ168" i="27"/>
  <c r="AM168" i="27"/>
  <c r="AJ168" i="27"/>
  <c r="AI168" i="27"/>
  <c r="AH168" i="27"/>
  <c r="AG168" i="27"/>
  <c r="AF168" i="27"/>
  <c r="AE168" i="27"/>
  <c r="AD168" i="27"/>
  <c r="AC168" i="27"/>
  <c r="AB168" i="27"/>
  <c r="AA168" i="27"/>
  <c r="Z168" i="27"/>
  <c r="Y168" i="27"/>
  <c r="X168" i="27"/>
  <c r="W168" i="27"/>
  <c r="V168" i="27"/>
  <c r="U168" i="27"/>
  <c r="T168" i="27"/>
  <c r="S168" i="27"/>
  <c r="R168" i="27"/>
  <c r="Q168" i="27"/>
  <c r="P168" i="27"/>
  <c r="O168" i="27"/>
  <c r="N168" i="27"/>
  <c r="AN168" i="27" s="1"/>
  <c r="M168" i="27"/>
  <c r="L168" i="27"/>
  <c r="K168" i="27"/>
  <c r="J168" i="27"/>
  <c r="I168" i="27"/>
  <c r="H168" i="27"/>
  <c r="G168" i="27"/>
  <c r="F168" i="27"/>
  <c r="E168" i="27"/>
  <c r="D168" i="27"/>
  <c r="AQ167" i="27"/>
  <c r="AJ167" i="27"/>
  <c r="AI167" i="27"/>
  <c r="AH167" i="27"/>
  <c r="AG167" i="27"/>
  <c r="AF167" i="27"/>
  <c r="AE167" i="27"/>
  <c r="AD167" i="27"/>
  <c r="AC167" i="27"/>
  <c r="AL167" i="27" s="1"/>
  <c r="AB167" i="27"/>
  <c r="AA167" i="27"/>
  <c r="Z167" i="27"/>
  <c r="Y167" i="27"/>
  <c r="X167" i="27"/>
  <c r="W167" i="27"/>
  <c r="V167" i="27"/>
  <c r="U167" i="27"/>
  <c r="AM167" i="27" s="1"/>
  <c r="T167" i="27"/>
  <c r="S167" i="27"/>
  <c r="R167" i="27"/>
  <c r="Q167" i="27"/>
  <c r="P167" i="27"/>
  <c r="O167" i="27"/>
  <c r="N167" i="27"/>
  <c r="M167" i="27"/>
  <c r="AN167" i="27" s="1"/>
  <c r="L167" i="27"/>
  <c r="K167" i="27"/>
  <c r="J167" i="27"/>
  <c r="I167" i="27"/>
  <c r="H167" i="27"/>
  <c r="G167" i="27"/>
  <c r="F167" i="27"/>
  <c r="E167" i="27"/>
  <c r="AO167" i="27" s="1"/>
  <c r="D167" i="27"/>
  <c r="AQ166" i="27"/>
  <c r="AJ166" i="27"/>
  <c r="AI166" i="27"/>
  <c r="AH166" i="27"/>
  <c r="AG166" i="27"/>
  <c r="AF166" i="27"/>
  <c r="AE166" i="27"/>
  <c r="AD166" i="27"/>
  <c r="AC166" i="27"/>
  <c r="AL166" i="27" s="1"/>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AO166" i="27" s="1"/>
  <c r="D166" i="27"/>
  <c r="AJ165" i="27"/>
  <c r="AQ165" i="27" s="1"/>
  <c r="AI165" i="27"/>
  <c r="AH165" i="27"/>
  <c r="AG165" i="27"/>
  <c r="AF165" i="27"/>
  <c r="AE165" i="27"/>
  <c r="AD165" i="27"/>
  <c r="AC165" i="27"/>
  <c r="AB165" i="27"/>
  <c r="AL165" i="27" s="1"/>
  <c r="AA165" i="27"/>
  <c r="Z165" i="27"/>
  <c r="Y165" i="27"/>
  <c r="X165" i="27"/>
  <c r="W165" i="27"/>
  <c r="V165" i="27"/>
  <c r="U165" i="27"/>
  <c r="T165" i="27"/>
  <c r="AM165" i="27" s="1"/>
  <c r="S165" i="27"/>
  <c r="R165" i="27"/>
  <c r="Q165" i="27"/>
  <c r="P165" i="27"/>
  <c r="O165" i="27"/>
  <c r="N165" i="27"/>
  <c r="M165" i="27"/>
  <c r="L165" i="27"/>
  <c r="AN165" i="27" s="1"/>
  <c r="K165" i="27"/>
  <c r="J165" i="27"/>
  <c r="I165" i="27"/>
  <c r="H165" i="27"/>
  <c r="G165" i="27"/>
  <c r="F165" i="27"/>
  <c r="E165" i="27"/>
  <c r="D165" i="27"/>
  <c r="AO165" i="27" s="1"/>
  <c r="AJ164" i="27"/>
  <c r="AQ164" i="27" s="1"/>
  <c r="AI164" i="27"/>
  <c r="AH164" i="27"/>
  <c r="AG164" i="27"/>
  <c r="AF164" i="27"/>
  <c r="AE164" i="27"/>
  <c r="AD164" i="27"/>
  <c r="AC164" i="27"/>
  <c r="AL164" i="27" s="1"/>
  <c r="AB164" i="27"/>
  <c r="AA164" i="27"/>
  <c r="Z164" i="27"/>
  <c r="Y164" i="27"/>
  <c r="X164" i="27"/>
  <c r="W164" i="27"/>
  <c r="V164" i="27"/>
  <c r="AM164" i="27" s="1"/>
  <c r="U164" i="27"/>
  <c r="T164" i="27"/>
  <c r="S164" i="27"/>
  <c r="R164" i="27"/>
  <c r="Q164" i="27"/>
  <c r="P164" i="27"/>
  <c r="O164" i="27"/>
  <c r="N164" i="27"/>
  <c r="M164" i="27"/>
  <c r="AN164" i="27" s="1"/>
  <c r="L164" i="27"/>
  <c r="K164" i="27"/>
  <c r="J164" i="27"/>
  <c r="I164" i="27"/>
  <c r="H164" i="27"/>
  <c r="G164" i="27"/>
  <c r="F164" i="27"/>
  <c r="E164" i="27"/>
  <c r="D164" i="27"/>
  <c r="AM163" i="27"/>
  <c r="AJ163" i="27"/>
  <c r="AQ163" i="27" s="1"/>
  <c r="AI163" i="27"/>
  <c r="AH163" i="27"/>
  <c r="AG163" i="27"/>
  <c r="AF163" i="27"/>
  <c r="AE163" i="27"/>
  <c r="AD163" i="27"/>
  <c r="AC163" i="27"/>
  <c r="AL163" i="27" s="1"/>
  <c r="AB163" i="27"/>
  <c r="AA163" i="27"/>
  <c r="Z163" i="27"/>
  <c r="Y163" i="27"/>
  <c r="X163" i="27"/>
  <c r="W163" i="27"/>
  <c r="V163" i="27"/>
  <c r="U163" i="27"/>
  <c r="T163" i="27"/>
  <c r="S163" i="27"/>
  <c r="R163" i="27"/>
  <c r="Q163" i="27"/>
  <c r="P163" i="27"/>
  <c r="O163" i="27"/>
  <c r="N163" i="27"/>
  <c r="M163" i="27"/>
  <c r="L163" i="27"/>
  <c r="K163" i="27"/>
  <c r="J163" i="27"/>
  <c r="I163" i="27"/>
  <c r="H163" i="27"/>
  <c r="G163" i="27"/>
  <c r="F163" i="27"/>
  <c r="E163" i="27"/>
  <c r="D163" i="27"/>
  <c r="AJ162" i="27"/>
  <c r="AQ162" i="27" s="1"/>
  <c r="AI162" i="27"/>
  <c r="AH162" i="27"/>
  <c r="AG162" i="27"/>
  <c r="AF162" i="27"/>
  <c r="AE162" i="27"/>
  <c r="AD162" i="27"/>
  <c r="AC162" i="27"/>
  <c r="AB162" i="27"/>
  <c r="AL162" i="27" s="1"/>
  <c r="AA162" i="27"/>
  <c r="Z162" i="27"/>
  <c r="Y162" i="27"/>
  <c r="X162" i="27"/>
  <c r="W162" i="27"/>
  <c r="V162" i="27"/>
  <c r="U162" i="27"/>
  <c r="T162" i="27"/>
  <c r="AM162" i="27" s="1"/>
  <c r="S162" i="27"/>
  <c r="R162" i="27"/>
  <c r="Q162" i="27"/>
  <c r="P162" i="27"/>
  <c r="O162" i="27"/>
  <c r="N162" i="27"/>
  <c r="M162" i="27"/>
  <c r="L162" i="27"/>
  <c r="AN162" i="27" s="1"/>
  <c r="K162" i="27"/>
  <c r="J162" i="27"/>
  <c r="I162" i="27"/>
  <c r="H162" i="27"/>
  <c r="G162" i="27"/>
  <c r="F162" i="27"/>
  <c r="E162" i="27"/>
  <c r="D162" i="27"/>
  <c r="AO162" i="27" s="1"/>
  <c r="AO161" i="27"/>
  <c r="AJ161" i="27"/>
  <c r="AQ161" i="27" s="1"/>
  <c r="AI161" i="27"/>
  <c r="AH161" i="27"/>
  <c r="AG161" i="27"/>
  <c r="AF161" i="27"/>
  <c r="AE161" i="27"/>
  <c r="AD161" i="27"/>
  <c r="AC161" i="27"/>
  <c r="AB161" i="27"/>
  <c r="AA161" i="27"/>
  <c r="Z161" i="27"/>
  <c r="Y161" i="27"/>
  <c r="X161" i="27"/>
  <c r="W161" i="27"/>
  <c r="V161" i="27"/>
  <c r="U161" i="27"/>
  <c r="T161" i="27"/>
  <c r="S161" i="27"/>
  <c r="R161" i="27"/>
  <c r="Q161" i="27"/>
  <c r="P161" i="27"/>
  <c r="AN161" i="27" s="1"/>
  <c r="O161" i="27"/>
  <c r="N161" i="27"/>
  <c r="M161" i="27"/>
  <c r="L161" i="27"/>
  <c r="K161" i="27"/>
  <c r="J161" i="27"/>
  <c r="I161" i="27"/>
  <c r="H161" i="27"/>
  <c r="G161" i="27"/>
  <c r="F161" i="27"/>
  <c r="E161" i="27"/>
  <c r="D161" i="27"/>
  <c r="AQ160" i="27"/>
  <c r="AJ160" i="27"/>
  <c r="AI160" i="27"/>
  <c r="AH160" i="27"/>
  <c r="AG160" i="27"/>
  <c r="AF160" i="27"/>
  <c r="AE160" i="27"/>
  <c r="AD160" i="27"/>
  <c r="AC160" i="27"/>
  <c r="AB160" i="27"/>
  <c r="AA160" i="27"/>
  <c r="AM160" i="27" s="1"/>
  <c r="Z160" i="27"/>
  <c r="Y160" i="27"/>
  <c r="X160" i="27"/>
  <c r="W160" i="27"/>
  <c r="V160" i="27"/>
  <c r="U160" i="27"/>
  <c r="T160" i="27"/>
  <c r="S160" i="27"/>
  <c r="R160" i="27"/>
  <c r="Q160" i="27"/>
  <c r="P160" i="27"/>
  <c r="O160" i="27"/>
  <c r="N160" i="27"/>
  <c r="AN160" i="27" s="1"/>
  <c r="M160" i="27"/>
  <c r="L160" i="27"/>
  <c r="K160" i="27"/>
  <c r="J160" i="27"/>
  <c r="I160" i="27"/>
  <c r="H160" i="27"/>
  <c r="G160" i="27"/>
  <c r="F160" i="27"/>
  <c r="E160" i="27"/>
  <c r="D160" i="27"/>
  <c r="C160" i="27"/>
  <c r="AQ159" i="27"/>
  <c r="AJ159" i="27"/>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AQ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AN158" i="27" s="1"/>
  <c r="M158" i="27"/>
  <c r="L158" i="27"/>
  <c r="K158" i="27"/>
  <c r="J158" i="27"/>
  <c r="I158" i="27"/>
  <c r="H158" i="27"/>
  <c r="G158" i="27"/>
  <c r="F158" i="27"/>
  <c r="E158" i="27"/>
  <c r="D158" i="27"/>
  <c r="AO158" i="27" s="1"/>
  <c r="AJ157" i="27"/>
  <c r="AQ157" i="27" s="1"/>
  <c r="AI157" i="27"/>
  <c r="AH157" i="27"/>
  <c r="AG157" i="27"/>
  <c r="AF157" i="27"/>
  <c r="AE157" i="27"/>
  <c r="AD157" i="27"/>
  <c r="AC157" i="27"/>
  <c r="AL157" i="27" s="1"/>
  <c r="AB157" i="27"/>
  <c r="AA157" i="27"/>
  <c r="Z157" i="27"/>
  <c r="Y157" i="27"/>
  <c r="X157" i="27"/>
  <c r="W157" i="27"/>
  <c r="V157" i="27"/>
  <c r="U157" i="27"/>
  <c r="T157" i="27"/>
  <c r="AM157" i="27" s="1"/>
  <c r="S157" i="27"/>
  <c r="R157" i="27"/>
  <c r="Q157" i="27"/>
  <c r="P157" i="27"/>
  <c r="O157" i="27"/>
  <c r="N157" i="27"/>
  <c r="M157" i="27"/>
  <c r="AN157" i="27" s="1"/>
  <c r="L157" i="27"/>
  <c r="K157" i="27"/>
  <c r="J157" i="27"/>
  <c r="I157" i="27"/>
  <c r="H157" i="27"/>
  <c r="G157" i="27"/>
  <c r="F157" i="27"/>
  <c r="E157" i="27"/>
  <c r="D157" i="27"/>
  <c r="AO157" i="27" s="1"/>
  <c r="AJ156" i="27"/>
  <c r="AQ156" i="27" s="1"/>
  <c r="AI156" i="27"/>
  <c r="AH156" i="27"/>
  <c r="AG156" i="27"/>
  <c r="AF156" i="27"/>
  <c r="AE156" i="27"/>
  <c r="AD156" i="27"/>
  <c r="AC156" i="27"/>
  <c r="AB156" i="27"/>
  <c r="AL156" i="27" s="1"/>
  <c r="AA156" i="27"/>
  <c r="Z156" i="27"/>
  <c r="Y156" i="27"/>
  <c r="X156" i="27"/>
  <c r="W156" i="27"/>
  <c r="V156" i="27"/>
  <c r="U156" i="27"/>
  <c r="T156" i="27"/>
  <c r="AM156" i="27" s="1"/>
  <c r="S156" i="27"/>
  <c r="R156" i="27"/>
  <c r="Q156" i="27"/>
  <c r="P156" i="27"/>
  <c r="O156" i="27"/>
  <c r="N156" i="27"/>
  <c r="M156" i="27"/>
  <c r="L156" i="27"/>
  <c r="AN156" i="27" s="1"/>
  <c r="K156" i="27"/>
  <c r="J156" i="27"/>
  <c r="I156" i="27"/>
  <c r="H156" i="27"/>
  <c r="G156" i="27"/>
  <c r="F156" i="27"/>
  <c r="E156" i="27"/>
  <c r="D156" i="27"/>
  <c r="AO156" i="27" s="1"/>
  <c r="AQ155" i="27"/>
  <c r="AJ155" i="27"/>
  <c r="AI155" i="27"/>
  <c r="AH155" i="27"/>
  <c r="AG155" i="27"/>
  <c r="AF155" i="27"/>
  <c r="AE155" i="27"/>
  <c r="AD155" i="27"/>
  <c r="AC155" i="27"/>
  <c r="AL155" i="27" s="1"/>
  <c r="AB155" i="27"/>
  <c r="AA155" i="27"/>
  <c r="Z155" i="27"/>
  <c r="Y155" i="27"/>
  <c r="X155" i="27"/>
  <c r="W155" i="27"/>
  <c r="V155" i="27"/>
  <c r="U155" i="27"/>
  <c r="AM155" i="27" s="1"/>
  <c r="T155" i="27"/>
  <c r="S155" i="27"/>
  <c r="R155" i="27"/>
  <c r="Q155" i="27"/>
  <c r="P155" i="27"/>
  <c r="O155" i="27"/>
  <c r="N155" i="27"/>
  <c r="M155" i="27"/>
  <c r="AN155" i="27" s="1"/>
  <c r="L155" i="27"/>
  <c r="K155" i="27"/>
  <c r="J155" i="27"/>
  <c r="I155" i="27"/>
  <c r="H155" i="27"/>
  <c r="G155" i="27"/>
  <c r="F155" i="27"/>
  <c r="E155" i="27"/>
  <c r="AO155" i="27" s="1"/>
  <c r="D155" i="27"/>
  <c r="AJ154" i="27"/>
  <c r="AQ154" i="27" s="1"/>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AQ153" i="27"/>
  <c r="AJ153" i="27"/>
  <c r="AI153" i="27"/>
  <c r="AH153" i="27"/>
  <c r="AG153" i="27"/>
  <c r="AF153" i="27"/>
  <c r="AE153" i="27"/>
  <c r="AD153" i="27"/>
  <c r="AC153" i="27"/>
  <c r="AL153" i="27" s="1"/>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AO152" i="27"/>
  <c r="AJ152" i="27"/>
  <c r="AQ152" i="27" s="1"/>
  <c r="AI152" i="27"/>
  <c r="AH152" i="27"/>
  <c r="AG152" i="27"/>
  <c r="AF152" i="27"/>
  <c r="AE152" i="27"/>
  <c r="AD152" i="27"/>
  <c r="AC152" i="27"/>
  <c r="AL152" i="27" s="1"/>
  <c r="AB152" i="27"/>
  <c r="AA152" i="27"/>
  <c r="Z152" i="27"/>
  <c r="Y152" i="27"/>
  <c r="X152" i="27"/>
  <c r="W152" i="27"/>
  <c r="V152" i="27"/>
  <c r="U152" i="27"/>
  <c r="T152" i="27"/>
  <c r="AM152" i="27" s="1"/>
  <c r="S152" i="27"/>
  <c r="R152" i="27"/>
  <c r="Q152" i="27"/>
  <c r="P152" i="27"/>
  <c r="O152" i="27"/>
  <c r="N152" i="27"/>
  <c r="M152" i="27"/>
  <c r="AN152" i="27" s="1"/>
  <c r="L152" i="27"/>
  <c r="K152" i="27"/>
  <c r="J152" i="27"/>
  <c r="I152" i="27"/>
  <c r="H152" i="27"/>
  <c r="G152" i="27"/>
  <c r="F152" i="27"/>
  <c r="E152" i="27"/>
  <c r="D152" i="27"/>
  <c r="AN151" i="27"/>
  <c r="AJ151" i="27"/>
  <c r="AI151" i="27"/>
  <c r="AH151" i="27"/>
  <c r="AG151" i="27"/>
  <c r="AF151" i="27"/>
  <c r="AE151" i="27"/>
  <c r="AD151" i="27"/>
  <c r="AC151" i="27"/>
  <c r="AB151" i="27"/>
  <c r="AL151" i="27" s="1"/>
  <c r="AA151" i="27"/>
  <c r="Z151" i="27"/>
  <c r="Y151" i="27"/>
  <c r="X151" i="27"/>
  <c r="W151" i="27"/>
  <c r="V151" i="27"/>
  <c r="U151" i="27"/>
  <c r="T151" i="27"/>
  <c r="AM151" i="27" s="1"/>
  <c r="S151" i="27"/>
  <c r="R151" i="27"/>
  <c r="Q151" i="27"/>
  <c r="P151" i="27"/>
  <c r="O151" i="27"/>
  <c r="N151" i="27"/>
  <c r="M151" i="27"/>
  <c r="L151" i="27"/>
  <c r="K151" i="27"/>
  <c r="J151" i="27"/>
  <c r="I151" i="27"/>
  <c r="H151" i="27"/>
  <c r="G151" i="27"/>
  <c r="F151" i="27"/>
  <c r="E151" i="27"/>
  <c r="D151" i="27"/>
  <c r="AO151" i="27" s="1"/>
  <c r="AJ150" i="27"/>
  <c r="AI150" i="27"/>
  <c r="AH150" i="27"/>
  <c r="AG150" i="27"/>
  <c r="AF150" i="27"/>
  <c r="AE150" i="27"/>
  <c r="AD150" i="27"/>
  <c r="AC150" i="27"/>
  <c r="AB150" i="27"/>
  <c r="AA150" i="27"/>
  <c r="Z150" i="27"/>
  <c r="Y150" i="27"/>
  <c r="X150" i="27"/>
  <c r="W150" i="27"/>
  <c r="V150" i="27"/>
  <c r="AM150" i="27" s="1"/>
  <c r="U150" i="27"/>
  <c r="T150" i="27"/>
  <c r="S150" i="27"/>
  <c r="R150" i="27"/>
  <c r="Q150" i="27"/>
  <c r="P150" i="27"/>
  <c r="O150" i="27"/>
  <c r="N150" i="27"/>
  <c r="M150" i="27"/>
  <c r="L150" i="27"/>
  <c r="K150" i="27"/>
  <c r="J150" i="27"/>
  <c r="I150" i="27"/>
  <c r="H150" i="27"/>
  <c r="G150" i="27"/>
  <c r="F150" i="27"/>
  <c r="AO150" i="27" s="1"/>
  <c r="E150" i="27"/>
  <c r="D150" i="27"/>
  <c r="AJ149" i="27"/>
  <c r="AI149" i="27"/>
  <c r="AH149" i="27"/>
  <c r="AG149" i="27"/>
  <c r="AF149" i="27"/>
  <c r="AE149" i="27"/>
  <c r="AD149" i="27"/>
  <c r="AC149" i="27"/>
  <c r="AL149" i="27" s="1"/>
  <c r="AB149" i="27"/>
  <c r="AA149" i="27"/>
  <c r="Z149" i="27"/>
  <c r="Y149" i="27"/>
  <c r="X149" i="27"/>
  <c r="W149" i="27"/>
  <c r="V149" i="27"/>
  <c r="U149" i="27"/>
  <c r="T149" i="27"/>
  <c r="S149" i="27"/>
  <c r="R149" i="27"/>
  <c r="Q149" i="27"/>
  <c r="P149" i="27"/>
  <c r="O149" i="27"/>
  <c r="N149" i="27"/>
  <c r="M149" i="27"/>
  <c r="AN149" i="27" s="1"/>
  <c r="L149" i="27"/>
  <c r="K149" i="27"/>
  <c r="J149" i="27"/>
  <c r="I149" i="27"/>
  <c r="H149" i="27"/>
  <c r="G149" i="27"/>
  <c r="F149" i="27"/>
  <c r="E149" i="27"/>
  <c r="D149" i="27"/>
  <c r="AJ148" i="27"/>
  <c r="AI148" i="27"/>
  <c r="AH148" i="27"/>
  <c r="AG148" i="27"/>
  <c r="AF148" i="27"/>
  <c r="AE148" i="27"/>
  <c r="AD148" i="27"/>
  <c r="AC148" i="27"/>
  <c r="AB148" i="27"/>
  <c r="AL148" i="27" s="1"/>
  <c r="AA148" i="27"/>
  <c r="Z148" i="27"/>
  <c r="Y148" i="27"/>
  <c r="X148" i="27"/>
  <c r="W148" i="27"/>
  <c r="V148" i="27"/>
  <c r="U148" i="27"/>
  <c r="T148" i="27"/>
  <c r="AM148" i="27" s="1"/>
  <c r="S148" i="27"/>
  <c r="R148" i="27"/>
  <c r="Q148" i="27"/>
  <c r="P148" i="27"/>
  <c r="O148" i="27"/>
  <c r="N148" i="27"/>
  <c r="M148" i="27"/>
  <c r="L148" i="27"/>
  <c r="AN148" i="27" s="1"/>
  <c r="K148" i="27"/>
  <c r="J148" i="27"/>
  <c r="I148" i="27"/>
  <c r="H148" i="27"/>
  <c r="G148" i="27"/>
  <c r="F148" i="27"/>
  <c r="E148" i="27"/>
  <c r="D148" i="27"/>
  <c r="AO148" i="27" s="1"/>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L146" i="27" s="1"/>
  <c r="AA146" i="27"/>
  <c r="Z146" i="27"/>
  <c r="Y146" i="27"/>
  <c r="X146" i="27"/>
  <c r="W146" i="27"/>
  <c r="V146" i="27"/>
  <c r="U146" i="27"/>
  <c r="T146" i="27"/>
  <c r="AM146" i="27" s="1"/>
  <c r="S146" i="27"/>
  <c r="R146" i="27"/>
  <c r="Q146" i="27"/>
  <c r="P146" i="27"/>
  <c r="O146" i="27"/>
  <c r="N146" i="27"/>
  <c r="M146" i="27"/>
  <c r="L146" i="27"/>
  <c r="AN146" i="27" s="1"/>
  <c r="K146" i="27"/>
  <c r="J146" i="27"/>
  <c r="I146" i="27"/>
  <c r="H146" i="27"/>
  <c r="G146" i="27"/>
  <c r="F146" i="27"/>
  <c r="E146" i="27"/>
  <c r="D146" i="27"/>
  <c r="AO146" i="27" s="1"/>
  <c r="AJ145" i="27"/>
  <c r="AI145" i="27"/>
  <c r="AH145" i="27"/>
  <c r="AG145" i="27"/>
  <c r="AF145" i="27"/>
  <c r="AE145" i="27"/>
  <c r="AD145" i="27"/>
  <c r="AC145" i="27"/>
  <c r="AB145" i="27"/>
  <c r="AA145" i="27"/>
  <c r="Z145" i="27"/>
  <c r="Y145" i="27"/>
  <c r="X145" i="27"/>
  <c r="W145" i="27"/>
  <c r="V145" i="27"/>
  <c r="AM145" i="27" s="1"/>
  <c r="U145" i="27"/>
  <c r="T145" i="27"/>
  <c r="S145" i="27"/>
  <c r="R145" i="27"/>
  <c r="Q145" i="27"/>
  <c r="P145" i="27"/>
  <c r="O145" i="27"/>
  <c r="N145" i="27"/>
  <c r="M145" i="27"/>
  <c r="L145" i="27"/>
  <c r="K145" i="27"/>
  <c r="J145" i="27"/>
  <c r="I145" i="27"/>
  <c r="H145" i="27"/>
  <c r="G145" i="27"/>
  <c r="F145" i="27"/>
  <c r="AO145" i="27" s="1"/>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AO144" i="27" s="1"/>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AN143" i="27" s="1"/>
  <c r="P143" i="27"/>
  <c r="O143" i="27"/>
  <c r="N143" i="27"/>
  <c r="M143" i="27"/>
  <c r="L143" i="27"/>
  <c r="K143" i="27"/>
  <c r="J143" i="27"/>
  <c r="I143" i="27"/>
  <c r="H143" i="27"/>
  <c r="G143" i="27"/>
  <c r="F143" i="27"/>
  <c r="E143" i="27"/>
  <c r="D143" i="27"/>
  <c r="AJ142" i="27"/>
  <c r="AI142" i="27"/>
  <c r="AH142" i="27"/>
  <c r="AG142" i="27"/>
  <c r="AF142" i="27"/>
  <c r="AE142" i="27"/>
  <c r="AD142" i="27"/>
  <c r="AC142" i="27"/>
  <c r="AB142" i="27"/>
  <c r="AA142" i="27"/>
  <c r="Z142" i="27"/>
  <c r="Y142" i="27"/>
  <c r="X142" i="27"/>
  <c r="W142" i="27"/>
  <c r="V142" i="27"/>
  <c r="AM142" i="27" s="1"/>
  <c r="U142" i="27"/>
  <c r="T142" i="27"/>
  <c r="S142" i="27"/>
  <c r="R142" i="27"/>
  <c r="Q142" i="27"/>
  <c r="P142" i="27"/>
  <c r="O142" i="27"/>
  <c r="N142" i="27"/>
  <c r="M142" i="27"/>
  <c r="L142" i="27"/>
  <c r="AN142" i="27" s="1"/>
  <c r="K142" i="27"/>
  <c r="J142" i="27"/>
  <c r="I142" i="27"/>
  <c r="H142" i="27"/>
  <c r="G142" i="27"/>
  <c r="F142" i="27"/>
  <c r="AO142" i="27" s="1"/>
  <c r="E142" i="27"/>
  <c r="D142" i="27"/>
  <c r="AJ141" i="27"/>
  <c r="AI141" i="27"/>
  <c r="AH141" i="27"/>
  <c r="AG141" i="27"/>
  <c r="AF141" i="27"/>
  <c r="AE141" i="27"/>
  <c r="AD141" i="27"/>
  <c r="AC141" i="27"/>
  <c r="AL141" i="27" s="1"/>
  <c r="AB141" i="27"/>
  <c r="AA141" i="27"/>
  <c r="Z141" i="27"/>
  <c r="Y141" i="27"/>
  <c r="X141" i="27"/>
  <c r="W141" i="27"/>
  <c r="V141" i="27"/>
  <c r="U141" i="27"/>
  <c r="T141" i="27"/>
  <c r="S141" i="27"/>
  <c r="R141" i="27"/>
  <c r="Q141" i="27"/>
  <c r="P141" i="27"/>
  <c r="O141" i="27"/>
  <c r="N141" i="27"/>
  <c r="M141" i="27"/>
  <c r="AN141" i="27" s="1"/>
  <c r="L141" i="27"/>
  <c r="K141" i="27"/>
  <c r="J141" i="27"/>
  <c r="I141" i="27"/>
  <c r="H141" i="27"/>
  <c r="G141" i="27"/>
  <c r="F141" i="27"/>
  <c r="E141" i="27"/>
  <c r="D141" i="27"/>
  <c r="AJ140" i="27"/>
  <c r="AI140" i="27"/>
  <c r="AH140" i="27"/>
  <c r="AG140" i="27"/>
  <c r="AF140" i="27"/>
  <c r="AE140" i="27"/>
  <c r="AD140" i="27"/>
  <c r="AC140" i="27"/>
  <c r="AB140" i="27"/>
  <c r="AL140" i="27" s="1"/>
  <c r="AA140" i="27"/>
  <c r="Z140" i="27"/>
  <c r="Y140" i="27"/>
  <c r="X140" i="27"/>
  <c r="W140" i="27"/>
  <c r="V140" i="27"/>
  <c r="U140" i="27"/>
  <c r="T140" i="27"/>
  <c r="AM140" i="27" s="1"/>
  <c r="S140" i="27"/>
  <c r="R140" i="27"/>
  <c r="Q140" i="27"/>
  <c r="P140" i="27"/>
  <c r="O140" i="27"/>
  <c r="N140" i="27"/>
  <c r="M140" i="27"/>
  <c r="L140" i="27"/>
  <c r="AN140" i="27" s="1"/>
  <c r="K140" i="27"/>
  <c r="J140" i="27"/>
  <c r="I140" i="27"/>
  <c r="H140" i="27"/>
  <c r="G140" i="27"/>
  <c r="F140" i="27"/>
  <c r="E140" i="27"/>
  <c r="D140" i="27"/>
  <c r="AO140" i="27" s="1"/>
  <c r="AJ139" i="27"/>
  <c r="AI139" i="27"/>
  <c r="AH139" i="27"/>
  <c r="AG139" i="27"/>
  <c r="AF139" i="27"/>
  <c r="AE139" i="27"/>
  <c r="AD139" i="27"/>
  <c r="AC139" i="27"/>
  <c r="AL139" i="27" s="1"/>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C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O136" i="27"/>
  <c r="AJ136" i="27"/>
  <c r="AI136" i="27"/>
  <c r="AH136" i="27"/>
  <c r="AG136" i="27"/>
  <c r="AF136" i="27"/>
  <c r="AE136" i="27"/>
  <c r="AD136" i="27"/>
  <c r="AC136" i="27"/>
  <c r="AL136" i="27" s="1"/>
  <c r="AB136" i="27"/>
  <c r="AA136" i="27"/>
  <c r="Z136" i="27"/>
  <c r="Y136" i="27"/>
  <c r="X136" i="27"/>
  <c r="W136" i="27"/>
  <c r="V136" i="27"/>
  <c r="U136" i="27"/>
  <c r="T136" i="27"/>
  <c r="S136" i="27"/>
  <c r="R136" i="27"/>
  <c r="Q136" i="27"/>
  <c r="P136" i="27"/>
  <c r="O136" i="27"/>
  <c r="N136" i="27"/>
  <c r="M136" i="27"/>
  <c r="AN136" i="27" s="1"/>
  <c r="L136" i="27"/>
  <c r="K136" i="27"/>
  <c r="J136" i="27"/>
  <c r="I136" i="27"/>
  <c r="H136" i="27"/>
  <c r="G136" i="27"/>
  <c r="F136" i="27"/>
  <c r="E136" i="27"/>
  <c r="D136" i="27"/>
  <c r="AQ134" i="27"/>
  <c r="AJ134" i="27"/>
  <c r="AI134" i="27"/>
  <c r="AH134" i="27"/>
  <c r="AG134" i="27"/>
  <c r="AF134" i="27"/>
  <c r="AE134" i="27"/>
  <c r="AD134" i="27"/>
  <c r="AC134" i="27"/>
  <c r="AB134" i="27"/>
  <c r="AA134" i="27"/>
  <c r="Z134" i="27"/>
  <c r="Y134" i="27"/>
  <c r="X134" i="27"/>
  <c r="W134" i="27"/>
  <c r="V134" i="27"/>
  <c r="U134" i="27"/>
  <c r="T134" i="27"/>
  <c r="S134" i="27"/>
  <c r="R134" i="27"/>
  <c r="Q134" i="27"/>
  <c r="P134" i="27"/>
  <c r="O134" i="27"/>
  <c r="N134" i="27"/>
  <c r="M134" i="27"/>
  <c r="L134" i="27"/>
  <c r="AN134" i="27" s="1"/>
  <c r="K134" i="27"/>
  <c r="J134" i="27"/>
  <c r="I134" i="27"/>
  <c r="H134" i="27"/>
  <c r="G134" i="27"/>
  <c r="F134" i="27"/>
  <c r="E134" i="27"/>
  <c r="D134" i="27"/>
  <c r="AQ133" i="27"/>
  <c r="AM133" i="27"/>
  <c r="AJ133" i="27"/>
  <c r="AI133" i="27"/>
  <c r="AH133" i="27"/>
  <c r="AG133" i="27"/>
  <c r="AF133" i="27"/>
  <c r="AE133" i="27"/>
  <c r="AD133" i="27"/>
  <c r="AC133" i="27"/>
  <c r="AL133" i="27" s="1"/>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AO133" i="27" s="1"/>
  <c r="E133" i="27"/>
  <c r="D133" i="27"/>
  <c r="AN132" i="27"/>
  <c r="AJ132" i="27"/>
  <c r="AQ132" i="27" s="1"/>
  <c r="AI132" i="27"/>
  <c r="AH132" i="27"/>
  <c r="AG132" i="27"/>
  <c r="AF132" i="27"/>
  <c r="AE132" i="27"/>
  <c r="AD132" i="27"/>
  <c r="AC132" i="27"/>
  <c r="AL132" i="27" s="1"/>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Q130" i="27"/>
  <c r="AJ130" i="27"/>
  <c r="AI130" i="27"/>
  <c r="AH130" i="27"/>
  <c r="AG130" i="27"/>
  <c r="AF130" i="27"/>
  <c r="AE130" i="27"/>
  <c r="AD130" i="27"/>
  <c r="AC130" i="27"/>
  <c r="AL130" i="27" s="1"/>
  <c r="AB130" i="27"/>
  <c r="AA130" i="27"/>
  <c r="Z130" i="27"/>
  <c r="Y130" i="27"/>
  <c r="X130" i="27"/>
  <c r="W130" i="27"/>
  <c r="V130" i="27"/>
  <c r="U130" i="27"/>
  <c r="AM130" i="27" s="1"/>
  <c r="T130" i="27"/>
  <c r="S130" i="27"/>
  <c r="R130" i="27"/>
  <c r="Q130" i="27"/>
  <c r="P130" i="27"/>
  <c r="O130" i="27"/>
  <c r="N130" i="27"/>
  <c r="M130" i="27"/>
  <c r="AN130" i="27" s="1"/>
  <c r="L130" i="27"/>
  <c r="K130" i="27"/>
  <c r="J130" i="27"/>
  <c r="I130" i="27"/>
  <c r="H130" i="27"/>
  <c r="G130" i="27"/>
  <c r="F130" i="27"/>
  <c r="E130" i="27"/>
  <c r="AO130" i="27" s="1"/>
  <c r="D130" i="27"/>
  <c r="AJ129" i="27"/>
  <c r="AQ129" i="27" s="1"/>
  <c r="AI129" i="27"/>
  <c r="AH129" i="27"/>
  <c r="AG129" i="27"/>
  <c r="AF129" i="27"/>
  <c r="AE129" i="27"/>
  <c r="AD129" i="27"/>
  <c r="AC129" i="27"/>
  <c r="AB129" i="27"/>
  <c r="AL129" i="27" s="1"/>
  <c r="AA129" i="27"/>
  <c r="Z129" i="27"/>
  <c r="Y129" i="27"/>
  <c r="X129" i="27"/>
  <c r="W129" i="27"/>
  <c r="V129" i="27"/>
  <c r="U129" i="27"/>
  <c r="T129" i="27"/>
  <c r="AM129" i="27" s="1"/>
  <c r="S129" i="27"/>
  <c r="R129" i="27"/>
  <c r="Q129" i="27"/>
  <c r="P129" i="27"/>
  <c r="O129" i="27"/>
  <c r="N129" i="27"/>
  <c r="M129" i="27"/>
  <c r="L129" i="27"/>
  <c r="AN129" i="27" s="1"/>
  <c r="K129" i="27"/>
  <c r="J129" i="27"/>
  <c r="I129" i="27"/>
  <c r="H129" i="27"/>
  <c r="G129" i="27"/>
  <c r="F129" i="27"/>
  <c r="E129" i="27"/>
  <c r="D129" i="27"/>
  <c r="AO129" i="27" s="1"/>
  <c r="AQ128"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C128" i="27"/>
  <c r="AJ127" i="27"/>
  <c r="AQ127" i="27" s="1"/>
  <c r="AI127" i="27"/>
  <c r="AH127" i="27"/>
  <c r="AG127" i="27"/>
  <c r="AF127" i="27"/>
  <c r="AE127" i="27"/>
  <c r="AD127" i="27"/>
  <c r="AC127" i="27"/>
  <c r="AL127" i="27" s="1"/>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AO127" i="27" s="1"/>
  <c r="D127" i="27"/>
  <c r="AQ126" i="27"/>
  <c r="AN126" i="27"/>
  <c r="AJ126" i="27"/>
  <c r="AI126" i="27"/>
  <c r="AH126" i="27"/>
  <c r="AG126" i="27"/>
  <c r="AF126" i="27"/>
  <c r="AE126" i="27"/>
  <c r="AD126" i="27"/>
  <c r="AC126" i="27"/>
  <c r="AB126" i="27"/>
  <c r="AL126" i="27" s="1"/>
  <c r="AA126" i="27"/>
  <c r="Z126" i="27"/>
  <c r="Y126" i="27"/>
  <c r="X126" i="27"/>
  <c r="W126" i="27"/>
  <c r="V126" i="27"/>
  <c r="U126" i="27"/>
  <c r="T126" i="27"/>
  <c r="AM126" i="27" s="1"/>
  <c r="S126" i="27"/>
  <c r="R126" i="27"/>
  <c r="Q126" i="27"/>
  <c r="P126" i="27"/>
  <c r="O126" i="27"/>
  <c r="N126" i="27"/>
  <c r="M126" i="27"/>
  <c r="L126" i="27"/>
  <c r="K126" i="27"/>
  <c r="J126" i="27"/>
  <c r="I126" i="27"/>
  <c r="H126" i="27"/>
  <c r="G126" i="27"/>
  <c r="F126" i="27"/>
  <c r="E126" i="27"/>
  <c r="D126" i="27"/>
  <c r="AO126" i="27" s="1"/>
  <c r="AQ125" i="27"/>
  <c r="AJ125" i="27"/>
  <c r="AI125" i="27"/>
  <c r="AH125" i="27"/>
  <c r="AG125" i="27"/>
  <c r="AF125" i="27"/>
  <c r="AE125" i="27"/>
  <c r="AD125" i="27"/>
  <c r="AC125" i="27"/>
  <c r="AB125" i="27"/>
  <c r="AA125" i="27"/>
  <c r="Z125" i="27"/>
  <c r="Y125" i="27"/>
  <c r="X125" i="27"/>
  <c r="W125" i="27"/>
  <c r="V125" i="27"/>
  <c r="AM125" i="27" s="1"/>
  <c r="U125" i="27"/>
  <c r="T125" i="27"/>
  <c r="S125" i="27"/>
  <c r="R125" i="27"/>
  <c r="Q125" i="27"/>
  <c r="P125" i="27"/>
  <c r="O125" i="27"/>
  <c r="N125" i="27"/>
  <c r="M125" i="27"/>
  <c r="L125" i="27"/>
  <c r="K125" i="27"/>
  <c r="J125" i="27"/>
  <c r="I125" i="27"/>
  <c r="H125" i="27"/>
  <c r="G125" i="27"/>
  <c r="F125" i="27"/>
  <c r="AO125" i="27" s="1"/>
  <c r="E125" i="27"/>
  <c r="D125" i="27"/>
  <c r="C125" i="27"/>
  <c r="AJ124" i="27"/>
  <c r="AQ124" i="27" s="1"/>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M123" i="27"/>
  <c r="AJ123" i="27"/>
  <c r="AQ123" i="27" s="1"/>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AQ122" i="27"/>
  <c r="AJ122" i="27"/>
  <c r="AI122" i="27"/>
  <c r="AH122" i="27"/>
  <c r="AG122" i="27"/>
  <c r="AF122" i="27"/>
  <c r="AE122" i="27"/>
  <c r="AD122" i="27"/>
  <c r="AC122" i="27"/>
  <c r="AL122" i="27" s="1"/>
  <c r="AB122" i="27"/>
  <c r="AA122" i="27"/>
  <c r="Z122" i="27"/>
  <c r="Y122" i="27"/>
  <c r="X122" i="27"/>
  <c r="W122" i="27"/>
  <c r="V122" i="27"/>
  <c r="U122" i="27"/>
  <c r="AM122" i="27" s="1"/>
  <c r="T122" i="27"/>
  <c r="S122" i="27"/>
  <c r="R122" i="27"/>
  <c r="Q122" i="27"/>
  <c r="P122" i="27"/>
  <c r="O122" i="27"/>
  <c r="N122" i="27"/>
  <c r="M122" i="27"/>
  <c r="AN122" i="27" s="1"/>
  <c r="L122" i="27"/>
  <c r="K122" i="27"/>
  <c r="J122" i="27"/>
  <c r="I122" i="27"/>
  <c r="H122" i="27"/>
  <c r="G122" i="27"/>
  <c r="F122" i="27"/>
  <c r="E122" i="27"/>
  <c r="AO122" i="27" s="1"/>
  <c r="D122" i="27"/>
  <c r="AJ121" i="27"/>
  <c r="AQ121" i="27" s="1"/>
  <c r="AI121" i="27"/>
  <c r="AH121" i="27"/>
  <c r="AG121" i="27"/>
  <c r="AF121" i="27"/>
  <c r="AE121" i="27"/>
  <c r="AD121" i="27"/>
  <c r="AC121" i="27"/>
  <c r="AB121" i="27"/>
  <c r="AL121" i="27" s="1"/>
  <c r="AA121" i="27"/>
  <c r="Z121" i="27"/>
  <c r="Y121" i="27"/>
  <c r="X121" i="27"/>
  <c r="W121" i="27"/>
  <c r="V121" i="27"/>
  <c r="U121" i="27"/>
  <c r="T121" i="27"/>
  <c r="AM121" i="27" s="1"/>
  <c r="S121" i="27"/>
  <c r="R121" i="27"/>
  <c r="Q121" i="27"/>
  <c r="P121" i="27"/>
  <c r="O121" i="27"/>
  <c r="N121" i="27"/>
  <c r="M121" i="27"/>
  <c r="L121" i="27"/>
  <c r="AN121" i="27" s="1"/>
  <c r="K121" i="27"/>
  <c r="J121" i="27"/>
  <c r="I121" i="27"/>
  <c r="H121" i="27"/>
  <c r="G121" i="27"/>
  <c r="F121" i="27"/>
  <c r="E121" i="27"/>
  <c r="D121" i="27"/>
  <c r="AO121" i="27" s="1"/>
  <c r="AQ120" i="27"/>
  <c r="AJ120" i="27"/>
  <c r="AI120" i="27"/>
  <c r="AH120" i="27"/>
  <c r="AG120" i="27"/>
  <c r="AF120" i="27"/>
  <c r="AE120" i="27"/>
  <c r="AD120" i="27"/>
  <c r="AC120" i="27"/>
  <c r="AB120" i="27"/>
  <c r="AA120" i="27"/>
  <c r="Z120" i="27"/>
  <c r="Y120" i="27"/>
  <c r="AM120" i="27" s="1"/>
  <c r="X120" i="27"/>
  <c r="W120" i="27"/>
  <c r="V120" i="27"/>
  <c r="U120" i="27"/>
  <c r="T120" i="27"/>
  <c r="S120" i="27"/>
  <c r="R120" i="27"/>
  <c r="Q120" i="27"/>
  <c r="P120" i="27"/>
  <c r="O120" i="27"/>
  <c r="N120" i="27"/>
  <c r="M120" i="27"/>
  <c r="L120" i="27"/>
  <c r="K120" i="27"/>
  <c r="J120" i="27"/>
  <c r="I120" i="27"/>
  <c r="H120" i="27"/>
  <c r="G120" i="27"/>
  <c r="F120" i="27"/>
  <c r="E120" i="27"/>
  <c r="D120" i="27"/>
  <c r="AO119" i="27"/>
  <c r="AJ119" i="27"/>
  <c r="AQ119" i="27" s="1"/>
  <c r="AI119" i="27"/>
  <c r="AH119" i="27"/>
  <c r="AG119" i="27"/>
  <c r="AF119" i="27"/>
  <c r="AE119" i="27"/>
  <c r="AD119" i="27"/>
  <c r="AC119" i="27"/>
  <c r="AL119" i="27" s="1"/>
  <c r="AB119" i="27"/>
  <c r="AA119" i="27"/>
  <c r="Z119" i="27"/>
  <c r="Y119" i="27"/>
  <c r="X119" i="27"/>
  <c r="W119" i="27"/>
  <c r="V119" i="27"/>
  <c r="U119" i="27"/>
  <c r="T119" i="27"/>
  <c r="S119" i="27"/>
  <c r="R119" i="27"/>
  <c r="Q119" i="27"/>
  <c r="P119" i="27"/>
  <c r="O119" i="27"/>
  <c r="N119" i="27"/>
  <c r="M119" i="27"/>
  <c r="AN119" i="27" s="1"/>
  <c r="L119" i="27"/>
  <c r="K119" i="27"/>
  <c r="J119" i="27"/>
  <c r="I119" i="27"/>
  <c r="H119" i="27"/>
  <c r="G119" i="27"/>
  <c r="F119" i="27"/>
  <c r="E119" i="27"/>
  <c r="D119" i="27"/>
  <c r="AQ118" i="27"/>
  <c r="AJ118" i="27"/>
  <c r="AI118" i="27"/>
  <c r="AH118" i="27"/>
  <c r="AG118" i="27"/>
  <c r="AF118" i="27"/>
  <c r="AE118" i="27"/>
  <c r="AD118" i="27"/>
  <c r="AC118" i="27"/>
  <c r="AB118" i="27"/>
  <c r="AA118" i="27"/>
  <c r="Z118" i="27"/>
  <c r="Y118" i="27"/>
  <c r="X118" i="27"/>
  <c r="W118" i="27"/>
  <c r="V118" i="27"/>
  <c r="U118" i="27"/>
  <c r="T118" i="27"/>
  <c r="S118" i="27"/>
  <c r="R118" i="27"/>
  <c r="Q118" i="27"/>
  <c r="P118" i="27"/>
  <c r="O118" i="27"/>
  <c r="N118" i="27"/>
  <c r="M118" i="27"/>
  <c r="L118" i="27"/>
  <c r="AN118" i="27" s="1"/>
  <c r="K118" i="27"/>
  <c r="J118" i="27"/>
  <c r="I118" i="27"/>
  <c r="H118" i="27"/>
  <c r="G118" i="27"/>
  <c r="F118" i="27"/>
  <c r="E118" i="27"/>
  <c r="D118" i="27"/>
  <c r="AQ117" i="27"/>
  <c r="AM117" i="27"/>
  <c r="AJ117" i="27"/>
  <c r="AI117" i="27"/>
  <c r="AH117" i="27"/>
  <c r="AG117" i="27"/>
  <c r="AF117" i="27"/>
  <c r="AE117" i="27"/>
  <c r="AD117" i="27"/>
  <c r="AC117" i="27"/>
  <c r="AL117" i="27" s="1"/>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AO117" i="27" s="1"/>
  <c r="E117" i="27"/>
  <c r="D117" i="27"/>
  <c r="AN116" i="27"/>
  <c r="AJ116" i="27"/>
  <c r="AQ116" i="27" s="1"/>
  <c r="AI116" i="27"/>
  <c r="AH116" i="27"/>
  <c r="AG116" i="27"/>
  <c r="AF116" i="27"/>
  <c r="AE116" i="27"/>
  <c r="AD116" i="27"/>
  <c r="AC116" i="27"/>
  <c r="AL116" i="27" s="1"/>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J115" i="27"/>
  <c r="AQ115" i="27" s="1"/>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AQ114" i="27"/>
  <c r="AJ114" i="27"/>
  <c r="AI114" i="27"/>
  <c r="AH114" i="27"/>
  <c r="AG114" i="27"/>
  <c r="AF114" i="27"/>
  <c r="AE114" i="27"/>
  <c r="AD114" i="27"/>
  <c r="AC114" i="27"/>
  <c r="AL114" i="27" s="1"/>
  <c r="AB114" i="27"/>
  <c r="AA114" i="27"/>
  <c r="Z114" i="27"/>
  <c r="Y114" i="27"/>
  <c r="X114" i="27"/>
  <c r="W114" i="27"/>
  <c r="V114" i="27"/>
  <c r="U114" i="27"/>
  <c r="AM114" i="27" s="1"/>
  <c r="T114" i="27"/>
  <c r="S114" i="27"/>
  <c r="R114" i="27"/>
  <c r="Q114" i="27"/>
  <c r="P114" i="27"/>
  <c r="O114" i="27"/>
  <c r="N114" i="27"/>
  <c r="M114" i="27"/>
  <c r="AN114" i="27" s="1"/>
  <c r="L114" i="27"/>
  <c r="K114" i="27"/>
  <c r="J114" i="27"/>
  <c r="I114" i="27"/>
  <c r="H114" i="27"/>
  <c r="G114" i="27"/>
  <c r="F114" i="27"/>
  <c r="E114" i="27"/>
  <c r="AO114" i="27" s="1"/>
  <c r="D114" i="27"/>
  <c r="AJ113" i="27"/>
  <c r="AQ113" i="27" s="1"/>
  <c r="AI113" i="27"/>
  <c r="AH113" i="27"/>
  <c r="AG113" i="27"/>
  <c r="AF113" i="27"/>
  <c r="AE113" i="27"/>
  <c r="AD113" i="27"/>
  <c r="AC113" i="27"/>
  <c r="AB113" i="27"/>
  <c r="AL113" i="27" s="1"/>
  <c r="AA113" i="27"/>
  <c r="Z113" i="27"/>
  <c r="Y113" i="27"/>
  <c r="X113" i="27"/>
  <c r="W113" i="27"/>
  <c r="V113" i="27"/>
  <c r="U113" i="27"/>
  <c r="T113" i="27"/>
  <c r="AM113" i="27" s="1"/>
  <c r="S113" i="27"/>
  <c r="R113" i="27"/>
  <c r="Q113" i="27"/>
  <c r="P113" i="27"/>
  <c r="O113" i="27"/>
  <c r="N113" i="27"/>
  <c r="M113" i="27"/>
  <c r="L113" i="27"/>
  <c r="AN113" i="27" s="1"/>
  <c r="K113" i="27"/>
  <c r="J113" i="27"/>
  <c r="I113" i="27"/>
  <c r="H113" i="27"/>
  <c r="G113" i="27"/>
  <c r="F113" i="27"/>
  <c r="E113" i="27"/>
  <c r="D113" i="27"/>
  <c r="AO113" i="27" s="1"/>
  <c r="AQ112" i="27"/>
  <c r="AR47" i="27" s="1"/>
  <c r="AJ112" i="27"/>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J111" i="27"/>
  <c r="AQ111" i="27" s="1"/>
  <c r="AI111" i="27"/>
  <c r="AH111" i="27"/>
  <c r="AG111" i="27"/>
  <c r="AF111" i="27"/>
  <c r="AE111" i="27"/>
  <c r="AD111" i="27"/>
  <c r="AC111" i="27"/>
  <c r="AL111" i="27" s="1"/>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AO111" i="27" s="1"/>
  <c r="D111" i="27"/>
  <c r="AQ110" i="27"/>
  <c r="AN110" i="27"/>
  <c r="AJ110" i="27"/>
  <c r="AI110" i="27"/>
  <c r="AH110" i="27"/>
  <c r="AG110" i="27"/>
  <c r="AF110" i="27"/>
  <c r="AE110" i="27"/>
  <c r="AD110" i="27"/>
  <c r="AC110" i="27"/>
  <c r="AB110" i="27"/>
  <c r="AL110" i="27" s="1"/>
  <c r="AA110" i="27"/>
  <c r="Z110" i="27"/>
  <c r="Y110" i="27"/>
  <c r="X110" i="27"/>
  <c r="W110" i="27"/>
  <c r="V110" i="27"/>
  <c r="U110" i="27"/>
  <c r="T110" i="27"/>
  <c r="AM110" i="27" s="1"/>
  <c r="S110" i="27"/>
  <c r="R110" i="27"/>
  <c r="Q110" i="27"/>
  <c r="P110" i="27"/>
  <c r="O110" i="27"/>
  <c r="N110" i="27"/>
  <c r="M110" i="27"/>
  <c r="L110" i="27"/>
  <c r="K110" i="27"/>
  <c r="J110" i="27"/>
  <c r="I110" i="27"/>
  <c r="H110" i="27"/>
  <c r="G110" i="27"/>
  <c r="F110" i="27"/>
  <c r="E110" i="27"/>
  <c r="D110" i="27"/>
  <c r="AO110" i="27" s="1"/>
  <c r="AQ109" i="27"/>
  <c r="AJ109" i="27"/>
  <c r="AI109" i="27"/>
  <c r="AH109" i="27"/>
  <c r="AG109" i="27"/>
  <c r="AF109" i="27"/>
  <c r="AE109" i="27"/>
  <c r="AD109" i="27"/>
  <c r="AC109" i="27"/>
  <c r="AB109" i="27"/>
  <c r="AA109" i="27"/>
  <c r="Z109" i="27"/>
  <c r="Y109" i="27"/>
  <c r="X109" i="27"/>
  <c r="W109" i="27"/>
  <c r="V109" i="27"/>
  <c r="AM109" i="27" s="1"/>
  <c r="U109" i="27"/>
  <c r="T109" i="27"/>
  <c r="S109" i="27"/>
  <c r="R109" i="27"/>
  <c r="Q109" i="27"/>
  <c r="P109" i="27"/>
  <c r="O109" i="27"/>
  <c r="N109" i="27"/>
  <c r="M109" i="27"/>
  <c r="L109" i="27"/>
  <c r="K109" i="27"/>
  <c r="J109" i="27"/>
  <c r="I109" i="27"/>
  <c r="H109" i="27"/>
  <c r="G109" i="27"/>
  <c r="F109" i="27"/>
  <c r="AO109" i="27" s="1"/>
  <c r="E109" i="27"/>
  <c r="D109" i="27"/>
  <c r="C109" i="27"/>
  <c r="AJ108" i="27"/>
  <c r="AQ108"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AM107" i="27"/>
  <c r="AJ107" i="27"/>
  <c r="AQ107" i="27" s="1"/>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Q106" i="27"/>
  <c r="AJ106" i="27"/>
  <c r="AI106" i="27"/>
  <c r="AH106" i="27"/>
  <c r="AG106" i="27"/>
  <c r="AF106" i="27"/>
  <c r="AE106" i="27"/>
  <c r="AD106" i="27"/>
  <c r="AC106" i="27"/>
  <c r="AL106" i="27" s="1"/>
  <c r="AB106" i="27"/>
  <c r="AA106" i="27"/>
  <c r="Z106" i="27"/>
  <c r="Y106" i="27"/>
  <c r="X106" i="27"/>
  <c r="W106" i="27"/>
  <c r="V106" i="27"/>
  <c r="U106" i="27"/>
  <c r="AM106" i="27" s="1"/>
  <c r="T106" i="27"/>
  <c r="S106" i="27"/>
  <c r="R106" i="27"/>
  <c r="Q106" i="27"/>
  <c r="P106" i="27"/>
  <c r="O106" i="27"/>
  <c r="N106" i="27"/>
  <c r="M106" i="27"/>
  <c r="AN106" i="27" s="1"/>
  <c r="L106" i="27"/>
  <c r="K106" i="27"/>
  <c r="J106" i="27"/>
  <c r="I106" i="27"/>
  <c r="H106" i="27"/>
  <c r="G106" i="27"/>
  <c r="F106" i="27"/>
  <c r="E106" i="27"/>
  <c r="AO106" i="27" s="1"/>
  <c r="D106" i="27"/>
  <c r="AJ105" i="27"/>
  <c r="AQ105" i="27" s="1"/>
  <c r="AI105" i="27"/>
  <c r="AH105" i="27"/>
  <c r="AG105" i="27"/>
  <c r="AF105" i="27"/>
  <c r="AE105" i="27"/>
  <c r="AD105" i="27"/>
  <c r="AC105" i="27"/>
  <c r="AB105" i="27"/>
  <c r="AL105" i="27" s="1"/>
  <c r="AA105" i="27"/>
  <c r="Z105" i="27"/>
  <c r="Y105" i="27"/>
  <c r="X105" i="27"/>
  <c r="W105" i="27"/>
  <c r="V105" i="27"/>
  <c r="U105" i="27"/>
  <c r="T105" i="27"/>
  <c r="AM105" i="27" s="1"/>
  <c r="S105" i="27"/>
  <c r="R105" i="27"/>
  <c r="Q105" i="27"/>
  <c r="P105" i="27"/>
  <c r="O105" i="27"/>
  <c r="N105" i="27"/>
  <c r="M105" i="27"/>
  <c r="L105" i="27"/>
  <c r="AN105" i="27" s="1"/>
  <c r="K105" i="27"/>
  <c r="J105" i="27"/>
  <c r="I105" i="27"/>
  <c r="H105" i="27"/>
  <c r="G105" i="27"/>
  <c r="F105" i="27"/>
  <c r="E105" i="27"/>
  <c r="D105" i="27"/>
  <c r="AO105" i="27" s="1"/>
  <c r="AQ104" i="27"/>
  <c r="AJ104" i="27"/>
  <c r="AI104" i="27"/>
  <c r="AH104" i="27"/>
  <c r="AG104" i="27"/>
  <c r="AF104" i="27"/>
  <c r="AE104" i="27"/>
  <c r="AD104" i="27"/>
  <c r="AC104" i="27"/>
  <c r="AB104" i="27"/>
  <c r="AA104" i="27"/>
  <c r="Z104" i="27"/>
  <c r="Y104" i="27"/>
  <c r="AM104" i="27" s="1"/>
  <c r="X104" i="27"/>
  <c r="W104" i="27"/>
  <c r="V104" i="27"/>
  <c r="U104" i="27"/>
  <c r="T104" i="27"/>
  <c r="S104" i="27"/>
  <c r="R104" i="27"/>
  <c r="Q104" i="27"/>
  <c r="P104" i="27"/>
  <c r="O104" i="27"/>
  <c r="N104" i="27"/>
  <c r="M104" i="27"/>
  <c r="L104" i="27"/>
  <c r="K104" i="27"/>
  <c r="J104" i="27"/>
  <c r="I104" i="27"/>
  <c r="H104" i="27"/>
  <c r="G104" i="27"/>
  <c r="F104" i="27"/>
  <c r="E104" i="27"/>
  <c r="D104" i="27"/>
  <c r="C104" i="27"/>
  <c r="AO103" i="27"/>
  <c r="AJ103" i="27"/>
  <c r="AQ103" i="27" s="1"/>
  <c r="AI103" i="27"/>
  <c r="AH103" i="27"/>
  <c r="AG103" i="27"/>
  <c r="AF103" i="27"/>
  <c r="AE103" i="27"/>
  <c r="AD103" i="27"/>
  <c r="AC103" i="27"/>
  <c r="AL103" i="27" s="1"/>
  <c r="AB103" i="27"/>
  <c r="AA103" i="27"/>
  <c r="Z103" i="27"/>
  <c r="Y103" i="27"/>
  <c r="X103" i="27"/>
  <c r="W103" i="27"/>
  <c r="V103" i="27"/>
  <c r="U103" i="27"/>
  <c r="T103" i="27"/>
  <c r="S103" i="27"/>
  <c r="R103" i="27"/>
  <c r="Q103" i="27"/>
  <c r="P103" i="27"/>
  <c r="O103" i="27"/>
  <c r="N103" i="27"/>
  <c r="M103" i="27"/>
  <c r="AN103" i="27" s="1"/>
  <c r="L103" i="27"/>
  <c r="K103" i="27"/>
  <c r="J103" i="27"/>
  <c r="I103" i="27"/>
  <c r="H103" i="27"/>
  <c r="G103" i="27"/>
  <c r="F103" i="27"/>
  <c r="E103" i="27"/>
  <c r="D103" i="27"/>
  <c r="AQ102"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AN102" i="27" s="1"/>
  <c r="K102" i="27"/>
  <c r="J102" i="27"/>
  <c r="I102" i="27"/>
  <c r="H102" i="27"/>
  <c r="G102" i="27"/>
  <c r="F102" i="27"/>
  <c r="E102" i="27"/>
  <c r="D102" i="27"/>
  <c r="AQ101" i="27"/>
  <c r="AM101" i="27"/>
  <c r="AJ101" i="27"/>
  <c r="AI101" i="27"/>
  <c r="AH101" i="27"/>
  <c r="AG101" i="27"/>
  <c r="AF101" i="27"/>
  <c r="AE101" i="27"/>
  <c r="AD101" i="27"/>
  <c r="AC101" i="27"/>
  <c r="AL101" i="27" s="1"/>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AO101" i="27" s="1"/>
  <c r="E101" i="27"/>
  <c r="D101" i="27"/>
  <c r="AN100" i="27"/>
  <c r="AJ100" i="27"/>
  <c r="AQ100" i="27" s="1"/>
  <c r="AI100" i="27"/>
  <c r="AH100" i="27"/>
  <c r="AG100" i="27"/>
  <c r="AF100" i="27"/>
  <c r="AE100" i="27"/>
  <c r="AD100" i="27"/>
  <c r="AC100" i="27"/>
  <c r="AL100" i="27" s="1"/>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AJ99" i="27"/>
  <c r="AQ99" i="27" s="1"/>
  <c r="AI99" i="27"/>
  <c r="AH99" i="27"/>
  <c r="AG99" i="27"/>
  <c r="AF99" i="27"/>
  <c r="AE99" i="27"/>
  <c r="AD99" i="27"/>
  <c r="AC99" i="27"/>
  <c r="AB99" i="27"/>
  <c r="AA99" i="27"/>
  <c r="Z99" i="27"/>
  <c r="Y99" i="27"/>
  <c r="X99" i="27"/>
  <c r="W99" i="27"/>
  <c r="V99" i="27"/>
  <c r="U99" i="27"/>
  <c r="T99" i="27"/>
  <c r="AM99" i="27" s="1"/>
  <c r="S99" i="27"/>
  <c r="R99" i="27"/>
  <c r="Q99" i="27"/>
  <c r="P99" i="27"/>
  <c r="O99" i="27"/>
  <c r="N99" i="27"/>
  <c r="M99" i="27"/>
  <c r="L99" i="27"/>
  <c r="K99" i="27"/>
  <c r="J99" i="27"/>
  <c r="I99" i="27"/>
  <c r="H99" i="27"/>
  <c r="G99" i="27"/>
  <c r="F99" i="27"/>
  <c r="E99" i="27"/>
  <c r="D99" i="27"/>
  <c r="AQ98" i="27"/>
  <c r="AJ98" i="27"/>
  <c r="AI98" i="27"/>
  <c r="AH98" i="27"/>
  <c r="AG98" i="27"/>
  <c r="AF98" i="27"/>
  <c r="AE98" i="27"/>
  <c r="AD98" i="27"/>
  <c r="AC98" i="27"/>
  <c r="AL98" i="27" s="1"/>
  <c r="AB98" i="27"/>
  <c r="AA98" i="27"/>
  <c r="Z98" i="27"/>
  <c r="Y98" i="27"/>
  <c r="X98" i="27"/>
  <c r="W98" i="27"/>
  <c r="V98" i="27"/>
  <c r="U98" i="27"/>
  <c r="AM98" i="27" s="1"/>
  <c r="T98" i="27"/>
  <c r="S98" i="27"/>
  <c r="R98" i="27"/>
  <c r="Q98" i="27"/>
  <c r="P98" i="27"/>
  <c r="O98" i="27"/>
  <c r="N98" i="27"/>
  <c r="M98" i="27"/>
  <c r="AN98" i="27" s="1"/>
  <c r="L98" i="27"/>
  <c r="K98" i="27"/>
  <c r="J98" i="27"/>
  <c r="I98" i="27"/>
  <c r="H98" i="27"/>
  <c r="G98" i="27"/>
  <c r="F98" i="27"/>
  <c r="E98" i="27"/>
  <c r="AO98" i="27" s="1"/>
  <c r="D98" i="27"/>
  <c r="AJ97" i="27"/>
  <c r="AQ97" i="27" s="1"/>
  <c r="AR33" i="27" s="1"/>
  <c r="AI97" i="27"/>
  <c r="AH97" i="27"/>
  <c r="AG97" i="27"/>
  <c r="AF97" i="27"/>
  <c r="AE97" i="27"/>
  <c r="AD97" i="27"/>
  <c r="AC97" i="27"/>
  <c r="AB97" i="27"/>
  <c r="AL97" i="27" s="1"/>
  <c r="AA97" i="27"/>
  <c r="Z97" i="27"/>
  <c r="Y97" i="27"/>
  <c r="X97" i="27"/>
  <c r="W97" i="27"/>
  <c r="V97" i="27"/>
  <c r="U97" i="27"/>
  <c r="T97" i="27"/>
  <c r="AM97" i="27" s="1"/>
  <c r="S97" i="27"/>
  <c r="R97" i="27"/>
  <c r="Q97" i="27"/>
  <c r="P97" i="27"/>
  <c r="O97" i="27"/>
  <c r="N97" i="27"/>
  <c r="M97" i="27"/>
  <c r="L97" i="27"/>
  <c r="AN97" i="27" s="1"/>
  <c r="K97" i="27"/>
  <c r="J97" i="27"/>
  <c r="I97" i="27"/>
  <c r="H97" i="27"/>
  <c r="G97" i="27"/>
  <c r="F97" i="27"/>
  <c r="E97" i="27"/>
  <c r="D97" i="27"/>
  <c r="AO97" i="27" s="1"/>
  <c r="AQ96" i="27"/>
  <c r="AR31" i="27" s="1"/>
  <c r="AJ96" i="27"/>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C96" i="27"/>
  <c r="AJ95" i="27"/>
  <c r="AQ95" i="27" s="1"/>
  <c r="AI95" i="27"/>
  <c r="AH95" i="27"/>
  <c r="AG95" i="27"/>
  <c r="AF95" i="27"/>
  <c r="AE95" i="27"/>
  <c r="AD95" i="27"/>
  <c r="AC95" i="27"/>
  <c r="AL95" i="27" s="1"/>
  <c r="AB95" i="27"/>
  <c r="AA95" i="27"/>
  <c r="Z95" i="27"/>
  <c r="Y95" i="27"/>
  <c r="X95" i="27"/>
  <c r="W95" i="27"/>
  <c r="V95" i="27"/>
  <c r="U95" i="27"/>
  <c r="T95" i="27"/>
  <c r="S95" i="27"/>
  <c r="R95" i="27"/>
  <c r="Q95" i="27"/>
  <c r="P95" i="27"/>
  <c r="O95" i="27"/>
  <c r="N95" i="27"/>
  <c r="M95" i="27"/>
  <c r="L95" i="27"/>
  <c r="K95" i="27"/>
  <c r="J95" i="27"/>
  <c r="I95" i="27"/>
  <c r="H95" i="27"/>
  <c r="G95" i="27"/>
  <c r="F95" i="27"/>
  <c r="E95" i="27"/>
  <c r="AO95" i="27" s="1"/>
  <c r="D95" i="27"/>
  <c r="AQ94" i="27"/>
  <c r="AR29" i="27" s="1"/>
  <c r="AN94" i="27"/>
  <c r="AJ94" i="27"/>
  <c r="AI94" i="27"/>
  <c r="AH94" i="27"/>
  <c r="AG94" i="27"/>
  <c r="AF94" i="27"/>
  <c r="AE94" i="27"/>
  <c r="AD94" i="27"/>
  <c r="AC94" i="27"/>
  <c r="AB94" i="27"/>
  <c r="AL94" i="27" s="1"/>
  <c r="AA94" i="27"/>
  <c r="Z94" i="27"/>
  <c r="Y94" i="27"/>
  <c r="X94" i="27"/>
  <c r="W94" i="27"/>
  <c r="V94" i="27"/>
  <c r="U94" i="27"/>
  <c r="T94" i="27"/>
  <c r="AM94" i="27" s="1"/>
  <c r="S94" i="27"/>
  <c r="R94" i="27"/>
  <c r="Q94" i="27"/>
  <c r="P94" i="27"/>
  <c r="O94" i="27"/>
  <c r="N94" i="27"/>
  <c r="M94" i="27"/>
  <c r="L94" i="27"/>
  <c r="K94" i="27"/>
  <c r="J94" i="27"/>
  <c r="I94" i="27"/>
  <c r="H94" i="27"/>
  <c r="G94" i="27"/>
  <c r="F94" i="27"/>
  <c r="E94" i="27"/>
  <c r="D94" i="27"/>
  <c r="AO94" i="27" s="1"/>
  <c r="AQ93" i="27"/>
  <c r="AJ93" i="27"/>
  <c r="AI93" i="27"/>
  <c r="AH93" i="27"/>
  <c r="AG93" i="27"/>
  <c r="AF93" i="27"/>
  <c r="AE93" i="27"/>
  <c r="AD93" i="27"/>
  <c r="AC93" i="27"/>
  <c r="AB93" i="27"/>
  <c r="AA93" i="27"/>
  <c r="Z93" i="27"/>
  <c r="Y93" i="27"/>
  <c r="X93" i="27"/>
  <c r="W93" i="27"/>
  <c r="V93" i="27"/>
  <c r="AM93" i="27" s="1"/>
  <c r="U93" i="27"/>
  <c r="T93" i="27"/>
  <c r="S93" i="27"/>
  <c r="R93" i="27"/>
  <c r="Q93" i="27"/>
  <c r="P93" i="27"/>
  <c r="O93" i="27"/>
  <c r="N93" i="27"/>
  <c r="M93" i="27"/>
  <c r="L93" i="27"/>
  <c r="K93" i="27"/>
  <c r="J93" i="27"/>
  <c r="I93" i="27"/>
  <c r="H93" i="27"/>
  <c r="G93" i="27"/>
  <c r="F93" i="27"/>
  <c r="AO93" i="27" s="1"/>
  <c r="E93" i="27"/>
  <c r="D93" i="27"/>
  <c r="C93" i="27"/>
  <c r="AJ92" i="27"/>
  <c r="AQ92" i="27" s="1"/>
  <c r="AI92" i="27"/>
  <c r="AH92" i="27"/>
  <c r="AG92" i="27"/>
  <c r="AF92" i="27"/>
  <c r="AE92" i="27"/>
  <c r="AD92" i="27"/>
  <c r="AC92" i="27"/>
  <c r="AL92" i="27" s="1"/>
  <c r="AB92" i="27"/>
  <c r="AA92" i="27"/>
  <c r="Z92" i="27"/>
  <c r="Y92" i="27"/>
  <c r="X92" i="27"/>
  <c r="W92" i="27"/>
  <c r="V92" i="27"/>
  <c r="U92" i="27"/>
  <c r="T92" i="27"/>
  <c r="S92" i="27"/>
  <c r="R92" i="27"/>
  <c r="Q92" i="27"/>
  <c r="P92" i="27"/>
  <c r="O92" i="27"/>
  <c r="N92" i="27"/>
  <c r="M92" i="27"/>
  <c r="AN92" i="27" s="1"/>
  <c r="L92" i="27"/>
  <c r="K92" i="27"/>
  <c r="J92" i="27"/>
  <c r="I92" i="27"/>
  <c r="H92" i="27"/>
  <c r="G92" i="27"/>
  <c r="F92" i="27"/>
  <c r="E92" i="27"/>
  <c r="D92" i="27"/>
  <c r="AM91" i="27"/>
  <c r="AJ91" i="27"/>
  <c r="AQ91"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Q90" i="27"/>
  <c r="AJ90" i="27"/>
  <c r="AI90" i="27"/>
  <c r="AH90" i="27"/>
  <c r="AG90" i="27"/>
  <c r="AF90" i="27"/>
  <c r="AE90" i="27"/>
  <c r="AD90" i="27"/>
  <c r="AC90" i="27"/>
  <c r="AL90" i="27" s="1"/>
  <c r="AB90" i="27"/>
  <c r="AA90" i="27"/>
  <c r="Z90" i="27"/>
  <c r="Y90" i="27"/>
  <c r="X90" i="27"/>
  <c r="W90" i="27"/>
  <c r="V90" i="27"/>
  <c r="U90" i="27"/>
  <c r="AM90" i="27" s="1"/>
  <c r="T90" i="27"/>
  <c r="S90" i="27"/>
  <c r="R90" i="27"/>
  <c r="Q90" i="27"/>
  <c r="P90" i="27"/>
  <c r="O90" i="27"/>
  <c r="N90" i="27"/>
  <c r="M90" i="27"/>
  <c r="AN90" i="27" s="1"/>
  <c r="L90" i="27"/>
  <c r="K90" i="27"/>
  <c r="J90" i="27"/>
  <c r="I90" i="27"/>
  <c r="H90" i="27"/>
  <c r="G90" i="27"/>
  <c r="F90" i="27"/>
  <c r="E90" i="27"/>
  <c r="AO90" i="27" s="1"/>
  <c r="D90" i="27"/>
  <c r="C90" i="27"/>
  <c r="AJ89" i="27"/>
  <c r="AQ89" i="27" s="1"/>
  <c r="AI89" i="27"/>
  <c r="AH89" i="27"/>
  <c r="AG89" i="27"/>
  <c r="AF89" i="27"/>
  <c r="AE89" i="27"/>
  <c r="AD89" i="27"/>
  <c r="AC89" i="27"/>
  <c r="AB89" i="27"/>
  <c r="AL89" i="27" s="1"/>
  <c r="AA89" i="27"/>
  <c r="Z89" i="27"/>
  <c r="Y89" i="27"/>
  <c r="X89" i="27"/>
  <c r="W89" i="27"/>
  <c r="V89" i="27"/>
  <c r="U89" i="27"/>
  <c r="T89" i="27"/>
  <c r="AM89" i="27" s="1"/>
  <c r="S89" i="27"/>
  <c r="R89" i="27"/>
  <c r="Q89" i="27"/>
  <c r="P89" i="27"/>
  <c r="O89" i="27"/>
  <c r="N89" i="27"/>
  <c r="M89" i="27"/>
  <c r="L89" i="27"/>
  <c r="AN89" i="27" s="1"/>
  <c r="K89" i="27"/>
  <c r="J89" i="27"/>
  <c r="I89" i="27"/>
  <c r="H89" i="27"/>
  <c r="G89" i="27"/>
  <c r="F89" i="27"/>
  <c r="E89" i="27"/>
  <c r="D89" i="27"/>
  <c r="AO89" i="27" s="1"/>
  <c r="AQ88" i="27"/>
  <c r="AJ88" i="27"/>
  <c r="AI88" i="27"/>
  <c r="AH88" i="27"/>
  <c r="AG88" i="27"/>
  <c r="AF88" i="27"/>
  <c r="AE88" i="27"/>
  <c r="AD88" i="27"/>
  <c r="AC88" i="27"/>
  <c r="AB88" i="27"/>
  <c r="AA88" i="27"/>
  <c r="Z88" i="27"/>
  <c r="Y88" i="27"/>
  <c r="AM88" i="27" s="1"/>
  <c r="X88" i="27"/>
  <c r="W88" i="27"/>
  <c r="V88" i="27"/>
  <c r="U88" i="27"/>
  <c r="T88" i="27"/>
  <c r="S88" i="27"/>
  <c r="R88" i="27"/>
  <c r="Q88" i="27"/>
  <c r="P88" i="27"/>
  <c r="O88" i="27"/>
  <c r="N88" i="27"/>
  <c r="M88" i="27"/>
  <c r="L88" i="27"/>
  <c r="K88" i="27"/>
  <c r="J88" i="27"/>
  <c r="I88" i="27"/>
  <c r="H88" i="27"/>
  <c r="G88" i="27"/>
  <c r="F88" i="27"/>
  <c r="E88" i="27"/>
  <c r="D88" i="27"/>
  <c r="C88" i="27"/>
  <c r="AO87" i="27"/>
  <c r="AJ87" i="27"/>
  <c r="AQ87" i="27" s="1"/>
  <c r="AI87" i="27"/>
  <c r="AH87" i="27"/>
  <c r="AG87" i="27"/>
  <c r="AF87" i="27"/>
  <c r="AE87" i="27"/>
  <c r="AD87" i="27"/>
  <c r="AC87" i="27"/>
  <c r="AL87" i="27" s="1"/>
  <c r="AB87" i="27"/>
  <c r="AA87" i="27"/>
  <c r="Z87" i="27"/>
  <c r="Y87" i="27"/>
  <c r="X87" i="27"/>
  <c r="W87" i="27"/>
  <c r="V87" i="27"/>
  <c r="U87" i="27"/>
  <c r="T87" i="27"/>
  <c r="S87" i="27"/>
  <c r="R87" i="27"/>
  <c r="Q87" i="27"/>
  <c r="P87" i="27"/>
  <c r="O87" i="27"/>
  <c r="N87" i="27"/>
  <c r="M87" i="27"/>
  <c r="AN87" i="27" s="1"/>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AN86" i="27" s="1"/>
  <c r="K86" i="27"/>
  <c r="J86" i="27"/>
  <c r="I86" i="27"/>
  <c r="H86" i="27"/>
  <c r="G86" i="27"/>
  <c r="F86" i="27"/>
  <c r="E86" i="27"/>
  <c r="D86" i="27"/>
  <c r="AJ85" i="27"/>
  <c r="AI85" i="27"/>
  <c r="AH85" i="27"/>
  <c r="AG85" i="27"/>
  <c r="AF85" i="27"/>
  <c r="AE85" i="27"/>
  <c r="AD85" i="27"/>
  <c r="AC85" i="27"/>
  <c r="AL85" i="27" s="1"/>
  <c r="AB85" i="27"/>
  <c r="AA85" i="27"/>
  <c r="Z85" i="27"/>
  <c r="Y85" i="27"/>
  <c r="X85" i="27"/>
  <c r="W85" i="27"/>
  <c r="V85" i="27"/>
  <c r="U85" i="27"/>
  <c r="AM85" i="27" s="1"/>
  <c r="T85" i="27"/>
  <c r="S85" i="27"/>
  <c r="R85" i="27"/>
  <c r="Q85" i="27"/>
  <c r="P85" i="27"/>
  <c r="O85" i="27"/>
  <c r="N85" i="27"/>
  <c r="M85" i="27"/>
  <c r="L85" i="27"/>
  <c r="K85" i="27"/>
  <c r="J85" i="27"/>
  <c r="I85" i="27"/>
  <c r="H85" i="27"/>
  <c r="G85" i="27"/>
  <c r="F85" i="27"/>
  <c r="E85" i="27"/>
  <c r="AO85" i="27" s="1"/>
  <c r="D85" i="27"/>
  <c r="AN84" i="27"/>
  <c r="AJ84" i="27"/>
  <c r="AI84" i="27"/>
  <c r="AH84" i="27"/>
  <c r="AG84" i="27"/>
  <c r="AF84" i="27"/>
  <c r="AE84" i="27"/>
  <c r="AD84" i="27"/>
  <c r="AC84" i="27"/>
  <c r="AB84" i="27"/>
  <c r="AL84" i="27" s="1"/>
  <c r="AA84" i="27"/>
  <c r="Z84" i="27"/>
  <c r="Y84" i="27"/>
  <c r="X84" i="27"/>
  <c r="W84" i="27"/>
  <c r="V84" i="27"/>
  <c r="U84" i="27"/>
  <c r="T84" i="27"/>
  <c r="S84" i="27"/>
  <c r="R84" i="27"/>
  <c r="Q84" i="27"/>
  <c r="P84" i="27"/>
  <c r="O84" i="27"/>
  <c r="N84" i="27"/>
  <c r="M84" i="27"/>
  <c r="L84" i="27"/>
  <c r="K84" i="27"/>
  <c r="J84" i="27"/>
  <c r="I84" i="27"/>
  <c r="H84" i="27"/>
  <c r="G84" i="27"/>
  <c r="F84" i="27"/>
  <c r="E84" i="27"/>
  <c r="D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C83" i="27"/>
  <c r="AM82" i="27"/>
  <c r="AJ82" i="27"/>
  <c r="AI82" i="27"/>
  <c r="AH82" i="27"/>
  <c r="AG82" i="27"/>
  <c r="AF82" i="27"/>
  <c r="AE82" i="27"/>
  <c r="AD82" i="27"/>
  <c r="AC82" i="27"/>
  <c r="AL82" i="27" s="1"/>
  <c r="AB82" i="27"/>
  <c r="AA82" i="27"/>
  <c r="Z82" i="27"/>
  <c r="Y82" i="27"/>
  <c r="X82" i="27"/>
  <c r="W82" i="27"/>
  <c r="V82" i="27"/>
  <c r="U82" i="27"/>
  <c r="T82" i="27"/>
  <c r="S82" i="27"/>
  <c r="R82" i="27"/>
  <c r="Q82" i="27"/>
  <c r="P82" i="27"/>
  <c r="O82" i="27"/>
  <c r="N82" i="27"/>
  <c r="M82" i="27"/>
  <c r="L82" i="27"/>
  <c r="K82" i="27"/>
  <c r="J82" i="27"/>
  <c r="I82" i="27"/>
  <c r="H82" i="27"/>
  <c r="G82" i="27"/>
  <c r="F82" i="27"/>
  <c r="E82" i="27"/>
  <c r="AO82" i="27" s="1"/>
  <c r="D82" i="27"/>
  <c r="AN81" i="27"/>
  <c r="AJ81" i="27"/>
  <c r="AI81" i="27"/>
  <c r="AH81" i="27"/>
  <c r="AG81" i="27"/>
  <c r="AF81" i="27"/>
  <c r="AE81" i="27"/>
  <c r="AD81" i="27"/>
  <c r="AC81" i="27"/>
  <c r="AL81" i="27" s="1"/>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AJ80" i="27"/>
  <c r="AI80" i="27"/>
  <c r="AH80" i="27"/>
  <c r="AG80" i="27"/>
  <c r="AF80" i="27"/>
  <c r="AE80" i="27"/>
  <c r="AD80" i="27"/>
  <c r="AC80" i="27"/>
  <c r="AB80" i="27"/>
  <c r="AL80" i="27" s="1"/>
  <c r="AA80" i="27"/>
  <c r="Z80" i="27"/>
  <c r="Y80" i="27"/>
  <c r="X80" i="27"/>
  <c r="W80" i="27"/>
  <c r="V80" i="27"/>
  <c r="U80" i="27"/>
  <c r="T80" i="27"/>
  <c r="AM80" i="27" s="1"/>
  <c r="S80" i="27"/>
  <c r="R80" i="27"/>
  <c r="Q80" i="27"/>
  <c r="P80" i="27"/>
  <c r="O80" i="27"/>
  <c r="N80" i="27"/>
  <c r="M80" i="27"/>
  <c r="L80" i="27"/>
  <c r="K80" i="27"/>
  <c r="J80" i="27"/>
  <c r="I80" i="27"/>
  <c r="H80" i="27"/>
  <c r="G80" i="27"/>
  <c r="F80" i="27"/>
  <c r="E80" i="27"/>
  <c r="D80" i="27"/>
  <c r="AO80" i="27" s="1"/>
  <c r="AJ79" i="27"/>
  <c r="AI79" i="27"/>
  <c r="AH79" i="27"/>
  <c r="AG79" i="27"/>
  <c r="AF79" i="27"/>
  <c r="AE79" i="27"/>
  <c r="AD79" i="27"/>
  <c r="AC79" i="27"/>
  <c r="AL79" i="27" s="1"/>
  <c r="AB79" i="27"/>
  <c r="AA79" i="27"/>
  <c r="Z79" i="27"/>
  <c r="Y79" i="27"/>
  <c r="X79" i="27"/>
  <c r="W79" i="27"/>
  <c r="V79" i="27"/>
  <c r="U79" i="27"/>
  <c r="T79" i="27"/>
  <c r="S79" i="27"/>
  <c r="R79" i="27"/>
  <c r="Q79" i="27"/>
  <c r="P79" i="27"/>
  <c r="O79" i="27"/>
  <c r="N79" i="27"/>
  <c r="M79" i="27"/>
  <c r="L79" i="27"/>
  <c r="K79" i="27"/>
  <c r="J79" i="27"/>
  <c r="I79" i="27"/>
  <c r="H79" i="27"/>
  <c r="G79" i="27"/>
  <c r="F79" i="27"/>
  <c r="E79" i="27"/>
  <c r="AO79" i="27" s="1"/>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C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AN76" i="27" s="1"/>
  <c r="K76" i="27"/>
  <c r="J76" i="27"/>
  <c r="I76" i="27"/>
  <c r="H76" i="27"/>
  <c r="G76" i="27"/>
  <c r="AO76" i="27" s="1"/>
  <c r="F76" i="27"/>
  <c r="E76" i="27"/>
  <c r="D76" i="27"/>
  <c r="AM75"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AN75" i="27" s="1"/>
  <c r="K75" i="27"/>
  <c r="J75" i="27"/>
  <c r="I75" i="27"/>
  <c r="H75" i="27"/>
  <c r="G75" i="27"/>
  <c r="AO75" i="27" s="1"/>
  <c r="F75" i="27"/>
  <c r="E75" i="27"/>
  <c r="D75" i="27"/>
  <c r="AJ74" i="27"/>
  <c r="AI74" i="27"/>
  <c r="AH74" i="27"/>
  <c r="AG74" i="27"/>
  <c r="AF74" i="27"/>
  <c r="AE74" i="27"/>
  <c r="AD74" i="27"/>
  <c r="AC74" i="27"/>
  <c r="AL74" i="27" s="1"/>
  <c r="AB74" i="27"/>
  <c r="AA74" i="27"/>
  <c r="Z74" i="27"/>
  <c r="Y74" i="27"/>
  <c r="X74" i="27"/>
  <c r="W74" i="27"/>
  <c r="V74" i="27"/>
  <c r="AM74" i="27" s="1"/>
  <c r="U74" i="27"/>
  <c r="T74" i="27"/>
  <c r="S74" i="27"/>
  <c r="R74" i="27"/>
  <c r="Q74" i="27"/>
  <c r="P74" i="27"/>
  <c r="O74" i="27"/>
  <c r="AN74" i="27" s="1"/>
  <c r="N74" i="27"/>
  <c r="M74" i="27"/>
  <c r="L74" i="27"/>
  <c r="K74" i="27"/>
  <c r="J74" i="27"/>
  <c r="I74" i="27"/>
  <c r="H74" i="27"/>
  <c r="G74" i="27"/>
  <c r="AO74" i="27" s="1"/>
  <c r="AQ74" i="27" s="1"/>
  <c r="AR9" i="27" s="1"/>
  <c r="F74" i="27"/>
  <c r="E74" i="27"/>
  <c r="D74" i="27"/>
  <c r="C74" i="27"/>
  <c r="AJ73" i="27"/>
  <c r="AI73" i="27"/>
  <c r="AH73" i="27"/>
  <c r="AG73" i="27"/>
  <c r="AF73" i="27"/>
  <c r="AE73" i="27"/>
  <c r="AD73" i="27"/>
  <c r="AC73" i="27"/>
  <c r="AL73" i="27" s="1"/>
  <c r="AB73" i="27"/>
  <c r="AA73" i="27"/>
  <c r="Z73" i="27"/>
  <c r="Y73" i="27"/>
  <c r="X73" i="27"/>
  <c r="W73" i="27"/>
  <c r="V73" i="27"/>
  <c r="AM73" i="27" s="1"/>
  <c r="U73" i="27"/>
  <c r="T73" i="27"/>
  <c r="S73" i="27"/>
  <c r="R73" i="27"/>
  <c r="Q73" i="27"/>
  <c r="P73" i="27"/>
  <c r="O73" i="27"/>
  <c r="N73" i="27"/>
  <c r="AN73" i="27" s="1"/>
  <c r="M73" i="27"/>
  <c r="L73" i="27"/>
  <c r="K73" i="27"/>
  <c r="J73" i="27"/>
  <c r="I73" i="27"/>
  <c r="H73" i="27"/>
  <c r="G73" i="27"/>
  <c r="F73" i="27"/>
  <c r="E73" i="27"/>
  <c r="AO73" i="27" s="1"/>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C72" i="27"/>
  <c r="AN71" i="27"/>
  <c r="AJ71" i="27"/>
  <c r="AI71" i="27"/>
  <c r="AH71" i="27"/>
  <c r="AG71" i="27"/>
  <c r="AF71" i="27"/>
  <c r="AE71" i="27"/>
  <c r="AD71" i="27"/>
  <c r="AC71" i="27"/>
  <c r="AL71" i="27" s="1"/>
  <c r="AB71" i="27"/>
  <c r="AA71" i="27"/>
  <c r="Z71" i="27"/>
  <c r="Y71" i="27"/>
  <c r="X71" i="27"/>
  <c r="W71" i="27"/>
  <c r="V71" i="27"/>
  <c r="U71" i="27"/>
  <c r="T71" i="27"/>
  <c r="AM71" i="27" s="1"/>
  <c r="S71" i="27"/>
  <c r="R71" i="27"/>
  <c r="Q71" i="27"/>
  <c r="P71" i="27"/>
  <c r="O71" i="27"/>
  <c r="N71" i="27"/>
  <c r="M71" i="27"/>
  <c r="L71" i="27"/>
  <c r="K71" i="27"/>
  <c r="J71" i="27"/>
  <c r="I71" i="27"/>
  <c r="H71" i="27"/>
  <c r="G71" i="27"/>
  <c r="F71" i="27"/>
  <c r="E71" i="27"/>
  <c r="D71" i="27"/>
  <c r="AO71" i="27" s="1"/>
  <c r="AT70" i="27"/>
  <c r="AS70" i="27"/>
  <c r="AT69" i="27"/>
  <c r="AS69" i="27"/>
  <c r="C69" i="27"/>
  <c r="AT68" i="27"/>
  <c r="AS68" i="27"/>
  <c r="AR68" i="27"/>
  <c r="C68" i="27"/>
  <c r="C198" i="27" s="1"/>
  <c r="AT67" i="27"/>
  <c r="AS67" i="27"/>
  <c r="C67" i="27"/>
  <c r="AT66" i="27"/>
  <c r="AS66" i="27"/>
  <c r="C66" i="27"/>
  <c r="AT65" i="27"/>
  <c r="AS65" i="27"/>
  <c r="AR65" i="27"/>
  <c r="C65" i="27"/>
  <c r="C195" i="27" s="1"/>
  <c r="AT64" i="27"/>
  <c r="AS64" i="27"/>
  <c r="AR64" i="27"/>
  <c r="C64" i="27"/>
  <c r="AT63" i="27"/>
  <c r="AS63" i="27"/>
  <c r="AR63" i="27"/>
  <c r="C63" i="27"/>
  <c r="C193" i="27" s="1"/>
  <c r="AT62" i="27"/>
  <c r="AS62" i="27"/>
  <c r="AR62" i="27"/>
  <c r="C62" i="27"/>
  <c r="AT61" i="27"/>
  <c r="AS61" i="27"/>
  <c r="AR61" i="27"/>
  <c r="C61" i="27"/>
  <c r="AT60" i="27"/>
  <c r="AS60" i="27"/>
  <c r="AR60" i="27"/>
  <c r="C60" i="27"/>
  <c r="C190" i="27" s="1"/>
  <c r="AT59" i="27"/>
  <c r="AS59" i="27"/>
  <c r="C59" i="27"/>
  <c r="AT58" i="27"/>
  <c r="AS58" i="27"/>
  <c r="C58" i="27"/>
  <c r="AT57" i="27"/>
  <c r="AS57" i="27"/>
  <c r="C57" i="27"/>
  <c r="C187" i="27" s="1"/>
  <c r="AT56" i="27"/>
  <c r="AS56" i="27"/>
  <c r="C56" i="27"/>
  <c r="AT55" i="27"/>
  <c r="AS55" i="27"/>
  <c r="AR55" i="27"/>
  <c r="C55" i="27"/>
  <c r="C185" i="27" s="1"/>
  <c r="AT54" i="27"/>
  <c r="C54" i="27"/>
  <c r="AT53" i="27"/>
  <c r="C53" i="27"/>
  <c r="AT52" i="27"/>
  <c r="AS52" i="27"/>
  <c r="AR52" i="27"/>
  <c r="C52" i="27"/>
  <c r="C182" i="27" s="1"/>
  <c r="AT51" i="27"/>
  <c r="AS51" i="27"/>
  <c r="C51" i="27"/>
  <c r="AT50" i="27"/>
  <c r="AS50" i="27"/>
  <c r="C50" i="27"/>
  <c r="AT49" i="27"/>
  <c r="AS49" i="27"/>
  <c r="AR49" i="27"/>
  <c r="C49" i="27"/>
  <c r="C179" i="27" s="1"/>
  <c r="AT48" i="27"/>
  <c r="AS48" i="27"/>
  <c r="AR48" i="27"/>
  <c r="C48" i="27"/>
  <c r="AT47" i="27"/>
  <c r="AS47" i="27"/>
  <c r="C47" i="27"/>
  <c r="C177" i="27" s="1"/>
  <c r="AT46" i="27"/>
  <c r="AS46" i="27"/>
  <c r="AR46" i="27"/>
  <c r="C46" i="27"/>
  <c r="AT45" i="27"/>
  <c r="AS45" i="27"/>
  <c r="AR45" i="27"/>
  <c r="C45" i="27"/>
  <c r="AT44" i="27"/>
  <c r="AS44" i="27"/>
  <c r="AR44" i="27"/>
  <c r="C44" i="27"/>
  <c r="C174" i="27" s="1"/>
  <c r="AT43" i="27"/>
  <c r="AS43" i="27"/>
  <c r="C43" i="27"/>
  <c r="AT42" i="27"/>
  <c r="AS42" i="27"/>
  <c r="C42" i="27"/>
  <c r="AT41" i="27"/>
  <c r="AS41" i="27"/>
  <c r="C41" i="27"/>
  <c r="C171" i="27" s="1"/>
  <c r="AT40" i="27"/>
  <c r="AS40" i="27"/>
  <c r="C40" i="27"/>
  <c r="AT39" i="27"/>
  <c r="AS39" i="27"/>
  <c r="AR39" i="27"/>
  <c r="C39" i="27"/>
  <c r="C169" i="27" s="1"/>
  <c r="AT38" i="27"/>
  <c r="AS38" i="27"/>
  <c r="C38" i="27"/>
  <c r="AT37" i="27"/>
  <c r="C37" i="27"/>
  <c r="AT36" i="27"/>
  <c r="AR36" i="27"/>
  <c r="C36" i="27"/>
  <c r="C166" i="27" s="1"/>
  <c r="AT35" i="27"/>
  <c r="AS35" i="27"/>
  <c r="C35" i="27"/>
  <c r="AT34" i="27"/>
  <c r="AS34" i="27"/>
  <c r="C34" i="27"/>
  <c r="AT33" i="27"/>
  <c r="AS33" i="27"/>
  <c r="C33" i="27"/>
  <c r="C163" i="27" s="1"/>
  <c r="AT32" i="27"/>
  <c r="AS32" i="27"/>
  <c r="C32" i="27"/>
  <c r="AT31" i="27"/>
  <c r="AS31" i="27"/>
  <c r="C31" i="27"/>
  <c r="C161" i="27" s="1"/>
  <c r="AT30" i="27"/>
  <c r="AS30" i="27"/>
  <c r="AR30" i="27"/>
  <c r="C30" i="27"/>
  <c r="C95" i="27" s="1"/>
  <c r="AT29" i="27"/>
  <c r="AS29" i="27"/>
  <c r="C29" i="27"/>
  <c r="AT28" i="27"/>
  <c r="AS28" i="27"/>
  <c r="AR28" i="27"/>
  <c r="C28" i="27"/>
  <c r="C158" i="27" s="1"/>
  <c r="AT27" i="27"/>
  <c r="AS27" i="27"/>
  <c r="C27" i="27"/>
  <c r="AT26" i="27"/>
  <c r="AS26" i="27"/>
  <c r="C26" i="27"/>
  <c r="AT25" i="27"/>
  <c r="AS25" i="27"/>
  <c r="C25" i="27"/>
  <c r="C155" i="27" s="1"/>
  <c r="AT24" i="27"/>
  <c r="C24" i="27"/>
  <c r="AT23" i="27"/>
  <c r="AR23" i="27"/>
  <c r="C23" i="27"/>
  <c r="C153" i="27" s="1"/>
  <c r="AT22" i="27"/>
  <c r="C22" i="27"/>
  <c r="AT21" i="27"/>
  <c r="AL21" i="27"/>
  <c r="C21" i="27"/>
  <c r="AL20" i="27"/>
  <c r="AT20" i="27" s="1"/>
  <c r="C20" i="27"/>
  <c r="C150" i="27" s="1"/>
  <c r="AL19" i="27"/>
  <c r="AT19" i="27" s="1"/>
  <c r="C19" i="27"/>
  <c r="AL18" i="27"/>
  <c r="AT18" i="27" s="1"/>
  <c r="C18" i="27"/>
  <c r="C148" i="27" s="1"/>
  <c r="AL17" i="27"/>
  <c r="C17" i="27"/>
  <c r="AL16" i="27"/>
  <c r="AT16" i="27" s="1"/>
  <c r="C16" i="27"/>
  <c r="C15" i="27"/>
  <c r="C80" i="27" s="1"/>
  <c r="AL14" i="27"/>
  <c r="AT14" i="27" s="1"/>
  <c r="C14" i="27"/>
  <c r="C144" i="27" s="1"/>
  <c r="AW13" i="27"/>
  <c r="AL13" i="27"/>
  <c r="AT13" i="27" s="1"/>
  <c r="C13" i="27"/>
  <c r="C143" i="27" s="1"/>
  <c r="AL12" i="27"/>
  <c r="C12" i="27"/>
  <c r="AL11" i="27"/>
  <c r="AT11" i="27" s="1"/>
  <c r="C11" i="27"/>
  <c r="C141" i="27" s="1"/>
  <c r="AL10" i="27"/>
  <c r="AT10" i="27" s="1"/>
  <c r="C10" i="27"/>
  <c r="C140" i="27" s="1"/>
  <c r="AL9" i="27"/>
  <c r="AT9" i="27" s="1"/>
  <c r="C9" i="27"/>
  <c r="AT8" i="27"/>
  <c r="AL8" i="27"/>
  <c r="C8" i="27"/>
  <c r="AL7" i="27"/>
  <c r="AT7" i="27" s="1"/>
  <c r="C7" i="27"/>
  <c r="C137" i="27" s="1"/>
  <c r="AW6" i="27"/>
  <c r="AL6" i="27"/>
  <c r="C6" i="27"/>
  <c r="B3" i="27"/>
  <c r="AW7" i="27" s="1"/>
  <c r="AQ199" i="26"/>
  <c r="AJ199" i="26"/>
  <c r="AI199" i="26"/>
  <c r="AH199" i="26"/>
  <c r="AG199" i="26"/>
  <c r="AF199" i="26"/>
  <c r="AE199" i="26"/>
  <c r="AD199" i="26"/>
  <c r="AC199" i="26"/>
  <c r="AB199" i="26"/>
  <c r="AA199" i="26"/>
  <c r="Z199" i="26"/>
  <c r="Y199" i="26"/>
  <c r="X199" i="26"/>
  <c r="W199" i="26"/>
  <c r="V199" i="26"/>
  <c r="U199" i="26"/>
  <c r="T199" i="26"/>
  <c r="S199" i="26"/>
  <c r="R199" i="26"/>
  <c r="Q199" i="26"/>
  <c r="P199" i="26"/>
  <c r="O199" i="26"/>
  <c r="N199" i="26"/>
  <c r="M199" i="26"/>
  <c r="L199" i="26"/>
  <c r="K199" i="26"/>
  <c r="J199" i="26"/>
  <c r="I199" i="26"/>
  <c r="H199" i="26"/>
  <c r="G199" i="26"/>
  <c r="F199" i="26"/>
  <c r="E199" i="26"/>
  <c r="D199" i="26"/>
  <c r="AQ198" i="26"/>
  <c r="AJ198" i="26"/>
  <c r="AI198" i="26"/>
  <c r="AH198" i="26"/>
  <c r="AG198" i="26"/>
  <c r="AF198" i="26"/>
  <c r="AE198" i="26"/>
  <c r="AD198" i="26"/>
  <c r="AC198" i="26"/>
  <c r="AB198" i="26"/>
  <c r="AA198" i="26"/>
  <c r="Z198" i="26"/>
  <c r="Y198" i="26"/>
  <c r="X198" i="26"/>
  <c r="W198" i="26"/>
  <c r="V198" i="26"/>
  <c r="U198" i="26"/>
  <c r="T198" i="26"/>
  <c r="S198" i="26"/>
  <c r="R198" i="26"/>
  <c r="Q198" i="26"/>
  <c r="P198" i="26"/>
  <c r="O198" i="26"/>
  <c r="N198" i="26"/>
  <c r="M198" i="26"/>
  <c r="L198" i="26"/>
  <c r="K198" i="26"/>
  <c r="J198" i="26"/>
  <c r="I198" i="26"/>
  <c r="H198" i="26"/>
  <c r="G198" i="26"/>
  <c r="F198" i="26"/>
  <c r="E198" i="26"/>
  <c r="D198" i="26"/>
  <c r="AQ197" i="26"/>
  <c r="AO197" i="26"/>
  <c r="AJ197" i="26"/>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AJ196" i="26"/>
  <c r="AQ196" i="26" s="1"/>
  <c r="AI196" i="26"/>
  <c r="AH196" i="26"/>
  <c r="AG196" i="26"/>
  <c r="AF196" i="26"/>
  <c r="AE196" i="26"/>
  <c r="AD196" i="26"/>
  <c r="AC196" i="26"/>
  <c r="AB196" i="26"/>
  <c r="AA196" i="26"/>
  <c r="Z196" i="26"/>
  <c r="Y196" i="26"/>
  <c r="X196" i="26"/>
  <c r="W196" i="26"/>
  <c r="V196" i="26"/>
  <c r="U196" i="26"/>
  <c r="T196" i="26"/>
  <c r="S196" i="26"/>
  <c r="R196" i="26"/>
  <c r="Q196" i="26"/>
  <c r="P196" i="26"/>
  <c r="O196" i="26"/>
  <c r="AN196" i="26" s="1"/>
  <c r="N196" i="26"/>
  <c r="M196" i="26"/>
  <c r="L196" i="26"/>
  <c r="K196" i="26"/>
  <c r="J196" i="26"/>
  <c r="I196" i="26"/>
  <c r="H196" i="26"/>
  <c r="G196" i="26"/>
  <c r="AO196" i="26" s="1"/>
  <c r="F196" i="26"/>
  <c r="E196" i="26"/>
  <c r="D196" i="26"/>
  <c r="AQ195" i="26"/>
  <c r="AM195" i="26"/>
  <c r="AJ195" i="26"/>
  <c r="AI195" i="26"/>
  <c r="AH195" i="26"/>
  <c r="AG195" i="26"/>
  <c r="AF195" i="26"/>
  <c r="AE195" i="26"/>
  <c r="AD195" i="26"/>
  <c r="AC195" i="26"/>
  <c r="AB195" i="26"/>
  <c r="AL195" i="26" s="1"/>
  <c r="AA195" i="26"/>
  <c r="Z195" i="26"/>
  <c r="Y195" i="26"/>
  <c r="X195" i="26"/>
  <c r="W195" i="26"/>
  <c r="V195" i="26"/>
  <c r="U195" i="26"/>
  <c r="T195" i="26"/>
  <c r="S195" i="26"/>
  <c r="R195" i="26"/>
  <c r="Q195" i="26"/>
  <c r="P195" i="26"/>
  <c r="O195" i="26"/>
  <c r="N195" i="26"/>
  <c r="AN195" i="26" s="1"/>
  <c r="M195" i="26"/>
  <c r="L195" i="26"/>
  <c r="K195" i="26"/>
  <c r="J195" i="26"/>
  <c r="I195" i="26"/>
  <c r="H195" i="26"/>
  <c r="G195" i="26"/>
  <c r="F195" i="26"/>
  <c r="E195" i="26"/>
  <c r="D195" i="26"/>
  <c r="AO195" i="26" s="1"/>
  <c r="AQ194" i="26"/>
  <c r="AJ194" i="26"/>
  <c r="AI194" i="26"/>
  <c r="AH194" i="26"/>
  <c r="AG194" i="26"/>
  <c r="AF194" i="26"/>
  <c r="AE194" i="26"/>
  <c r="AD194" i="26"/>
  <c r="AC194" i="26"/>
  <c r="AL194" i="26" s="1"/>
  <c r="AB194" i="26"/>
  <c r="AA194" i="26"/>
  <c r="Z194" i="26"/>
  <c r="Y194" i="26"/>
  <c r="X194" i="26"/>
  <c r="W194" i="26"/>
  <c r="V194" i="26"/>
  <c r="U194" i="26"/>
  <c r="AM194" i="26" s="1"/>
  <c r="T194" i="26"/>
  <c r="S194" i="26"/>
  <c r="R194" i="26"/>
  <c r="Q194" i="26"/>
  <c r="P194" i="26"/>
  <c r="O194" i="26"/>
  <c r="N194" i="26"/>
  <c r="M194" i="26"/>
  <c r="L194" i="26"/>
  <c r="K194" i="26"/>
  <c r="J194" i="26"/>
  <c r="I194" i="26"/>
  <c r="H194" i="26"/>
  <c r="G194" i="26"/>
  <c r="F194" i="26"/>
  <c r="E194" i="26"/>
  <c r="AO194" i="26" s="1"/>
  <c r="D194" i="26"/>
  <c r="AJ193" i="26"/>
  <c r="AQ193" i="26" s="1"/>
  <c r="AI193" i="26"/>
  <c r="AH193" i="26"/>
  <c r="AG193" i="26"/>
  <c r="AF193" i="26"/>
  <c r="AE193" i="26"/>
  <c r="AD193" i="26"/>
  <c r="AC193" i="26"/>
  <c r="AL193" i="26" s="1"/>
  <c r="AB193" i="26"/>
  <c r="AA193" i="26"/>
  <c r="Z193" i="26"/>
  <c r="Y193" i="26"/>
  <c r="X193" i="26"/>
  <c r="W193" i="26"/>
  <c r="V193" i="26"/>
  <c r="U193" i="26"/>
  <c r="T193" i="26"/>
  <c r="S193" i="26"/>
  <c r="R193" i="26"/>
  <c r="Q193" i="26"/>
  <c r="P193" i="26"/>
  <c r="O193" i="26"/>
  <c r="N193" i="26"/>
  <c r="M193" i="26"/>
  <c r="L193" i="26"/>
  <c r="K193" i="26"/>
  <c r="J193" i="26"/>
  <c r="I193" i="26"/>
  <c r="H193" i="26"/>
  <c r="G193" i="26"/>
  <c r="F193" i="26"/>
  <c r="E193" i="26"/>
  <c r="D193" i="26"/>
  <c r="AJ192" i="26"/>
  <c r="AQ192" i="26" s="1"/>
  <c r="AI192" i="26"/>
  <c r="AH192" i="26"/>
  <c r="AG192" i="26"/>
  <c r="AF192" i="26"/>
  <c r="AE192" i="26"/>
  <c r="AD192" i="26"/>
  <c r="AC192" i="26"/>
  <c r="AB192" i="26"/>
  <c r="AL192" i="26" s="1"/>
  <c r="AA192" i="26"/>
  <c r="Z192" i="26"/>
  <c r="Y192" i="26"/>
  <c r="X192" i="26"/>
  <c r="W192" i="26"/>
  <c r="V192" i="26"/>
  <c r="U192" i="26"/>
  <c r="T192" i="26"/>
  <c r="AM192" i="26" s="1"/>
  <c r="S192" i="26"/>
  <c r="R192" i="26"/>
  <c r="Q192" i="26"/>
  <c r="P192" i="26"/>
  <c r="O192" i="26"/>
  <c r="N192" i="26"/>
  <c r="M192" i="26"/>
  <c r="L192" i="26"/>
  <c r="AN192" i="26" s="1"/>
  <c r="K192" i="26"/>
  <c r="J192" i="26"/>
  <c r="I192" i="26"/>
  <c r="H192" i="26"/>
  <c r="G192" i="26"/>
  <c r="F192" i="26"/>
  <c r="E192" i="26"/>
  <c r="D192" i="26"/>
  <c r="AO192" i="26" s="1"/>
  <c r="AQ191" i="26"/>
  <c r="AJ191" i="26"/>
  <c r="AI191" i="26"/>
  <c r="AH191" i="26"/>
  <c r="AG191" i="26"/>
  <c r="AF191" i="26"/>
  <c r="AE191" i="26"/>
  <c r="AD191" i="26"/>
  <c r="AC191" i="26"/>
  <c r="AL191" i="26" s="1"/>
  <c r="AB191" i="26"/>
  <c r="AA191" i="26"/>
  <c r="Z191" i="26"/>
  <c r="Y191" i="26"/>
  <c r="X191" i="26"/>
  <c r="W191" i="26"/>
  <c r="V191" i="26"/>
  <c r="AM191" i="26" s="1"/>
  <c r="U191" i="26"/>
  <c r="T191" i="26"/>
  <c r="S191" i="26"/>
  <c r="R191" i="26"/>
  <c r="Q191" i="26"/>
  <c r="P191" i="26"/>
  <c r="O191" i="26"/>
  <c r="N191" i="26"/>
  <c r="AN191" i="26" s="1"/>
  <c r="M191" i="26"/>
  <c r="L191" i="26"/>
  <c r="K191" i="26"/>
  <c r="J191" i="26"/>
  <c r="I191" i="26"/>
  <c r="H191" i="26"/>
  <c r="G191" i="26"/>
  <c r="F191" i="26"/>
  <c r="E191" i="26"/>
  <c r="AO191" i="26" s="1"/>
  <c r="D191" i="26"/>
  <c r="AQ190" i="26"/>
  <c r="AJ190" i="26"/>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Q189" i="26"/>
  <c r="AO189" i="26"/>
  <c r="AJ189" i="26"/>
  <c r="AI189" i="26"/>
  <c r="AH189" i="26"/>
  <c r="AG189" i="26"/>
  <c r="AF189" i="26"/>
  <c r="AE189" i="26"/>
  <c r="AD189" i="26"/>
  <c r="AC189" i="26"/>
  <c r="AB189" i="26"/>
  <c r="AL189" i="26" s="1"/>
  <c r="AA189" i="26"/>
  <c r="Z189" i="26"/>
  <c r="Y189" i="26"/>
  <c r="X189" i="26"/>
  <c r="W189" i="26"/>
  <c r="V189" i="26"/>
  <c r="U189" i="26"/>
  <c r="T189" i="26"/>
  <c r="AM189" i="26" s="1"/>
  <c r="S189" i="26"/>
  <c r="R189" i="26"/>
  <c r="Q189" i="26"/>
  <c r="P189" i="26"/>
  <c r="O189" i="26"/>
  <c r="N189" i="26"/>
  <c r="M189" i="26"/>
  <c r="L189" i="26"/>
  <c r="AN189" i="26" s="1"/>
  <c r="K189" i="26"/>
  <c r="J189" i="26"/>
  <c r="I189" i="26"/>
  <c r="H189" i="26"/>
  <c r="G189" i="26"/>
  <c r="F189" i="26"/>
  <c r="E189" i="26"/>
  <c r="D189" i="26"/>
  <c r="AJ188" i="26"/>
  <c r="AQ188" i="26" s="1"/>
  <c r="AI188" i="26"/>
  <c r="AH188" i="26"/>
  <c r="AG188" i="26"/>
  <c r="AF188" i="26"/>
  <c r="AE188" i="26"/>
  <c r="AD188" i="26"/>
  <c r="AC188" i="26"/>
  <c r="AB188" i="26"/>
  <c r="AA188" i="26"/>
  <c r="Z188" i="26"/>
  <c r="Y188" i="26"/>
  <c r="X188" i="26"/>
  <c r="W188" i="26"/>
  <c r="V188" i="26"/>
  <c r="U188" i="26"/>
  <c r="T188" i="26"/>
  <c r="S188" i="26"/>
  <c r="R188" i="26"/>
  <c r="Q188" i="26"/>
  <c r="P188" i="26"/>
  <c r="O188" i="26"/>
  <c r="AN188" i="26" s="1"/>
  <c r="N188" i="26"/>
  <c r="M188" i="26"/>
  <c r="L188" i="26"/>
  <c r="K188" i="26"/>
  <c r="J188" i="26"/>
  <c r="I188" i="26"/>
  <c r="H188" i="26"/>
  <c r="G188" i="26"/>
  <c r="AO188" i="26" s="1"/>
  <c r="F188" i="26"/>
  <c r="E188" i="26"/>
  <c r="D188" i="26"/>
  <c r="AQ187" i="26"/>
  <c r="AJ187" i="26"/>
  <c r="AI187" i="26"/>
  <c r="AH187" i="26"/>
  <c r="AG187" i="26"/>
  <c r="AF187" i="26"/>
  <c r="AE187" i="26"/>
  <c r="AD187" i="26"/>
  <c r="AC187" i="26"/>
  <c r="AB187" i="26"/>
  <c r="AL187" i="26" s="1"/>
  <c r="AA187" i="26"/>
  <c r="Z187" i="26"/>
  <c r="Y187" i="26"/>
  <c r="X187" i="26"/>
  <c r="W187" i="26"/>
  <c r="V187" i="26"/>
  <c r="AM187" i="26" s="1"/>
  <c r="U187" i="26"/>
  <c r="T187" i="26"/>
  <c r="S187" i="26"/>
  <c r="R187" i="26"/>
  <c r="Q187" i="26"/>
  <c r="P187" i="26"/>
  <c r="O187" i="26"/>
  <c r="N187" i="26"/>
  <c r="AN187" i="26" s="1"/>
  <c r="M187" i="26"/>
  <c r="L187" i="26"/>
  <c r="K187" i="26"/>
  <c r="J187" i="26"/>
  <c r="I187" i="26"/>
  <c r="H187" i="26"/>
  <c r="G187" i="26"/>
  <c r="F187" i="26"/>
  <c r="E187" i="26"/>
  <c r="D187" i="26"/>
  <c r="AO187" i="26" s="1"/>
  <c r="AQ186" i="26"/>
  <c r="AJ186" i="26"/>
  <c r="AI186" i="26"/>
  <c r="AH186" i="26"/>
  <c r="AG186" i="26"/>
  <c r="AF186" i="26"/>
  <c r="AE186" i="26"/>
  <c r="AD186" i="26"/>
  <c r="AC186" i="26"/>
  <c r="AL186" i="26" s="1"/>
  <c r="AB186" i="26"/>
  <c r="AA186" i="26"/>
  <c r="Z186" i="26"/>
  <c r="Y186" i="26"/>
  <c r="X186" i="26"/>
  <c r="W186" i="26"/>
  <c r="V186" i="26"/>
  <c r="AM186" i="26" s="1"/>
  <c r="U186" i="26"/>
  <c r="T186" i="26"/>
  <c r="S186" i="26"/>
  <c r="R186" i="26"/>
  <c r="Q186" i="26"/>
  <c r="P186" i="26"/>
  <c r="O186" i="26"/>
  <c r="N186" i="26"/>
  <c r="M186" i="26"/>
  <c r="L186" i="26"/>
  <c r="K186" i="26"/>
  <c r="J186" i="26"/>
  <c r="I186" i="26"/>
  <c r="H186" i="26"/>
  <c r="G186" i="26"/>
  <c r="F186" i="26"/>
  <c r="E186" i="26"/>
  <c r="D186" i="26"/>
  <c r="AJ185" i="26"/>
  <c r="AQ185" i="26" s="1"/>
  <c r="AI185" i="26"/>
  <c r="AH185" i="26"/>
  <c r="AG185" i="26"/>
  <c r="AF185" i="26"/>
  <c r="AE185" i="26"/>
  <c r="AD185" i="26"/>
  <c r="AC185" i="26"/>
  <c r="AB185" i="26"/>
  <c r="AL185" i="26" s="1"/>
  <c r="AA185" i="26"/>
  <c r="Z185" i="26"/>
  <c r="Y185" i="26"/>
  <c r="X185" i="26"/>
  <c r="W185" i="26"/>
  <c r="V185" i="26"/>
  <c r="U185" i="26"/>
  <c r="T185" i="26"/>
  <c r="AM185" i="26" s="1"/>
  <c r="S185" i="26"/>
  <c r="R185" i="26"/>
  <c r="Q185" i="26"/>
  <c r="P185" i="26"/>
  <c r="O185" i="26"/>
  <c r="N185" i="26"/>
  <c r="M185" i="26"/>
  <c r="L185" i="26"/>
  <c r="AN185" i="26" s="1"/>
  <c r="K185" i="26"/>
  <c r="J185" i="26"/>
  <c r="I185" i="26"/>
  <c r="H185" i="26"/>
  <c r="G185" i="26"/>
  <c r="F185" i="26"/>
  <c r="E185" i="26"/>
  <c r="D185" i="26"/>
  <c r="AO185" i="26" s="1"/>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D184" i="26"/>
  <c r="AQ183" i="26"/>
  <c r="AJ183" i="26"/>
  <c r="AI183" i="26"/>
  <c r="AH183" i="26"/>
  <c r="AG183" i="26"/>
  <c r="AF183" i="26"/>
  <c r="AE183" i="26"/>
  <c r="AD183" i="26"/>
  <c r="AC183" i="26"/>
  <c r="AB183" i="26"/>
  <c r="AA183" i="26"/>
  <c r="Z183" i="26"/>
  <c r="Y183" i="26"/>
  <c r="X183" i="26"/>
  <c r="W183" i="26"/>
  <c r="V183" i="26"/>
  <c r="AM183" i="26" s="1"/>
  <c r="U183" i="26"/>
  <c r="T183" i="26"/>
  <c r="S183" i="26"/>
  <c r="R183" i="26"/>
  <c r="Q183" i="26"/>
  <c r="P183" i="26"/>
  <c r="O183" i="26"/>
  <c r="N183" i="26"/>
  <c r="AN183" i="26" s="1"/>
  <c r="M183" i="26"/>
  <c r="L183" i="26"/>
  <c r="K183" i="26"/>
  <c r="J183" i="26"/>
  <c r="I183" i="26"/>
  <c r="H183" i="26"/>
  <c r="G183" i="26"/>
  <c r="F183" i="26"/>
  <c r="E183" i="26"/>
  <c r="D183" i="26"/>
  <c r="AQ182" i="26"/>
  <c r="AJ182" i="26"/>
  <c r="AI182" i="26"/>
  <c r="AH182" i="26"/>
  <c r="AG182" i="26"/>
  <c r="AF182" i="26"/>
  <c r="AE182" i="26"/>
  <c r="AD182" i="26"/>
  <c r="AC182" i="26"/>
  <c r="AL182" i="26" s="1"/>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Q181" i="26"/>
  <c r="AO181" i="26"/>
  <c r="AJ181" i="26"/>
  <c r="AI181" i="26"/>
  <c r="AH181" i="26"/>
  <c r="AG181" i="26"/>
  <c r="AF181" i="26"/>
  <c r="AE181" i="26"/>
  <c r="AD181" i="26"/>
  <c r="AC181" i="26"/>
  <c r="AB181" i="26"/>
  <c r="AA181" i="26"/>
  <c r="Z181" i="26"/>
  <c r="Y181" i="26"/>
  <c r="X181" i="26"/>
  <c r="W181" i="26"/>
  <c r="V181" i="26"/>
  <c r="U181" i="26"/>
  <c r="T181" i="26"/>
  <c r="S181" i="26"/>
  <c r="R181" i="26"/>
  <c r="Q181" i="26"/>
  <c r="P181" i="26"/>
  <c r="O181" i="26"/>
  <c r="N181" i="26"/>
  <c r="M181" i="26"/>
  <c r="L181" i="26"/>
  <c r="K181" i="26"/>
  <c r="J181" i="26"/>
  <c r="I181" i="26"/>
  <c r="H181" i="26"/>
  <c r="G181" i="26"/>
  <c r="F181" i="26"/>
  <c r="E181" i="26"/>
  <c r="D181" i="26"/>
  <c r="AJ180" i="26"/>
  <c r="AQ180" i="26" s="1"/>
  <c r="AI180" i="26"/>
  <c r="AH180" i="26"/>
  <c r="AG180" i="26"/>
  <c r="AF180" i="26"/>
  <c r="AE180" i="26"/>
  <c r="AD180" i="26"/>
  <c r="AC180" i="26"/>
  <c r="AB180" i="26"/>
  <c r="AA180" i="26"/>
  <c r="Z180" i="26"/>
  <c r="Y180" i="26"/>
  <c r="X180" i="26"/>
  <c r="W180" i="26"/>
  <c r="V180" i="26"/>
  <c r="U180" i="26"/>
  <c r="T180" i="26"/>
  <c r="S180" i="26"/>
  <c r="R180" i="26"/>
  <c r="Q180" i="26"/>
  <c r="P180" i="26"/>
  <c r="O180" i="26"/>
  <c r="AN180" i="26" s="1"/>
  <c r="N180" i="26"/>
  <c r="M180" i="26"/>
  <c r="L180" i="26"/>
  <c r="K180" i="26"/>
  <c r="J180" i="26"/>
  <c r="I180" i="26"/>
  <c r="H180" i="26"/>
  <c r="G180" i="26"/>
  <c r="AO180" i="26" s="1"/>
  <c r="F180" i="26"/>
  <c r="E180" i="26"/>
  <c r="D180" i="26"/>
  <c r="AQ179" i="26"/>
  <c r="AJ179" i="26"/>
  <c r="AI179" i="26"/>
  <c r="AH179" i="26"/>
  <c r="AG179" i="26"/>
  <c r="AF179" i="26"/>
  <c r="AE179" i="26"/>
  <c r="AD179" i="26"/>
  <c r="AC179" i="26"/>
  <c r="AB179" i="26"/>
  <c r="AA179" i="26"/>
  <c r="Z179" i="26"/>
  <c r="Y179" i="26"/>
  <c r="X179" i="26"/>
  <c r="W179" i="26"/>
  <c r="V179" i="26"/>
  <c r="AM179" i="26" s="1"/>
  <c r="U179" i="26"/>
  <c r="T179" i="26"/>
  <c r="S179" i="26"/>
  <c r="R179" i="26"/>
  <c r="Q179" i="26"/>
  <c r="P179" i="26"/>
  <c r="O179" i="26"/>
  <c r="N179" i="26"/>
  <c r="AN179" i="26" s="1"/>
  <c r="M179" i="26"/>
  <c r="L179" i="26"/>
  <c r="K179" i="26"/>
  <c r="J179" i="26"/>
  <c r="I179" i="26"/>
  <c r="H179" i="26"/>
  <c r="G179" i="26"/>
  <c r="F179" i="26"/>
  <c r="E179" i="26"/>
  <c r="D179" i="26"/>
  <c r="AQ178" i="26"/>
  <c r="AJ178" i="26"/>
  <c r="AI178" i="26"/>
  <c r="AH178" i="26"/>
  <c r="AG178" i="26"/>
  <c r="AF178" i="26"/>
  <c r="AE178" i="26"/>
  <c r="AD178" i="26"/>
  <c r="AC178" i="26"/>
  <c r="AL178" i="26" s="1"/>
  <c r="AB178" i="26"/>
  <c r="AA178" i="26"/>
  <c r="Z178" i="26"/>
  <c r="Y178" i="26"/>
  <c r="X178" i="26"/>
  <c r="W178" i="26"/>
  <c r="V178" i="26"/>
  <c r="AM178" i="26" s="1"/>
  <c r="U178" i="26"/>
  <c r="T178" i="26"/>
  <c r="S178" i="26"/>
  <c r="R178" i="26"/>
  <c r="Q178" i="26"/>
  <c r="P178" i="26"/>
  <c r="O178" i="26"/>
  <c r="N178" i="26"/>
  <c r="M178" i="26"/>
  <c r="L178" i="26"/>
  <c r="K178" i="26"/>
  <c r="J178" i="26"/>
  <c r="I178" i="26"/>
  <c r="H178" i="26"/>
  <c r="G178" i="26"/>
  <c r="F178" i="26"/>
  <c r="E178" i="26"/>
  <c r="D178" i="26"/>
  <c r="AJ177" i="26"/>
  <c r="AQ177" i="26" s="1"/>
  <c r="AI177" i="26"/>
  <c r="AH177" i="26"/>
  <c r="AG177" i="26"/>
  <c r="AF177" i="26"/>
  <c r="AE177" i="26"/>
  <c r="AD177" i="26"/>
  <c r="AC177" i="26"/>
  <c r="AL177" i="26" s="1"/>
  <c r="AB177" i="26"/>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O177" i="26" s="1"/>
  <c r="AJ176" i="26"/>
  <c r="AQ176" i="26" s="1"/>
  <c r="AI176" i="26"/>
  <c r="AH176" i="26"/>
  <c r="AG176" i="26"/>
  <c r="AF176" i="26"/>
  <c r="AE176" i="26"/>
  <c r="AD176" i="26"/>
  <c r="AC176" i="26"/>
  <c r="AB176" i="26"/>
  <c r="AA176" i="26"/>
  <c r="Z176" i="26"/>
  <c r="Y176" i="26"/>
  <c r="X176" i="26"/>
  <c r="W176" i="26"/>
  <c r="V176" i="26"/>
  <c r="U176" i="26"/>
  <c r="T176" i="26"/>
  <c r="S176" i="26"/>
  <c r="R176" i="26"/>
  <c r="Q176" i="26"/>
  <c r="P176" i="26"/>
  <c r="O176" i="26"/>
  <c r="AN176" i="26" s="1"/>
  <c r="N176" i="26"/>
  <c r="M176" i="26"/>
  <c r="L176" i="26"/>
  <c r="K176" i="26"/>
  <c r="J176" i="26"/>
  <c r="I176" i="26"/>
  <c r="H176" i="26"/>
  <c r="G176" i="26"/>
  <c r="F176" i="26"/>
  <c r="E176" i="26"/>
  <c r="D176" i="26"/>
  <c r="AQ175" i="26"/>
  <c r="AJ175" i="26"/>
  <c r="AI175" i="26"/>
  <c r="AH175" i="26"/>
  <c r="AG175" i="26"/>
  <c r="AF175" i="26"/>
  <c r="AE175" i="26"/>
  <c r="AD175" i="26"/>
  <c r="AC175" i="26"/>
  <c r="AB175" i="26"/>
  <c r="AA175" i="26"/>
  <c r="Z175" i="26"/>
  <c r="AM175" i="26" s="1"/>
  <c r="Y175" i="26"/>
  <c r="X175" i="26"/>
  <c r="W175" i="26"/>
  <c r="V175" i="26"/>
  <c r="U175" i="26"/>
  <c r="T175" i="26"/>
  <c r="S175" i="26"/>
  <c r="R175" i="26"/>
  <c r="Q175" i="26"/>
  <c r="P175" i="26"/>
  <c r="O175" i="26"/>
  <c r="N175" i="26"/>
  <c r="M175" i="26"/>
  <c r="L175" i="26"/>
  <c r="K175" i="26"/>
  <c r="J175" i="26"/>
  <c r="I175" i="26"/>
  <c r="H175" i="26"/>
  <c r="G175" i="26"/>
  <c r="F175" i="26"/>
  <c r="E175" i="26"/>
  <c r="D175" i="26"/>
  <c r="AQ174" i="26"/>
  <c r="AJ174" i="26"/>
  <c r="AI174" i="26"/>
  <c r="AH174" i="26"/>
  <c r="AG174" i="26"/>
  <c r="AF174" i="26"/>
  <c r="AE174" i="26"/>
  <c r="AD174" i="26"/>
  <c r="AC174" i="26"/>
  <c r="AL174" i="26" s="1"/>
  <c r="AB174" i="26"/>
  <c r="AA174" i="26"/>
  <c r="Z174" i="26"/>
  <c r="Y174" i="26"/>
  <c r="X174" i="26"/>
  <c r="W174" i="26"/>
  <c r="V174" i="26"/>
  <c r="U174" i="26"/>
  <c r="T174" i="26"/>
  <c r="S174" i="26"/>
  <c r="R174" i="26"/>
  <c r="Q174" i="26"/>
  <c r="P174" i="26"/>
  <c r="O174" i="26"/>
  <c r="N174" i="26"/>
  <c r="M174" i="26"/>
  <c r="L174" i="26"/>
  <c r="K174" i="26"/>
  <c r="J174" i="26"/>
  <c r="I174" i="26"/>
  <c r="H174" i="26"/>
  <c r="G174" i="26"/>
  <c r="F174" i="26"/>
  <c r="E174" i="26"/>
  <c r="D174" i="26"/>
  <c r="AQ173" i="26"/>
  <c r="AJ173" i="26"/>
  <c r="AI173" i="26"/>
  <c r="AH173" i="26"/>
  <c r="AG173" i="26"/>
  <c r="AF173" i="26"/>
  <c r="AE173" i="26"/>
  <c r="AD173" i="26"/>
  <c r="AC173" i="26"/>
  <c r="AL173" i="26" s="1"/>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AO173" i="26" s="1"/>
  <c r="D173" i="26"/>
  <c r="AO172" i="26"/>
  <c r="AN172" i="26"/>
  <c r="AJ172" i="26"/>
  <c r="AQ172" i="26" s="1"/>
  <c r="AI172" i="26"/>
  <c r="AH172" i="26"/>
  <c r="AG172" i="26"/>
  <c r="AF172" i="26"/>
  <c r="AE172" i="26"/>
  <c r="AD172" i="26"/>
  <c r="AC172" i="26"/>
  <c r="AB172" i="26"/>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Q171" i="26"/>
  <c r="AJ171" i="26"/>
  <c r="AI171" i="26"/>
  <c r="AH171" i="26"/>
  <c r="AG171" i="26"/>
  <c r="AF171" i="26"/>
  <c r="AE171" i="26"/>
  <c r="AD171" i="26"/>
  <c r="AC171" i="26"/>
  <c r="AB171" i="26"/>
  <c r="AA171" i="26"/>
  <c r="Z171" i="26"/>
  <c r="AM171" i="26" s="1"/>
  <c r="Y171" i="26"/>
  <c r="X171" i="26"/>
  <c r="W171" i="26"/>
  <c r="V171" i="26"/>
  <c r="U171" i="26"/>
  <c r="T171" i="26"/>
  <c r="S171" i="26"/>
  <c r="R171" i="26"/>
  <c r="Q171" i="26"/>
  <c r="P171" i="26"/>
  <c r="O171" i="26"/>
  <c r="N171" i="26"/>
  <c r="AN171" i="26" s="1"/>
  <c r="M171" i="26"/>
  <c r="L171" i="26"/>
  <c r="K171" i="26"/>
  <c r="J171" i="26"/>
  <c r="I171" i="26"/>
  <c r="H171" i="26"/>
  <c r="G171" i="26"/>
  <c r="F171" i="26"/>
  <c r="E171" i="26"/>
  <c r="D171" i="26"/>
  <c r="AQ170" i="26"/>
  <c r="AJ170" i="26"/>
  <c r="AI170" i="26"/>
  <c r="AH170" i="26"/>
  <c r="AG170" i="26"/>
  <c r="AF170" i="26"/>
  <c r="AE170" i="26"/>
  <c r="AD170" i="26"/>
  <c r="AC170" i="26"/>
  <c r="AL170" i="26" s="1"/>
  <c r="AB170" i="26"/>
  <c r="AA170" i="26"/>
  <c r="Z170" i="26"/>
  <c r="Y170" i="26"/>
  <c r="X170" i="26"/>
  <c r="W170" i="26"/>
  <c r="V170" i="26"/>
  <c r="AM170" i="26" s="1"/>
  <c r="U170" i="26"/>
  <c r="T170" i="26"/>
  <c r="S170" i="26"/>
  <c r="R170" i="26"/>
  <c r="Q170" i="26"/>
  <c r="P170" i="26"/>
  <c r="O170" i="26"/>
  <c r="N170" i="26"/>
  <c r="M170" i="26"/>
  <c r="L170" i="26"/>
  <c r="K170" i="26"/>
  <c r="J170" i="26"/>
  <c r="I170" i="26"/>
  <c r="H170" i="26"/>
  <c r="G170" i="26"/>
  <c r="F170" i="26"/>
  <c r="E170" i="26"/>
  <c r="D170" i="26"/>
  <c r="AJ169" i="26"/>
  <c r="AQ169" i="26" s="1"/>
  <c r="AI169" i="26"/>
  <c r="AH169" i="26"/>
  <c r="AG169" i="26"/>
  <c r="AF169" i="26"/>
  <c r="AE169" i="26"/>
  <c r="AD169" i="26"/>
  <c r="AC169" i="26"/>
  <c r="AB169" i="26"/>
  <c r="AL169" i="26" s="1"/>
  <c r="AA169" i="26"/>
  <c r="Z169" i="26"/>
  <c r="Y169" i="26"/>
  <c r="X169" i="26"/>
  <c r="W169" i="26"/>
  <c r="V169" i="26"/>
  <c r="U169" i="26"/>
  <c r="T169" i="26"/>
  <c r="AM169" i="26" s="1"/>
  <c r="S169" i="26"/>
  <c r="R169" i="26"/>
  <c r="Q169" i="26"/>
  <c r="P169" i="26"/>
  <c r="O169" i="26"/>
  <c r="N169" i="26"/>
  <c r="M169" i="26"/>
  <c r="L169" i="26"/>
  <c r="AN169" i="26" s="1"/>
  <c r="K169" i="26"/>
  <c r="J169" i="26"/>
  <c r="I169" i="26"/>
  <c r="H169" i="26"/>
  <c r="G169" i="26"/>
  <c r="F169" i="26"/>
  <c r="E169" i="26"/>
  <c r="D169" i="26"/>
  <c r="AO169" i="26" s="1"/>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AN168" i="26" s="1"/>
  <c r="N168" i="26"/>
  <c r="M168" i="26"/>
  <c r="L168" i="26"/>
  <c r="K168" i="26"/>
  <c r="J168" i="26"/>
  <c r="I168" i="26"/>
  <c r="H168" i="26"/>
  <c r="G168" i="26"/>
  <c r="AO168" i="26" s="1"/>
  <c r="F168" i="26"/>
  <c r="E168" i="26"/>
  <c r="D168" i="26"/>
  <c r="AQ167" i="26"/>
  <c r="AJ167" i="26"/>
  <c r="AI167" i="26"/>
  <c r="AH167" i="26"/>
  <c r="AG167" i="26"/>
  <c r="AF167" i="26"/>
  <c r="AE167" i="26"/>
  <c r="AD167" i="26"/>
  <c r="AC167" i="26"/>
  <c r="AB167" i="26"/>
  <c r="AA167" i="26"/>
  <c r="Z167" i="26"/>
  <c r="Y167" i="26"/>
  <c r="X167" i="26"/>
  <c r="W167" i="26"/>
  <c r="V167" i="26"/>
  <c r="AM167" i="26" s="1"/>
  <c r="U167" i="26"/>
  <c r="T167" i="26"/>
  <c r="S167" i="26"/>
  <c r="R167" i="26"/>
  <c r="Q167" i="26"/>
  <c r="P167" i="26"/>
  <c r="O167" i="26"/>
  <c r="N167" i="26"/>
  <c r="AN167" i="26" s="1"/>
  <c r="M167" i="26"/>
  <c r="L167" i="26"/>
  <c r="K167" i="26"/>
  <c r="J167" i="26"/>
  <c r="I167" i="26"/>
  <c r="H167" i="26"/>
  <c r="G167" i="26"/>
  <c r="F167" i="26"/>
  <c r="E167" i="26"/>
  <c r="D167" i="26"/>
  <c r="AQ166" i="26"/>
  <c r="AJ166" i="26"/>
  <c r="AI166" i="26"/>
  <c r="AH166" i="26"/>
  <c r="AG166" i="26"/>
  <c r="AF166" i="26"/>
  <c r="AE166" i="26"/>
  <c r="AD166" i="26"/>
  <c r="AC166" i="26"/>
  <c r="AL166" i="26" s="1"/>
  <c r="AB166" i="26"/>
  <c r="AA166" i="26"/>
  <c r="Z166" i="26"/>
  <c r="Y166" i="26"/>
  <c r="X166" i="26"/>
  <c r="W166" i="26"/>
  <c r="V166" i="26"/>
  <c r="U166" i="26"/>
  <c r="AM166" i="26" s="1"/>
  <c r="T166" i="26"/>
  <c r="S166" i="26"/>
  <c r="R166" i="26"/>
  <c r="Q166" i="26"/>
  <c r="P166" i="26"/>
  <c r="O166" i="26"/>
  <c r="N166" i="26"/>
  <c r="M166" i="26"/>
  <c r="L166" i="26"/>
  <c r="K166" i="26"/>
  <c r="J166" i="26"/>
  <c r="I166" i="26"/>
  <c r="H166" i="26"/>
  <c r="G166" i="26"/>
  <c r="F166" i="26"/>
  <c r="E166" i="26"/>
  <c r="D166" i="26"/>
  <c r="AJ165" i="26"/>
  <c r="AQ165" i="26" s="1"/>
  <c r="AI165" i="26"/>
  <c r="AH165" i="26"/>
  <c r="AG165" i="26"/>
  <c r="AF165" i="26"/>
  <c r="AE165" i="26"/>
  <c r="AD165" i="26"/>
  <c r="AC165" i="26"/>
  <c r="AL165" i="26" s="1"/>
  <c r="AB165" i="26"/>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O165" i="26" s="1"/>
  <c r="AJ164" i="26"/>
  <c r="AQ164" i="26" s="1"/>
  <c r="AI164" i="26"/>
  <c r="AH164" i="26"/>
  <c r="AG164" i="26"/>
  <c r="AF164" i="26"/>
  <c r="AE164" i="26"/>
  <c r="AD164" i="26"/>
  <c r="AC164" i="26"/>
  <c r="AB164" i="26"/>
  <c r="AA164" i="26"/>
  <c r="Z164" i="26"/>
  <c r="Y164" i="26"/>
  <c r="X164" i="26"/>
  <c r="W164" i="26"/>
  <c r="V164" i="26"/>
  <c r="U164" i="26"/>
  <c r="T164" i="26"/>
  <c r="S164" i="26"/>
  <c r="R164" i="26"/>
  <c r="Q164" i="26"/>
  <c r="P164" i="26"/>
  <c r="O164" i="26"/>
  <c r="N164" i="26"/>
  <c r="M164" i="26"/>
  <c r="L164" i="26"/>
  <c r="AN164" i="26" s="1"/>
  <c r="K164" i="26"/>
  <c r="J164" i="26"/>
  <c r="I164" i="26"/>
  <c r="H164" i="26"/>
  <c r="G164" i="26"/>
  <c r="AO164" i="26" s="1"/>
  <c r="F164" i="26"/>
  <c r="E164" i="26"/>
  <c r="D164" i="26"/>
  <c r="AQ163" i="26"/>
  <c r="AM163" i="26"/>
  <c r="AJ163" i="26"/>
  <c r="AI163" i="26"/>
  <c r="AH163" i="26"/>
  <c r="AG163" i="26"/>
  <c r="AF163" i="26"/>
  <c r="AE163" i="26"/>
  <c r="AD163" i="26"/>
  <c r="AC163" i="26"/>
  <c r="AB163" i="26"/>
  <c r="AL163" i="26" s="1"/>
  <c r="AA163" i="26"/>
  <c r="Z163" i="26"/>
  <c r="Y163" i="26"/>
  <c r="X163" i="26"/>
  <c r="W163" i="26"/>
  <c r="V163" i="26"/>
  <c r="U163" i="26"/>
  <c r="T163" i="26"/>
  <c r="S163" i="26"/>
  <c r="R163" i="26"/>
  <c r="Q163" i="26"/>
  <c r="P163" i="26"/>
  <c r="O163" i="26"/>
  <c r="N163" i="26"/>
  <c r="AN163" i="26" s="1"/>
  <c r="M163" i="26"/>
  <c r="L163" i="26"/>
  <c r="K163" i="26"/>
  <c r="J163" i="26"/>
  <c r="I163" i="26"/>
  <c r="H163" i="26"/>
  <c r="G163" i="26"/>
  <c r="F163" i="26"/>
  <c r="E163" i="26"/>
  <c r="D163" i="26"/>
  <c r="AO163" i="26" s="1"/>
  <c r="AQ162" i="26"/>
  <c r="AJ162" i="26"/>
  <c r="AI162" i="26"/>
  <c r="AH162" i="26"/>
  <c r="AG162" i="26"/>
  <c r="AF162" i="26"/>
  <c r="AE162" i="26"/>
  <c r="AD162" i="26"/>
  <c r="AC162" i="26"/>
  <c r="AL162" i="26" s="1"/>
  <c r="AB162" i="26"/>
  <c r="AA162" i="26"/>
  <c r="Z162" i="26"/>
  <c r="Y162" i="26"/>
  <c r="X162" i="26"/>
  <c r="W162" i="26"/>
  <c r="V162" i="26"/>
  <c r="AM162" i="26" s="1"/>
  <c r="U162" i="26"/>
  <c r="T162" i="26"/>
  <c r="S162" i="26"/>
  <c r="R162" i="26"/>
  <c r="Q162" i="26"/>
  <c r="P162" i="26"/>
  <c r="O162" i="26"/>
  <c r="N162" i="26"/>
  <c r="M162" i="26"/>
  <c r="L162" i="26"/>
  <c r="K162" i="26"/>
  <c r="J162" i="26"/>
  <c r="I162" i="26"/>
  <c r="H162" i="26"/>
  <c r="G162" i="26"/>
  <c r="F162" i="26"/>
  <c r="E162" i="26"/>
  <c r="D162" i="26"/>
  <c r="AO161" i="26"/>
  <c r="AJ161" i="26"/>
  <c r="AQ161" i="26" s="1"/>
  <c r="AI161" i="26"/>
  <c r="AH161" i="26"/>
  <c r="AG161" i="26"/>
  <c r="AF161" i="26"/>
  <c r="AE161" i="26"/>
  <c r="AD161" i="26"/>
  <c r="AC161" i="26"/>
  <c r="AL161" i="26" s="1"/>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Q160" i="26" s="1"/>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AN160" i="26" s="1"/>
  <c r="K160" i="26"/>
  <c r="J160" i="26"/>
  <c r="I160" i="26"/>
  <c r="H160" i="26"/>
  <c r="G160" i="26"/>
  <c r="F160" i="26"/>
  <c r="E160" i="26"/>
  <c r="D160" i="26"/>
  <c r="AO160" i="26" s="1"/>
  <c r="AQ159" i="26"/>
  <c r="AJ159" i="26"/>
  <c r="AI159" i="26"/>
  <c r="AH159" i="26"/>
  <c r="AG159" i="26"/>
  <c r="AF159" i="26"/>
  <c r="AE159" i="26"/>
  <c r="AD159" i="26"/>
  <c r="AC159" i="26"/>
  <c r="AL159" i="26" s="1"/>
  <c r="AB159" i="26"/>
  <c r="AA159" i="26"/>
  <c r="Z159" i="26"/>
  <c r="Y159" i="26"/>
  <c r="X159" i="26"/>
  <c r="W159" i="26"/>
  <c r="V159" i="26"/>
  <c r="AM159" i="26" s="1"/>
  <c r="U159" i="26"/>
  <c r="T159" i="26"/>
  <c r="S159" i="26"/>
  <c r="R159" i="26"/>
  <c r="Q159" i="26"/>
  <c r="P159" i="26"/>
  <c r="O159" i="26"/>
  <c r="AN159" i="26" s="1"/>
  <c r="N159" i="26"/>
  <c r="M159" i="26"/>
  <c r="L159" i="26"/>
  <c r="K159" i="26"/>
  <c r="J159" i="26"/>
  <c r="I159" i="26"/>
  <c r="H159" i="26"/>
  <c r="G159" i="26"/>
  <c r="F159" i="26"/>
  <c r="E159" i="26"/>
  <c r="D159" i="26"/>
  <c r="AJ158" i="26"/>
  <c r="AQ158" i="26" s="1"/>
  <c r="AS29" i="26" s="1"/>
  <c r="AI158" i="26"/>
  <c r="AH158" i="26"/>
  <c r="AG158" i="26"/>
  <c r="AF158" i="26"/>
  <c r="AE158" i="26"/>
  <c r="AD158" i="26"/>
  <c r="AC158" i="26"/>
  <c r="AB158" i="26"/>
  <c r="AL158" i="26" s="1"/>
  <c r="AA158" i="26"/>
  <c r="Z158" i="26"/>
  <c r="Y158" i="26"/>
  <c r="X158" i="26"/>
  <c r="W158" i="26"/>
  <c r="V158" i="26"/>
  <c r="U158" i="26"/>
  <c r="T158" i="26"/>
  <c r="AM158" i="26" s="1"/>
  <c r="S158" i="26"/>
  <c r="R158" i="26"/>
  <c r="Q158" i="26"/>
  <c r="P158" i="26"/>
  <c r="O158" i="26"/>
  <c r="N158" i="26"/>
  <c r="M158" i="26"/>
  <c r="L158" i="26"/>
  <c r="AN158" i="26" s="1"/>
  <c r="K158" i="26"/>
  <c r="J158" i="26"/>
  <c r="I158" i="26"/>
  <c r="H158" i="26"/>
  <c r="G158" i="26"/>
  <c r="F158" i="26"/>
  <c r="E158" i="26"/>
  <c r="D158" i="26"/>
  <c r="AO158" i="26" s="1"/>
  <c r="AQ157" i="26"/>
  <c r="AJ157" i="26"/>
  <c r="AI157" i="26"/>
  <c r="AH157" i="26"/>
  <c r="AG157" i="26"/>
  <c r="AF157" i="26"/>
  <c r="AE157" i="26"/>
  <c r="AD157" i="26"/>
  <c r="AC157" i="26"/>
  <c r="AB157" i="26"/>
  <c r="AL157" i="26" s="1"/>
  <c r="AA157" i="26"/>
  <c r="Z157" i="26"/>
  <c r="Y157" i="26"/>
  <c r="X157" i="26"/>
  <c r="W157" i="26"/>
  <c r="V157" i="26"/>
  <c r="U157" i="26"/>
  <c r="T157" i="26"/>
  <c r="S157" i="26"/>
  <c r="R157" i="26"/>
  <c r="Q157" i="26"/>
  <c r="P157" i="26"/>
  <c r="O157" i="26"/>
  <c r="N157" i="26"/>
  <c r="M157" i="26"/>
  <c r="L157" i="26"/>
  <c r="K157" i="26"/>
  <c r="J157" i="26"/>
  <c r="I157" i="26"/>
  <c r="H157" i="26"/>
  <c r="AO157" i="26" s="1"/>
  <c r="G157" i="26"/>
  <c r="F157" i="26"/>
  <c r="E157" i="26"/>
  <c r="D157" i="26"/>
  <c r="AJ156" i="26"/>
  <c r="AQ156" i="26" s="1"/>
  <c r="AI156" i="26"/>
  <c r="AH156" i="26"/>
  <c r="AG156" i="26"/>
  <c r="AF156" i="26"/>
  <c r="AE156" i="26"/>
  <c r="AD156" i="26"/>
  <c r="AC156" i="26"/>
  <c r="AB156" i="26"/>
  <c r="AL156" i="26" s="1"/>
  <c r="AA156" i="26"/>
  <c r="Z156" i="26"/>
  <c r="Y156" i="26"/>
  <c r="X156" i="26"/>
  <c r="W156" i="26"/>
  <c r="V156" i="26"/>
  <c r="U156" i="26"/>
  <c r="T156" i="26"/>
  <c r="AM156" i="26" s="1"/>
  <c r="S156" i="26"/>
  <c r="R156" i="26"/>
  <c r="Q156" i="26"/>
  <c r="P156" i="26"/>
  <c r="O156" i="26"/>
  <c r="N156" i="26"/>
  <c r="M156" i="26"/>
  <c r="L156" i="26"/>
  <c r="AN156" i="26" s="1"/>
  <c r="K156" i="26"/>
  <c r="J156" i="26"/>
  <c r="I156" i="26"/>
  <c r="H156" i="26"/>
  <c r="G156" i="26"/>
  <c r="F156" i="26"/>
  <c r="E156" i="26"/>
  <c r="D156" i="26"/>
  <c r="AO156" i="26" s="1"/>
  <c r="AQ155" i="26"/>
  <c r="AJ155" i="26"/>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Q154" i="26"/>
  <c r="AO154" i="26"/>
  <c r="AJ154" i="26"/>
  <c r="AI154" i="26"/>
  <c r="AH154" i="26"/>
  <c r="AG154" i="26"/>
  <c r="AF154" i="26"/>
  <c r="AE154" i="26"/>
  <c r="AD154" i="26"/>
  <c r="AC154" i="26"/>
  <c r="AL154" i="26" s="1"/>
  <c r="AB154" i="26"/>
  <c r="AA154" i="26"/>
  <c r="Z154" i="26"/>
  <c r="Y154" i="26"/>
  <c r="X154" i="26"/>
  <c r="W154" i="26"/>
  <c r="V154" i="26"/>
  <c r="AM154" i="26" s="1"/>
  <c r="U154" i="26"/>
  <c r="T154" i="26"/>
  <c r="S154" i="26"/>
  <c r="R154" i="26"/>
  <c r="Q154" i="26"/>
  <c r="P154" i="26"/>
  <c r="O154" i="26"/>
  <c r="N154" i="26"/>
  <c r="M154" i="26"/>
  <c r="L154" i="26"/>
  <c r="K154" i="26"/>
  <c r="J154" i="26"/>
  <c r="I154" i="26"/>
  <c r="H154" i="26"/>
  <c r="G154" i="26"/>
  <c r="F154" i="26"/>
  <c r="E154" i="26"/>
  <c r="D154" i="26"/>
  <c r="AJ153" i="26"/>
  <c r="AQ153" i="26" s="1"/>
  <c r="AI153" i="26"/>
  <c r="AH153" i="26"/>
  <c r="AG153" i="26"/>
  <c r="AF153" i="26"/>
  <c r="AE153" i="26"/>
  <c r="AD153" i="26"/>
  <c r="AC153" i="26"/>
  <c r="AB153" i="26"/>
  <c r="AL153" i="26" s="1"/>
  <c r="AA153" i="26"/>
  <c r="Z153" i="26"/>
  <c r="Y153" i="26"/>
  <c r="X153" i="26"/>
  <c r="W153" i="26"/>
  <c r="V153" i="26"/>
  <c r="U153" i="26"/>
  <c r="T153" i="26"/>
  <c r="AM153" i="26" s="1"/>
  <c r="S153" i="26"/>
  <c r="R153" i="26"/>
  <c r="Q153" i="26"/>
  <c r="P153" i="26"/>
  <c r="O153" i="26"/>
  <c r="N153" i="26"/>
  <c r="M153" i="26"/>
  <c r="L153" i="26"/>
  <c r="AN153" i="26" s="1"/>
  <c r="K153" i="26"/>
  <c r="J153" i="26"/>
  <c r="I153" i="26"/>
  <c r="H153" i="26"/>
  <c r="G153" i="26"/>
  <c r="F153" i="26"/>
  <c r="E153" i="26"/>
  <c r="D153" i="26"/>
  <c r="AO153" i="26" s="1"/>
  <c r="AJ152" i="26"/>
  <c r="AQ152" i="26" s="1"/>
  <c r="AI152" i="26"/>
  <c r="AH152" i="26"/>
  <c r="AG152" i="26"/>
  <c r="AF152" i="26"/>
  <c r="AE152" i="26"/>
  <c r="AD152" i="26"/>
  <c r="AC152" i="26"/>
  <c r="AB152" i="26"/>
  <c r="AA152" i="26"/>
  <c r="Z152" i="26"/>
  <c r="Y152" i="26"/>
  <c r="X152" i="26"/>
  <c r="W152" i="26"/>
  <c r="V152" i="26"/>
  <c r="U152" i="26"/>
  <c r="T152" i="26"/>
  <c r="AM152" i="26" s="1"/>
  <c r="S152" i="26"/>
  <c r="R152" i="26"/>
  <c r="Q152" i="26"/>
  <c r="P152" i="26"/>
  <c r="O152" i="26"/>
  <c r="N152" i="26"/>
  <c r="AN152" i="26" s="1"/>
  <c r="M152" i="26"/>
  <c r="L152" i="26"/>
  <c r="K152" i="26"/>
  <c r="J152" i="26"/>
  <c r="I152" i="26"/>
  <c r="H152" i="26"/>
  <c r="G152" i="26"/>
  <c r="F152" i="26"/>
  <c r="E152" i="26"/>
  <c r="D152" i="26"/>
  <c r="AJ151" i="26"/>
  <c r="AI151" i="26"/>
  <c r="AH151" i="26"/>
  <c r="AG151" i="26"/>
  <c r="AF151" i="26"/>
  <c r="AE151" i="26"/>
  <c r="AD151" i="26"/>
  <c r="AC151" i="26"/>
  <c r="AB151" i="26"/>
  <c r="AA151" i="26"/>
  <c r="Z151" i="26"/>
  <c r="Y151" i="26"/>
  <c r="X151" i="26"/>
  <c r="W151" i="26"/>
  <c r="V151" i="26"/>
  <c r="AM151" i="26" s="1"/>
  <c r="U151" i="26"/>
  <c r="T151" i="26"/>
  <c r="S151" i="26"/>
  <c r="R151" i="26"/>
  <c r="Q151" i="26"/>
  <c r="P151" i="26"/>
  <c r="O151" i="26"/>
  <c r="N151" i="26"/>
  <c r="M151" i="26"/>
  <c r="L151" i="26"/>
  <c r="K151" i="26"/>
  <c r="J151" i="26"/>
  <c r="I151" i="26"/>
  <c r="H151" i="26"/>
  <c r="G151" i="26"/>
  <c r="F151" i="26"/>
  <c r="E151" i="26"/>
  <c r="D151" i="26"/>
  <c r="AJ150" i="26"/>
  <c r="AI150" i="26"/>
  <c r="AH150" i="26"/>
  <c r="AG150" i="26"/>
  <c r="AF150" i="26"/>
  <c r="AE150" i="26"/>
  <c r="AD150" i="26"/>
  <c r="AC150" i="26"/>
  <c r="AB150" i="26"/>
  <c r="AL150" i="26" s="1"/>
  <c r="AA150" i="26"/>
  <c r="Z150" i="26"/>
  <c r="Y150" i="26"/>
  <c r="X150" i="26"/>
  <c r="W150" i="26"/>
  <c r="V150" i="26"/>
  <c r="U150" i="26"/>
  <c r="T150" i="26"/>
  <c r="AM150" i="26" s="1"/>
  <c r="S150" i="26"/>
  <c r="R150" i="26"/>
  <c r="Q150" i="26"/>
  <c r="P150" i="26"/>
  <c r="O150" i="26"/>
  <c r="N150" i="26"/>
  <c r="M150" i="26"/>
  <c r="L150" i="26"/>
  <c r="AN150" i="26" s="1"/>
  <c r="K150" i="26"/>
  <c r="J150" i="26"/>
  <c r="I150" i="26"/>
  <c r="H150" i="26"/>
  <c r="G150" i="26"/>
  <c r="F150" i="26"/>
  <c r="E150" i="26"/>
  <c r="D150" i="26"/>
  <c r="AO150" i="26" s="1"/>
  <c r="AJ149" i="26"/>
  <c r="AI149" i="26"/>
  <c r="AH149" i="26"/>
  <c r="AG149" i="26"/>
  <c r="AF149" i="26"/>
  <c r="AE149" i="26"/>
  <c r="AD149" i="26"/>
  <c r="AC149" i="26"/>
  <c r="AB149" i="26"/>
  <c r="AL149" i="26" s="1"/>
  <c r="AA149" i="26"/>
  <c r="Z149" i="26"/>
  <c r="Y149" i="26"/>
  <c r="X149" i="26"/>
  <c r="W149" i="26"/>
  <c r="V149" i="26"/>
  <c r="U149" i="26"/>
  <c r="T149" i="26"/>
  <c r="AM149" i="26" s="1"/>
  <c r="S149" i="26"/>
  <c r="R149" i="26"/>
  <c r="Q149" i="26"/>
  <c r="P149" i="26"/>
  <c r="O149" i="26"/>
  <c r="N149" i="26"/>
  <c r="M149" i="26"/>
  <c r="L149" i="26"/>
  <c r="K149" i="26"/>
  <c r="J149" i="26"/>
  <c r="I149" i="26"/>
  <c r="H149" i="26"/>
  <c r="AO149" i="26" s="1"/>
  <c r="G149" i="26"/>
  <c r="F149" i="26"/>
  <c r="E149" i="26"/>
  <c r="D149" i="26"/>
  <c r="AN148" i="26"/>
  <c r="AJ148" i="26"/>
  <c r="AI148" i="26"/>
  <c r="AH148" i="26"/>
  <c r="AG148" i="26"/>
  <c r="AF148" i="26"/>
  <c r="AE148" i="26"/>
  <c r="AD148" i="26"/>
  <c r="AC148" i="26"/>
  <c r="AL148" i="26" s="1"/>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O148" i="26" s="1"/>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L146" i="26" s="1"/>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AN145" i="26" s="1"/>
  <c r="N145" i="26"/>
  <c r="M145" i="26"/>
  <c r="L145" i="26"/>
  <c r="K145" i="26"/>
  <c r="J145" i="26"/>
  <c r="I145" i="26"/>
  <c r="H145" i="26"/>
  <c r="G145" i="26"/>
  <c r="AO145" i="26" s="1"/>
  <c r="F145" i="26"/>
  <c r="E145" i="26"/>
  <c r="D145" i="26"/>
  <c r="AM144" i="26"/>
  <c r="AJ144" i="26"/>
  <c r="AI144" i="26"/>
  <c r="AH144" i="26"/>
  <c r="AG144" i="26"/>
  <c r="AF144" i="26"/>
  <c r="AE144" i="26"/>
  <c r="AD144" i="26"/>
  <c r="AC144" i="26"/>
  <c r="AB144" i="26"/>
  <c r="AL144" i="26" s="1"/>
  <c r="AA144" i="26"/>
  <c r="Z144" i="26"/>
  <c r="Y144" i="26"/>
  <c r="X144" i="26"/>
  <c r="W144" i="26"/>
  <c r="V144" i="26"/>
  <c r="U144" i="26"/>
  <c r="T144" i="26"/>
  <c r="S144" i="26"/>
  <c r="R144" i="26"/>
  <c r="Q144" i="26"/>
  <c r="P144" i="26"/>
  <c r="O144" i="26"/>
  <c r="N144" i="26"/>
  <c r="M144" i="26"/>
  <c r="L144" i="26"/>
  <c r="AN144" i="26" s="1"/>
  <c r="K144" i="26"/>
  <c r="J144" i="26"/>
  <c r="I144" i="26"/>
  <c r="H144" i="26"/>
  <c r="G144" i="26"/>
  <c r="F144" i="26"/>
  <c r="E144" i="26"/>
  <c r="D144" i="26"/>
  <c r="AO144" i="26" s="1"/>
  <c r="AJ143" i="26"/>
  <c r="AI143" i="26"/>
  <c r="AH143" i="26"/>
  <c r="AG143" i="26"/>
  <c r="AF143" i="26"/>
  <c r="AE143" i="26"/>
  <c r="AD143" i="26"/>
  <c r="AC143" i="26"/>
  <c r="AL143" i="26" s="1"/>
  <c r="AB143" i="26"/>
  <c r="AA143" i="26"/>
  <c r="Z143" i="26"/>
  <c r="Y143" i="26"/>
  <c r="X143" i="26"/>
  <c r="W143" i="26"/>
  <c r="V143" i="26"/>
  <c r="AM143" i="26" s="1"/>
  <c r="U143" i="26"/>
  <c r="T143" i="26"/>
  <c r="S143" i="26"/>
  <c r="R143" i="26"/>
  <c r="Q143" i="26"/>
  <c r="P143" i="26"/>
  <c r="O143" i="26"/>
  <c r="N143" i="26"/>
  <c r="AN143" i="26" s="1"/>
  <c r="M143" i="26"/>
  <c r="L143" i="26"/>
  <c r="K143" i="26"/>
  <c r="J143" i="26"/>
  <c r="I143" i="26"/>
  <c r="H143" i="26"/>
  <c r="G143" i="26"/>
  <c r="F143" i="26"/>
  <c r="AO143" i="26" s="1"/>
  <c r="E143" i="26"/>
  <c r="D143" i="26"/>
  <c r="AJ142" i="26"/>
  <c r="AI142" i="26"/>
  <c r="AH142" i="26"/>
  <c r="AG142" i="26"/>
  <c r="AF142" i="26"/>
  <c r="AE142" i="26"/>
  <c r="AD142" i="26"/>
  <c r="AC142" i="26"/>
  <c r="AL142" i="26" s="1"/>
  <c r="AB142" i="26"/>
  <c r="AA142" i="26"/>
  <c r="Z142" i="26"/>
  <c r="Y142" i="26"/>
  <c r="X142" i="26"/>
  <c r="W142" i="26"/>
  <c r="V142" i="26"/>
  <c r="U142" i="26"/>
  <c r="AM142" i="26" s="1"/>
  <c r="T142" i="26"/>
  <c r="S142" i="26"/>
  <c r="R142" i="26"/>
  <c r="Q142" i="26"/>
  <c r="P142" i="26"/>
  <c r="O142" i="26"/>
  <c r="N142" i="26"/>
  <c r="M142" i="26"/>
  <c r="AN142" i="26" s="1"/>
  <c r="L142" i="26"/>
  <c r="K142" i="26"/>
  <c r="J142" i="26"/>
  <c r="I142" i="26"/>
  <c r="H142" i="26"/>
  <c r="G142" i="26"/>
  <c r="F142" i="26"/>
  <c r="E142" i="26"/>
  <c r="D142" i="26"/>
  <c r="AO142" i="26" s="1"/>
  <c r="AJ141" i="26"/>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AM140" i="26" s="1"/>
  <c r="U140" i="26"/>
  <c r="T140" i="26"/>
  <c r="S140" i="26"/>
  <c r="R140" i="26"/>
  <c r="Q140" i="26"/>
  <c r="P140" i="26"/>
  <c r="O140" i="26"/>
  <c r="N140" i="26"/>
  <c r="AN140" i="26" s="1"/>
  <c r="M140" i="26"/>
  <c r="L140" i="26"/>
  <c r="K140" i="26"/>
  <c r="J140" i="26"/>
  <c r="I140" i="26"/>
  <c r="H140" i="26"/>
  <c r="G140" i="26"/>
  <c r="F140" i="26"/>
  <c r="E140" i="26"/>
  <c r="D140" i="26"/>
  <c r="AJ139" i="26"/>
  <c r="AI139" i="26"/>
  <c r="AH139" i="26"/>
  <c r="AG139" i="26"/>
  <c r="AF139" i="26"/>
  <c r="AE139" i="26"/>
  <c r="AD139" i="26"/>
  <c r="AC139" i="26"/>
  <c r="AB139" i="26"/>
  <c r="AL139" i="26" s="1"/>
  <c r="AA139" i="26"/>
  <c r="Z139" i="26"/>
  <c r="Y139" i="26"/>
  <c r="X139" i="26"/>
  <c r="W139" i="26"/>
  <c r="V139" i="26"/>
  <c r="U139" i="26"/>
  <c r="T139" i="26"/>
  <c r="AM139" i="26" s="1"/>
  <c r="S139" i="26"/>
  <c r="R139" i="26"/>
  <c r="Q139" i="26"/>
  <c r="P139" i="26"/>
  <c r="O139" i="26"/>
  <c r="N139" i="26"/>
  <c r="M139" i="26"/>
  <c r="L139" i="26"/>
  <c r="AN139" i="26" s="1"/>
  <c r="K139" i="26"/>
  <c r="J139" i="26"/>
  <c r="I139" i="26"/>
  <c r="H139" i="26"/>
  <c r="G139" i="26"/>
  <c r="F139" i="26"/>
  <c r="E139" i="26"/>
  <c r="D139" i="26"/>
  <c r="AO139" i="26" s="1"/>
  <c r="AJ138" i="26"/>
  <c r="AI138" i="26"/>
  <c r="AH138" i="26"/>
  <c r="AG138" i="26"/>
  <c r="AF138" i="26"/>
  <c r="AE138" i="26"/>
  <c r="AD138" i="26"/>
  <c r="AC138" i="26"/>
  <c r="AL138" i="26" s="1"/>
  <c r="AB138" i="26"/>
  <c r="AA138" i="26"/>
  <c r="Z138" i="26"/>
  <c r="Y138" i="26"/>
  <c r="X138" i="26"/>
  <c r="W138" i="26"/>
  <c r="V138" i="26"/>
  <c r="U138" i="26"/>
  <c r="AM138" i="26" s="1"/>
  <c r="T138" i="26"/>
  <c r="S138" i="26"/>
  <c r="R138" i="26"/>
  <c r="Q138" i="26"/>
  <c r="P138" i="26"/>
  <c r="O138" i="26"/>
  <c r="N138" i="26"/>
  <c r="M138" i="26"/>
  <c r="L138" i="26"/>
  <c r="K138" i="26"/>
  <c r="J138" i="26"/>
  <c r="I138" i="26"/>
  <c r="H138" i="26"/>
  <c r="G138" i="26"/>
  <c r="F138" i="26"/>
  <c r="E138" i="26"/>
  <c r="AO138" i="26" s="1"/>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N136"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AO136" i="26" s="1"/>
  <c r="E136" i="26"/>
  <c r="D136" i="26"/>
  <c r="AQ134" i="26"/>
  <c r="AJ134" i="26"/>
  <c r="AI134" i="26"/>
  <c r="AH134" i="26"/>
  <c r="AG134" i="26"/>
  <c r="AF134" i="26"/>
  <c r="AE134" i="26"/>
  <c r="AD134" i="26"/>
  <c r="AC134" i="26"/>
  <c r="AL134" i="26" s="1"/>
  <c r="AB134" i="26"/>
  <c r="AA134" i="26"/>
  <c r="Z134" i="26"/>
  <c r="Y134" i="26"/>
  <c r="X134" i="26"/>
  <c r="W134" i="26"/>
  <c r="V134" i="26"/>
  <c r="U134" i="26"/>
  <c r="AM134" i="26" s="1"/>
  <c r="T134" i="26"/>
  <c r="S134" i="26"/>
  <c r="R134" i="26"/>
  <c r="Q134" i="26"/>
  <c r="P134" i="26"/>
  <c r="O134" i="26"/>
  <c r="N134" i="26"/>
  <c r="M134" i="26"/>
  <c r="AN134" i="26" s="1"/>
  <c r="L134" i="26"/>
  <c r="K134" i="26"/>
  <c r="J134" i="26"/>
  <c r="I134" i="26"/>
  <c r="H134" i="26"/>
  <c r="G134" i="26"/>
  <c r="F134" i="26"/>
  <c r="E134" i="26"/>
  <c r="AO134" i="26" s="1"/>
  <c r="D134" i="26"/>
  <c r="AJ133" i="26"/>
  <c r="AQ133" i="26" s="1"/>
  <c r="AI133" i="26"/>
  <c r="AH133" i="26"/>
  <c r="AG133" i="26"/>
  <c r="AF133" i="26"/>
  <c r="AE133" i="26"/>
  <c r="AD133" i="26"/>
  <c r="AC133" i="26"/>
  <c r="AL133" i="26" s="1"/>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Q132" i="26"/>
  <c r="AR67" i="26" s="1"/>
  <c r="AJ132" i="26"/>
  <c r="AI132" i="26"/>
  <c r="AH132" i="26"/>
  <c r="AG132" i="26"/>
  <c r="AF132" i="26"/>
  <c r="AE132" i="26"/>
  <c r="AD132" i="26"/>
  <c r="AC132" i="26"/>
  <c r="AL132" i="26" s="1"/>
  <c r="AB132" i="26"/>
  <c r="AA132" i="26"/>
  <c r="Z132" i="26"/>
  <c r="Y132" i="26"/>
  <c r="X132" i="26"/>
  <c r="W132" i="26"/>
  <c r="V132" i="26"/>
  <c r="U132" i="26"/>
  <c r="AM132" i="26" s="1"/>
  <c r="T132" i="26"/>
  <c r="S132" i="26"/>
  <c r="R132" i="26"/>
  <c r="Q132" i="26"/>
  <c r="P132" i="26"/>
  <c r="O132" i="26"/>
  <c r="N132" i="26"/>
  <c r="M132" i="26"/>
  <c r="AN132" i="26" s="1"/>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AO131" i="26" s="1"/>
  <c r="G131" i="26"/>
  <c r="F131" i="26"/>
  <c r="E131" i="26"/>
  <c r="D131" i="26"/>
  <c r="AQ130" i="26"/>
  <c r="AJ130" i="26"/>
  <c r="AI130" i="26"/>
  <c r="AH130" i="26"/>
  <c r="AG130" i="26"/>
  <c r="AF130" i="26"/>
  <c r="AE130" i="26"/>
  <c r="AD130" i="26"/>
  <c r="AC130" i="26"/>
  <c r="AB130" i="26"/>
  <c r="AA130" i="26"/>
  <c r="Z130" i="26"/>
  <c r="Y130" i="26"/>
  <c r="X130" i="26"/>
  <c r="W130" i="26"/>
  <c r="V130" i="26"/>
  <c r="AM130" i="26" s="1"/>
  <c r="U130" i="26"/>
  <c r="T130" i="26"/>
  <c r="S130" i="26"/>
  <c r="R130" i="26"/>
  <c r="Q130" i="26"/>
  <c r="P130" i="26"/>
  <c r="O130" i="26"/>
  <c r="N130" i="26"/>
  <c r="AN130" i="26" s="1"/>
  <c r="M130" i="26"/>
  <c r="L130" i="26"/>
  <c r="K130" i="26"/>
  <c r="J130" i="26"/>
  <c r="I130" i="26"/>
  <c r="H130" i="26"/>
  <c r="G130" i="26"/>
  <c r="F130" i="26"/>
  <c r="E130" i="26"/>
  <c r="D130" i="26"/>
  <c r="AJ129" i="26"/>
  <c r="AQ129" i="26" s="1"/>
  <c r="AR64" i="26" s="1"/>
  <c r="AI129" i="26"/>
  <c r="AH129" i="26"/>
  <c r="AG129" i="26"/>
  <c r="AF129" i="26"/>
  <c r="AE129" i="26"/>
  <c r="AD129" i="26"/>
  <c r="AC129" i="26"/>
  <c r="AB129" i="26"/>
  <c r="AL129" i="26" s="1"/>
  <c r="AA129" i="26"/>
  <c r="Z129" i="26"/>
  <c r="Y129" i="26"/>
  <c r="X129" i="26"/>
  <c r="W129" i="26"/>
  <c r="V129" i="26"/>
  <c r="U129" i="26"/>
  <c r="T129" i="26"/>
  <c r="AM129" i="26" s="1"/>
  <c r="S129" i="26"/>
  <c r="R129" i="26"/>
  <c r="Q129" i="26"/>
  <c r="P129" i="26"/>
  <c r="O129" i="26"/>
  <c r="N129" i="26"/>
  <c r="M129" i="26"/>
  <c r="L129" i="26"/>
  <c r="AN129" i="26" s="1"/>
  <c r="K129" i="26"/>
  <c r="J129" i="26"/>
  <c r="I129" i="26"/>
  <c r="H129" i="26"/>
  <c r="G129" i="26"/>
  <c r="F129" i="26"/>
  <c r="E129" i="26"/>
  <c r="D129" i="26"/>
  <c r="AO129" i="26" s="1"/>
  <c r="AJ128" i="26"/>
  <c r="AQ128" i="26" s="1"/>
  <c r="AI128" i="26"/>
  <c r="AH128" i="26"/>
  <c r="AG128" i="26"/>
  <c r="AF128" i="26"/>
  <c r="AE128" i="26"/>
  <c r="AD128" i="26"/>
  <c r="AC128" i="26"/>
  <c r="AL128" i="26" s="1"/>
  <c r="AB128" i="26"/>
  <c r="AA128" i="26"/>
  <c r="Z128" i="26"/>
  <c r="Y128" i="26"/>
  <c r="X128" i="26"/>
  <c r="W128" i="26"/>
  <c r="V128" i="26"/>
  <c r="U128" i="26"/>
  <c r="T128" i="26"/>
  <c r="S128" i="26"/>
  <c r="R128" i="26"/>
  <c r="Q128" i="26"/>
  <c r="P128" i="26"/>
  <c r="O128" i="26"/>
  <c r="N128" i="26"/>
  <c r="M128" i="26"/>
  <c r="AN128" i="26" s="1"/>
  <c r="L128" i="26"/>
  <c r="K128" i="26"/>
  <c r="J128" i="26"/>
  <c r="I128" i="26"/>
  <c r="H128" i="26"/>
  <c r="G128" i="26"/>
  <c r="F128" i="26"/>
  <c r="E128" i="26"/>
  <c r="AO128" i="26" s="1"/>
  <c r="D128" i="26"/>
  <c r="AQ127" i="26"/>
  <c r="AJ127" i="26"/>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G127" i="26"/>
  <c r="F127" i="26"/>
  <c r="E127" i="26"/>
  <c r="D127" i="26"/>
  <c r="AQ126" i="26"/>
  <c r="AO126" i="26"/>
  <c r="AJ126" i="26"/>
  <c r="AI126" i="26"/>
  <c r="AH126" i="26"/>
  <c r="AG126" i="26"/>
  <c r="AF126" i="26"/>
  <c r="AE126" i="26"/>
  <c r="AD126" i="26"/>
  <c r="AC126" i="26"/>
  <c r="AB126" i="26"/>
  <c r="AA126" i="26"/>
  <c r="Z126" i="26"/>
  <c r="Y126" i="26"/>
  <c r="X126" i="26"/>
  <c r="W126" i="26"/>
  <c r="V126" i="26"/>
  <c r="AM126" i="26" s="1"/>
  <c r="U126" i="26"/>
  <c r="T126" i="26"/>
  <c r="S126" i="26"/>
  <c r="R126" i="26"/>
  <c r="Q126" i="26"/>
  <c r="P126" i="26"/>
  <c r="AN126" i="26" s="1"/>
  <c r="O126" i="26"/>
  <c r="N126" i="26"/>
  <c r="M126" i="26"/>
  <c r="L126" i="26"/>
  <c r="K126" i="26"/>
  <c r="J126" i="26"/>
  <c r="I126" i="26"/>
  <c r="H126" i="26"/>
  <c r="G126" i="26"/>
  <c r="F126" i="26"/>
  <c r="E126" i="26"/>
  <c r="D126" i="26"/>
  <c r="AQ125" i="26"/>
  <c r="AM125" i="26"/>
  <c r="AJ125" i="26"/>
  <c r="AI125" i="26"/>
  <c r="AH125" i="26"/>
  <c r="AG125" i="26"/>
  <c r="AF125" i="26"/>
  <c r="AE125" i="26"/>
  <c r="AD125" i="26"/>
  <c r="AC125" i="26"/>
  <c r="AL125" i="26" s="1"/>
  <c r="AB125" i="26"/>
  <c r="AA125" i="26"/>
  <c r="Z125" i="26"/>
  <c r="Y125" i="26"/>
  <c r="X125" i="26"/>
  <c r="W125" i="26"/>
  <c r="V125" i="26"/>
  <c r="U125" i="26"/>
  <c r="T125" i="26"/>
  <c r="S125" i="26"/>
  <c r="R125" i="26"/>
  <c r="Q125" i="26"/>
  <c r="P125" i="26"/>
  <c r="O125" i="26"/>
  <c r="N125" i="26"/>
  <c r="AN125" i="26" s="1"/>
  <c r="M125" i="26"/>
  <c r="L125" i="26"/>
  <c r="K125" i="26"/>
  <c r="J125" i="26"/>
  <c r="I125" i="26"/>
  <c r="H125" i="26"/>
  <c r="G125" i="26"/>
  <c r="F125" i="26"/>
  <c r="E125" i="26"/>
  <c r="AO125" i="26" s="1"/>
  <c r="D125" i="26"/>
  <c r="AJ124" i="26"/>
  <c r="AQ124" i="26" s="1"/>
  <c r="AI124" i="26"/>
  <c r="AH124" i="26"/>
  <c r="AG124" i="26"/>
  <c r="AF124" i="26"/>
  <c r="AE124" i="26"/>
  <c r="AD124" i="26"/>
  <c r="AC124" i="26"/>
  <c r="AB124" i="26"/>
  <c r="AL124" i="26" s="1"/>
  <c r="AA124" i="26"/>
  <c r="Z124" i="26"/>
  <c r="Y124" i="26"/>
  <c r="X124" i="26"/>
  <c r="W124" i="26"/>
  <c r="V124" i="26"/>
  <c r="U124" i="26"/>
  <c r="T124" i="26"/>
  <c r="AM124" i="26" s="1"/>
  <c r="S124" i="26"/>
  <c r="R124" i="26"/>
  <c r="Q124" i="26"/>
  <c r="P124" i="26"/>
  <c r="O124" i="26"/>
  <c r="N124" i="26"/>
  <c r="M124" i="26"/>
  <c r="L124" i="26"/>
  <c r="AN124" i="26" s="1"/>
  <c r="K124" i="26"/>
  <c r="J124" i="26"/>
  <c r="I124" i="26"/>
  <c r="H124" i="26"/>
  <c r="G124" i="26"/>
  <c r="F124" i="26"/>
  <c r="E124" i="26"/>
  <c r="D124" i="26"/>
  <c r="AO124" i="26" s="1"/>
  <c r="AJ123" i="26"/>
  <c r="AQ123" i="26" s="1"/>
  <c r="AI123" i="26"/>
  <c r="AH123" i="26"/>
  <c r="AG123" i="26"/>
  <c r="AF123" i="26"/>
  <c r="AE123" i="26"/>
  <c r="AD123" i="26"/>
  <c r="AC123" i="26"/>
  <c r="AL123" i="26" s="1"/>
  <c r="AB123" i="26"/>
  <c r="AA123" i="26"/>
  <c r="Z123" i="26"/>
  <c r="Y123" i="26"/>
  <c r="X123" i="26"/>
  <c r="W123" i="26"/>
  <c r="V123" i="26"/>
  <c r="U123" i="26"/>
  <c r="AM123" i="26" s="1"/>
  <c r="T123" i="26"/>
  <c r="S123" i="26"/>
  <c r="R123" i="26"/>
  <c r="Q123" i="26"/>
  <c r="P123" i="26"/>
  <c r="O123" i="26"/>
  <c r="N123" i="26"/>
  <c r="M123" i="26"/>
  <c r="AN123" i="26" s="1"/>
  <c r="L123" i="26"/>
  <c r="K123" i="26"/>
  <c r="J123" i="26"/>
  <c r="I123" i="26"/>
  <c r="H123" i="26"/>
  <c r="G123" i="26"/>
  <c r="F123" i="26"/>
  <c r="E123" i="26"/>
  <c r="D123" i="26"/>
  <c r="AQ122" i="26"/>
  <c r="AR57" i="26" s="1"/>
  <c r="AJ122" i="26"/>
  <c r="AI122" i="26"/>
  <c r="AH122" i="26"/>
  <c r="AG122" i="26"/>
  <c r="AF122" i="26"/>
  <c r="AE122" i="26"/>
  <c r="AD122" i="26"/>
  <c r="AC122" i="26"/>
  <c r="AB122" i="26"/>
  <c r="AL122" i="26" s="1"/>
  <c r="AA122" i="26"/>
  <c r="Z122" i="26"/>
  <c r="Y122" i="26"/>
  <c r="X122" i="26"/>
  <c r="W122" i="26"/>
  <c r="V122" i="26"/>
  <c r="U122" i="26"/>
  <c r="T122" i="26"/>
  <c r="AM122" i="26" s="1"/>
  <c r="S122" i="26"/>
  <c r="R122" i="26"/>
  <c r="Q122" i="26"/>
  <c r="P122" i="26"/>
  <c r="O122" i="26"/>
  <c r="AN122" i="26" s="1"/>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AM121" i="26" s="1"/>
  <c r="U121" i="26"/>
  <c r="T121" i="26"/>
  <c r="S121" i="26"/>
  <c r="R121" i="26"/>
  <c r="Q121" i="26"/>
  <c r="P121" i="26"/>
  <c r="O121" i="26"/>
  <c r="N121" i="26"/>
  <c r="M121" i="26"/>
  <c r="L121" i="26"/>
  <c r="K121" i="26"/>
  <c r="J121" i="26"/>
  <c r="I121" i="26"/>
  <c r="H121" i="26"/>
  <c r="G121" i="26"/>
  <c r="F121" i="26"/>
  <c r="AO121" i="26" s="1"/>
  <c r="E121" i="26"/>
  <c r="D121" i="26"/>
  <c r="AJ120" i="26"/>
  <c r="AQ120" i="26" s="1"/>
  <c r="AR55" i="26" s="1"/>
  <c r="AI120" i="26"/>
  <c r="AH120" i="26"/>
  <c r="AG120" i="26"/>
  <c r="AF120" i="26"/>
  <c r="AE120" i="26"/>
  <c r="AD120" i="26"/>
  <c r="AC120" i="26"/>
  <c r="AB120" i="26"/>
  <c r="AL120" i="26" s="1"/>
  <c r="AA120" i="26"/>
  <c r="Z120" i="26"/>
  <c r="Y120" i="26"/>
  <c r="X120" i="26"/>
  <c r="W120" i="26"/>
  <c r="V120" i="26"/>
  <c r="U120" i="26"/>
  <c r="T120" i="26"/>
  <c r="AM120" i="26" s="1"/>
  <c r="S120" i="26"/>
  <c r="R120" i="26"/>
  <c r="Q120" i="26"/>
  <c r="P120" i="26"/>
  <c r="O120" i="26"/>
  <c r="N120" i="26"/>
  <c r="M120" i="26"/>
  <c r="L120" i="26"/>
  <c r="AN120" i="26" s="1"/>
  <c r="K120" i="26"/>
  <c r="J120" i="26"/>
  <c r="I120" i="26"/>
  <c r="H120" i="26"/>
  <c r="G120" i="26"/>
  <c r="F120" i="26"/>
  <c r="E120" i="26"/>
  <c r="D120" i="26"/>
  <c r="AO120" i="26" s="1"/>
  <c r="AJ119" i="26"/>
  <c r="AQ119" i="26" s="1"/>
  <c r="AI119" i="26"/>
  <c r="AH119" i="26"/>
  <c r="AG119" i="26"/>
  <c r="AF119" i="26"/>
  <c r="AE119" i="26"/>
  <c r="AD119" i="26"/>
  <c r="AC119" i="26"/>
  <c r="AB119" i="26"/>
  <c r="AA119" i="26"/>
  <c r="Z119" i="26"/>
  <c r="AM119" i="26" s="1"/>
  <c r="Y119" i="26"/>
  <c r="X119" i="26"/>
  <c r="W119" i="26"/>
  <c r="V119" i="26"/>
  <c r="U119" i="26"/>
  <c r="T119" i="26"/>
  <c r="S119" i="26"/>
  <c r="R119" i="26"/>
  <c r="Q119" i="26"/>
  <c r="P119" i="26"/>
  <c r="O119" i="26"/>
  <c r="N119" i="26"/>
  <c r="M119" i="26"/>
  <c r="L119" i="26"/>
  <c r="K119" i="26"/>
  <c r="J119" i="26"/>
  <c r="I119" i="26"/>
  <c r="H119" i="26"/>
  <c r="G119" i="26"/>
  <c r="F119" i="26"/>
  <c r="E119" i="26"/>
  <c r="D119" i="26"/>
  <c r="AQ118" i="26"/>
  <c r="AR53" i="26" s="1"/>
  <c r="AJ118" i="26"/>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Q117" i="26"/>
  <c r="AO117" i="26"/>
  <c r="AJ117" i="26"/>
  <c r="AI117" i="26"/>
  <c r="AH117" i="26"/>
  <c r="AG117" i="26"/>
  <c r="AF117" i="26"/>
  <c r="AE117" i="26"/>
  <c r="AD117" i="26"/>
  <c r="AC117" i="26"/>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D117" i="26"/>
  <c r="AQ116" i="26"/>
  <c r="AJ116" i="26"/>
  <c r="AI116" i="26"/>
  <c r="AH116" i="26"/>
  <c r="AG116" i="26"/>
  <c r="AF116" i="26"/>
  <c r="AE116" i="26"/>
  <c r="AD116" i="26"/>
  <c r="AC116" i="26"/>
  <c r="AB116" i="26"/>
  <c r="AA116" i="26"/>
  <c r="Z116" i="26"/>
  <c r="Y116" i="26"/>
  <c r="X116" i="26"/>
  <c r="W116" i="26"/>
  <c r="AM116" i="26" s="1"/>
  <c r="V116" i="26"/>
  <c r="U116" i="26"/>
  <c r="T116" i="26"/>
  <c r="S116" i="26"/>
  <c r="R116" i="26"/>
  <c r="Q116" i="26"/>
  <c r="P116" i="26"/>
  <c r="O116" i="26"/>
  <c r="N116" i="26"/>
  <c r="AN116" i="26" s="1"/>
  <c r="M116" i="26"/>
  <c r="L116" i="26"/>
  <c r="K116" i="26"/>
  <c r="J116" i="26"/>
  <c r="I116" i="26"/>
  <c r="H116" i="26"/>
  <c r="G116" i="26"/>
  <c r="F116" i="26"/>
  <c r="E116" i="26"/>
  <c r="D116" i="26"/>
  <c r="AJ115" i="26"/>
  <c r="AQ115" i="26" s="1"/>
  <c r="AI115" i="26"/>
  <c r="AH115" i="26"/>
  <c r="AG115" i="26"/>
  <c r="AF115" i="26"/>
  <c r="AE115" i="26"/>
  <c r="AD115" i="26"/>
  <c r="AC115" i="26"/>
  <c r="AL115" i="26" s="1"/>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AJ114" i="26"/>
  <c r="AQ114"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Q113" i="26"/>
  <c r="AR48" i="26" s="1"/>
  <c r="AJ113" i="26"/>
  <c r="AI113" i="26"/>
  <c r="AH113" i="26"/>
  <c r="AG113" i="26"/>
  <c r="AF113" i="26"/>
  <c r="AE113" i="26"/>
  <c r="AD113" i="26"/>
  <c r="AC113" i="26"/>
  <c r="AB113" i="26"/>
  <c r="AA113" i="26"/>
  <c r="Z113" i="26"/>
  <c r="Y113" i="26"/>
  <c r="X113" i="26"/>
  <c r="W113" i="26"/>
  <c r="V113" i="26"/>
  <c r="U113" i="26"/>
  <c r="T113" i="26"/>
  <c r="S113" i="26"/>
  <c r="R113" i="26"/>
  <c r="Q113" i="26"/>
  <c r="P113" i="26"/>
  <c r="O113" i="26"/>
  <c r="N113" i="26"/>
  <c r="M113" i="26"/>
  <c r="L113" i="26"/>
  <c r="K113" i="26"/>
  <c r="J113" i="26"/>
  <c r="I113" i="26"/>
  <c r="H113" i="26"/>
  <c r="G113" i="26"/>
  <c r="F113" i="26"/>
  <c r="E113" i="26"/>
  <c r="D113" i="26"/>
  <c r="AQ112" i="26"/>
  <c r="AO112" i="26"/>
  <c r="AN112" i="26"/>
  <c r="AJ112" i="26"/>
  <c r="AI112" i="26"/>
  <c r="AH112" i="26"/>
  <c r="AG112" i="26"/>
  <c r="AF112" i="26"/>
  <c r="AE112" i="26"/>
  <c r="AD112" i="26"/>
  <c r="AC112" i="26"/>
  <c r="AL112" i="26" s="1"/>
  <c r="AB112" i="26"/>
  <c r="AA112" i="26"/>
  <c r="Z112" i="26"/>
  <c r="Y112" i="26"/>
  <c r="X112" i="26"/>
  <c r="W112" i="26"/>
  <c r="V112" i="26"/>
  <c r="U112" i="26"/>
  <c r="T112" i="26"/>
  <c r="S112" i="26"/>
  <c r="R112" i="26"/>
  <c r="Q112" i="26"/>
  <c r="P112" i="26"/>
  <c r="O112" i="26"/>
  <c r="N112" i="26"/>
  <c r="M112" i="26"/>
  <c r="L112" i="26"/>
  <c r="K112" i="26"/>
  <c r="J112" i="26"/>
  <c r="I112" i="26"/>
  <c r="H112" i="26"/>
  <c r="G112" i="26"/>
  <c r="F112" i="26"/>
  <c r="E112" i="26"/>
  <c r="D112" i="26"/>
  <c r="AM111" i="26"/>
  <c r="AJ111" i="26"/>
  <c r="AQ111" i="26" s="1"/>
  <c r="AI111" i="26"/>
  <c r="AH111" i="26"/>
  <c r="AG111" i="26"/>
  <c r="AF111" i="26"/>
  <c r="AE111" i="26"/>
  <c r="AD111" i="26"/>
  <c r="AC111" i="26"/>
  <c r="AB111" i="26"/>
  <c r="AL111" i="26" s="1"/>
  <c r="AA111" i="26"/>
  <c r="Z111" i="26"/>
  <c r="Y111" i="26"/>
  <c r="X111" i="26"/>
  <c r="W111" i="26"/>
  <c r="V111" i="26"/>
  <c r="U111" i="26"/>
  <c r="T111" i="26"/>
  <c r="S111" i="26"/>
  <c r="R111" i="26"/>
  <c r="Q111" i="26"/>
  <c r="P111" i="26"/>
  <c r="O111" i="26"/>
  <c r="N111" i="26"/>
  <c r="M111" i="26"/>
  <c r="L111" i="26"/>
  <c r="AN111" i="26" s="1"/>
  <c r="K111" i="26"/>
  <c r="J111" i="26"/>
  <c r="I111" i="26"/>
  <c r="H111" i="26"/>
  <c r="G111" i="26"/>
  <c r="F111" i="26"/>
  <c r="E111" i="26"/>
  <c r="D111" i="26"/>
  <c r="AO111" i="26" s="1"/>
  <c r="AQ110" i="26"/>
  <c r="AJ110" i="26"/>
  <c r="AI110" i="26"/>
  <c r="AH110" i="26"/>
  <c r="AG110" i="26"/>
  <c r="AF110" i="26"/>
  <c r="AE110" i="26"/>
  <c r="AD110" i="26"/>
  <c r="AC110" i="26"/>
  <c r="AL110" i="26" s="1"/>
  <c r="AB110" i="26"/>
  <c r="AA110" i="26"/>
  <c r="Z110" i="26"/>
  <c r="Y110" i="26"/>
  <c r="X110" i="26"/>
  <c r="W110" i="26"/>
  <c r="V110" i="26"/>
  <c r="AM110" i="26" s="1"/>
  <c r="U110" i="26"/>
  <c r="T110" i="26"/>
  <c r="S110" i="26"/>
  <c r="R110" i="26"/>
  <c r="Q110" i="26"/>
  <c r="P110" i="26"/>
  <c r="O110" i="26"/>
  <c r="N110" i="26"/>
  <c r="AN110" i="26" s="1"/>
  <c r="M110" i="26"/>
  <c r="L110" i="26"/>
  <c r="K110" i="26"/>
  <c r="J110" i="26"/>
  <c r="I110" i="26"/>
  <c r="H110" i="26"/>
  <c r="G110" i="26"/>
  <c r="F110" i="26"/>
  <c r="AO110" i="26" s="1"/>
  <c r="E110" i="26"/>
  <c r="D110" i="26"/>
  <c r="AQ109" i="26"/>
  <c r="AJ109" i="26"/>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K109" i="26"/>
  <c r="J109" i="26"/>
  <c r="I109" i="26"/>
  <c r="H109" i="26"/>
  <c r="G109" i="26"/>
  <c r="F109" i="26"/>
  <c r="E109" i="26"/>
  <c r="D109" i="26"/>
  <c r="AQ108" i="26"/>
  <c r="AR43" i="26" s="1"/>
  <c r="AO108" i="26"/>
  <c r="AJ108" i="26"/>
  <c r="AI108" i="26"/>
  <c r="AH108" i="26"/>
  <c r="AG108" i="26"/>
  <c r="AF108" i="26"/>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J107" i="26"/>
  <c r="AQ107" i="26" s="1"/>
  <c r="AI107" i="26"/>
  <c r="AH107" i="26"/>
  <c r="AG107" i="26"/>
  <c r="AF107" i="26"/>
  <c r="AE107" i="26"/>
  <c r="AD107" i="26"/>
  <c r="AC107" i="26"/>
  <c r="AB107" i="26"/>
  <c r="AA107" i="26"/>
  <c r="Z107" i="26"/>
  <c r="Y107" i="26"/>
  <c r="X107" i="26"/>
  <c r="W107" i="26"/>
  <c r="V107" i="26"/>
  <c r="AM107" i="26" s="1"/>
  <c r="U107" i="26"/>
  <c r="T107" i="26"/>
  <c r="S107" i="26"/>
  <c r="R107" i="26"/>
  <c r="Q107" i="26"/>
  <c r="P107" i="26"/>
  <c r="O107" i="26"/>
  <c r="N107" i="26"/>
  <c r="AN107" i="26" s="1"/>
  <c r="M107" i="26"/>
  <c r="L107" i="26"/>
  <c r="K107" i="26"/>
  <c r="J107" i="26"/>
  <c r="I107" i="26"/>
  <c r="H107" i="26"/>
  <c r="G107" i="26"/>
  <c r="F107" i="26"/>
  <c r="E107" i="26"/>
  <c r="D107" i="26"/>
  <c r="AJ106" i="26"/>
  <c r="AQ106" i="26" s="1"/>
  <c r="AR41" i="26" s="1"/>
  <c r="AI106" i="26"/>
  <c r="AH106" i="26"/>
  <c r="AG106" i="26"/>
  <c r="AF106" i="26"/>
  <c r="AE106" i="26"/>
  <c r="AD106" i="26"/>
  <c r="AC106" i="26"/>
  <c r="AL106" i="26" s="1"/>
  <c r="AB106" i="26"/>
  <c r="AA106" i="26"/>
  <c r="Z106" i="26"/>
  <c r="Y106" i="26"/>
  <c r="X106" i="26"/>
  <c r="W106" i="26"/>
  <c r="V106" i="26"/>
  <c r="U106" i="26"/>
  <c r="T106" i="26"/>
  <c r="S106" i="26"/>
  <c r="R106" i="26"/>
  <c r="Q106" i="26"/>
  <c r="P106" i="26"/>
  <c r="O106" i="26"/>
  <c r="N106" i="26"/>
  <c r="M106" i="26"/>
  <c r="L106" i="26"/>
  <c r="K106" i="26"/>
  <c r="J106" i="26"/>
  <c r="I106" i="26"/>
  <c r="H106" i="26"/>
  <c r="G106" i="26"/>
  <c r="F106" i="26"/>
  <c r="E106" i="26"/>
  <c r="D106" i="26"/>
  <c r="AJ105" i="26"/>
  <c r="AQ105" i="26" s="1"/>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C105" i="26"/>
  <c r="AQ104" i="26"/>
  <c r="AR39" i="26" s="1"/>
  <c r="AJ104" i="26"/>
  <c r="AI104" i="26"/>
  <c r="AH104" i="26"/>
  <c r="AG104" i="26"/>
  <c r="AF104" i="26"/>
  <c r="AE104" i="26"/>
  <c r="AD104" i="26"/>
  <c r="AC104" i="26"/>
  <c r="AB104" i="26"/>
  <c r="AL104" i="26" s="1"/>
  <c r="AA104" i="26"/>
  <c r="Z104" i="26"/>
  <c r="Y104" i="26"/>
  <c r="X104" i="26"/>
  <c r="W104" i="26"/>
  <c r="V104" i="26"/>
  <c r="U104" i="26"/>
  <c r="T104" i="26"/>
  <c r="S104" i="26"/>
  <c r="R104" i="26"/>
  <c r="Q104" i="26"/>
  <c r="P104" i="26"/>
  <c r="O104" i="26"/>
  <c r="N104" i="26"/>
  <c r="M104" i="26"/>
  <c r="L104" i="26"/>
  <c r="AN104" i="26" s="1"/>
  <c r="K104" i="26"/>
  <c r="J104" i="26"/>
  <c r="I104" i="26"/>
  <c r="H104" i="26"/>
  <c r="G104" i="26"/>
  <c r="F104" i="26"/>
  <c r="E104" i="26"/>
  <c r="D104" i="26"/>
  <c r="AQ103" i="26"/>
  <c r="AN103" i="26"/>
  <c r="AJ103" i="26"/>
  <c r="AI103" i="26"/>
  <c r="AH103" i="26"/>
  <c r="AG103" i="26"/>
  <c r="AF103" i="26"/>
  <c r="AE103" i="26"/>
  <c r="AD103" i="26"/>
  <c r="AC103" i="26"/>
  <c r="AB103" i="26"/>
  <c r="AA103" i="26"/>
  <c r="Z103" i="26"/>
  <c r="Y103" i="26"/>
  <c r="X103" i="26"/>
  <c r="W103" i="26"/>
  <c r="V103" i="26"/>
  <c r="AM103" i="26" s="1"/>
  <c r="U103" i="26"/>
  <c r="T103" i="26"/>
  <c r="S103" i="26"/>
  <c r="R103" i="26"/>
  <c r="Q103" i="26"/>
  <c r="P103" i="26"/>
  <c r="O103" i="26"/>
  <c r="N103" i="26"/>
  <c r="M103" i="26"/>
  <c r="L103" i="26"/>
  <c r="K103" i="26"/>
  <c r="J103" i="26"/>
  <c r="I103" i="26"/>
  <c r="H103" i="26"/>
  <c r="G103" i="26"/>
  <c r="F103" i="26"/>
  <c r="AO103" i="26" s="1"/>
  <c r="E103" i="26"/>
  <c r="D103" i="26"/>
  <c r="AQ102" i="26"/>
  <c r="AJ102" i="26"/>
  <c r="AI102" i="26"/>
  <c r="AH102" i="26"/>
  <c r="AG102" i="26"/>
  <c r="AF102" i="26"/>
  <c r="AE102" i="26"/>
  <c r="AD102" i="26"/>
  <c r="AC102" i="26"/>
  <c r="AB102" i="26"/>
  <c r="AA102" i="26"/>
  <c r="Z102" i="26"/>
  <c r="Y102" i="26"/>
  <c r="X102" i="26"/>
  <c r="W102" i="26"/>
  <c r="V102" i="26"/>
  <c r="AM102" i="26" s="1"/>
  <c r="U102" i="26"/>
  <c r="T102" i="26"/>
  <c r="S102" i="26"/>
  <c r="R102" i="26"/>
  <c r="Q102" i="26"/>
  <c r="P102" i="26"/>
  <c r="O102" i="26"/>
  <c r="N102" i="26"/>
  <c r="M102" i="26"/>
  <c r="L102" i="26"/>
  <c r="K102" i="26"/>
  <c r="J102" i="26"/>
  <c r="I102" i="26"/>
  <c r="H102" i="26"/>
  <c r="G102" i="26"/>
  <c r="F102" i="26"/>
  <c r="E102" i="26"/>
  <c r="D102" i="26"/>
  <c r="AJ101" i="26"/>
  <c r="AQ101" i="26" s="1"/>
  <c r="AI101" i="26"/>
  <c r="AH101" i="26"/>
  <c r="AG101" i="26"/>
  <c r="AF101" i="26"/>
  <c r="AE101" i="26"/>
  <c r="AD101" i="26"/>
  <c r="AC101" i="26"/>
  <c r="AB101" i="26"/>
  <c r="AL101" i="26" s="1"/>
  <c r="AA101" i="26"/>
  <c r="Z101" i="26"/>
  <c r="Y101" i="26"/>
  <c r="X101" i="26"/>
  <c r="W101" i="26"/>
  <c r="V101" i="26"/>
  <c r="U101" i="26"/>
  <c r="T101" i="26"/>
  <c r="S101" i="26"/>
  <c r="R101" i="26"/>
  <c r="Q101" i="26"/>
  <c r="P101" i="26"/>
  <c r="O101" i="26"/>
  <c r="N101" i="26"/>
  <c r="M101" i="26"/>
  <c r="L101" i="26"/>
  <c r="AN101" i="26" s="1"/>
  <c r="K101" i="26"/>
  <c r="J101" i="26"/>
  <c r="I101" i="26"/>
  <c r="H101" i="26"/>
  <c r="G101" i="26"/>
  <c r="F101" i="26"/>
  <c r="E101" i="26"/>
  <c r="D101" i="26"/>
  <c r="AQ100" i="26"/>
  <c r="AJ100" i="26"/>
  <c r="AI100" i="26"/>
  <c r="AH100" i="26"/>
  <c r="AG100" i="26"/>
  <c r="AF100" i="26"/>
  <c r="AE100" i="26"/>
  <c r="AD100" i="26"/>
  <c r="AC100" i="26"/>
  <c r="AL100" i="26" s="1"/>
  <c r="AB100" i="26"/>
  <c r="AA100" i="26"/>
  <c r="Z100" i="26"/>
  <c r="Y100" i="26"/>
  <c r="X100" i="26"/>
  <c r="W100" i="26"/>
  <c r="V100" i="26"/>
  <c r="U100" i="26"/>
  <c r="T100" i="26"/>
  <c r="S100" i="26"/>
  <c r="R100" i="26"/>
  <c r="Q100" i="26"/>
  <c r="P100" i="26"/>
  <c r="O100" i="26"/>
  <c r="N100" i="26"/>
  <c r="M100" i="26"/>
  <c r="L100" i="26"/>
  <c r="K100" i="26"/>
  <c r="J100" i="26"/>
  <c r="I100" i="26"/>
  <c r="H100" i="26"/>
  <c r="G100" i="26"/>
  <c r="F100" i="26"/>
  <c r="E100" i="26"/>
  <c r="D100" i="26"/>
  <c r="AO100" i="26" s="1"/>
  <c r="AJ99" i="26"/>
  <c r="AQ99" i="26" s="1"/>
  <c r="AI99" i="26"/>
  <c r="AH99" i="26"/>
  <c r="AG99" i="26"/>
  <c r="AF99" i="26"/>
  <c r="AE99" i="26"/>
  <c r="AD99" i="26"/>
  <c r="AC99" i="26"/>
  <c r="AB99" i="26"/>
  <c r="AA99" i="26"/>
  <c r="Z99" i="26"/>
  <c r="Y99" i="26"/>
  <c r="X99" i="26"/>
  <c r="W99" i="26"/>
  <c r="V99" i="26"/>
  <c r="U99" i="26"/>
  <c r="T99" i="26"/>
  <c r="S99" i="26"/>
  <c r="R99" i="26"/>
  <c r="Q99" i="26"/>
  <c r="P99" i="26"/>
  <c r="O99" i="26"/>
  <c r="N99" i="26"/>
  <c r="M99" i="26"/>
  <c r="L99" i="26"/>
  <c r="K99" i="26"/>
  <c r="J99" i="26"/>
  <c r="I99" i="26"/>
  <c r="H99" i="26"/>
  <c r="AO99" i="26" s="1"/>
  <c r="G99" i="26"/>
  <c r="F99" i="26"/>
  <c r="E99" i="26"/>
  <c r="D99" i="26"/>
  <c r="AQ98" i="26"/>
  <c r="AJ98" i="26"/>
  <c r="AI98" i="26"/>
  <c r="AH98" i="26"/>
  <c r="AG98" i="26"/>
  <c r="AF98" i="26"/>
  <c r="AE98" i="26"/>
  <c r="AD98" i="26"/>
  <c r="AC98" i="26"/>
  <c r="AB98" i="26"/>
  <c r="AA98" i="26"/>
  <c r="Z98" i="26"/>
  <c r="Y98" i="26"/>
  <c r="X98" i="26"/>
  <c r="W98" i="26"/>
  <c r="V98" i="26"/>
  <c r="AM98" i="26" s="1"/>
  <c r="U98" i="26"/>
  <c r="T98" i="26"/>
  <c r="S98" i="26"/>
  <c r="R98" i="26"/>
  <c r="Q98" i="26"/>
  <c r="P98" i="26"/>
  <c r="O98" i="26"/>
  <c r="N98" i="26"/>
  <c r="M98" i="26"/>
  <c r="L98" i="26"/>
  <c r="K98" i="26"/>
  <c r="J98" i="26"/>
  <c r="I98" i="26"/>
  <c r="H98" i="26"/>
  <c r="G98" i="26"/>
  <c r="F98" i="26"/>
  <c r="E98" i="26"/>
  <c r="D98" i="26"/>
  <c r="AJ97" i="26"/>
  <c r="AQ97" i="26" s="1"/>
  <c r="AI97" i="26"/>
  <c r="AH97" i="26"/>
  <c r="AG97" i="26"/>
  <c r="AF97" i="26"/>
  <c r="AE97" i="26"/>
  <c r="AD97" i="26"/>
  <c r="AC97" i="26"/>
  <c r="AB97" i="26"/>
  <c r="AL97" i="26" s="1"/>
  <c r="AA97" i="26"/>
  <c r="Z97" i="26"/>
  <c r="Y97" i="26"/>
  <c r="X97" i="26"/>
  <c r="W97" i="26"/>
  <c r="V97" i="26"/>
  <c r="U97" i="26"/>
  <c r="T97" i="26"/>
  <c r="AM97" i="26" s="1"/>
  <c r="S97" i="26"/>
  <c r="R97" i="26"/>
  <c r="Q97" i="26"/>
  <c r="P97" i="26"/>
  <c r="O97" i="26"/>
  <c r="N97" i="26"/>
  <c r="M97" i="26"/>
  <c r="L97" i="26"/>
  <c r="AN97" i="26" s="1"/>
  <c r="K97" i="26"/>
  <c r="J97" i="26"/>
  <c r="I97" i="26"/>
  <c r="H97" i="26"/>
  <c r="G97" i="26"/>
  <c r="F97" i="26"/>
  <c r="E97" i="26"/>
  <c r="D97" i="26"/>
  <c r="AO97" i="26" s="1"/>
  <c r="AJ96" i="26"/>
  <c r="AQ96" i="26" s="1"/>
  <c r="AI96" i="26"/>
  <c r="AH96" i="26"/>
  <c r="AG96" i="26"/>
  <c r="AF96" i="26"/>
  <c r="AE96" i="26"/>
  <c r="AD96" i="26"/>
  <c r="AC96" i="26"/>
  <c r="AL96" i="26" s="1"/>
  <c r="AB96" i="26"/>
  <c r="AA96" i="26"/>
  <c r="Z96" i="26"/>
  <c r="Y96" i="26"/>
  <c r="X96" i="26"/>
  <c r="W96" i="26"/>
  <c r="V96" i="26"/>
  <c r="U96" i="26"/>
  <c r="T96" i="26"/>
  <c r="S96" i="26"/>
  <c r="R96" i="26"/>
  <c r="Q96" i="26"/>
  <c r="P96" i="26"/>
  <c r="O96" i="26"/>
  <c r="N96" i="26"/>
  <c r="M96" i="26"/>
  <c r="L96" i="26"/>
  <c r="K96" i="26"/>
  <c r="J96" i="26"/>
  <c r="I96" i="26"/>
  <c r="H96" i="26"/>
  <c r="G96" i="26"/>
  <c r="F96" i="26"/>
  <c r="E96" i="26"/>
  <c r="D96" i="26"/>
  <c r="AQ95" i="26"/>
  <c r="AR30" i="26" s="1"/>
  <c r="AJ95" i="26"/>
  <c r="AI95" i="26"/>
  <c r="AH95" i="26"/>
  <c r="AG95" i="26"/>
  <c r="AF95" i="26"/>
  <c r="AE95" i="26"/>
  <c r="AD95" i="26"/>
  <c r="AC95" i="26"/>
  <c r="AB95" i="26"/>
  <c r="AA95" i="26"/>
  <c r="Z95" i="26"/>
  <c r="Y95" i="26"/>
  <c r="X95" i="26"/>
  <c r="W95" i="26"/>
  <c r="V95" i="26"/>
  <c r="U95" i="26"/>
  <c r="T95" i="26"/>
  <c r="S95" i="26"/>
  <c r="R95" i="26"/>
  <c r="Q95" i="26"/>
  <c r="P95" i="26"/>
  <c r="O95" i="26"/>
  <c r="N95" i="26"/>
  <c r="M95" i="26"/>
  <c r="L95" i="26"/>
  <c r="K95" i="26"/>
  <c r="J95" i="26"/>
  <c r="I95" i="26"/>
  <c r="H95" i="26"/>
  <c r="G95" i="26"/>
  <c r="F95" i="26"/>
  <c r="E95" i="26"/>
  <c r="D95" i="26"/>
  <c r="AO95" i="26" s="1"/>
  <c r="AQ94" i="26"/>
  <c r="AN94" i="26"/>
  <c r="AJ94" i="26"/>
  <c r="AI94" i="26"/>
  <c r="AH94" i="26"/>
  <c r="AG94" i="26"/>
  <c r="AF94" i="26"/>
  <c r="AE94" i="26"/>
  <c r="AD94" i="26"/>
  <c r="AC94" i="26"/>
  <c r="AB94" i="26"/>
  <c r="AA94" i="26"/>
  <c r="Z94" i="26"/>
  <c r="Y94" i="26"/>
  <c r="X94" i="26"/>
  <c r="W94" i="26"/>
  <c r="V94" i="26"/>
  <c r="AM94" i="26" s="1"/>
  <c r="U94" i="26"/>
  <c r="T94" i="26"/>
  <c r="S94" i="26"/>
  <c r="R94" i="26"/>
  <c r="Q94" i="26"/>
  <c r="P94" i="26"/>
  <c r="O94" i="26"/>
  <c r="N94" i="26"/>
  <c r="M94" i="26"/>
  <c r="L94" i="26"/>
  <c r="K94" i="26"/>
  <c r="J94" i="26"/>
  <c r="I94" i="26"/>
  <c r="H94" i="26"/>
  <c r="G94" i="26"/>
  <c r="F94" i="26"/>
  <c r="AO94" i="26" s="1"/>
  <c r="E94" i="26"/>
  <c r="D94" i="26"/>
  <c r="AQ93" i="26"/>
  <c r="AJ93" i="26"/>
  <c r="AI93" i="26"/>
  <c r="AH93" i="26"/>
  <c r="AG93" i="26"/>
  <c r="AF93" i="26"/>
  <c r="AE93" i="26"/>
  <c r="AD93" i="26"/>
  <c r="AC93" i="26"/>
  <c r="AL93" i="26" s="1"/>
  <c r="AB93" i="26"/>
  <c r="AA93" i="26"/>
  <c r="Z93" i="26"/>
  <c r="Y93" i="26"/>
  <c r="X93" i="26"/>
  <c r="W93" i="26"/>
  <c r="V93" i="26"/>
  <c r="AM93" i="26" s="1"/>
  <c r="U93" i="26"/>
  <c r="T93" i="26"/>
  <c r="S93" i="26"/>
  <c r="R93" i="26"/>
  <c r="Q93" i="26"/>
  <c r="P93" i="26"/>
  <c r="O93" i="26"/>
  <c r="AN93" i="26" s="1"/>
  <c r="N93" i="26"/>
  <c r="M93" i="26"/>
  <c r="L93" i="26"/>
  <c r="K93" i="26"/>
  <c r="J93" i="26"/>
  <c r="I93" i="26"/>
  <c r="H93" i="26"/>
  <c r="G93" i="26"/>
  <c r="F93" i="26"/>
  <c r="E93" i="26"/>
  <c r="D93" i="26"/>
  <c r="AJ92" i="26"/>
  <c r="AQ92" i="26" s="1"/>
  <c r="AI92" i="26"/>
  <c r="AH92" i="26"/>
  <c r="AG92" i="26"/>
  <c r="AF92" i="26"/>
  <c r="AE92" i="26"/>
  <c r="AD92" i="26"/>
  <c r="AC92" i="26"/>
  <c r="AB92" i="26"/>
  <c r="AA92" i="26"/>
  <c r="Z92" i="26"/>
  <c r="Y92" i="26"/>
  <c r="X92" i="26"/>
  <c r="W92" i="26"/>
  <c r="V92" i="26"/>
  <c r="U92" i="26"/>
  <c r="T92" i="26"/>
  <c r="S92" i="26"/>
  <c r="R92" i="26"/>
  <c r="Q92" i="26"/>
  <c r="P92" i="26"/>
  <c r="AN92" i="26" s="1"/>
  <c r="O92" i="26"/>
  <c r="N92" i="26"/>
  <c r="M92" i="26"/>
  <c r="L92" i="26"/>
  <c r="K92" i="26"/>
  <c r="J92" i="26"/>
  <c r="I92" i="26"/>
  <c r="H92" i="26"/>
  <c r="G92" i="26"/>
  <c r="F92" i="26"/>
  <c r="E92" i="26"/>
  <c r="D92" i="26"/>
  <c r="AJ91" i="26"/>
  <c r="AQ91" i="26" s="1"/>
  <c r="AI91" i="26"/>
  <c r="AH91" i="26"/>
  <c r="AG91" i="26"/>
  <c r="AF91" i="26"/>
  <c r="AE91" i="26"/>
  <c r="AD91" i="26"/>
  <c r="AC91" i="26"/>
  <c r="AL91" i="26" s="1"/>
  <c r="AB91" i="26"/>
  <c r="AA91" i="26"/>
  <c r="Z91" i="26"/>
  <c r="Y91" i="26"/>
  <c r="X91" i="26"/>
  <c r="W91" i="26"/>
  <c r="V91" i="26"/>
  <c r="AM91" i="26" s="1"/>
  <c r="U91" i="26"/>
  <c r="T91" i="26"/>
  <c r="S91" i="26"/>
  <c r="R91" i="26"/>
  <c r="Q91" i="26"/>
  <c r="P91" i="26"/>
  <c r="O91" i="26"/>
  <c r="N91" i="26"/>
  <c r="M91" i="26"/>
  <c r="L91" i="26"/>
  <c r="K91" i="26"/>
  <c r="J91" i="26"/>
  <c r="I91" i="26"/>
  <c r="H91" i="26"/>
  <c r="G91" i="26"/>
  <c r="F91" i="26"/>
  <c r="E91" i="26"/>
  <c r="D91" i="26"/>
  <c r="AO91" i="26" s="1"/>
  <c r="AQ90" i="26"/>
  <c r="AR26" i="26" s="1"/>
  <c r="AJ90" i="26"/>
  <c r="AI90" i="26"/>
  <c r="AH90" i="26"/>
  <c r="AG90" i="26"/>
  <c r="AF90" i="26"/>
  <c r="AE90" i="26"/>
  <c r="AD90" i="26"/>
  <c r="AC90" i="26"/>
  <c r="AB90" i="26"/>
  <c r="AA90" i="26"/>
  <c r="Z90" i="26"/>
  <c r="Y90" i="26"/>
  <c r="X90" i="26"/>
  <c r="W90" i="26"/>
  <c r="V90" i="26"/>
  <c r="U90" i="26"/>
  <c r="T90" i="26"/>
  <c r="S90" i="26"/>
  <c r="R90" i="26"/>
  <c r="Q90" i="26"/>
  <c r="P90" i="26"/>
  <c r="O90" i="26"/>
  <c r="N90" i="26"/>
  <c r="M90" i="26"/>
  <c r="L90" i="26"/>
  <c r="AN90" i="26" s="1"/>
  <c r="K90" i="26"/>
  <c r="J90" i="26"/>
  <c r="I90" i="26"/>
  <c r="H90" i="26"/>
  <c r="G90" i="26"/>
  <c r="F90" i="26"/>
  <c r="E90" i="26"/>
  <c r="D90" i="26"/>
  <c r="AQ89" i="26"/>
  <c r="AJ89" i="26"/>
  <c r="AI89" i="26"/>
  <c r="AH89" i="26"/>
  <c r="AG89" i="26"/>
  <c r="AF89" i="26"/>
  <c r="AE89" i="26"/>
  <c r="AD89" i="26"/>
  <c r="AC89" i="26"/>
  <c r="AB89" i="26"/>
  <c r="AA89" i="26"/>
  <c r="Z89" i="26"/>
  <c r="Y89" i="26"/>
  <c r="X89" i="26"/>
  <c r="W89" i="26"/>
  <c r="V89" i="26"/>
  <c r="AM89" i="26" s="1"/>
  <c r="U89" i="26"/>
  <c r="T89" i="26"/>
  <c r="S89" i="26"/>
  <c r="R89" i="26"/>
  <c r="Q89" i="26"/>
  <c r="P89" i="26"/>
  <c r="O89" i="26"/>
  <c r="N89" i="26"/>
  <c r="M89" i="26"/>
  <c r="L89" i="26"/>
  <c r="K89" i="26"/>
  <c r="J89" i="26"/>
  <c r="I89" i="26"/>
  <c r="H89" i="26"/>
  <c r="G89" i="26"/>
  <c r="F89" i="26"/>
  <c r="E89" i="26"/>
  <c r="D89" i="26"/>
  <c r="AJ88" i="26"/>
  <c r="AQ88" i="26" s="1"/>
  <c r="AI88" i="26"/>
  <c r="AH88" i="26"/>
  <c r="AG88" i="26"/>
  <c r="AF88" i="26"/>
  <c r="AE88" i="26"/>
  <c r="AD88" i="26"/>
  <c r="AC88" i="26"/>
  <c r="AL88" i="26" s="1"/>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O88" i="26" s="1"/>
  <c r="AJ87" i="26"/>
  <c r="AQ87" i="26" s="1"/>
  <c r="AI87" i="26"/>
  <c r="AH87" i="26"/>
  <c r="AG87" i="26"/>
  <c r="AF87" i="26"/>
  <c r="AE87" i="26"/>
  <c r="AD87" i="26"/>
  <c r="AC87" i="26"/>
  <c r="AB87" i="26"/>
  <c r="AA87" i="26"/>
  <c r="Z87" i="26"/>
  <c r="Y87" i="26"/>
  <c r="X87" i="26"/>
  <c r="W87" i="26"/>
  <c r="V87" i="26"/>
  <c r="AM87" i="26" s="1"/>
  <c r="U87" i="26"/>
  <c r="T87" i="26"/>
  <c r="S87" i="26"/>
  <c r="R87" i="26"/>
  <c r="Q87" i="26"/>
  <c r="P87" i="26"/>
  <c r="O87" i="26"/>
  <c r="N87" i="26"/>
  <c r="AN87" i="26" s="1"/>
  <c r="M87" i="26"/>
  <c r="L87" i="26"/>
  <c r="K87" i="26"/>
  <c r="J87" i="26"/>
  <c r="I87" i="26"/>
  <c r="H87" i="26"/>
  <c r="G87" i="26"/>
  <c r="F87" i="26"/>
  <c r="AO87" i="26" s="1"/>
  <c r="E87" i="26"/>
  <c r="D87" i="26"/>
  <c r="AJ86" i="26"/>
  <c r="AI86" i="26"/>
  <c r="AH86" i="26"/>
  <c r="AG86" i="26"/>
  <c r="AF86" i="26"/>
  <c r="AE86" i="26"/>
  <c r="AD86" i="26"/>
  <c r="AC86" i="26"/>
  <c r="AL86" i="26" s="1"/>
  <c r="AB86" i="26"/>
  <c r="AA86" i="26"/>
  <c r="Z86" i="26"/>
  <c r="Y86" i="26"/>
  <c r="X86" i="26"/>
  <c r="W86" i="26"/>
  <c r="V86" i="26"/>
  <c r="AM86" i="26" s="1"/>
  <c r="U86" i="26"/>
  <c r="T86" i="26"/>
  <c r="S86" i="26"/>
  <c r="R86" i="26"/>
  <c r="Q86" i="26"/>
  <c r="P86" i="26"/>
  <c r="O86" i="26"/>
  <c r="N86" i="26"/>
  <c r="M86" i="26"/>
  <c r="L86" i="26"/>
  <c r="K86" i="26"/>
  <c r="J86" i="26"/>
  <c r="AO86" i="26" s="1"/>
  <c r="I86" i="26"/>
  <c r="H86" i="26"/>
  <c r="G86" i="26"/>
  <c r="F86" i="26"/>
  <c r="E86" i="26"/>
  <c r="D86" i="26"/>
  <c r="AJ85" i="26"/>
  <c r="AI85" i="26"/>
  <c r="AH85" i="26"/>
  <c r="AG85" i="26"/>
  <c r="AF85" i="26"/>
  <c r="AE85" i="26"/>
  <c r="AD85" i="26"/>
  <c r="AC85" i="26"/>
  <c r="AB85" i="26"/>
  <c r="AL85" i="26" s="1"/>
  <c r="AA85" i="26"/>
  <c r="Z85" i="26"/>
  <c r="Y85" i="26"/>
  <c r="X85" i="26"/>
  <c r="W85" i="26"/>
  <c r="V85" i="26"/>
  <c r="U85" i="26"/>
  <c r="T85" i="26"/>
  <c r="S85" i="26"/>
  <c r="R85" i="26"/>
  <c r="Q85" i="26"/>
  <c r="P85" i="26"/>
  <c r="O85" i="26"/>
  <c r="N85" i="26"/>
  <c r="M85" i="26"/>
  <c r="L85" i="26"/>
  <c r="AN85" i="26" s="1"/>
  <c r="K85" i="26"/>
  <c r="J85" i="26"/>
  <c r="I85" i="26"/>
  <c r="H85" i="26"/>
  <c r="G85" i="26"/>
  <c r="AO85" i="26" s="1"/>
  <c r="F85" i="26"/>
  <c r="E85" i="26"/>
  <c r="D85" i="26"/>
  <c r="AM84" i="26"/>
  <c r="AJ84" i="26"/>
  <c r="AI84" i="26"/>
  <c r="AH84" i="26"/>
  <c r="AG84" i="26"/>
  <c r="AF84" i="26"/>
  <c r="AE84" i="26"/>
  <c r="AD84" i="26"/>
  <c r="AC84" i="26"/>
  <c r="AL84" i="26" s="1"/>
  <c r="AB84" i="26"/>
  <c r="AA84" i="26"/>
  <c r="Z84" i="26"/>
  <c r="Y84" i="26"/>
  <c r="X84" i="26"/>
  <c r="W84" i="26"/>
  <c r="V84" i="26"/>
  <c r="U84" i="26"/>
  <c r="T84" i="26"/>
  <c r="S84" i="26"/>
  <c r="R84" i="26"/>
  <c r="Q84" i="26"/>
  <c r="P84" i="26"/>
  <c r="O84" i="26"/>
  <c r="N84" i="26"/>
  <c r="M84" i="26"/>
  <c r="AN84" i="26" s="1"/>
  <c r="L84" i="26"/>
  <c r="K84" i="26"/>
  <c r="J84" i="26"/>
  <c r="I84" i="26"/>
  <c r="H84" i="26"/>
  <c r="G84" i="26"/>
  <c r="F84" i="26"/>
  <c r="E84" i="26"/>
  <c r="D84" i="26"/>
  <c r="AJ83" i="26"/>
  <c r="AI83" i="26"/>
  <c r="AH83" i="26"/>
  <c r="AG83" i="26"/>
  <c r="AF83" i="26"/>
  <c r="AE83" i="26"/>
  <c r="AD83" i="26"/>
  <c r="AC83" i="26"/>
  <c r="AB83" i="26"/>
  <c r="AL83" i="26" s="1"/>
  <c r="AA83" i="26"/>
  <c r="Z83" i="26"/>
  <c r="Y83" i="26"/>
  <c r="X83" i="26"/>
  <c r="W83" i="26"/>
  <c r="V83" i="26"/>
  <c r="U83" i="26"/>
  <c r="T83" i="26"/>
  <c r="AM83" i="26" s="1"/>
  <c r="S83" i="26"/>
  <c r="R83" i="26"/>
  <c r="Q83" i="26"/>
  <c r="P83" i="26"/>
  <c r="O83" i="26"/>
  <c r="N83" i="26"/>
  <c r="M83" i="26"/>
  <c r="L83" i="26"/>
  <c r="AN83" i="26" s="1"/>
  <c r="K83" i="26"/>
  <c r="J83" i="26"/>
  <c r="I83" i="26"/>
  <c r="H83" i="26"/>
  <c r="G83" i="26"/>
  <c r="F83" i="26"/>
  <c r="E83" i="26"/>
  <c r="D83" i="26"/>
  <c r="AO83" i="26" s="1"/>
  <c r="AJ82" i="26"/>
  <c r="AI82" i="26"/>
  <c r="AH82" i="26"/>
  <c r="AG82" i="26"/>
  <c r="AF82" i="26"/>
  <c r="AE82" i="26"/>
  <c r="AD82" i="26"/>
  <c r="AC82" i="26"/>
  <c r="AB82" i="26"/>
  <c r="AL82" i="26" s="1"/>
  <c r="AA82" i="26"/>
  <c r="Z82" i="26"/>
  <c r="Y82" i="26"/>
  <c r="X82" i="26"/>
  <c r="W82" i="26"/>
  <c r="V82" i="26"/>
  <c r="U82" i="26"/>
  <c r="T82" i="26"/>
  <c r="AM82" i="26" s="1"/>
  <c r="S82" i="26"/>
  <c r="R82" i="26"/>
  <c r="Q82" i="26"/>
  <c r="P82" i="26"/>
  <c r="O82" i="26"/>
  <c r="AN82" i="26" s="1"/>
  <c r="N82" i="26"/>
  <c r="M82" i="26"/>
  <c r="L82" i="26"/>
  <c r="K82" i="26"/>
  <c r="J82" i="26"/>
  <c r="I82" i="26"/>
  <c r="H82" i="26"/>
  <c r="G82" i="26"/>
  <c r="F82" i="26"/>
  <c r="E82" i="26"/>
  <c r="D82" i="26"/>
  <c r="AO81" i="26"/>
  <c r="AJ81" i="26"/>
  <c r="AI81" i="26"/>
  <c r="AH81" i="26"/>
  <c r="AG81" i="26"/>
  <c r="AF81" i="26"/>
  <c r="AE81" i="26"/>
  <c r="AD81" i="26"/>
  <c r="AC81" i="26"/>
  <c r="AB81" i="26"/>
  <c r="AL81" i="26" s="1"/>
  <c r="AA81" i="26"/>
  <c r="Z81" i="26"/>
  <c r="Y81" i="26"/>
  <c r="X81" i="26"/>
  <c r="W81" i="26"/>
  <c r="V81" i="26"/>
  <c r="U81" i="26"/>
  <c r="T81" i="26"/>
  <c r="AM81" i="26" s="1"/>
  <c r="S81" i="26"/>
  <c r="R81" i="26"/>
  <c r="Q81" i="26"/>
  <c r="P81" i="26"/>
  <c r="O81" i="26"/>
  <c r="N81" i="26"/>
  <c r="M81" i="26"/>
  <c r="L81" i="26"/>
  <c r="AN81" i="26" s="1"/>
  <c r="K81" i="26"/>
  <c r="J81" i="26"/>
  <c r="I81" i="26"/>
  <c r="H81" i="26"/>
  <c r="G81" i="26"/>
  <c r="F81" i="26"/>
  <c r="E81" i="26"/>
  <c r="D81" i="26"/>
  <c r="AJ80" i="26"/>
  <c r="AI80" i="26"/>
  <c r="AH80" i="26"/>
  <c r="AG80" i="26"/>
  <c r="AF80" i="26"/>
  <c r="AE80" i="26"/>
  <c r="AD80" i="26"/>
  <c r="AC80" i="26"/>
  <c r="AL80" i="26" s="1"/>
  <c r="AB80" i="26"/>
  <c r="AA80" i="26"/>
  <c r="Z80" i="26"/>
  <c r="Y80" i="26"/>
  <c r="X80" i="26"/>
  <c r="W80" i="26"/>
  <c r="V80" i="26"/>
  <c r="U80" i="26"/>
  <c r="T80" i="26"/>
  <c r="S80" i="26"/>
  <c r="R80" i="26"/>
  <c r="Q80" i="26"/>
  <c r="P80" i="26"/>
  <c r="O80" i="26"/>
  <c r="AN80" i="26" s="1"/>
  <c r="N80" i="26"/>
  <c r="M80" i="26"/>
  <c r="L80" i="26"/>
  <c r="K80" i="26"/>
  <c r="J80" i="26"/>
  <c r="I80" i="26"/>
  <c r="H80" i="26"/>
  <c r="G80" i="26"/>
  <c r="AO80" i="26" s="1"/>
  <c r="F80" i="26"/>
  <c r="E80" i="26"/>
  <c r="D80" i="26"/>
  <c r="AJ79" i="26"/>
  <c r="AI79" i="26"/>
  <c r="AH79" i="26"/>
  <c r="AG79" i="26"/>
  <c r="AF79" i="26"/>
  <c r="AE79" i="26"/>
  <c r="AD79" i="26"/>
  <c r="AC79" i="26"/>
  <c r="AB79" i="26"/>
  <c r="AA79" i="26"/>
  <c r="Z79" i="26"/>
  <c r="Y79" i="26"/>
  <c r="X79" i="26"/>
  <c r="AM79" i="26" s="1"/>
  <c r="W79" i="26"/>
  <c r="V79" i="26"/>
  <c r="U79" i="26"/>
  <c r="T79" i="26"/>
  <c r="S79" i="26"/>
  <c r="R79" i="26"/>
  <c r="Q79" i="26"/>
  <c r="P79" i="26"/>
  <c r="O79" i="26"/>
  <c r="N79" i="26"/>
  <c r="M79" i="26"/>
  <c r="L79" i="26"/>
  <c r="AN79" i="26" s="1"/>
  <c r="K79" i="26"/>
  <c r="J79" i="26"/>
  <c r="I79" i="26"/>
  <c r="H79" i="26"/>
  <c r="G79" i="26"/>
  <c r="F79" i="26"/>
  <c r="E79" i="26"/>
  <c r="D79" i="26"/>
  <c r="AO79" i="26" s="1"/>
  <c r="AO78" i="26"/>
  <c r="AJ78" i="26"/>
  <c r="AI78" i="26"/>
  <c r="AH78" i="26"/>
  <c r="AG78" i="26"/>
  <c r="AF78" i="26"/>
  <c r="AE78" i="26"/>
  <c r="AD78" i="26"/>
  <c r="AC78" i="26"/>
  <c r="AL78" i="26" s="1"/>
  <c r="AB78" i="26"/>
  <c r="AA78" i="26"/>
  <c r="Z78" i="26"/>
  <c r="Y78" i="26"/>
  <c r="X78" i="26"/>
  <c r="W78" i="26"/>
  <c r="V78" i="26"/>
  <c r="AM78" i="26" s="1"/>
  <c r="U78" i="26"/>
  <c r="T78" i="26"/>
  <c r="S78" i="26"/>
  <c r="R78" i="26"/>
  <c r="Q78" i="26"/>
  <c r="P78" i="26"/>
  <c r="O78" i="26"/>
  <c r="N78" i="26"/>
  <c r="AN78" i="26" s="1"/>
  <c r="M78" i="26"/>
  <c r="L78" i="26"/>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AN77" i="26" s="1"/>
  <c r="N77" i="26"/>
  <c r="M77" i="26"/>
  <c r="L77" i="26"/>
  <c r="K77" i="26"/>
  <c r="J77" i="26"/>
  <c r="I77" i="26"/>
  <c r="H77" i="26"/>
  <c r="G77" i="26"/>
  <c r="F77" i="26"/>
  <c r="E77" i="26"/>
  <c r="D77" i="26"/>
  <c r="AJ76" i="26"/>
  <c r="AI76" i="26"/>
  <c r="AH76" i="26"/>
  <c r="AG76" i="26"/>
  <c r="AF76" i="26"/>
  <c r="AE76" i="26"/>
  <c r="AD76" i="26"/>
  <c r="AC76" i="26"/>
  <c r="AL76" i="26" s="1"/>
  <c r="AB76" i="26"/>
  <c r="AA76" i="26"/>
  <c r="Z76" i="26"/>
  <c r="Y76" i="26"/>
  <c r="X76" i="26"/>
  <c r="W76" i="26"/>
  <c r="V76" i="26"/>
  <c r="U76" i="26"/>
  <c r="T76" i="26"/>
  <c r="AM76" i="26" s="1"/>
  <c r="S76" i="26"/>
  <c r="R76" i="26"/>
  <c r="Q76" i="26"/>
  <c r="P76" i="26"/>
  <c r="O76" i="26"/>
  <c r="N76" i="26"/>
  <c r="M76" i="26"/>
  <c r="L76" i="26"/>
  <c r="AN76" i="26" s="1"/>
  <c r="K76" i="26"/>
  <c r="J76" i="26"/>
  <c r="I76" i="26"/>
  <c r="H76" i="26"/>
  <c r="G76" i="26"/>
  <c r="F76" i="26"/>
  <c r="E76" i="26"/>
  <c r="AO76" i="26" s="1"/>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C75" i="26"/>
  <c r="AJ74" i="26"/>
  <c r="AI74" i="26"/>
  <c r="AH74" i="26"/>
  <c r="AG74" i="26"/>
  <c r="AF74" i="26"/>
  <c r="AE74" i="26"/>
  <c r="AD74" i="26"/>
  <c r="AC74" i="26"/>
  <c r="AB74" i="26"/>
  <c r="AL74" i="26" s="1"/>
  <c r="AA74" i="26"/>
  <c r="Z74" i="26"/>
  <c r="Y74" i="26"/>
  <c r="X74" i="26"/>
  <c r="W74" i="26"/>
  <c r="V74" i="26"/>
  <c r="U74" i="26"/>
  <c r="T74" i="26"/>
  <c r="AM74" i="26" s="1"/>
  <c r="S74" i="26"/>
  <c r="R74" i="26"/>
  <c r="Q74" i="26"/>
  <c r="P74" i="26"/>
  <c r="O74" i="26"/>
  <c r="N74" i="26"/>
  <c r="M74" i="26"/>
  <c r="L74" i="26"/>
  <c r="K74" i="26"/>
  <c r="J74" i="26"/>
  <c r="I74" i="26"/>
  <c r="H74" i="26"/>
  <c r="G74" i="26"/>
  <c r="F74" i="26"/>
  <c r="E74" i="26"/>
  <c r="D74" i="26"/>
  <c r="AO73" i="26"/>
  <c r="AJ73" i="26"/>
  <c r="AI73" i="26"/>
  <c r="AH73" i="26"/>
  <c r="AG73" i="26"/>
  <c r="AF73" i="26"/>
  <c r="AE73" i="26"/>
  <c r="AD73" i="26"/>
  <c r="AC73" i="26"/>
  <c r="AL73" i="26" s="1"/>
  <c r="AB73" i="26"/>
  <c r="AA73" i="26"/>
  <c r="Z73" i="26"/>
  <c r="Y73" i="26"/>
  <c r="X73" i="26"/>
  <c r="W73" i="26"/>
  <c r="V73" i="26"/>
  <c r="U73" i="26"/>
  <c r="AM73" i="26" s="1"/>
  <c r="T73" i="26"/>
  <c r="S73" i="26"/>
  <c r="R73" i="26"/>
  <c r="Q73" i="26"/>
  <c r="P73" i="26"/>
  <c r="O73" i="26"/>
  <c r="N73" i="26"/>
  <c r="M73" i="26"/>
  <c r="L73" i="26"/>
  <c r="K73" i="26"/>
  <c r="J73" i="26"/>
  <c r="I73" i="26"/>
  <c r="H73" i="26"/>
  <c r="G73" i="26"/>
  <c r="F73" i="26"/>
  <c r="E73" i="26"/>
  <c r="D73" i="26"/>
  <c r="C73" i="26"/>
  <c r="AJ72" i="26"/>
  <c r="AI72" i="26"/>
  <c r="AH72" i="26"/>
  <c r="AG72" i="26"/>
  <c r="AF72" i="26"/>
  <c r="AE72" i="26"/>
  <c r="AD72" i="26"/>
  <c r="AC72" i="26"/>
  <c r="AL72" i="26" s="1"/>
  <c r="AB72" i="26"/>
  <c r="AA72" i="26"/>
  <c r="Z72" i="26"/>
  <c r="Y72" i="26"/>
  <c r="X72" i="26"/>
  <c r="W72" i="26"/>
  <c r="V72" i="26"/>
  <c r="U72" i="26"/>
  <c r="T72" i="26"/>
  <c r="S72" i="26"/>
  <c r="R72" i="26"/>
  <c r="Q72" i="26"/>
  <c r="P72" i="26"/>
  <c r="O72" i="26"/>
  <c r="N72" i="26"/>
  <c r="M72" i="26"/>
  <c r="L72" i="26"/>
  <c r="AN72" i="26" s="1"/>
  <c r="K72" i="26"/>
  <c r="J72" i="26"/>
  <c r="I72" i="26"/>
  <c r="H72" i="26"/>
  <c r="G72" i="26"/>
  <c r="F72" i="26"/>
  <c r="E72" i="26"/>
  <c r="D72" i="26"/>
  <c r="AO72" i="26" s="1"/>
  <c r="C72" i="26"/>
  <c r="AJ71" i="26"/>
  <c r="AI71" i="26"/>
  <c r="AH71" i="26"/>
  <c r="AG71" i="26"/>
  <c r="AF71" i="26"/>
  <c r="AE71" i="26"/>
  <c r="AD71" i="26"/>
  <c r="AC71" i="26"/>
  <c r="AB71" i="26"/>
  <c r="AA71" i="26"/>
  <c r="Z71" i="26"/>
  <c r="Y71" i="26"/>
  <c r="X71" i="26"/>
  <c r="W71" i="26"/>
  <c r="V71" i="26"/>
  <c r="U71" i="26"/>
  <c r="T71" i="26"/>
  <c r="S71" i="26"/>
  <c r="R71" i="26"/>
  <c r="Q71" i="26"/>
  <c r="P71" i="26"/>
  <c r="O71" i="26"/>
  <c r="N71" i="26"/>
  <c r="M71" i="26"/>
  <c r="L71" i="26"/>
  <c r="K71" i="26"/>
  <c r="J71" i="26"/>
  <c r="I71" i="26"/>
  <c r="H71" i="26"/>
  <c r="G71" i="26"/>
  <c r="F71" i="26"/>
  <c r="E71" i="26"/>
  <c r="D71" i="26"/>
  <c r="C71" i="26"/>
  <c r="AT70" i="26"/>
  <c r="AS70" i="26"/>
  <c r="AR70" i="26"/>
  <c r="AT69" i="26"/>
  <c r="AS69" i="26"/>
  <c r="C69" i="26"/>
  <c r="AT68" i="26"/>
  <c r="AS68" i="26"/>
  <c r="AR68" i="26"/>
  <c r="C68" i="26"/>
  <c r="AT67" i="26"/>
  <c r="AS67" i="26"/>
  <c r="C67" i="26"/>
  <c r="C197" i="26" s="1"/>
  <c r="AT66" i="26"/>
  <c r="AS66" i="26"/>
  <c r="AR66" i="26"/>
  <c r="C66" i="26"/>
  <c r="AT65" i="26"/>
  <c r="AS65" i="26"/>
  <c r="C65" i="26"/>
  <c r="AT64" i="26"/>
  <c r="AS64" i="26"/>
  <c r="C64" i="26"/>
  <c r="AT63" i="26"/>
  <c r="AS63" i="26"/>
  <c r="C63" i="26"/>
  <c r="C193" i="26" s="1"/>
  <c r="AT62" i="26"/>
  <c r="AS62" i="26"/>
  <c r="AR62" i="26"/>
  <c r="C62" i="26"/>
  <c r="AT61" i="26"/>
  <c r="AS61" i="26"/>
  <c r="C61" i="26"/>
  <c r="AT60" i="26"/>
  <c r="AS60" i="26"/>
  <c r="C60" i="26"/>
  <c r="AT59" i="26"/>
  <c r="AS59" i="26"/>
  <c r="C59" i="26"/>
  <c r="AT58" i="26"/>
  <c r="AS58" i="26"/>
  <c r="AR58" i="26"/>
  <c r="C58" i="26"/>
  <c r="C188" i="26" s="1"/>
  <c r="AT57" i="26"/>
  <c r="AS57" i="26"/>
  <c r="C57" i="26"/>
  <c r="AT56" i="26"/>
  <c r="AS56" i="26"/>
  <c r="C56" i="26"/>
  <c r="AT55" i="26"/>
  <c r="AS55" i="26"/>
  <c r="C55" i="26"/>
  <c r="AT54" i="26"/>
  <c r="AS54" i="26"/>
  <c r="AR54" i="26"/>
  <c r="C54" i="26"/>
  <c r="C184" i="26" s="1"/>
  <c r="AT53" i="26"/>
  <c r="AS53" i="26"/>
  <c r="C53" i="26"/>
  <c r="AT52" i="26"/>
  <c r="AS52" i="26"/>
  <c r="AR52" i="26"/>
  <c r="C52" i="26"/>
  <c r="AT51" i="26"/>
  <c r="AS51" i="26"/>
  <c r="C51" i="26"/>
  <c r="AT50" i="26"/>
  <c r="AS50" i="26"/>
  <c r="C50" i="26"/>
  <c r="AT49" i="26"/>
  <c r="AS49" i="26"/>
  <c r="C49" i="26"/>
  <c r="C179" i="26" s="1"/>
  <c r="AT48" i="26"/>
  <c r="AS48" i="26"/>
  <c r="C48" i="26"/>
  <c r="AT47" i="26"/>
  <c r="AS47" i="26"/>
  <c r="C47" i="26"/>
  <c r="AT46" i="26"/>
  <c r="AS46" i="26"/>
  <c r="AR46" i="26"/>
  <c r="C46" i="26"/>
  <c r="AT45" i="26"/>
  <c r="AS45" i="26"/>
  <c r="C45" i="26"/>
  <c r="C175" i="26" s="1"/>
  <c r="AT44" i="26"/>
  <c r="AS44" i="26"/>
  <c r="AR44" i="26"/>
  <c r="C44" i="26"/>
  <c r="AT43" i="26"/>
  <c r="AS43" i="26"/>
  <c r="C43" i="26"/>
  <c r="AT42" i="26"/>
  <c r="AS42" i="26"/>
  <c r="AR42" i="26"/>
  <c r="C42" i="26"/>
  <c r="AT41" i="26"/>
  <c r="AS41" i="26"/>
  <c r="C41" i="26"/>
  <c r="AT40" i="26"/>
  <c r="AS40" i="26"/>
  <c r="AR40" i="26"/>
  <c r="C40" i="26"/>
  <c r="C170" i="26" s="1"/>
  <c r="AT39" i="26"/>
  <c r="AS39" i="26"/>
  <c r="C39" i="26"/>
  <c r="AT38" i="26"/>
  <c r="AS38" i="26"/>
  <c r="AR38" i="26"/>
  <c r="C38" i="26"/>
  <c r="AT37" i="26"/>
  <c r="AS37" i="26"/>
  <c r="C37" i="26"/>
  <c r="AT36" i="26"/>
  <c r="AS36" i="26"/>
  <c r="AR36" i="26"/>
  <c r="C36" i="26"/>
  <c r="AT35" i="26"/>
  <c r="AS35" i="26"/>
  <c r="AR35" i="26"/>
  <c r="C35" i="26"/>
  <c r="C165" i="26" s="1"/>
  <c r="AT34" i="26"/>
  <c r="AS34" i="26"/>
  <c r="AR34" i="26"/>
  <c r="C34" i="26"/>
  <c r="C164" i="26" s="1"/>
  <c r="AT33" i="26"/>
  <c r="AS33" i="26"/>
  <c r="AR33" i="26"/>
  <c r="C33" i="26"/>
  <c r="AT32" i="26"/>
  <c r="AS32" i="26"/>
  <c r="C32" i="26"/>
  <c r="C162" i="26" s="1"/>
  <c r="AT31" i="26"/>
  <c r="AS31" i="26"/>
  <c r="C31" i="26"/>
  <c r="C161" i="26" s="1"/>
  <c r="AT30" i="26"/>
  <c r="AS30" i="26"/>
  <c r="C30" i="26"/>
  <c r="C160" i="26" s="1"/>
  <c r="AT29" i="26"/>
  <c r="AR29" i="26"/>
  <c r="C29" i="26"/>
  <c r="C159" i="26" s="1"/>
  <c r="AT28" i="26"/>
  <c r="AS28" i="26"/>
  <c r="AR28" i="26"/>
  <c r="C28" i="26"/>
  <c r="AT27" i="26"/>
  <c r="AS27" i="26"/>
  <c r="AR27" i="26"/>
  <c r="C27" i="26"/>
  <c r="C157" i="26" s="1"/>
  <c r="AT26" i="26"/>
  <c r="AS26" i="26"/>
  <c r="C26" i="26"/>
  <c r="C156" i="26" s="1"/>
  <c r="AT25" i="26"/>
  <c r="AS25" i="26"/>
  <c r="AR25" i="26"/>
  <c r="C25" i="26"/>
  <c r="C155" i="26" s="1"/>
  <c r="AT24" i="26"/>
  <c r="AS24" i="26"/>
  <c r="C24" i="26"/>
  <c r="AT23" i="26"/>
  <c r="AS23" i="26"/>
  <c r="C23" i="26"/>
  <c r="C153" i="26" s="1"/>
  <c r="AT22" i="26"/>
  <c r="C22" i="26"/>
  <c r="C152" i="26" s="1"/>
  <c r="AL21" i="26"/>
  <c r="AT21" i="26" s="1"/>
  <c r="C21" i="26"/>
  <c r="AT20" i="26"/>
  <c r="AL20" i="26"/>
  <c r="C20" i="26"/>
  <c r="AL19" i="26"/>
  <c r="AT19" i="26" s="1"/>
  <c r="C19" i="26"/>
  <c r="C149" i="26" s="1"/>
  <c r="AL18" i="26"/>
  <c r="AT18" i="26" s="1"/>
  <c r="C18" i="26"/>
  <c r="C148" i="26" s="1"/>
  <c r="AL17" i="26"/>
  <c r="AT17" i="26" s="1"/>
  <c r="C17" i="26"/>
  <c r="C147" i="26" s="1"/>
  <c r="AL16" i="26"/>
  <c r="C16" i="26"/>
  <c r="AL15" i="26"/>
  <c r="C15" i="26"/>
  <c r="C145" i="26" s="1"/>
  <c r="AL14" i="26"/>
  <c r="AT14" i="26" s="1"/>
  <c r="C14" i="26"/>
  <c r="C144" i="26" s="1"/>
  <c r="AW13" i="26"/>
  <c r="AL13" i="26"/>
  <c r="C13" i="26"/>
  <c r="AL12" i="26"/>
  <c r="C12" i="26"/>
  <c r="AL11" i="26"/>
  <c r="AT11" i="26" s="1"/>
  <c r="C11" i="26"/>
  <c r="C141" i="26" s="1"/>
  <c r="AL10" i="26"/>
  <c r="AT10" i="26" s="1"/>
  <c r="C10" i="26"/>
  <c r="C140" i="26" s="1"/>
  <c r="AT9" i="26"/>
  <c r="AL9" i="26"/>
  <c r="C9" i="26"/>
  <c r="C139" i="26" s="1"/>
  <c r="C8" i="26"/>
  <c r="C138" i="26" s="1"/>
  <c r="AW7" i="26"/>
  <c r="C7" i="26"/>
  <c r="C137" i="26" s="1"/>
  <c r="AW6" i="26"/>
  <c r="AL6" i="26"/>
  <c r="AT6" i="26" s="1"/>
  <c r="C6" i="26"/>
  <c r="C136" i="26" s="1"/>
  <c r="B3" i="26"/>
  <c r="AJ199" i="25"/>
  <c r="AQ199" i="25" s="1"/>
  <c r="AI199" i="25"/>
  <c r="AH199" i="25"/>
  <c r="AG199" i="25"/>
  <c r="AF199" i="25"/>
  <c r="AE199" i="25"/>
  <c r="AD199" i="25"/>
  <c r="AC199" i="25"/>
  <c r="AB199" i="25"/>
  <c r="AL199" i="25" s="1"/>
  <c r="AA199" i="25"/>
  <c r="Z199" i="25"/>
  <c r="Y199" i="25"/>
  <c r="X199" i="25"/>
  <c r="W199" i="25"/>
  <c r="V199" i="25"/>
  <c r="U199" i="25"/>
  <c r="T199" i="25"/>
  <c r="AM199" i="25" s="1"/>
  <c r="S199" i="25"/>
  <c r="R199" i="25"/>
  <c r="Q199" i="25"/>
  <c r="P199" i="25"/>
  <c r="O199" i="25"/>
  <c r="N199" i="25"/>
  <c r="M199" i="25"/>
  <c r="L199" i="25"/>
  <c r="AN199" i="25" s="1"/>
  <c r="K199" i="25"/>
  <c r="J199" i="25"/>
  <c r="I199" i="25"/>
  <c r="H199" i="25"/>
  <c r="G199" i="25"/>
  <c r="F199" i="25"/>
  <c r="E199" i="25"/>
  <c r="D199" i="25"/>
  <c r="AO199" i="25" s="1"/>
  <c r="AQ198" i="25"/>
  <c r="AJ198" i="25"/>
  <c r="AI198" i="25"/>
  <c r="AH198" i="25"/>
  <c r="AG198" i="25"/>
  <c r="AF198" i="25"/>
  <c r="AE198" i="25"/>
  <c r="AD198" i="25"/>
  <c r="AC198" i="25"/>
  <c r="AL198" i="25" s="1"/>
  <c r="AB198" i="25"/>
  <c r="AA198" i="25"/>
  <c r="Z198" i="25"/>
  <c r="Y198" i="25"/>
  <c r="X198" i="25"/>
  <c r="W198" i="25"/>
  <c r="V198" i="25"/>
  <c r="AM198" i="25" s="1"/>
  <c r="U198" i="25"/>
  <c r="T198" i="25"/>
  <c r="S198" i="25"/>
  <c r="R198" i="25"/>
  <c r="Q198" i="25"/>
  <c r="P198" i="25"/>
  <c r="O198" i="25"/>
  <c r="N198" i="25"/>
  <c r="AN198" i="25" s="1"/>
  <c r="M198" i="25"/>
  <c r="L198" i="25"/>
  <c r="K198" i="25"/>
  <c r="J198" i="25"/>
  <c r="I198" i="25"/>
  <c r="H198" i="25"/>
  <c r="G198" i="25"/>
  <c r="F198" i="25"/>
  <c r="E198" i="25"/>
  <c r="AO198" i="25" s="1"/>
  <c r="D198" i="25"/>
  <c r="AQ197" i="25"/>
  <c r="AJ197" i="25"/>
  <c r="AI197" i="25"/>
  <c r="AH197" i="25"/>
  <c r="AG197" i="25"/>
  <c r="AF197" i="25"/>
  <c r="AE197" i="25"/>
  <c r="AD197" i="25"/>
  <c r="AC197" i="25"/>
  <c r="AB197" i="25"/>
  <c r="AA197" i="25"/>
  <c r="Z197" i="25"/>
  <c r="Y197" i="25"/>
  <c r="X197" i="25"/>
  <c r="W197" i="25"/>
  <c r="V197" i="25"/>
  <c r="U197" i="25"/>
  <c r="T197" i="25"/>
  <c r="S197" i="25"/>
  <c r="R197" i="25"/>
  <c r="Q197" i="25"/>
  <c r="P197" i="25"/>
  <c r="O197" i="25"/>
  <c r="N197" i="25"/>
  <c r="M197" i="25"/>
  <c r="L197" i="25"/>
  <c r="K197" i="25"/>
  <c r="J197" i="25"/>
  <c r="AO197" i="25" s="1"/>
  <c r="I197" i="25"/>
  <c r="H197" i="25"/>
  <c r="G197" i="25"/>
  <c r="F197" i="25"/>
  <c r="E197" i="25"/>
  <c r="D197" i="25"/>
  <c r="AQ196" i="25"/>
  <c r="AJ196" i="25"/>
  <c r="AI196" i="25"/>
  <c r="AH196" i="25"/>
  <c r="AG196" i="25"/>
  <c r="AF196" i="25"/>
  <c r="AE196" i="25"/>
  <c r="AD196" i="25"/>
  <c r="AC196" i="25"/>
  <c r="AB196" i="25"/>
  <c r="AL196" i="25" s="1"/>
  <c r="AA196" i="25"/>
  <c r="Z196" i="25"/>
  <c r="Y196" i="25"/>
  <c r="X196" i="25"/>
  <c r="W196" i="25"/>
  <c r="V196" i="25"/>
  <c r="U196" i="25"/>
  <c r="T196" i="25"/>
  <c r="AM196" i="25" s="1"/>
  <c r="S196" i="25"/>
  <c r="R196" i="25"/>
  <c r="Q196" i="25"/>
  <c r="AN196" i="25" s="1"/>
  <c r="P196" i="25"/>
  <c r="O196" i="25"/>
  <c r="N196" i="25"/>
  <c r="M196" i="25"/>
  <c r="L196" i="25"/>
  <c r="K196" i="25"/>
  <c r="J196" i="25"/>
  <c r="I196" i="25"/>
  <c r="H196" i="25"/>
  <c r="G196" i="25"/>
  <c r="F196" i="25"/>
  <c r="E196" i="25"/>
  <c r="D196" i="25"/>
  <c r="AO196" i="25" s="1"/>
  <c r="AJ195" i="25"/>
  <c r="AQ195" i="25" s="1"/>
  <c r="AI195" i="25"/>
  <c r="AH195" i="25"/>
  <c r="AG195" i="25"/>
  <c r="AF195" i="25"/>
  <c r="AE195" i="25"/>
  <c r="AD195" i="25"/>
  <c r="AC195" i="25"/>
  <c r="AB195" i="25"/>
  <c r="AL195" i="25" s="1"/>
  <c r="AA195" i="25"/>
  <c r="Z195" i="25"/>
  <c r="Y195" i="25"/>
  <c r="X195" i="25"/>
  <c r="W195" i="25"/>
  <c r="V195" i="25"/>
  <c r="AM195" i="25" s="1"/>
  <c r="U195" i="25"/>
  <c r="T195" i="25"/>
  <c r="S195" i="25"/>
  <c r="R195" i="25"/>
  <c r="Q195" i="25"/>
  <c r="P195" i="25"/>
  <c r="O195" i="25"/>
  <c r="N195" i="25"/>
  <c r="M195" i="25"/>
  <c r="L195" i="25"/>
  <c r="AN195" i="25" s="1"/>
  <c r="K195" i="25"/>
  <c r="J195" i="25"/>
  <c r="I195" i="25"/>
  <c r="H195" i="25"/>
  <c r="G195" i="25"/>
  <c r="F195" i="25"/>
  <c r="AO195" i="25" s="1"/>
  <c r="E195" i="25"/>
  <c r="D195" i="25"/>
  <c r="AQ194" i="25"/>
  <c r="AN194" i="25"/>
  <c r="AJ194" i="25"/>
  <c r="AI194" i="25"/>
  <c r="AH194" i="25"/>
  <c r="AG194" i="25"/>
  <c r="AF194" i="25"/>
  <c r="AE194" i="25"/>
  <c r="AD194" i="25"/>
  <c r="AC194" i="25"/>
  <c r="AL194" i="25" s="1"/>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AO194" i="25" s="1"/>
  <c r="AM193" i="25"/>
  <c r="AJ193" i="25"/>
  <c r="AQ193" i="25" s="1"/>
  <c r="AI193" i="25"/>
  <c r="AH193" i="25"/>
  <c r="AG193" i="25"/>
  <c r="AF193" i="25"/>
  <c r="AE193" i="25"/>
  <c r="AD193" i="25"/>
  <c r="AC193" i="25"/>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AQ192" i="25"/>
  <c r="AJ192" i="25"/>
  <c r="AI192" i="25"/>
  <c r="AH192" i="25"/>
  <c r="AG192" i="25"/>
  <c r="AF192" i="25"/>
  <c r="AE192" i="25"/>
  <c r="AD192" i="25"/>
  <c r="AC192" i="25"/>
  <c r="AL192" i="25" s="1"/>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AO192" i="25" s="1"/>
  <c r="D192" i="25"/>
  <c r="AJ191" i="25"/>
  <c r="AQ191" i="25" s="1"/>
  <c r="AI191" i="25"/>
  <c r="AH191" i="25"/>
  <c r="AG191" i="25"/>
  <c r="AF191" i="25"/>
  <c r="AE191" i="25"/>
  <c r="AD191" i="25"/>
  <c r="AC191" i="25"/>
  <c r="AB191" i="25"/>
  <c r="AA191" i="25"/>
  <c r="Z191" i="25"/>
  <c r="Y191" i="25"/>
  <c r="X191" i="25"/>
  <c r="W191" i="25"/>
  <c r="V191" i="25"/>
  <c r="U191" i="25"/>
  <c r="T191" i="25"/>
  <c r="S191" i="25"/>
  <c r="R191" i="25"/>
  <c r="Q191" i="25"/>
  <c r="P191" i="25"/>
  <c r="O191" i="25"/>
  <c r="N191" i="25"/>
  <c r="M191" i="25"/>
  <c r="L191" i="25"/>
  <c r="K191" i="25"/>
  <c r="J191" i="25"/>
  <c r="I191" i="25"/>
  <c r="H191" i="25"/>
  <c r="G191" i="25"/>
  <c r="F191" i="25"/>
  <c r="E191" i="25"/>
  <c r="D191" i="25"/>
  <c r="AQ190" i="25"/>
  <c r="AJ190" i="25"/>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AQ189" i="25"/>
  <c r="AJ189" i="25"/>
  <c r="AI189" i="25"/>
  <c r="AH189" i="25"/>
  <c r="AG189" i="25"/>
  <c r="AF189" i="25"/>
  <c r="AE189" i="25"/>
  <c r="AD189" i="25"/>
  <c r="AC189" i="25"/>
  <c r="AB189" i="25"/>
  <c r="AA189" i="25"/>
  <c r="Z189" i="25"/>
  <c r="Y189" i="25"/>
  <c r="X189" i="25"/>
  <c r="W189" i="25"/>
  <c r="V189" i="25"/>
  <c r="U189" i="25"/>
  <c r="T189" i="25"/>
  <c r="S189" i="25"/>
  <c r="R189" i="25"/>
  <c r="Q189" i="25"/>
  <c r="P189" i="25"/>
  <c r="O189" i="25"/>
  <c r="N189" i="25"/>
  <c r="M189" i="25"/>
  <c r="L189" i="25"/>
  <c r="K189" i="25"/>
  <c r="J189" i="25"/>
  <c r="I189" i="25"/>
  <c r="H189" i="25"/>
  <c r="AO189" i="25" s="1"/>
  <c r="G189" i="25"/>
  <c r="F189" i="25"/>
  <c r="E189" i="25"/>
  <c r="D189" i="25"/>
  <c r="AQ188" i="25"/>
  <c r="AN188" i="25"/>
  <c r="AJ188" i="25"/>
  <c r="AI188" i="25"/>
  <c r="AH188" i="25"/>
  <c r="AG188" i="25"/>
  <c r="AF188" i="25"/>
  <c r="AE188" i="25"/>
  <c r="AD188" i="25"/>
  <c r="AC188" i="25"/>
  <c r="AB188" i="25"/>
  <c r="AL188" i="25" s="1"/>
  <c r="AA188" i="25"/>
  <c r="Z188" i="25"/>
  <c r="Y188" i="25"/>
  <c r="X188" i="25"/>
  <c r="W188" i="25"/>
  <c r="V188" i="25"/>
  <c r="U188" i="25"/>
  <c r="T188" i="25"/>
  <c r="AM188" i="25" s="1"/>
  <c r="S188" i="25"/>
  <c r="R188" i="25"/>
  <c r="Q188" i="25"/>
  <c r="P188" i="25"/>
  <c r="O188" i="25"/>
  <c r="N188" i="25"/>
  <c r="M188" i="25"/>
  <c r="L188" i="25"/>
  <c r="K188" i="25"/>
  <c r="J188" i="25"/>
  <c r="I188" i="25"/>
  <c r="H188" i="25"/>
  <c r="G188" i="25"/>
  <c r="F188" i="25"/>
  <c r="E188" i="25"/>
  <c r="D188" i="25"/>
  <c r="AO188" i="25" s="1"/>
  <c r="AO187" i="25"/>
  <c r="AJ187" i="25"/>
  <c r="AQ187" i="25" s="1"/>
  <c r="AI187" i="25"/>
  <c r="AH187" i="25"/>
  <c r="AG187" i="25"/>
  <c r="AF187" i="25"/>
  <c r="AE187" i="25"/>
  <c r="AD187" i="25"/>
  <c r="AC187" i="25"/>
  <c r="AB187" i="25"/>
  <c r="AA187" i="25"/>
  <c r="Z187" i="25"/>
  <c r="Y187" i="25"/>
  <c r="X187" i="25"/>
  <c r="W187" i="25"/>
  <c r="V187" i="25"/>
  <c r="AM187" i="25" s="1"/>
  <c r="U187" i="25"/>
  <c r="T187" i="25"/>
  <c r="S187" i="25"/>
  <c r="R187" i="25"/>
  <c r="Q187" i="25"/>
  <c r="P187" i="25"/>
  <c r="O187" i="25"/>
  <c r="N187" i="25"/>
  <c r="M187" i="25"/>
  <c r="L187" i="25"/>
  <c r="K187" i="25"/>
  <c r="J187" i="25"/>
  <c r="I187" i="25"/>
  <c r="H187" i="25"/>
  <c r="G187" i="25"/>
  <c r="F187" i="25"/>
  <c r="E187" i="25"/>
  <c r="D187" i="25"/>
  <c r="AQ186" i="25"/>
  <c r="AJ186" i="25"/>
  <c r="AI186" i="25"/>
  <c r="AH186" i="25"/>
  <c r="AG186" i="25"/>
  <c r="AF186" i="25"/>
  <c r="AE186" i="25"/>
  <c r="AD186" i="25"/>
  <c r="AC186" i="25"/>
  <c r="AL186" i="25" s="1"/>
  <c r="AB186" i="25"/>
  <c r="AA186" i="25"/>
  <c r="Z186" i="25"/>
  <c r="Y186" i="25"/>
  <c r="X186" i="25"/>
  <c r="W186" i="25"/>
  <c r="V186" i="25"/>
  <c r="U186" i="25"/>
  <c r="T186" i="25"/>
  <c r="S186" i="25"/>
  <c r="R186" i="25"/>
  <c r="Q186" i="25"/>
  <c r="P186" i="25"/>
  <c r="O186" i="25"/>
  <c r="N186" i="25"/>
  <c r="M186" i="25"/>
  <c r="AN186" i="25" s="1"/>
  <c r="L186" i="25"/>
  <c r="K186" i="25"/>
  <c r="J186" i="25"/>
  <c r="I186" i="25"/>
  <c r="H186" i="25"/>
  <c r="G186" i="25"/>
  <c r="F186" i="25"/>
  <c r="E186" i="25"/>
  <c r="D186" i="25"/>
  <c r="AJ185" i="25"/>
  <c r="AQ185" i="25" s="1"/>
  <c r="AI185" i="25"/>
  <c r="AH185" i="25"/>
  <c r="AG185" i="25"/>
  <c r="AF185" i="25"/>
  <c r="AE185" i="25"/>
  <c r="AD185" i="25"/>
  <c r="AC185" i="25"/>
  <c r="AB185" i="25"/>
  <c r="AL185" i="25" s="1"/>
  <c r="AA185" i="25"/>
  <c r="Z185" i="25"/>
  <c r="Y185" i="25"/>
  <c r="X185" i="25"/>
  <c r="W185" i="25"/>
  <c r="V185" i="25"/>
  <c r="U185" i="25"/>
  <c r="T185" i="25"/>
  <c r="AM185" i="25" s="1"/>
  <c r="S185" i="25"/>
  <c r="R185" i="25"/>
  <c r="Q185" i="25"/>
  <c r="P185" i="25"/>
  <c r="O185" i="25"/>
  <c r="N185" i="25"/>
  <c r="M185" i="25"/>
  <c r="L185" i="25"/>
  <c r="AN185" i="25" s="1"/>
  <c r="K185" i="25"/>
  <c r="J185" i="25"/>
  <c r="I185" i="25"/>
  <c r="H185" i="25"/>
  <c r="G185" i="25"/>
  <c r="F185" i="25"/>
  <c r="E185" i="25"/>
  <c r="D185" i="25"/>
  <c r="AO185" i="25" s="1"/>
  <c r="AQ184" i="25"/>
  <c r="AJ184" i="25"/>
  <c r="AI184" i="25"/>
  <c r="AH184" i="25"/>
  <c r="AG184" i="25"/>
  <c r="AF184" i="25"/>
  <c r="AE184" i="25"/>
  <c r="AD184" i="25"/>
  <c r="AC184" i="25"/>
  <c r="AL184" i="25" s="1"/>
  <c r="AB184" i="25"/>
  <c r="AA184" i="25"/>
  <c r="Z184" i="25"/>
  <c r="Y184" i="25"/>
  <c r="X184" i="25"/>
  <c r="W184" i="25"/>
  <c r="V184" i="25"/>
  <c r="U184" i="25"/>
  <c r="T184" i="25"/>
  <c r="AM184" i="25" s="1"/>
  <c r="S184" i="25"/>
  <c r="R184" i="25"/>
  <c r="Q184" i="25"/>
  <c r="P184" i="25"/>
  <c r="O184" i="25"/>
  <c r="N184" i="25"/>
  <c r="M184" i="25"/>
  <c r="L184" i="25"/>
  <c r="AN184" i="25" s="1"/>
  <c r="K184" i="25"/>
  <c r="J184" i="25"/>
  <c r="I184" i="25"/>
  <c r="H184" i="25"/>
  <c r="G184" i="25"/>
  <c r="F184" i="25"/>
  <c r="E184" i="25"/>
  <c r="D184" i="25"/>
  <c r="AJ183" i="25"/>
  <c r="AQ183" i="25" s="1"/>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AQ182"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C182" i="25"/>
  <c r="AQ181" i="25"/>
  <c r="AJ181" i="25"/>
  <c r="AI181" i="25"/>
  <c r="AH181" i="25"/>
  <c r="AG181" i="25"/>
  <c r="AF181" i="25"/>
  <c r="AE181" i="25"/>
  <c r="AD181" i="25"/>
  <c r="AC181" i="25"/>
  <c r="AB181" i="25"/>
  <c r="AA181" i="25"/>
  <c r="Z181" i="25"/>
  <c r="Y181" i="25"/>
  <c r="X181" i="25"/>
  <c r="W181" i="25"/>
  <c r="V181" i="25"/>
  <c r="U181" i="25"/>
  <c r="T181" i="25"/>
  <c r="S181" i="25"/>
  <c r="R181" i="25"/>
  <c r="Q181" i="25"/>
  <c r="P181" i="25"/>
  <c r="O181" i="25"/>
  <c r="N181" i="25"/>
  <c r="M181" i="25"/>
  <c r="L181" i="25"/>
  <c r="AN181" i="25" s="1"/>
  <c r="K181" i="25"/>
  <c r="J181" i="25"/>
  <c r="I181" i="25"/>
  <c r="H181" i="25"/>
  <c r="AO181" i="25" s="1"/>
  <c r="G181" i="25"/>
  <c r="F181" i="25"/>
  <c r="E181" i="25"/>
  <c r="D181" i="25"/>
  <c r="AQ180" i="25"/>
  <c r="AJ180" i="25"/>
  <c r="AI180" i="25"/>
  <c r="AH180" i="25"/>
  <c r="AG180" i="25"/>
  <c r="AF180" i="25"/>
  <c r="AE180" i="25"/>
  <c r="AD180" i="25"/>
  <c r="AC180" i="25"/>
  <c r="AB180" i="25"/>
  <c r="AA180" i="25"/>
  <c r="Z180" i="25"/>
  <c r="Y180" i="25"/>
  <c r="X180" i="25"/>
  <c r="W180" i="25"/>
  <c r="V180" i="25"/>
  <c r="U180" i="25"/>
  <c r="T180" i="25"/>
  <c r="S180" i="25"/>
  <c r="R180" i="25"/>
  <c r="Q180" i="25"/>
  <c r="P180" i="25"/>
  <c r="O180" i="25"/>
  <c r="AN180" i="25" s="1"/>
  <c r="N180" i="25"/>
  <c r="M180" i="25"/>
  <c r="L180" i="25"/>
  <c r="K180" i="25"/>
  <c r="J180" i="25"/>
  <c r="I180" i="25"/>
  <c r="H180" i="25"/>
  <c r="G180" i="25"/>
  <c r="F180" i="25"/>
  <c r="E180" i="25"/>
  <c r="D180" i="25"/>
  <c r="AM179" i="25"/>
  <c r="AJ179" i="25"/>
  <c r="AQ179" i="25" s="1"/>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AO179" i="25" s="1"/>
  <c r="E179" i="25"/>
  <c r="D179" i="25"/>
  <c r="AQ178" i="25"/>
  <c r="AN178" i="25"/>
  <c r="AJ178" i="25"/>
  <c r="AI178" i="25"/>
  <c r="AH178" i="25"/>
  <c r="AG178" i="25"/>
  <c r="AF178" i="25"/>
  <c r="AE178" i="25"/>
  <c r="AD178" i="25"/>
  <c r="AC178" i="25"/>
  <c r="AL178" i="25" s="1"/>
  <c r="AB178" i="25"/>
  <c r="AA178" i="25"/>
  <c r="Z178" i="25"/>
  <c r="Y178" i="25"/>
  <c r="X178" i="25"/>
  <c r="W178" i="25"/>
  <c r="V178" i="25"/>
  <c r="U178" i="25"/>
  <c r="AM178" i="25" s="1"/>
  <c r="T178" i="25"/>
  <c r="S178" i="25"/>
  <c r="R178" i="25"/>
  <c r="Q178" i="25"/>
  <c r="P178" i="25"/>
  <c r="O178" i="25"/>
  <c r="N178" i="25"/>
  <c r="M178" i="25"/>
  <c r="L178" i="25"/>
  <c r="K178" i="25"/>
  <c r="J178" i="25"/>
  <c r="I178" i="25"/>
  <c r="H178" i="25"/>
  <c r="G178" i="25"/>
  <c r="F178" i="25"/>
  <c r="E178" i="25"/>
  <c r="D178" i="25"/>
  <c r="AO178" i="25" s="1"/>
  <c r="AJ177" i="25"/>
  <c r="AQ177" i="25" s="1"/>
  <c r="AI177" i="25"/>
  <c r="AH177" i="25"/>
  <c r="AG177" i="25"/>
  <c r="AF177" i="25"/>
  <c r="AE177" i="25"/>
  <c r="AD177" i="25"/>
  <c r="AC177" i="25"/>
  <c r="AB177" i="25"/>
  <c r="AL177" i="25" s="1"/>
  <c r="AA177" i="25"/>
  <c r="Z177" i="25"/>
  <c r="Y177" i="25"/>
  <c r="X177" i="25"/>
  <c r="W177" i="25"/>
  <c r="V177" i="25"/>
  <c r="U177" i="25"/>
  <c r="T177" i="25"/>
  <c r="AM177" i="25" s="1"/>
  <c r="S177" i="25"/>
  <c r="R177" i="25"/>
  <c r="Q177" i="25"/>
  <c r="P177" i="25"/>
  <c r="O177" i="25"/>
  <c r="N177" i="25"/>
  <c r="M177" i="25"/>
  <c r="L177" i="25"/>
  <c r="AN177" i="25" s="1"/>
  <c r="K177" i="25"/>
  <c r="J177" i="25"/>
  <c r="I177" i="25"/>
  <c r="H177" i="25"/>
  <c r="G177" i="25"/>
  <c r="F177" i="25"/>
  <c r="E177" i="25"/>
  <c r="D177" i="25"/>
  <c r="AO177" i="25" s="1"/>
  <c r="AQ176" i="25"/>
  <c r="AJ176" i="25"/>
  <c r="AI176" i="25"/>
  <c r="AH176" i="25"/>
  <c r="AG176" i="25"/>
  <c r="AF176" i="25"/>
  <c r="AE176" i="25"/>
  <c r="AD176" i="25"/>
  <c r="AC176" i="25"/>
  <c r="AL176" i="25" s="1"/>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AJ175" i="25"/>
  <c r="AQ175" i="25" s="1"/>
  <c r="AI175" i="25"/>
  <c r="AH175" i="25"/>
  <c r="AG175" i="25"/>
  <c r="AF175" i="25"/>
  <c r="AE175" i="25"/>
  <c r="AD175" i="25"/>
  <c r="AC175" i="25"/>
  <c r="AB175" i="25"/>
  <c r="AL175" i="25" s="1"/>
  <c r="AA175" i="25"/>
  <c r="Z175" i="25"/>
  <c r="Y175" i="25"/>
  <c r="X175" i="25"/>
  <c r="W175" i="25"/>
  <c r="V175" i="25"/>
  <c r="U175" i="25"/>
  <c r="T175" i="25"/>
  <c r="AM175" i="25" s="1"/>
  <c r="S175" i="25"/>
  <c r="R175" i="25"/>
  <c r="Q175" i="25"/>
  <c r="P175" i="25"/>
  <c r="O175" i="25"/>
  <c r="N175" i="25"/>
  <c r="M175" i="25"/>
  <c r="L175" i="25"/>
  <c r="AN175" i="25" s="1"/>
  <c r="K175" i="25"/>
  <c r="J175" i="25"/>
  <c r="I175" i="25"/>
  <c r="H175" i="25"/>
  <c r="G175" i="25"/>
  <c r="F175" i="25"/>
  <c r="E175" i="25"/>
  <c r="D175" i="25"/>
  <c r="AO175" i="25" s="1"/>
  <c r="AQ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AQ173" i="25"/>
  <c r="AJ173" i="25"/>
  <c r="AI173" i="25"/>
  <c r="AH173" i="25"/>
  <c r="AG173" i="25"/>
  <c r="AF173" i="25"/>
  <c r="AE173" i="25"/>
  <c r="AD173" i="25"/>
  <c r="AC173" i="25"/>
  <c r="AB173" i="25"/>
  <c r="AA173" i="25"/>
  <c r="Z173" i="25"/>
  <c r="Y173" i="25"/>
  <c r="X173" i="25"/>
  <c r="W173" i="25"/>
  <c r="V173" i="25"/>
  <c r="U173" i="25"/>
  <c r="T173" i="25"/>
  <c r="S173" i="25"/>
  <c r="R173" i="25"/>
  <c r="Q173" i="25"/>
  <c r="P173" i="25"/>
  <c r="O173" i="25"/>
  <c r="N173" i="25"/>
  <c r="M173" i="25"/>
  <c r="L173" i="25"/>
  <c r="K173" i="25"/>
  <c r="J173" i="25"/>
  <c r="I173" i="25"/>
  <c r="H173" i="25"/>
  <c r="AO173" i="25" s="1"/>
  <c r="G173" i="25"/>
  <c r="F173" i="25"/>
  <c r="E173" i="25"/>
  <c r="D173" i="25"/>
  <c r="AQ172" i="25"/>
  <c r="AJ172" i="25"/>
  <c r="AI172" i="25"/>
  <c r="AH172" i="25"/>
  <c r="AG172" i="25"/>
  <c r="AF172" i="25"/>
  <c r="AE172" i="25"/>
  <c r="AD172" i="25"/>
  <c r="AC172" i="25"/>
  <c r="AB172" i="25"/>
  <c r="AA172" i="25"/>
  <c r="Z172" i="25"/>
  <c r="Y172" i="25"/>
  <c r="X172" i="25"/>
  <c r="W172" i="25"/>
  <c r="V172" i="25"/>
  <c r="U172" i="25"/>
  <c r="T172" i="25"/>
  <c r="S172" i="25"/>
  <c r="R172" i="25"/>
  <c r="Q172" i="25"/>
  <c r="AN172" i="25" s="1"/>
  <c r="P172" i="25"/>
  <c r="O172" i="25"/>
  <c r="N172" i="25"/>
  <c r="M172" i="25"/>
  <c r="L172" i="25"/>
  <c r="K172" i="25"/>
  <c r="J172" i="25"/>
  <c r="I172" i="25"/>
  <c r="H172" i="25"/>
  <c r="G172" i="25"/>
  <c r="F172" i="25"/>
  <c r="E172" i="25"/>
  <c r="D172" i="25"/>
  <c r="AM171" i="25"/>
  <c r="AJ171" i="25"/>
  <c r="AQ171" i="25" s="1"/>
  <c r="AI171" i="25"/>
  <c r="AH171" i="25"/>
  <c r="AG171" i="25"/>
  <c r="AF171" i="25"/>
  <c r="AE171" i="25"/>
  <c r="AD171" i="25"/>
  <c r="AC171" i="25"/>
  <c r="AB171" i="25"/>
  <c r="AL171" i="25" s="1"/>
  <c r="AA171" i="25"/>
  <c r="Z171" i="25"/>
  <c r="Y171" i="25"/>
  <c r="X171" i="25"/>
  <c r="W171" i="25"/>
  <c r="V171" i="25"/>
  <c r="U171" i="25"/>
  <c r="T171" i="25"/>
  <c r="S171" i="25"/>
  <c r="R171" i="25"/>
  <c r="Q171" i="25"/>
  <c r="P171" i="25"/>
  <c r="O171" i="25"/>
  <c r="N171" i="25"/>
  <c r="M171" i="25"/>
  <c r="L171" i="25"/>
  <c r="AN171" i="25" s="1"/>
  <c r="K171" i="25"/>
  <c r="J171" i="25"/>
  <c r="I171" i="25"/>
  <c r="H171" i="25"/>
  <c r="G171" i="25"/>
  <c r="F171" i="25"/>
  <c r="AO171" i="25" s="1"/>
  <c r="E171" i="25"/>
  <c r="D171" i="25"/>
  <c r="AQ170" i="25"/>
  <c r="AJ170" i="25"/>
  <c r="AI170" i="25"/>
  <c r="AH170" i="25"/>
  <c r="AG170" i="25"/>
  <c r="AF170" i="25"/>
  <c r="AE170" i="25"/>
  <c r="AD170" i="25"/>
  <c r="AC170" i="25"/>
  <c r="AL170" i="25" s="1"/>
  <c r="AB170" i="25"/>
  <c r="AA170" i="25"/>
  <c r="Z170" i="25"/>
  <c r="Y170" i="25"/>
  <c r="X170" i="25"/>
  <c r="W170" i="25"/>
  <c r="V170" i="25"/>
  <c r="U170" i="25"/>
  <c r="AM170" i="25" s="1"/>
  <c r="T170" i="25"/>
  <c r="S170" i="25"/>
  <c r="R170" i="25"/>
  <c r="Q170" i="25"/>
  <c r="P170" i="25"/>
  <c r="O170" i="25"/>
  <c r="N170" i="25"/>
  <c r="M170" i="25"/>
  <c r="AN170" i="25" s="1"/>
  <c r="L170" i="25"/>
  <c r="K170" i="25"/>
  <c r="J170" i="25"/>
  <c r="I170" i="25"/>
  <c r="H170" i="25"/>
  <c r="G170" i="25"/>
  <c r="F170" i="25"/>
  <c r="E170" i="25"/>
  <c r="D170" i="25"/>
  <c r="AJ169" i="25"/>
  <c r="AQ169" i="25" s="1"/>
  <c r="AI169" i="25"/>
  <c r="AH169" i="25"/>
  <c r="AG169" i="25"/>
  <c r="AF169" i="25"/>
  <c r="AE169" i="25"/>
  <c r="AD169" i="25"/>
  <c r="AC169" i="25"/>
  <c r="AB169" i="25"/>
  <c r="AL169" i="25" s="1"/>
  <c r="AA169" i="25"/>
  <c r="Z169" i="25"/>
  <c r="Y169" i="25"/>
  <c r="X169" i="25"/>
  <c r="W169" i="25"/>
  <c r="V169" i="25"/>
  <c r="U169" i="25"/>
  <c r="T169" i="25"/>
  <c r="AM169" i="25" s="1"/>
  <c r="S169" i="25"/>
  <c r="R169" i="25"/>
  <c r="Q169" i="25"/>
  <c r="P169" i="25"/>
  <c r="O169" i="25"/>
  <c r="N169" i="25"/>
  <c r="M169" i="25"/>
  <c r="L169" i="25"/>
  <c r="AN169" i="25" s="1"/>
  <c r="K169" i="25"/>
  <c r="J169" i="25"/>
  <c r="I169" i="25"/>
  <c r="H169" i="25"/>
  <c r="G169" i="25"/>
  <c r="F169" i="25"/>
  <c r="E169" i="25"/>
  <c r="D169" i="25"/>
  <c r="AO169" i="25" s="1"/>
  <c r="AQ168" i="25"/>
  <c r="AS38" i="25" s="1"/>
  <c r="AJ168" i="25"/>
  <c r="AI168" i="25"/>
  <c r="AH168" i="25"/>
  <c r="AG168" i="25"/>
  <c r="AF168" i="25"/>
  <c r="AE168" i="25"/>
  <c r="AD168" i="25"/>
  <c r="AC168" i="25"/>
  <c r="AL168" i="25" s="1"/>
  <c r="AB168" i="25"/>
  <c r="AA168" i="25"/>
  <c r="Z168" i="25"/>
  <c r="Y168" i="25"/>
  <c r="X168" i="25"/>
  <c r="W168" i="25"/>
  <c r="V168" i="25"/>
  <c r="U168" i="25"/>
  <c r="T168" i="25"/>
  <c r="S168" i="25"/>
  <c r="R168" i="25"/>
  <c r="Q168" i="25"/>
  <c r="P168" i="25"/>
  <c r="O168" i="25"/>
  <c r="N168" i="25"/>
  <c r="M168" i="25"/>
  <c r="L168" i="25"/>
  <c r="K168" i="25"/>
  <c r="J168" i="25"/>
  <c r="I168" i="25"/>
  <c r="H168" i="25"/>
  <c r="AO168" i="25" s="1"/>
  <c r="G168" i="25"/>
  <c r="F168" i="25"/>
  <c r="E168" i="25"/>
  <c r="D168" i="25"/>
  <c r="AJ167" i="25"/>
  <c r="AQ167" i="25" s="1"/>
  <c r="AI167" i="25"/>
  <c r="AH167" i="25"/>
  <c r="AG167" i="25"/>
  <c r="AF167" i="25"/>
  <c r="AE167" i="25"/>
  <c r="AD167" i="25"/>
  <c r="AC167" i="25"/>
  <c r="AB167" i="25"/>
  <c r="AL167" i="25" s="1"/>
  <c r="AA167" i="25"/>
  <c r="Z167" i="25"/>
  <c r="Y167" i="25"/>
  <c r="X167" i="25"/>
  <c r="W167" i="25"/>
  <c r="V167" i="25"/>
  <c r="U167" i="25"/>
  <c r="T167" i="25"/>
  <c r="AM167" i="25" s="1"/>
  <c r="S167" i="25"/>
  <c r="R167" i="25"/>
  <c r="Q167" i="25"/>
  <c r="P167" i="25"/>
  <c r="O167" i="25"/>
  <c r="N167" i="25"/>
  <c r="M167" i="25"/>
  <c r="L167" i="25"/>
  <c r="AN167" i="25" s="1"/>
  <c r="K167" i="25"/>
  <c r="J167" i="25"/>
  <c r="I167" i="25"/>
  <c r="H167" i="25"/>
  <c r="G167" i="25"/>
  <c r="F167" i="25"/>
  <c r="E167" i="25"/>
  <c r="D167" i="25"/>
  <c r="AO167" i="25" s="1"/>
  <c r="AQ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Q165" i="25"/>
  <c r="AJ165" i="25"/>
  <c r="AI165" i="25"/>
  <c r="AH165" i="25"/>
  <c r="AG165" i="25"/>
  <c r="AF165" i="25"/>
  <c r="AE165" i="25"/>
  <c r="AD165" i="25"/>
  <c r="AC165" i="25"/>
  <c r="AL165" i="25" s="1"/>
  <c r="AB165" i="25"/>
  <c r="AA165" i="25"/>
  <c r="Z165" i="25"/>
  <c r="Y165" i="25"/>
  <c r="X165" i="25"/>
  <c r="W165" i="25"/>
  <c r="V165" i="25"/>
  <c r="U165" i="25"/>
  <c r="AM165" i="25" s="1"/>
  <c r="T165" i="25"/>
  <c r="S165" i="25"/>
  <c r="R165" i="25"/>
  <c r="Q165" i="25"/>
  <c r="P165" i="25"/>
  <c r="O165" i="25"/>
  <c r="N165" i="25"/>
  <c r="M165" i="25"/>
  <c r="L165" i="25"/>
  <c r="K165" i="25"/>
  <c r="J165" i="25"/>
  <c r="I165" i="25"/>
  <c r="H165" i="25"/>
  <c r="G165" i="25"/>
  <c r="F165" i="25"/>
  <c r="E165" i="25"/>
  <c r="AO165" i="25" s="1"/>
  <c r="D165" i="25"/>
  <c r="AJ164" i="25"/>
  <c r="AQ164" i="25" s="1"/>
  <c r="AI164" i="25"/>
  <c r="AH164" i="25"/>
  <c r="AG164" i="25"/>
  <c r="AF164" i="25"/>
  <c r="AE164" i="25"/>
  <c r="AD164" i="25"/>
  <c r="AC164" i="25"/>
  <c r="AL164" i="25" s="1"/>
  <c r="AB164" i="25"/>
  <c r="AA164" i="25"/>
  <c r="Z164" i="25"/>
  <c r="Y164" i="25"/>
  <c r="X164" i="25"/>
  <c r="W164" i="25"/>
  <c r="V164" i="25"/>
  <c r="U164" i="25"/>
  <c r="T164" i="25"/>
  <c r="S164" i="25"/>
  <c r="R164" i="25"/>
  <c r="Q164" i="25"/>
  <c r="P164" i="25"/>
  <c r="O164" i="25"/>
  <c r="N164" i="25"/>
  <c r="M164" i="25"/>
  <c r="AN164" i="25" s="1"/>
  <c r="L164" i="25"/>
  <c r="K164" i="25"/>
  <c r="J164" i="25"/>
  <c r="I164" i="25"/>
  <c r="H164" i="25"/>
  <c r="G164" i="25"/>
  <c r="AO164" i="25" s="1"/>
  <c r="F164" i="25"/>
  <c r="E164" i="25"/>
  <c r="D164" i="25"/>
  <c r="AN163" i="25"/>
  <c r="AJ163" i="25"/>
  <c r="AQ163" i="25" s="1"/>
  <c r="AI163" i="25"/>
  <c r="AH163" i="25"/>
  <c r="AG163" i="25"/>
  <c r="AF163" i="25"/>
  <c r="AE163" i="25"/>
  <c r="AD163" i="25"/>
  <c r="AC163" i="25"/>
  <c r="AB163" i="25"/>
  <c r="AA163" i="25"/>
  <c r="Z163" i="25"/>
  <c r="Y163" i="25"/>
  <c r="X163" i="25"/>
  <c r="W163" i="25"/>
  <c r="V163" i="25"/>
  <c r="AM163" i="25" s="1"/>
  <c r="U163" i="25"/>
  <c r="T163" i="25"/>
  <c r="S163" i="25"/>
  <c r="R163" i="25"/>
  <c r="Q163" i="25"/>
  <c r="P163" i="25"/>
  <c r="O163" i="25"/>
  <c r="N163" i="25"/>
  <c r="M163" i="25"/>
  <c r="L163" i="25"/>
  <c r="K163" i="25"/>
  <c r="J163" i="25"/>
  <c r="I163" i="25"/>
  <c r="H163" i="25"/>
  <c r="G163" i="25"/>
  <c r="F163" i="25"/>
  <c r="AO163" i="25" s="1"/>
  <c r="E163" i="25"/>
  <c r="D163" i="25"/>
  <c r="AQ162" i="25"/>
  <c r="AJ162" i="25"/>
  <c r="AI162" i="25"/>
  <c r="AH162" i="25"/>
  <c r="AG162" i="25"/>
  <c r="AF162" i="25"/>
  <c r="AE162" i="25"/>
  <c r="AD162" i="25"/>
  <c r="AC162" i="25"/>
  <c r="AL162" i="25" s="1"/>
  <c r="AB162" i="25"/>
  <c r="AA162" i="25"/>
  <c r="Z162" i="25"/>
  <c r="Y162" i="25"/>
  <c r="X162" i="25"/>
  <c r="W162" i="25"/>
  <c r="V162" i="25"/>
  <c r="U162" i="25"/>
  <c r="AM162" i="25" s="1"/>
  <c r="T162" i="25"/>
  <c r="S162" i="25"/>
  <c r="R162" i="25"/>
  <c r="Q162" i="25"/>
  <c r="P162" i="25"/>
  <c r="O162" i="25"/>
  <c r="N162" i="25"/>
  <c r="M162" i="25"/>
  <c r="AN162" i="25" s="1"/>
  <c r="L162" i="25"/>
  <c r="K162" i="25"/>
  <c r="J162" i="25"/>
  <c r="I162" i="25"/>
  <c r="H162" i="25"/>
  <c r="G162" i="25"/>
  <c r="F162" i="25"/>
  <c r="E162" i="25"/>
  <c r="D162" i="25"/>
  <c r="AO162" i="25" s="1"/>
  <c r="AJ161" i="25"/>
  <c r="AQ161" i="25" s="1"/>
  <c r="AI161" i="25"/>
  <c r="AH161" i="25"/>
  <c r="AG161" i="25"/>
  <c r="AF161" i="25"/>
  <c r="AE161" i="25"/>
  <c r="AD161" i="25"/>
  <c r="AC161" i="25"/>
  <c r="AB161" i="25"/>
  <c r="AL161" i="25" s="1"/>
  <c r="AA161" i="25"/>
  <c r="Z161" i="25"/>
  <c r="Y161" i="25"/>
  <c r="X161" i="25"/>
  <c r="W161" i="25"/>
  <c r="V161" i="25"/>
  <c r="AM161" i="25" s="1"/>
  <c r="U161" i="25"/>
  <c r="T161" i="25"/>
  <c r="S161" i="25"/>
  <c r="R161" i="25"/>
  <c r="Q161" i="25"/>
  <c r="P161" i="25"/>
  <c r="O161" i="25"/>
  <c r="N161" i="25"/>
  <c r="M161" i="25"/>
  <c r="L161" i="25"/>
  <c r="K161" i="25"/>
  <c r="J161" i="25"/>
  <c r="I161" i="25"/>
  <c r="H161" i="25"/>
  <c r="G161" i="25"/>
  <c r="F161" i="25"/>
  <c r="E161" i="25"/>
  <c r="D161" i="25"/>
  <c r="AQ160" i="25"/>
  <c r="AJ160" i="25"/>
  <c r="AI160" i="25"/>
  <c r="AH160" i="25"/>
  <c r="AG160" i="25"/>
  <c r="AF160" i="25"/>
  <c r="AE160" i="25"/>
  <c r="AD160" i="25"/>
  <c r="AC160" i="25"/>
  <c r="AL160" i="25" s="1"/>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AO160" i="25" s="1"/>
  <c r="D160" i="25"/>
  <c r="AJ159" i="25"/>
  <c r="AQ159" i="25" s="1"/>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AN159" i="25" s="1"/>
  <c r="K159" i="25"/>
  <c r="J159" i="25"/>
  <c r="I159" i="25"/>
  <c r="H159" i="25"/>
  <c r="G159" i="25"/>
  <c r="F159" i="25"/>
  <c r="AO159" i="25" s="1"/>
  <c r="E159" i="25"/>
  <c r="D159" i="25"/>
  <c r="AQ158"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AN158" i="25" s="1"/>
  <c r="N158" i="25"/>
  <c r="M158" i="25"/>
  <c r="L158" i="25"/>
  <c r="K158" i="25"/>
  <c r="J158" i="25"/>
  <c r="I158" i="25"/>
  <c r="H158" i="25"/>
  <c r="G158" i="25"/>
  <c r="F158" i="25"/>
  <c r="E158" i="25"/>
  <c r="D158" i="25"/>
  <c r="AQ157" i="25"/>
  <c r="AJ157" i="25"/>
  <c r="AI157" i="25"/>
  <c r="AH157" i="25"/>
  <c r="AG157" i="25"/>
  <c r="AF157" i="25"/>
  <c r="AE157" i="25"/>
  <c r="AD157" i="25"/>
  <c r="AC157" i="25"/>
  <c r="AL157" i="25" s="1"/>
  <c r="AB157" i="25"/>
  <c r="AA157" i="25"/>
  <c r="Z157" i="25"/>
  <c r="Y157" i="25"/>
  <c r="X157" i="25"/>
  <c r="W157" i="25"/>
  <c r="V157" i="25"/>
  <c r="U157" i="25"/>
  <c r="AM157" i="25" s="1"/>
  <c r="T157" i="25"/>
  <c r="S157" i="25"/>
  <c r="R157" i="25"/>
  <c r="Q157" i="25"/>
  <c r="P157" i="25"/>
  <c r="O157" i="25"/>
  <c r="N157" i="25"/>
  <c r="M157" i="25"/>
  <c r="L157" i="25"/>
  <c r="K157" i="25"/>
  <c r="J157" i="25"/>
  <c r="I157" i="25"/>
  <c r="H157" i="25"/>
  <c r="G157" i="25"/>
  <c r="F157" i="25"/>
  <c r="E157" i="25"/>
  <c r="AO157" i="25" s="1"/>
  <c r="D157" i="25"/>
  <c r="AJ156" i="25"/>
  <c r="AQ156" i="25" s="1"/>
  <c r="AI156" i="25"/>
  <c r="AH156" i="25"/>
  <c r="AG156" i="25"/>
  <c r="AF156" i="25"/>
  <c r="AE156" i="25"/>
  <c r="AD156" i="25"/>
  <c r="AC156" i="25"/>
  <c r="AL156" i="25" s="1"/>
  <c r="AB156" i="25"/>
  <c r="AA156" i="25"/>
  <c r="Z156" i="25"/>
  <c r="Y156" i="25"/>
  <c r="X156" i="25"/>
  <c r="W156" i="25"/>
  <c r="V156" i="25"/>
  <c r="U156" i="25"/>
  <c r="T156" i="25"/>
  <c r="S156" i="25"/>
  <c r="R156" i="25"/>
  <c r="Q156" i="25"/>
  <c r="P156" i="25"/>
  <c r="O156" i="25"/>
  <c r="N156" i="25"/>
  <c r="M156" i="25"/>
  <c r="AN156" i="25" s="1"/>
  <c r="L156" i="25"/>
  <c r="K156" i="25"/>
  <c r="J156" i="25"/>
  <c r="I156" i="25"/>
  <c r="H156" i="25"/>
  <c r="G156" i="25"/>
  <c r="AO156" i="25" s="1"/>
  <c r="F156" i="25"/>
  <c r="E156" i="25"/>
  <c r="D156" i="25"/>
  <c r="AJ155" i="25"/>
  <c r="AQ155" i="25" s="1"/>
  <c r="AI155" i="25"/>
  <c r="AH155" i="25"/>
  <c r="AG155" i="25"/>
  <c r="AF155" i="25"/>
  <c r="AE155" i="25"/>
  <c r="AD155" i="25"/>
  <c r="AC155" i="25"/>
  <c r="AB155" i="25"/>
  <c r="AA155" i="25"/>
  <c r="Z155" i="25"/>
  <c r="Y155" i="25"/>
  <c r="X155" i="25"/>
  <c r="W155" i="25"/>
  <c r="V155" i="25"/>
  <c r="U155" i="25"/>
  <c r="T155" i="25"/>
  <c r="S155" i="25"/>
  <c r="R155" i="25"/>
  <c r="Q155" i="25"/>
  <c r="P155" i="25"/>
  <c r="O155" i="25"/>
  <c r="N155" i="25"/>
  <c r="M155" i="25"/>
  <c r="L155" i="25"/>
  <c r="K155" i="25"/>
  <c r="J155" i="25"/>
  <c r="I155" i="25"/>
  <c r="H155" i="25"/>
  <c r="G155" i="25"/>
  <c r="AO155" i="25" s="1"/>
  <c r="F155" i="25"/>
  <c r="E155" i="25"/>
  <c r="D155" i="25"/>
  <c r="AQ154" i="25"/>
  <c r="AJ154" i="25"/>
  <c r="AI154" i="25"/>
  <c r="AH154" i="25"/>
  <c r="AG154" i="25"/>
  <c r="AF154" i="25"/>
  <c r="AE154" i="25"/>
  <c r="AD154" i="25"/>
  <c r="AC154" i="25"/>
  <c r="AL154" i="25" s="1"/>
  <c r="AB154" i="25"/>
  <c r="AA154" i="25"/>
  <c r="Z154" i="25"/>
  <c r="Y154" i="25"/>
  <c r="X154" i="25"/>
  <c r="W154" i="25"/>
  <c r="V154" i="25"/>
  <c r="U154" i="25"/>
  <c r="AM154" i="25" s="1"/>
  <c r="T154" i="25"/>
  <c r="S154" i="25"/>
  <c r="R154" i="25"/>
  <c r="Q154" i="25"/>
  <c r="P154" i="25"/>
  <c r="O154" i="25"/>
  <c r="N154" i="25"/>
  <c r="M154" i="25"/>
  <c r="AN154" i="25" s="1"/>
  <c r="L154" i="25"/>
  <c r="K154" i="25"/>
  <c r="J154" i="25"/>
  <c r="I154" i="25"/>
  <c r="H154" i="25"/>
  <c r="G154" i="25"/>
  <c r="F154" i="25"/>
  <c r="E154" i="25"/>
  <c r="D154" i="25"/>
  <c r="AJ153" i="25"/>
  <c r="AQ153" i="25" s="1"/>
  <c r="AI153" i="25"/>
  <c r="AH153" i="25"/>
  <c r="AG153" i="25"/>
  <c r="AF153" i="25"/>
  <c r="AE153" i="25"/>
  <c r="AD153" i="25"/>
  <c r="AC153" i="25"/>
  <c r="AB153" i="25"/>
  <c r="AL153" i="25" s="1"/>
  <c r="AA153" i="25"/>
  <c r="Z153" i="25"/>
  <c r="Y153" i="25"/>
  <c r="X153" i="25"/>
  <c r="W153" i="25"/>
  <c r="V153" i="25"/>
  <c r="U153" i="25"/>
  <c r="T153" i="25"/>
  <c r="AM153" i="25" s="1"/>
  <c r="S153" i="25"/>
  <c r="R153" i="25"/>
  <c r="Q153" i="25"/>
  <c r="P153" i="25"/>
  <c r="O153" i="25"/>
  <c r="N153" i="25"/>
  <c r="M153" i="25"/>
  <c r="L153" i="25"/>
  <c r="AN153" i="25" s="1"/>
  <c r="K153" i="25"/>
  <c r="J153" i="25"/>
  <c r="I153" i="25"/>
  <c r="H153" i="25"/>
  <c r="G153" i="25"/>
  <c r="F153" i="25"/>
  <c r="E153" i="25"/>
  <c r="D153" i="25"/>
  <c r="AO153" i="25" s="1"/>
  <c r="AQ152" i="25"/>
  <c r="AJ152" i="25"/>
  <c r="AI152" i="25"/>
  <c r="AH152" i="25"/>
  <c r="AG152" i="25"/>
  <c r="AF152" i="25"/>
  <c r="AE152" i="25"/>
  <c r="AD152" i="25"/>
  <c r="AC152" i="25"/>
  <c r="AL152" i="25" s="1"/>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M151"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AN151" i="25" s="1"/>
  <c r="M151" i="25"/>
  <c r="L151" i="25"/>
  <c r="K151" i="25"/>
  <c r="J151" i="25"/>
  <c r="I151" i="25"/>
  <c r="H151" i="25"/>
  <c r="G151" i="25"/>
  <c r="F151" i="25"/>
  <c r="AO151" i="25" s="1"/>
  <c r="E151" i="25"/>
  <c r="D151" i="25"/>
  <c r="AJ150" i="25"/>
  <c r="AI150" i="25"/>
  <c r="AH150" i="25"/>
  <c r="AG150" i="25"/>
  <c r="AF150" i="25"/>
  <c r="AE150" i="25"/>
  <c r="AD150" i="25"/>
  <c r="AC150" i="25"/>
  <c r="AB150" i="25"/>
  <c r="AA150" i="25"/>
  <c r="Z150" i="25"/>
  <c r="Y150" i="25"/>
  <c r="X150" i="25"/>
  <c r="W150" i="25"/>
  <c r="V150" i="25"/>
  <c r="AM150" i="25" s="1"/>
  <c r="U150" i="25"/>
  <c r="T150" i="25"/>
  <c r="S150" i="25"/>
  <c r="R150" i="25"/>
  <c r="Q150" i="25"/>
  <c r="P150" i="25"/>
  <c r="O150" i="25"/>
  <c r="N150" i="25"/>
  <c r="AN150" i="25" s="1"/>
  <c r="M150" i="25"/>
  <c r="L150" i="25"/>
  <c r="K150" i="25"/>
  <c r="J150" i="25"/>
  <c r="I150" i="25"/>
  <c r="H150" i="25"/>
  <c r="G150" i="25"/>
  <c r="F150" i="25"/>
  <c r="E150" i="25"/>
  <c r="D150" i="25"/>
  <c r="C150" i="25"/>
  <c r="AJ149" i="25"/>
  <c r="AI149" i="25"/>
  <c r="AH149" i="25"/>
  <c r="AG149" i="25"/>
  <c r="AF149" i="25"/>
  <c r="AE149" i="25"/>
  <c r="AD149" i="25"/>
  <c r="AC149" i="25"/>
  <c r="AB149" i="25"/>
  <c r="AL149" i="25" s="1"/>
  <c r="AA149" i="25"/>
  <c r="Z149" i="25"/>
  <c r="Y149" i="25"/>
  <c r="X149" i="25"/>
  <c r="W149" i="25"/>
  <c r="V149" i="25"/>
  <c r="AM149" i="25" s="1"/>
  <c r="U149" i="25"/>
  <c r="T149" i="25"/>
  <c r="S149" i="25"/>
  <c r="R149" i="25"/>
  <c r="Q149" i="25"/>
  <c r="P149" i="25"/>
  <c r="O149" i="25"/>
  <c r="N149" i="25"/>
  <c r="M149" i="25"/>
  <c r="L149" i="25"/>
  <c r="K149" i="25"/>
  <c r="J149" i="25"/>
  <c r="I149" i="25"/>
  <c r="H149" i="25"/>
  <c r="G149" i="25"/>
  <c r="F149" i="25"/>
  <c r="E149" i="25"/>
  <c r="D149" i="25"/>
  <c r="AO149" i="25" s="1"/>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AN148" i="25" s="1"/>
  <c r="M148" i="25"/>
  <c r="L148" i="25"/>
  <c r="K148" i="25"/>
  <c r="J148" i="25"/>
  <c r="I148" i="25"/>
  <c r="H148" i="25"/>
  <c r="G148" i="25"/>
  <c r="F148" i="25"/>
  <c r="AO148" i="25" s="1"/>
  <c r="E148" i="25"/>
  <c r="D148" i="25"/>
  <c r="AJ147" i="25"/>
  <c r="AI147" i="25"/>
  <c r="AH147" i="25"/>
  <c r="AG147" i="25"/>
  <c r="AF147" i="25"/>
  <c r="AE147" i="25"/>
  <c r="AD147" i="25"/>
  <c r="AC147" i="25"/>
  <c r="AB147" i="25"/>
  <c r="AL147" i="25" s="1"/>
  <c r="AA147" i="25"/>
  <c r="Z147" i="25"/>
  <c r="Y147" i="25"/>
  <c r="X147" i="25"/>
  <c r="W147" i="25"/>
  <c r="V147" i="25"/>
  <c r="U147" i="25"/>
  <c r="T147" i="25"/>
  <c r="AM147" i="25" s="1"/>
  <c r="S147" i="25"/>
  <c r="R147" i="25"/>
  <c r="Q147" i="25"/>
  <c r="P147" i="25"/>
  <c r="O147" i="25"/>
  <c r="N147" i="25"/>
  <c r="M147" i="25"/>
  <c r="L147" i="25"/>
  <c r="AN147" i="25" s="1"/>
  <c r="K147" i="25"/>
  <c r="J147" i="25"/>
  <c r="I147" i="25"/>
  <c r="H147" i="25"/>
  <c r="G147" i="25"/>
  <c r="F147" i="25"/>
  <c r="E147" i="25"/>
  <c r="D147" i="25"/>
  <c r="AO147" i="25" s="1"/>
  <c r="AJ146" i="25"/>
  <c r="AI146" i="25"/>
  <c r="AH146" i="25"/>
  <c r="AG146" i="25"/>
  <c r="AF146" i="25"/>
  <c r="AE146" i="25"/>
  <c r="AD146" i="25"/>
  <c r="AC146" i="25"/>
  <c r="AL146" i="25" s="1"/>
  <c r="AB146" i="25"/>
  <c r="AA146" i="25"/>
  <c r="Z146" i="25"/>
  <c r="Y146" i="25"/>
  <c r="X146" i="25"/>
  <c r="W146" i="25"/>
  <c r="V146" i="25"/>
  <c r="U146" i="25"/>
  <c r="AM146" i="25" s="1"/>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N144" i="25"/>
  <c r="AJ144" i="25"/>
  <c r="AI144" i="25"/>
  <c r="AH144" i="25"/>
  <c r="AG144" i="25"/>
  <c r="AF144" i="25"/>
  <c r="AE144" i="25"/>
  <c r="AD144" i="25"/>
  <c r="AC144" i="25"/>
  <c r="AL144" i="25" s="1"/>
  <c r="AB144" i="25"/>
  <c r="AA144" i="25"/>
  <c r="Z144" i="25"/>
  <c r="Y144" i="25"/>
  <c r="X144" i="25"/>
  <c r="W144" i="25"/>
  <c r="V144" i="25"/>
  <c r="U144" i="25"/>
  <c r="T144" i="25"/>
  <c r="S144" i="25"/>
  <c r="R144" i="25"/>
  <c r="Q144" i="25"/>
  <c r="P144" i="25"/>
  <c r="O144" i="25"/>
  <c r="N144" i="25"/>
  <c r="M144" i="25"/>
  <c r="L144" i="25"/>
  <c r="K144" i="25"/>
  <c r="J144" i="25"/>
  <c r="I144" i="25"/>
  <c r="H144" i="25"/>
  <c r="G144" i="25"/>
  <c r="AO144" i="25" s="1"/>
  <c r="F144" i="25"/>
  <c r="E144" i="25"/>
  <c r="D144" i="25"/>
  <c r="AJ143" i="25"/>
  <c r="AI143" i="25"/>
  <c r="AH143" i="25"/>
  <c r="AG143" i="25"/>
  <c r="AF143" i="25"/>
  <c r="AE143" i="25"/>
  <c r="AD143" i="25"/>
  <c r="AC143" i="25"/>
  <c r="AB143" i="25"/>
  <c r="AL143" i="25" s="1"/>
  <c r="AA143" i="25"/>
  <c r="Z143" i="25"/>
  <c r="Y143" i="25"/>
  <c r="X143" i="25"/>
  <c r="W143" i="25"/>
  <c r="V143" i="25"/>
  <c r="U143" i="25"/>
  <c r="T143" i="25"/>
  <c r="AM143" i="25" s="1"/>
  <c r="S143" i="25"/>
  <c r="R143" i="25"/>
  <c r="Q143" i="25"/>
  <c r="P143" i="25"/>
  <c r="O143" i="25"/>
  <c r="N143" i="25"/>
  <c r="M143" i="25"/>
  <c r="L143" i="25"/>
  <c r="AN143" i="25" s="1"/>
  <c r="K143" i="25"/>
  <c r="J143" i="25"/>
  <c r="I143" i="25"/>
  <c r="H143" i="25"/>
  <c r="G143" i="25"/>
  <c r="F143" i="25"/>
  <c r="E143" i="25"/>
  <c r="D143" i="25"/>
  <c r="AO143" i="25" s="1"/>
  <c r="AJ142" i="25"/>
  <c r="AI142" i="25"/>
  <c r="AH142" i="25"/>
  <c r="AG142" i="25"/>
  <c r="AF142" i="25"/>
  <c r="AE142" i="25"/>
  <c r="AD142" i="25"/>
  <c r="AC142" i="25"/>
  <c r="AB142" i="25"/>
  <c r="AA142" i="25"/>
  <c r="Z142" i="25"/>
  <c r="Y142" i="25"/>
  <c r="X142" i="25"/>
  <c r="W142" i="25"/>
  <c r="V142" i="25"/>
  <c r="AM142" i="25" s="1"/>
  <c r="U142" i="25"/>
  <c r="T142" i="25"/>
  <c r="S142" i="25"/>
  <c r="R142" i="25"/>
  <c r="Q142" i="25"/>
  <c r="P142" i="25"/>
  <c r="O142" i="25"/>
  <c r="N142" i="25"/>
  <c r="AN142" i="25" s="1"/>
  <c r="M142" i="25"/>
  <c r="L142" i="25"/>
  <c r="K142" i="25"/>
  <c r="J142" i="25"/>
  <c r="I142" i="25"/>
  <c r="H142" i="25"/>
  <c r="G142" i="25"/>
  <c r="F142" i="25"/>
  <c r="E142" i="25"/>
  <c r="D142" i="25"/>
  <c r="AJ141" i="25"/>
  <c r="AI141" i="25"/>
  <c r="AH141" i="25"/>
  <c r="AG141" i="25"/>
  <c r="AF141" i="25"/>
  <c r="AE141" i="25"/>
  <c r="AD141" i="25"/>
  <c r="AC141" i="25"/>
  <c r="AL141" i="25" s="1"/>
  <c r="AB141" i="25"/>
  <c r="AA141" i="25"/>
  <c r="Z141" i="25"/>
  <c r="Y141" i="25"/>
  <c r="X141" i="25"/>
  <c r="W141" i="25"/>
  <c r="V141" i="25"/>
  <c r="U141" i="25"/>
  <c r="AM141" i="25" s="1"/>
  <c r="T141" i="25"/>
  <c r="S141" i="25"/>
  <c r="R141" i="25"/>
  <c r="Q141" i="25"/>
  <c r="P141" i="25"/>
  <c r="O141" i="25"/>
  <c r="AN141" i="25" s="1"/>
  <c r="N141" i="25"/>
  <c r="M141" i="25"/>
  <c r="L141" i="25"/>
  <c r="K141" i="25"/>
  <c r="J141" i="25"/>
  <c r="I141" i="25"/>
  <c r="H141" i="25"/>
  <c r="G141" i="25"/>
  <c r="F141" i="25"/>
  <c r="E141" i="25"/>
  <c r="D141" i="25"/>
  <c r="AO141" i="25" s="1"/>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AO140" i="25" s="1"/>
  <c r="G140" i="25"/>
  <c r="F140" i="25"/>
  <c r="E140" i="25"/>
  <c r="D140" i="25"/>
  <c r="AM139" i="25"/>
  <c r="AJ139" i="25"/>
  <c r="AI139" i="25"/>
  <c r="AH139" i="25"/>
  <c r="AG139" i="25"/>
  <c r="AF139" i="25"/>
  <c r="AE139" i="25"/>
  <c r="AD139" i="25"/>
  <c r="AC139" i="25"/>
  <c r="AL139" i="25" s="1"/>
  <c r="AB139" i="25"/>
  <c r="AA139" i="25"/>
  <c r="Z139" i="25"/>
  <c r="Y139" i="25"/>
  <c r="X139" i="25"/>
  <c r="W139" i="25"/>
  <c r="V139" i="25"/>
  <c r="U139" i="25"/>
  <c r="T139" i="25"/>
  <c r="S139" i="25"/>
  <c r="R139" i="25"/>
  <c r="Q139" i="25"/>
  <c r="P139" i="25"/>
  <c r="O139" i="25"/>
  <c r="N139" i="25"/>
  <c r="AN139" i="25" s="1"/>
  <c r="M139" i="25"/>
  <c r="L139" i="25"/>
  <c r="K139" i="25"/>
  <c r="J139" i="25"/>
  <c r="I139" i="25"/>
  <c r="H139" i="25"/>
  <c r="G139" i="25"/>
  <c r="F139" i="25"/>
  <c r="AO139" i="25" s="1"/>
  <c r="E139" i="25"/>
  <c r="D139" i="25"/>
  <c r="AJ138" i="25"/>
  <c r="AI138" i="25"/>
  <c r="AH138" i="25"/>
  <c r="AG138" i="25"/>
  <c r="AF138" i="25"/>
  <c r="AE138" i="25"/>
  <c r="AD138" i="25"/>
  <c r="AC138" i="25"/>
  <c r="AB138" i="25"/>
  <c r="AL138" i="25" s="1"/>
  <c r="AA138" i="25"/>
  <c r="Z138" i="25"/>
  <c r="Y138" i="25"/>
  <c r="X138" i="25"/>
  <c r="W138" i="25"/>
  <c r="V138" i="25"/>
  <c r="U138" i="25"/>
  <c r="T138" i="25"/>
  <c r="AM138" i="25" s="1"/>
  <c r="S138" i="25"/>
  <c r="R138" i="25"/>
  <c r="Q138" i="25"/>
  <c r="P138" i="25"/>
  <c r="O138" i="25"/>
  <c r="N138" i="25"/>
  <c r="M138" i="25"/>
  <c r="L138" i="25"/>
  <c r="AN138" i="25" s="1"/>
  <c r="K138" i="25"/>
  <c r="J138" i="25"/>
  <c r="I138" i="25"/>
  <c r="H138" i="25"/>
  <c r="G138" i="25"/>
  <c r="F138" i="25"/>
  <c r="E138" i="25"/>
  <c r="D138" i="25"/>
  <c r="AO138" i="25" s="1"/>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AO137" i="25" s="1"/>
  <c r="I137" i="25"/>
  <c r="H137" i="25"/>
  <c r="G137" i="25"/>
  <c r="F137" i="25"/>
  <c r="E137" i="25"/>
  <c r="D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AN136" i="25" s="1"/>
  <c r="K136" i="25"/>
  <c r="J136" i="25"/>
  <c r="I136" i="25"/>
  <c r="H136" i="25"/>
  <c r="G136" i="25"/>
  <c r="F136" i="25"/>
  <c r="E136" i="25"/>
  <c r="D136" i="25"/>
  <c r="AO136" i="25" s="1"/>
  <c r="AQ134" i="25"/>
  <c r="AN134" i="25"/>
  <c r="AJ134" i="25"/>
  <c r="AI134" i="25"/>
  <c r="AH134" i="25"/>
  <c r="AG134" i="25"/>
  <c r="AF134" i="25"/>
  <c r="AE134" i="25"/>
  <c r="AD134" i="25"/>
  <c r="AC134" i="25"/>
  <c r="AB134" i="25"/>
  <c r="AA134" i="25"/>
  <c r="Z134" i="25"/>
  <c r="Y134" i="25"/>
  <c r="X134" i="25"/>
  <c r="W134" i="25"/>
  <c r="V134" i="25"/>
  <c r="U134" i="25"/>
  <c r="AM134" i="25" s="1"/>
  <c r="T134" i="25"/>
  <c r="S134" i="25"/>
  <c r="R134" i="25"/>
  <c r="Q134" i="25"/>
  <c r="P134" i="25"/>
  <c r="O134" i="25"/>
  <c r="N134" i="25"/>
  <c r="M134" i="25"/>
  <c r="L134" i="25"/>
  <c r="K134" i="25"/>
  <c r="J134" i="25"/>
  <c r="I134" i="25"/>
  <c r="H134" i="25"/>
  <c r="G134" i="25"/>
  <c r="F134" i="25"/>
  <c r="AO134" i="25" s="1"/>
  <c r="E134" i="25"/>
  <c r="D134" i="25"/>
  <c r="AQ133" i="25"/>
  <c r="AJ133" i="25"/>
  <c r="AI133" i="25"/>
  <c r="AH133" i="25"/>
  <c r="AG133" i="25"/>
  <c r="AF133" i="25"/>
  <c r="AE133" i="25"/>
  <c r="AD133" i="25"/>
  <c r="AC133" i="25"/>
  <c r="AL133" i="25" s="1"/>
  <c r="AB133" i="25"/>
  <c r="AA133" i="25"/>
  <c r="Z133" i="25"/>
  <c r="Y133" i="25"/>
  <c r="X133" i="25"/>
  <c r="W133" i="25"/>
  <c r="V133" i="25"/>
  <c r="U133" i="25"/>
  <c r="AM133" i="25" s="1"/>
  <c r="T133" i="25"/>
  <c r="S133" i="25"/>
  <c r="R133" i="25"/>
  <c r="Q133" i="25"/>
  <c r="P133" i="25"/>
  <c r="O133" i="25"/>
  <c r="N133" i="25"/>
  <c r="M133" i="25"/>
  <c r="AN133" i="25" s="1"/>
  <c r="L133" i="25"/>
  <c r="K133" i="25"/>
  <c r="J133" i="25"/>
  <c r="I133" i="25"/>
  <c r="H133" i="25"/>
  <c r="G133" i="25"/>
  <c r="F133" i="25"/>
  <c r="E133" i="25"/>
  <c r="AO133" i="25" s="1"/>
  <c r="D133" i="25"/>
  <c r="AJ132" i="25"/>
  <c r="AQ132" i="25" s="1"/>
  <c r="AI132" i="25"/>
  <c r="AH132" i="25"/>
  <c r="AG132" i="25"/>
  <c r="AF132" i="25"/>
  <c r="AE132" i="25"/>
  <c r="AD132" i="25"/>
  <c r="AC132" i="25"/>
  <c r="AB132" i="25"/>
  <c r="AL132" i="25" s="1"/>
  <c r="AA132" i="25"/>
  <c r="Z132" i="25"/>
  <c r="Y132" i="25"/>
  <c r="X132" i="25"/>
  <c r="W132" i="25"/>
  <c r="V132" i="25"/>
  <c r="U132" i="25"/>
  <c r="T132" i="25"/>
  <c r="AM132" i="25" s="1"/>
  <c r="S132" i="25"/>
  <c r="R132" i="25"/>
  <c r="Q132" i="25"/>
  <c r="P132" i="25"/>
  <c r="O132" i="25"/>
  <c r="N132" i="25"/>
  <c r="M132" i="25"/>
  <c r="L132" i="25"/>
  <c r="AN132" i="25" s="1"/>
  <c r="K132" i="25"/>
  <c r="J132" i="25"/>
  <c r="I132" i="25"/>
  <c r="H132" i="25"/>
  <c r="G132" i="25"/>
  <c r="F132" i="25"/>
  <c r="E132" i="25"/>
  <c r="D132" i="25"/>
  <c r="AO132" i="25" s="1"/>
  <c r="AJ131" i="25"/>
  <c r="AQ131" i="25" s="1"/>
  <c r="AR66" i="25" s="1"/>
  <c r="AI131" i="25"/>
  <c r="AH131" i="25"/>
  <c r="AG131" i="25"/>
  <c r="AF131" i="25"/>
  <c r="AE131" i="25"/>
  <c r="AD131" i="25"/>
  <c r="AC131" i="25"/>
  <c r="AB131" i="25"/>
  <c r="AL131" i="25" s="1"/>
  <c r="AA131" i="25"/>
  <c r="Z131" i="25"/>
  <c r="Y131" i="25"/>
  <c r="X131" i="25"/>
  <c r="W131" i="25"/>
  <c r="V131" i="25"/>
  <c r="U131" i="25"/>
  <c r="T131" i="25"/>
  <c r="AM131" i="25" s="1"/>
  <c r="S131" i="25"/>
  <c r="R131" i="25"/>
  <c r="Q131" i="25"/>
  <c r="P131" i="25"/>
  <c r="O131" i="25"/>
  <c r="N131" i="25"/>
  <c r="M131" i="25"/>
  <c r="L131" i="25"/>
  <c r="AN131" i="25" s="1"/>
  <c r="K131" i="25"/>
  <c r="J131" i="25"/>
  <c r="I131" i="25"/>
  <c r="H131" i="25"/>
  <c r="G131" i="25"/>
  <c r="F131" i="25"/>
  <c r="E131" i="25"/>
  <c r="D131" i="25"/>
  <c r="AO131" i="25" s="1"/>
  <c r="C131" i="25"/>
  <c r="AJ130" i="25"/>
  <c r="AQ130" i="25" s="1"/>
  <c r="AI130" i="25"/>
  <c r="AH130" i="25"/>
  <c r="AG130" i="25"/>
  <c r="AF130" i="25"/>
  <c r="AE130" i="25"/>
  <c r="AD130" i="25"/>
  <c r="AC130" i="25"/>
  <c r="AB130" i="25"/>
  <c r="AA130" i="25"/>
  <c r="Z130" i="25"/>
  <c r="Y130" i="25"/>
  <c r="X130" i="25"/>
  <c r="W130" i="25"/>
  <c r="V130" i="25"/>
  <c r="U130" i="25"/>
  <c r="T130" i="25"/>
  <c r="S130" i="25"/>
  <c r="R130" i="25"/>
  <c r="Q130" i="25"/>
  <c r="P130" i="25"/>
  <c r="O130" i="25"/>
  <c r="AN130" i="25" s="1"/>
  <c r="N130" i="25"/>
  <c r="M130" i="25"/>
  <c r="L130" i="25"/>
  <c r="K130" i="25"/>
  <c r="J130" i="25"/>
  <c r="I130" i="25"/>
  <c r="H130" i="25"/>
  <c r="G130" i="25"/>
  <c r="F130" i="25"/>
  <c r="E130" i="25"/>
  <c r="D130" i="25"/>
  <c r="AQ129" i="25"/>
  <c r="AR64" i="25" s="1"/>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AQ128" i="25"/>
  <c r="AO128" i="25"/>
  <c r="AJ128" i="25"/>
  <c r="AI128" i="25"/>
  <c r="AH128" i="25"/>
  <c r="AG128" i="25"/>
  <c r="AF128" i="25"/>
  <c r="AE128" i="25"/>
  <c r="AD128" i="25"/>
  <c r="AC128" i="25"/>
  <c r="AL128" i="25" s="1"/>
  <c r="AB128" i="25"/>
  <c r="AA128" i="25"/>
  <c r="Z128" i="25"/>
  <c r="Y128" i="25"/>
  <c r="X128" i="25"/>
  <c r="W128" i="25"/>
  <c r="V128" i="25"/>
  <c r="U128" i="25"/>
  <c r="T128" i="25"/>
  <c r="AM128" i="25" s="1"/>
  <c r="S128" i="25"/>
  <c r="R128" i="25"/>
  <c r="Q128" i="25"/>
  <c r="P128" i="25"/>
  <c r="O128" i="25"/>
  <c r="N128" i="25"/>
  <c r="M128" i="25"/>
  <c r="L128" i="25"/>
  <c r="AN128" i="25" s="1"/>
  <c r="K128" i="25"/>
  <c r="J128" i="25"/>
  <c r="I128" i="25"/>
  <c r="H128" i="25"/>
  <c r="G128" i="25"/>
  <c r="F128" i="25"/>
  <c r="E128" i="25"/>
  <c r="D128" i="25"/>
  <c r="AN127" i="25"/>
  <c r="AJ127" i="25"/>
  <c r="AQ127" i="25" s="1"/>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AO127" i="25" s="1"/>
  <c r="F127" i="25"/>
  <c r="E127" i="25"/>
  <c r="D127" i="25"/>
  <c r="AQ126" i="25"/>
  <c r="AM126" i="25"/>
  <c r="AJ126" i="25"/>
  <c r="AI126" i="25"/>
  <c r="AH126" i="25"/>
  <c r="AG126" i="25"/>
  <c r="AF126" i="25"/>
  <c r="AE126" i="25"/>
  <c r="AD126" i="25"/>
  <c r="AC126" i="25"/>
  <c r="AL126" i="25" s="1"/>
  <c r="AB126" i="25"/>
  <c r="AA126" i="25"/>
  <c r="Z126" i="25"/>
  <c r="Y126" i="25"/>
  <c r="X126" i="25"/>
  <c r="W126" i="25"/>
  <c r="V126" i="25"/>
  <c r="U126" i="25"/>
  <c r="T126" i="25"/>
  <c r="S126" i="25"/>
  <c r="R126" i="25"/>
  <c r="Q126" i="25"/>
  <c r="P126" i="25"/>
  <c r="O126" i="25"/>
  <c r="N126" i="25"/>
  <c r="AN126" i="25" s="1"/>
  <c r="M126" i="25"/>
  <c r="L126" i="25"/>
  <c r="K126" i="25"/>
  <c r="J126" i="25"/>
  <c r="I126" i="25"/>
  <c r="H126" i="25"/>
  <c r="G126" i="25"/>
  <c r="F126" i="25"/>
  <c r="AO126" i="25" s="1"/>
  <c r="E126" i="25"/>
  <c r="D126" i="25"/>
  <c r="AQ125" i="25"/>
  <c r="AJ125" i="25"/>
  <c r="AI125" i="25"/>
  <c r="AH125" i="25"/>
  <c r="AG125" i="25"/>
  <c r="AF125" i="25"/>
  <c r="AE125" i="25"/>
  <c r="AD125" i="25"/>
  <c r="AC125" i="25"/>
  <c r="AL125" i="25" s="1"/>
  <c r="AB125" i="25"/>
  <c r="AA125" i="25"/>
  <c r="Z125" i="25"/>
  <c r="Y125" i="25"/>
  <c r="X125" i="25"/>
  <c r="W125" i="25"/>
  <c r="V125" i="25"/>
  <c r="U125" i="25"/>
  <c r="AM125" i="25" s="1"/>
  <c r="T125" i="25"/>
  <c r="S125" i="25"/>
  <c r="R125" i="25"/>
  <c r="Q125" i="25"/>
  <c r="P125" i="25"/>
  <c r="O125" i="25"/>
  <c r="N125" i="25"/>
  <c r="M125" i="25"/>
  <c r="AN125" i="25" s="1"/>
  <c r="L125" i="25"/>
  <c r="K125" i="25"/>
  <c r="J125" i="25"/>
  <c r="I125" i="25"/>
  <c r="H125" i="25"/>
  <c r="G125" i="25"/>
  <c r="F125" i="25"/>
  <c r="E125" i="25"/>
  <c r="AO125" i="25" s="1"/>
  <c r="D125" i="25"/>
  <c r="AJ124" i="25"/>
  <c r="AQ124" i="25" s="1"/>
  <c r="AI124" i="25"/>
  <c r="AH124" i="25"/>
  <c r="AG124" i="25"/>
  <c r="AF124" i="25"/>
  <c r="AE124" i="25"/>
  <c r="AD124" i="25"/>
  <c r="AC124" i="25"/>
  <c r="AB124" i="25"/>
  <c r="AL124" i="25" s="1"/>
  <c r="AA124" i="25"/>
  <c r="Z124" i="25"/>
  <c r="Y124" i="25"/>
  <c r="X124" i="25"/>
  <c r="W124" i="25"/>
  <c r="V124" i="25"/>
  <c r="U124" i="25"/>
  <c r="T124" i="25"/>
  <c r="AM124" i="25" s="1"/>
  <c r="S124" i="25"/>
  <c r="R124" i="25"/>
  <c r="Q124" i="25"/>
  <c r="P124" i="25"/>
  <c r="O124" i="25"/>
  <c r="N124" i="25"/>
  <c r="M124" i="25"/>
  <c r="L124" i="25"/>
  <c r="AN124" i="25" s="1"/>
  <c r="K124" i="25"/>
  <c r="J124" i="25"/>
  <c r="I124" i="25"/>
  <c r="H124" i="25"/>
  <c r="G124" i="25"/>
  <c r="F124" i="25"/>
  <c r="E124" i="25"/>
  <c r="D124" i="25"/>
  <c r="AO124" i="25" s="1"/>
  <c r="AJ123" i="25"/>
  <c r="AQ123" i="25" s="1"/>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C123" i="25"/>
  <c r="AJ122" i="25"/>
  <c r="AQ122" i="25" s="1"/>
  <c r="AI122" i="25"/>
  <c r="AH122" i="25"/>
  <c r="AG122" i="25"/>
  <c r="AF122" i="25"/>
  <c r="AE122" i="25"/>
  <c r="AD122" i="25"/>
  <c r="AC122" i="25"/>
  <c r="AB122" i="25"/>
  <c r="AA122" i="25"/>
  <c r="Z122" i="25"/>
  <c r="Y122" i="25"/>
  <c r="X122" i="25"/>
  <c r="W122" i="25"/>
  <c r="V122" i="25"/>
  <c r="U122" i="25"/>
  <c r="T122" i="25"/>
  <c r="S122" i="25"/>
  <c r="R122" i="25"/>
  <c r="Q122" i="25"/>
  <c r="P122" i="25"/>
  <c r="O122" i="25"/>
  <c r="AN122" i="25" s="1"/>
  <c r="N122" i="25"/>
  <c r="M122" i="25"/>
  <c r="L122" i="25"/>
  <c r="K122" i="25"/>
  <c r="J122" i="25"/>
  <c r="I122" i="25"/>
  <c r="H122" i="25"/>
  <c r="G122" i="25"/>
  <c r="F122" i="25"/>
  <c r="E122" i="25"/>
  <c r="D122" i="25"/>
  <c r="AQ121" i="25"/>
  <c r="AR56" i="25" s="1"/>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Q120" i="25"/>
  <c r="AO120" i="25"/>
  <c r="AJ120" i="25"/>
  <c r="AI120" i="25"/>
  <c r="AH120" i="25"/>
  <c r="AG120" i="25"/>
  <c r="AF120" i="25"/>
  <c r="AE120" i="25"/>
  <c r="AD120" i="25"/>
  <c r="AC120" i="25"/>
  <c r="AL120" i="25" s="1"/>
  <c r="AB120" i="25"/>
  <c r="AA120" i="25"/>
  <c r="Z120" i="25"/>
  <c r="Y120" i="25"/>
  <c r="X120" i="25"/>
  <c r="W120" i="25"/>
  <c r="V120" i="25"/>
  <c r="U120" i="25"/>
  <c r="T120" i="25"/>
  <c r="AM120" i="25" s="1"/>
  <c r="S120" i="25"/>
  <c r="R120" i="25"/>
  <c r="Q120" i="25"/>
  <c r="P120" i="25"/>
  <c r="O120" i="25"/>
  <c r="N120" i="25"/>
  <c r="M120" i="25"/>
  <c r="L120" i="25"/>
  <c r="AN120" i="25" s="1"/>
  <c r="K120" i="25"/>
  <c r="J120" i="25"/>
  <c r="I120" i="25"/>
  <c r="H120" i="25"/>
  <c r="G120" i="25"/>
  <c r="F120" i="25"/>
  <c r="E120" i="25"/>
  <c r="D120" i="25"/>
  <c r="AJ119" i="25"/>
  <c r="AQ119" i="25" s="1"/>
  <c r="AI119" i="25"/>
  <c r="AH119" i="25"/>
  <c r="AG119" i="25"/>
  <c r="AF119" i="25"/>
  <c r="AE119" i="25"/>
  <c r="AD119" i="25"/>
  <c r="AC119" i="25"/>
  <c r="AB119" i="25"/>
  <c r="AA119" i="25"/>
  <c r="Z119" i="25"/>
  <c r="Y119" i="25"/>
  <c r="X119" i="25"/>
  <c r="W119" i="25"/>
  <c r="V119" i="25"/>
  <c r="U119" i="25"/>
  <c r="T119" i="25"/>
  <c r="S119" i="25"/>
  <c r="R119" i="25"/>
  <c r="Q119" i="25"/>
  <c r="P119" i="25"/>
  <c r="O119" i="25"/>
  <c r="AN119" i="25" s="1"/>
  <c r="N119" i="25"/>
  <c r="M119" i="25"/>
  <c r="L119" i="25"/>
  <c r="K119" i="25"/>
  <c r="J119" i="25"/>
  <c r="I119" i="25"/>
  <c r="H119" i="25"/>
  <c r="G119" i="25"/>
  <c r="AO119" i="25" s="1"/>
  <c r="F119" i="25"/>
  <c r="E119" i="25"/>
  <c r="D119" i="25"/>
  <c r="AQ118" i="25"/>
  <c r="AM118" i="25"/>
  <c r="AJ118" i="25"/>
  <c r="AI118" i="25"/>
  <c r="AH118" i="25"/>
  <c r="AG118" i="25"/>
  <c r="AF118" i="25"/>
  <c r="AE118" i="25"/>
  <c r="AD118" i="25"/>
  <c r="AC118" i="25"/>
  <c r="AL118" i="25" s="1"/>
  <c r="AB118" i="25"/>
  <c r="AA118" i="25"/>
  <c r="Z118" i="25"/>
  <c r="Y118" i="25"/>
  <c r="X118" i="25"/>
  <c r="W118" i="25"/>
  <c r="V118" i="25"/>
  <c r="U118" i="25"/>
  <c r="T118" i="25"/>
  <c r="S118" i="25"/>
  <c r="R118" i="25"/>
  <c r="Q118" i="25"/>
  <c r="P118" i="25"/>
  <c r="O118" i="25"/>
  <c r="N118" i="25"/>
  <c r="AN118" i="25" s="1"/>
  <c r="M118" i="25"/>
  <c r="L118" i="25"/>
  <c r="K118" i="25"/>
  <c r="J118" i="25"/>
  <c r="I118" i="25"/>
  <c r="H118" i="25"/>
  <c r="G118" i="25"/>
  <c r="F118" i="25"/>
  <c r="AO118" i="25" s="1"/>
  <c r="E118" i="25"/>
  <c r="D118" i="25"/>
  <c r="AQ117" i="25"/>
  <c r="AJ117" i="25"/>
  <c r="AI117" i="25"/>
  <c r="AH117" i="25"/>
  <c r="AG117" i="25"/>
  <c r="AF117" i="25"/>
  <c r="AE117" i="25"/>
  <c r="AD117" i="25"/>
  <c r="AC117" i="25"/>
  <c r="AL117" i="25" s="1"/>
  <c r="AB117" i="25"/>
  <c r="AA117" i="25"/>
  <c r="Z117" i="25"/>
  <c r="Y117" i="25"/>
  <c r="X117" i="25"/>
  <c r="W117" i="25"/>
  <c r="V117" i="25"/>
  <c r="U117" i="25"/>
  <c r="AM117" i="25" s="1"/>
  <c r="T117" i="25"/>
  <c r="S117" i="25"/>
  <c r="R117" i="25"/>
  <c r="Q117" i="25"/>
  <c r="P117" i="25"/>
  <c r="O117" i="25"/>
  <c r="N117" i="25"/>
  <c r="M117" i="25"/>
  <c r="AN117" i="25" s="1"/>
  <c r="L117" i="25"/>
  <c r="K117" i="25"/>
  <c r="J117" i="25"/>
  <c r="I117" i="25"/>
  <c r="H117" i="25"/>
  <c r="G117" i="25"/>
  <c r="F117" i="25"/>
  <c r="E117" i="25"/>
  <c r="AO117" i="25" s="1"/>
  <c r="D117" i="25"/>
  <c r="AJ116" i="25"/>
  <c r="AQ116" i="25" s="1"/>
  <c r="AI116" i="25"/>
  <c r="AH116" i="25"/>
  <c r="AG116" i="25"/>
  <c r="AF116" i="25"/>
  <c r="AE116" i="25"/>
  <c r="AD116" i="25"/>
  <c r="AC116" i="25"/>
  <c r="AB116" i="25"/>
  <c r="AL116" i="25" s="1"/>
  <c r="AA116" i="25"/>
  <c r="Z116" i="25"/>
  <c r="Y116" i="25"/>
  <c r="X116" i="25"/>
  <c r="W116" i="25"/>
  <c r="V116" i="25"/>
  <c r="U116" i="25"/>
  <c r="T116" i="25"/>
  <c r="AM116" i="25" s="1"/>
  <c r="S116" i="25"/>
  <c r="R116" i="25"/>
  <c r="Q116" i="25"/>
  <c r="P116" i="25"/>
  <c r="O116" i="25"/>
  <c r="N116" i="25"/>
  <c r="M116" i="25"/>
  <c r="L116" i="25"/>
  <c r="AN116" i="25" s="1"/>
  <c r="K116" i="25"/>
  <c r="J116" i="25"/>
  <c r="I116" i="25"/>
  <c r="H116" i="25"/>
  <c r="G116" i="25"/>
  <c r="F116" i="25"/>
  <c r="E116" i="25"/>
  <c r="D116" i="25"/>
  <c r="AO116" i="25" s="1"/>
  <c r="AJ115" i="25"/>
  <c r="AQ115" i="25" s="1"/>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C115" i="25"/>
  <c r="AJ114" i="25"/>
  <c r="AQ114" i="25" s="1"/>
  <c r="AR49" i="25" s="1"/>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Q113" i="25"/>
  <c r="AR48" i="25" s="1"/>
  <c r="AJ113" i="25"/>
  <c r="AI113" i="25"/>
  <c r="AH113" i="25"/>
  <c r="AG113" i="25"/>
  <c r="AF113" i="25"/>
  <c r="AE113" i="25"/>
  <c r="AD113" i="25"/>
  <c r="AC113" i="25"/>
  <c r="AB113" i="25"/>
  <c r="AL113" i="25" s="1"/>
  <c r="AA113" i="25"/>
  <c r="Z113" i="25"/>
  <c r="Y113" i="25"/>
  <c r="X113" i="25"/>
  <c r="W113" i="25"/>
  <c r="V113" i="25"/>
  <c r="AM113" i="25" s="1"/>
  <c r="U113" i="25"/>
  <c r="T113" i="25"/>
  <c r="S113" i="25"/>
  <c r="R113" i="25"/>
  <c r="Q113" i="25"/>
  <c r="P113" i="25"/>
  <c r="O113" i="25"/>
  <c r="N113" i="25"/>
  <c r="M113" i="25"/>
  <c r="L113" i="25"/>
  <c r="AN113" i="25" s="1"/>
  <c r="K113" i="25"/>
  <c r="J113" i="25"/>
  <c r="I113" i="25"/>
  <c r="H113" i="25"/>
  <c r="G113" i="25"/>
  <c r="F113" i="25"/>
  <c r="E113" i="25"/>
  <c r="D113" i="25"/>
  <c r="AO113" i="25" s="1"/>
  <c r="AQ112" i="25"/>
  <c r="AO112" i="25"/>
  <c r="AJ112" i="25"/>
  <c r="AI112" i="25"/>
  <c r="AH112" i="25"/>
  <c r="AG112" i="25"/>
  <c r="AF112" i="25"/>
  <c r="AE112" i="25"/>
  <c r="AD112" i="25"/>
  <c r="AC112" i="25"/>
  <c r="AL112" i="25" s="1"/>
  <c r="AB112" i="25"/>
  <c r="AA112"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AJ111" i="25"/>
  <c r="AQ111" i="25" s="1"/>
  <c r="AI111" i="25"/>
  <c r="AH111" i="25"/>
  <c r="AG111" i="25"/>
  <c r="AF111" i="25"/>
  <c r="AE111" i="25"/>
  <c r="AD111" i="25"/>
  <c r="AC111" i="25"/>
  <c r="AB111" i="25"/>
  <c r="AA111" i="25"/>
  <c r="Z111" i="25"/>
  <c r="Y111" i="25"/>
  <c r="X111" i="25"/>
  <c r="W111" i="25"/>
  <c r="V111" i="25"/>
  <c r="U111" i="25"/>
  <c r="T111" i="25"/>
  <c r="S111" i="25"/>
  <c r="R111" i="25"/>
  <c r="Q111" i="25"/>
  <c r="P111" i="25"/>
  <c r="O111" i="25"/>
  <c r="AN111" i="25" s="1"/>
  <c r="N111" i="25"/>
  <c r="M111" i="25"/>
  <c r="L111" i="25"/>
  <c r="K111" i="25"/>
  <c r="J111" i="25"/>
  <c r="I111" i="25"/>
  <c r="H111" i="25"/>
  <c r="G111" i="25"/>
  <c r="AO111" i="25" s="1"/>
  <c r="F111" i="25"/>
  <c r="E111" i="25"/>
  <c r="D111" i="25"/>
  <c r="AQ110" i="25"/>
  <c r="AJ110" i="25"/>
  <c r="AI110" i="25"/>
  <c r="AH110" i="25"/>
  <c r="AG110" i="25"/>
  <c r="AF110" i="25"/>
  <c r="AE110" i="25"/>
  <c r="AD110" i="25"/>
  <c r="AC110" i="25"/>
  <c r="AB110" i="25"/>
  <c r="AA110" i="25"/>
  <c r="Z110" i="25"/>
  <c r="Y110" i="25"/>
  <c r="X110" i="25"/>
  <c r="W110" i="25"/>
  <c r="V110" i="25"/>
  <c r="AM110" i="25" s="1"/>
  <c r="U110" i="25"/>
  <c r="T110" i="25"/>
  <c r="S110" i="25"/>
  <c r="R110" i="25"/>
  <c r="Q110" i="25"/>
  <c r="P110" i="25"/>
  <c r="O110" i="25"/>
  <c r="N110" i="25"/>
  <c r="AN110" i="25" s="1"/>
  <c r="M110" i="25"/>
  <c r="L110" i="25"/>
  <c r="K110" i="25"/>
  <c r="J110" i="25"/>
  <c r="I110" i="25"/>
  <c r="H110" i="25"/>
  <c r="G110" i="25"/>
  <c r="F110" i="25"/>
  <c r="AO110" i="25" s="1"/>
  <c r="E110" i="25"/>
  <c r="D110" i="25"/>
  <c r="AQ109" i="25"/>
  <c r="AJ109" i="25"/>
  <c r="AI109" i="25"/>
  <c r="AH109" i="25"/>
  <c r="AG109" i="25"/>
  <c r="AF109" i="25"/>
  <c r="AE109" i="25"/>
  <c r="AD109" i="25"/>
  <c r="AC109" i="25"/>
  <c r="AL109" i="25" s="1"/>
  <c r="AB109" i="25"/>
  <c r="AA109" i="25"/>
  <c r="Z109" i="25"/>
  <c r="Y109" i="25"/>
  <c r="X109" i="25"/>
  <c r="W109" i="25"/>
  <c r="V109" i="25"/>
  <c r="U109" i="25"/>
  <c r="AM109" i="25" s="1"/>
  <c r="T109" i="25"/>
  <c r="S109" i="25"/>
  <c r="R109" i="25"/>
  <c r="Q109" i="25"/>
  <c r="P109" i="25"/>
  <c r="O109" i="25"/>
  <c r="N109" i="25"/>
  <c r="M109" i="25"/>
  <c r="AN109" i="25" s="1"/>
  <c r="L109" i="25"/>
  <c r="K109" i="25"/>
  <c r="J109" i="25"/>
  <c r="I109" i="25"/>
  <c r="H109" i="25"/>
  <c r="G109" i="25"/>
  <c r="F109" i="25"/>
  <c r="E109" i="25"/>
  <c r="AO109" i="25" s="1"/>
  <c r="D109" i="25"/>
  <c r="AJ108" i="25"/>
  <c r="AQ108" i="25" s="1"/>
  <c r="AI108" i="25"/>
  <c r="AH108" i="25"/>
  <c r="AG108" i="25"/>
  <c r="AF108" i="25"/>
  <c r="AE108" i="25"/>
  <c r="AD108" i="25"/>
  <c r="AC108" i="25"/>
  <c r="AB108" i="25"/>
  <c r="AL108" i="25" s="1"/>
  <c r="AA108" i="25"/>
  <c r="Z108" i="25"/>
  <c r="Y108" i="25"/>
  <c r="X108" i="25"/>
  <c r="W108" i="25"/>
  <c r="V108" i="25"/>
  <c r="U108" i="25"/>
  <c r="T108" i="25"/>
  <c r="AM108" i="25" s="1"/>
  <c r="S108" i="25"/>
  <c r="R108" i="25"/>
  <c r="Q108" i="25"/>
  <c r="P108" i="25"/>
  <c r="O108" i="25"/>
  <c r="N108" i="25"/>
  <c r="M108" i="25"/>
  <c r="L108" i="25"/>
  <c r="AN108" i="25" s="1"/>
  <c r="K108" i="25"/>
  <c r="J108" i="25"/>
  <c r="I108" i="25"/>
  <c r="H108" i="25"/>
  <c r="G108" i="25"/>
  <c r="F108" i="25"/>
  <c r="E108" i="25"/>
  <c r="D108" i="25"/>
  <c r="AO108" i="25" s="1"/>
  <c r="AJ107" i="25"/>
  <c r="AQ107" i="25" s="1"/>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C107" i="25"/>
  <c r="AJ106" i="25"/>
  <c r="AQ106" i="25" s="1"/>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Q105" i="25"/>
  <c r="AR40" i="25" s="1"/>
  <c r="AJ105" i="25"/>
  <c r="AI105" i="25"/>
  <c r="AH105" i="25"/>
  <c r="AG105" i="25"/>
  <c r="AF105" i="25"/>
  <c r="AE105" i="25"/>
  <c r="AD105" i="25"/>
  <c r="AC105" i="25"/>
  <c r="AB105" i="25"/>
  <c r="AL105" i="25" s="1"/>
  <c r="AA105" i="25"/>
  <c r="Z105" i="25"/>
  <c r="Y105" i="25"/>
  <c r="X105" i="25"/>
  <c r="W105" i="25"/>
  <c r="V105" i="25"/>
  <c r="U105" i="25"/>
  <c r="T105" i="25"/>
  <c r="S105" i="25"/>
  <c r="R105" i="25"/>
  <c r="Q105" i="25"/>
  <c r="P105" i="25"/>
  <c r="O105" i="25"/>
  <c r="N105" i="25"/>
  <c r="M105" i="25"/>
  <c r="L105" i="25"/>
  <c r="AN105" i="25" s="1"/>
  <c r="K105" i="25"/>
  <c r="J105" i="25"/>
  <c r="I105" i="25"/>
  <c r="H105" i="25"/>
  <c r="G105" i="25"/>
  <c r="F105" i="25"/>
  <c r="E105" i="25"/>
  <c r="D105" i="25"/>
  <c r="AO105" i="25" s="1"/>
  <c r="AQ104"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AO104" i="25" s="1"/>
  <c r="G104" i="25"/>
  <c r="F104" i="25"/>
  <c r="E104" i="25"/>
  <c r="D104" i="25"/>
  <c r="AN103" i="25"/>
  <c r="AJ103" i="25"/>
  <c r="AQ103" i="25" s="1"/>
  <c r="AI103" i="25"/>
  <c r="AH103" i="25"/>
  <c r="AG103" i="25"/>
  <c r="AF103" i="25"/>
  <c r="AE103" i="25"/>
  <c r="AD103" i="25"/>
  <c r="AC103" i="25"/>
  <c r="AB103" i="25"/>
  <c r="AL103" i="25" s="1"/>
  <c r="AA103" i="25"/>
  <c r="Z103" i="25"/>
  <c r="Y103" i="25"/>
  <c r="X103" i="25"/>
  <c r="W103" i="25"/>
  <c r="V103" i="25"/>
  <c r="U103" i="25"/>
  <c r="T103" i="25"/>
  <c r="AM103" i="25" s="1"/>
  <c r="S103" i="25"/>
  <c r="R103" i="25"/>
  <c r="Q103" i="25"/>
  <c r="P103" i="25"/>
  <c r="O103" i="25"/>
  <c r="N103" i="25"/>
  <c r="M103" i="25"/>
  <c r="L103" i="25"/>
  <c r="K103" i="25"/>
  <c r="J103" i="25"/>
  <c r="I103" i="25"/>
  <c r="H103" i="25"/>
  <c r="G103" i="25"/>
  <c r="AO103" i="25" s="1"/>
  <c r="F103" i="25"/>
  <c r="E103" i="25"/>
  <c r="D103" i="25"/>
  <c r="AQ102" i="25"/>
  <c r="AM102" i="25"/>
  <c r="AJ102" i="25"/>
  <c r="AI102" i="25"/>
  <c r="AH102" i="25"/>
  <c r="AG102" i="25"/>
  <c r="AF102" i="25"/>
  <c r="AE102" i="25"/>
  <c r="AD102" i="25"/>
  <c r="AC102" i="25"/>
  <c r="AL102" i="25" s="1"/>
  <c r="AB102" i="25"/>
  <c r="AA102" i="25"/>
  <c r="Z102" i="25"/>
  <c r="Y102" i="25"/>
  <c r="X102" i="25"/>
  <c r="W102" i="25"/>
  <c r="V102" i="25"/>
  <c r="U102" i="25"/>
  <c r="T102" i="25"/>
  <c r="S102" i="25"/>
  <c r="R102" i="25"/>
  <c r="Q102" i="25"/>
  <c r="P102" i="25"/>
  <c r="O102" i="25"/>
  <c r="N102" i="25"/>
  <c r="AN102" i="25" s="1"/>
  <c r="M102" i="25"/>
  <c r="L102" i="25"/>
  <c r="K102" i="25"/>
  <c r="J102" i="25"/>
  <c r="I102" i="25"/>
  <c r="H102" i="25"/>
  <c r="G102" i="25"/>
  <c r="F102" i="25"/>
  <c r="AO102" i="25" s="1"/>
  <c r="E102" i="25"/>
  <c r="D102" i="25"/>
  <c r="AQ101" i="25"/>
  <c r="AJ101" i="25"/>
  <c r="AI101" i="25"/>
  <c r="AH101" i="25"/>
  <c r="AG101" i="25"/>
  <c r="AF101" i="25"/>
  <c r="AE101" i="25"/>
  <c r="AD101" i="25"/>
  <c r="AC101" i="25"/>
  <c r="AL101" i="25" s="1"/>
  <c r="AB101" i="25"/>
  <c r="AA101" i="25"/>
  <c r="Z101" i="25"/>
  <c r="Y101" i="25"/>
  <c r="X101" i="25"/>
  <c r="W101" i="25"/>
  <c r="V101" i="25"/>
  <c r="U101" i="25"/>
  <c r="AM101" i="25" s="1"/>
  <c r="T101" i="25"/>
  <c r="S101" i="25"/>
  <c r="R101" i="25"/>
  <c r="Q101" i="25"/>
  <c r="P101" i="25"/>
  <c r="O101" i="25"/>
  <c r="N101" i="25"/>
  <c r="M101" i="25"/>
  <c r="AN101" i="25" s="1"/>
  <c r="L101" i="25"/>
  <c r="K101" i="25"/>
  <c r="J101" i="25"/>
  <c r="I101" i="25"/>
  <c r="H101" i="25"/>
  <c r="G101" i="25"/>
  <c r="F101" i="25"/>
  <c r="E101" i="25"/>
  <c r="AO101" i="25" s="1"/>
  <c r="D101" i="25"/>
  <c r="AJ100" i="25"/>
  <c r="AQ100" i="25" s="1"/>
  <c r="AI100" i="25"/>
  <c r="AH100" i="25"/>
  <c r="AG100" i="25"/>
  <c r="AF100" i="25"/>
  <c r="AE100" i="25"/>
  <c r="AD100" i="25"/>
  <c r="AC100" i="25"/>
  <c r="AB100" i="25"/>
  <c r="AL100" i="25" s="1"/>
  <c r="AA100" i="25"/>
  <c r="Z100" i="25"/>
  <c r="Y100" i="25"/>
  <c r="X100" i="25"/>
  <c r="W100" i="25"/>
  <c r="V100" i="25"/>
  <c r="U100" i="25"/>
  <c r="T100" i="25"/>
  <c r="AM100" i="25" s="1"/>
  <c r="S100" i="25"/>
  <c r="R100" i="25"/>
  <c r="Q100" i="25"/>
  <c r="P100" i="25"/>
  <c r="O100" i="25"/>
  <c r="N100" i="25"/>
  <c r="M100" i="25"/>
  <c r="L100" i="25"/>
  <c r="AN100" i="25" s="1"/>
  <c r="K100" i="25"/>
  <c r="J100" i="25"/>
  <c r="I100" i="25"/>
  <c r="H100" i="25"/>
  <c r="G100" i="25"/>
  <c r="F100" i="25"/>
  <c r="E100" i="25"/>
  <c r="D100" i="25"/>
  <c r="AO100" i="25" s="1"/>
  <c r="AJ99" i="25"/>
  <c r="AQ99" i="25" s="1"/>
  <c r="AI99" i="25"/>
  <c r="AH99" i="25"/>
  <c r="AG99" i="25"/>
  <c r="AF99" i="25"/>
  <c r="AE99" i="25"/>
  <c r="AD99" i="25"/>
  <c r="AC99" i="25"/>
  <c r="AB99" i="25"/>
  <c r="AL99" i="25" s="1"/>
  <c r="AA99" i="25"/>
  <c r="Z99" i="25"/>
  <c r="Y99" i="25"/>
  <c r="X99" i="25"/>
  <c r="W99" i="25"/>
  <c r="V99" i="25"/>
  <c r="U99" i="25"/>
  <c r="T99" i="25"/>
  <c r="AM99" i="25" s="1"/>
  <c r="S99" i="25"/>
  <c r="R99" i="25"/>
  <c r="Q99" i="25"/>
  <c r="P99" i="25"/>
  <c r="O99" i="25"/>
  <c r="N99" i="25"/>
  <c r="M99" i="25"/>
  <c r="L99" i="25"/>
  <c r="AN99" i="25" s="1"/>
  <c r="K99" i="25"/>
  <c r="J99" i="25"/>
  <c r="I99" i="25"/>
  <c r="H99" i="25"/>
  <c r="G99" i="25"/>
  <c r="F99" i="25"/>
  <c r="E99" i="25"/>
  <c r="D99" i="25"/>
  <c r="AO99" i="25" s="1"/>
  <c r="C99" i="25"/>
  <c r="AJ98" i="25"/>
  <c r="AQ98" i="25" s="1"/>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Q97" i="25"/>
  <c r="AR32" i="25" s="1"/>
  <c r="AJ97" i="25"/>
  <c r="AI97" i="25"/>
  <c r="AH97" i="25"/>
  <c r="AG97" i="25"/>
  <c r="AF97" i="25"/>
  <c r="AE97" i="25"/>
  <c r="AD97" i="25"/>
  <c r="AC97" i="25"/>
  <c r="AB97" i="25"/>
  <c r="AL97" i="25" s="1"/>
  <c r="AA97" i="25"/>
  <c r="Z97" i="25"/>
  <c r="Y97" i="25"/>
  <c r="X97" i="25"/>
  <c r="W97" i="25"/>
  <c r="V97" i="25"/>
  <c r="AM97" i="25" s="1"/>
  <c r="U97" i="25"/>
  <c r="T97" i="25"/>
  <c r="S97" i="25"/>
  <c r="R97" i="25"/>
  <c r="Q97" i="25"/>
  <c r="P97" i="25"/>
  <c r="O97" i="25"/>
  <c r="N97" i="25"/>
  <c r="M97" i="25"/>
  <c r="L97" i="25"/>
  <c r="AN97" i="25" s="1"/>
  <c r="K97" i="25"/>
  <c r="J97" i="25"/>
  <c r="I97" i="25"/>
  <c r="H97" i="25"/>
  <c r="G97" i="25"/>
  <c r="F97" i="25"/>
  <c r="E97" i="25"/>
  <c r="D97" i="25"/>
  <c r="AO97" i="25" s="1"/>
  <c r="AQ96" i="25"/>
  <c r="AJ96" i="25"/>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AO96" i="25" s="1"/>
  <c r="G96" i="25"/>
  <c r="F96" i="25"/>
  <c r="E96" i="25"/>
  <c r="D96" i="25"/>
  <c r="AN95" i="25"/>
  <c r="AJ95" i="25"/>
  <c r="AQ95" i="25" s="1"/>
  <c r="AR30" i="25" s="1"/>
  <c r="AI95" i="25"/>
  <c r="AH95" i="25"/>
  <c r="AG95" i="25"/>
  <c r="AF95" i="25"/>
  <c r="AE95" i="25"/>
  <c r="AD95" i="25"/>
  <c r="AC95" i="25"/>
  <c r="AB95" i="25"/>
  <c r="AL95" i="25" s="1"/>
  <c r="AA95" i="25"/>
  <c r="Z95" i="25"/>
  <c r="Y95" i="25"/>
  <c r="X95" i="25"/>
  <c r="W95" i="25"/>
  <c r="V95" i="25"/>
  <c r="U95" i="25"/>
  <c r="T95" i="25"/>
  <c r="AM95" i="25" s="1"/>
  <c r="S95" i="25"/>
  <c r="R95" i="25"/>
  <c r="Q95" i="25"/>
  <c r="P95" i="25"/>
  <c r="O95" i="25"/>
  <c r="N95" i="25"/>
  <c r="M95" i="25"/>
  <c r="L95" i="25"/>
  <c r="K95" i="25"/>
  <c r="J95" i="25"/>
  <c r="I95" i="25"/>
  <c r="H95" i="25"/>
  <c r="G95" i="25"/>
  <c r="AO95" i="25" s="1"/>
  <c r="F95" i="25"/>
  <c r="E95" i="25"/>
  <c r="D95" i="25"/>
  <c r="AQ94" i="25"/>
  <c r="AJ94" i="25"/>
  <c r="AI94" i="25"/>
  <c r="AH94" i="25"/>
  <c r="AG94" i="25"/>
  <c r="AF94" i="25"/>
  <c r="AE94" i="25"/>
  <c r="AD94" i="25"/>
  <c r="AC94" i="25"/>
  <c r="AL94" i="25" s="1"/>
  <c r="AB94" i="25"/>
  <c r="AA94" i="25"/>
  <c r="Z94" i="25"/>
  <c r="Y94" i="25"/>
  <c r="X94" i="25"/>
  <c r="W94" i="25"/>
  <c r="V94" i="25"/>
  <c r="AM94" i="25" s="1"/>
  <c r="U94" i="25"/>
  <c r="T94" i="25"/>
  <c r="S94" i="25"/>
  <c r="R94" i="25"/>
  <c r="Q94" i="25"/>
  <c r="P94" i="25"/>
  <c r="O94" i="25"/>
  <c r="N94" i="25"/>
  <c r="AN94" i="25" s="1"/>
  <c r="M94" i="25"/>
  <c r="L94" i="25"/>
  <c r="K94" i="25"/>
  <c r="J94" i="25"/>
  <c r="I94" i="25"/>
  <c r="H94" i="25"/>
  <c r="G94" i="25"/>
  <c r="F94" i="25"/>
  <c r="AO94" i="25" s="1"/>
  <c r="E94" i="25"/>
  <c r="D94" i="25"/>
  <c r="AQ93" i="25"/>
  <c r="AJ93" i="25"/>
  <c r="AI93" i="25"/>
  <c r="AH93" i="25"/>
  <c r="AG93" i="25"/>
  <c r="AF93" i="25"/>
  <c r="AE93" i="25"/>
  <c r="AD93" i="25"/>
  <c r="AC93" i="25"/>
  <c r="AL93" i="25" s="1"/>
  <c r="AB93" i="25"/>
  <c r="AA93" i="25"/>
  <c r="Z93" i="25"/>
  <c r="Y93" i="25"/>
  <c r="X93" i="25"/>
  <c r="W93" i="25"/>
  <c r="V93" i="25"/>
  <c r="U93" i="25"/>
  <c r="AM93" i="25" s="1"/>
  <c r="T93" i="25"/>
  <c r="S93" i="25"/>
  <c r="R93" i="25"/>
  <c r="Q93" i="25"/>
  <c r="P93" i="25"/>
  <c r="O93" i="25"/>
  <c r="N93" i="25"/>
  <c r="M93" i="25"/>
  <c r="AN93" i="25" s="1"/>
  <c r="L93" i="25"/>
  <c r="K93" i="25"/>
  <c r="J93" i="25"/>
  <c r="I93" i="25"/>
  <c r="H93" i="25"/>
  <c r="G93" i="25"/>
  <c r="F93" i="25"/>
  <c r="E93" i="25"/>
  <c r="AO93" i="25" s="1"/>
  <c r="D93" i="25"/>
  <c r="AJ92" i="25"/>
  <c r="AQ92" i="25" s="1"/>
  <c r="AI92" i="25"/>
  <c r="AH92" i="25"/>
  <c r="AG92" i="25"/>
  <c r="AF92" i="25"/>
  <c r="AE92" i="25"/>
  <c r="AD92" i="25"/>
  <c r="AC92" i="25"/>
  <c r="AB92" i="25"/>
  <c r="AL92" i="25" s="1"/>
  <c r="AA92" i="25"/>
  <c r="Z92" i="25"/>
  <c r="Y92" i="25"/>
  <c r="X92" i="25"/>
  <c r="W92" i="25"/>
  <c r="V92" i="25"/>
  <c r="U92" i="25"/>
  <c r="T92" i="25"/>
  <c r="AM92" i="25" s="1"/>
  <c r="S92" i="25"/>
  <c r="R92" i="25"/>
  <c r="Q92" i="25"/>
  <c r="P92" i="25"/>
  <c r="O92" i="25"/>
  <c r="N92" i="25"/>
  <c r="M92" i="25"/>
  <c r="L92" i="25"/>
  <c r="AN92" i="25" s="1"/>
  <c r="K92" i="25"/>
  <c r="J92" i="25"/>
  <c r="I92" i="25"/>
  <c r="H92" i="25"/>
  <c r="G92" i="25"/>
  <c r="F92" i="25"/>
  <c r="E92" i="25"/>
  <c r="D92" i="25"/>
  <c r="AO92" i="25" s="1"/>
  <c r="AJ91" i="25"/>
  <c r="AQ91" i="25" s="1"/>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C91" i="25"/>
  <c r="AJ90" i="25"/>
  <c r="AQ90" i="25" s="1"/>
  <c r="AI90" i="25"/>
  <c r="AH90" i="25"/>
  <c r="AG90" i="25"/>
  <c r="AF90" i="25"/>
  <c r="AE90" i="25"/>
  <c r="AD90" i="25"/>
  <c r="AC90" i="25"/>
  <c r="AL90" i="25" s="1"/>
  <c r="AB90" i="25"/>
  <c r="AA90" i="25"/>
  <c r="Z90" i="25"/>
  <c r="Y90" i="25"/>
  <c r="X90" i="25"/>
  <c r="W90" i="25"/>
  <c r="V90" i="25"/>
  <c r="U90" i="25"/>
  <c r="AM90" i="25" s="1"/>
  <c r="T90" i="25"/>
  <c r="S90" i="25"/>
  <c r="R90" i="25"/>
  <c r="Q90" i="25"/>
  <c r="P90" i="25"/>
  <c r="O90" i="25"/>
  <c r="AN90" i="25" s="1"/>
  <c r="N90" i="25"/>
  <c r="M90" i="25"/>
  <c r="L90" i="25"/>
  <c r="K90" i="25"/>
  <c r="J90" i="25"/>
  <c r="I90" i="25"/>
  <c r="H90" i="25"/>
  <c r="G90" i="25"/>
  <c r="F90" i="25"/>
  <c r="E90" i="25"/>
  <c r="D90" i="25"/>
  <c r="AO90" i="25" s="1"/>
  <c r="AQ89" i="25"/>
  <c r="AR24" i="25" s="1"/>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Q88"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AO88" i="25" s="1"/>
  <c r="G88" i="25"/>
  <c r="F88" i="25"/>
  <c r="E88" i="25"/>
  <c r="D88" i="25"/>
  <c r="AN87" i="25"/>
  <c r="AJ87" i="25"/>
  <c r="AQ87" i="25" s="1"/>
  <c r="AI87" i="25"/>
  <c r="AH87" i="25"/>
  <c r="AG87" i="25"/>
  <c r="AF87" i="25"/>
  <c r="AE87" i="25"/>
  <c r="AD87" i="25"/>
  <c r="AC87" i="25"/>
  <c r="AB87" i="25"/>
  <c r="AL87" i="25" s="1"/>
  <c r="AA87" i="25"/>
  <c r="Z87" i="25"/>
  <c r="Y87" i="25"/>
  <c r="X87" i="25"/>
  <c r="W87" i="25"/>
  <c r="V87" i="25"/>
  <c r="U87" i="25"/>
  <c r="T87" i="25"/>
  <c r="AM87" i="25" s="1"/>
  <c r="S87" i="25"/>
  <c r="R87" i="25"/>
  <c r="Q87" i="25"/>
  <c r="P87" i="25"/>
  <c r="O87" i="25"/>
  <c r="N87" i="25"/>
  <c r="M87" i="25"/>
  <c r="L87" i="25"/>
  <c r="K87" i="25"/>
  <c r="J87" i="25"/>
  <c r="I87" i="25"/>
  <c r="H87" i="25"/>
  <c r="G87" i="25"/>
  <c r="AO87" i="25" s="1"/>
  <c r="F87" i="25"/>
  <c r="E87" i="25"/>
  <c r="D87" i="25"/>
  <c r="AJ86" i="25"/>
  <c r="AI86" i="25"/>
  <c r="AH86" i="25"/>
  <c r="AG86" i="25"/>
  <c r="AF86" i="25"/>
  <c r="AE86" i="25"/>
  <c r="AD86" i="25"/>
  <c r="AC86" i="25"/>
  <c r="AB86" i="25"/>
  <c r="AL86" i="25" s="1"/>
  <c r="AA86" i="25"/>
  <c r="Z86" i="25"/>
  <c r="Y86" i="25"/>
  <c r="X86" i="25"/>
  <c r="W86" i="25"/>
  <c r="V86" i="25"/>
  <c r="AM86" i="25" s="1"/>
  <c r="U86" i="25"/>
  <c r="T86" i="25"/>
  <c r="S86" i="25"/>
  <c r="R86" i="25"/>
  <c r="Q86" i="25"/>
  <c r="P86" i="25"/>
  <c r="O86" i="25"/>
  <c r="N86" i="25"/>
  <c r="AN86" i="25" s="1"/>
  <c r="M86" i="25"/>
  <c r="L86" i="25"/>
  <c r="K86" i="25"/>
  <c r="J86" i="25"/>
  <c r="I86" i="25"/>
  <c r="H86" i="25"/>
  <c r="G86" i="25"/>
  <c r="F86" i="25"/>
  <c r="AO86" i="25" s="1"/>
  <c r="E86" i="25"/>
  <c r="D86" i="25"/>
  <c r="AJ85" i="25"/>
  <c r="AI85" i="25"/>
  <c r="AH85" i="25"/>
  <c r="AG85" i="25"/>
  <c r="AF85" i="25"/>
  <c r="AE85" i="25"/>
  <c r="AD85" i="25"/>
  <c r="AC85" i="25"/>
  <c r="AL85" i="25" s="1"/>
  <c r="AB85" i="25"/>
  <c r="AA85" i="25"/>
  <c r="Z85" i="25"/>
  <c r="Y85" i="25"/>
  <c r="X85" i="25"/>
  <c r="W85" i="25"/>
  <c r="V85" i="25"/>
  <c r="U85" i="25"/>
  <c r="AM85" i="25" s="1"/>
  <c r="T85" i="25"/>
  <c r="S85" i="25"/>
  <c r="R85" i="25"/>
  <c r="Q85" i="25"/>
  <c r="P85" i="25"/>
  <c r="O85" i="25"/>
  <c r="N85" i="25"/>
  <c r="M85" i="25"/>
  <c r="AN85" i="25" s="1"/>
  <c r="L85" i="25"/>
  <c r="K85" i="25"/>
  <c r="J85" i="25"/>
  <c r="I85" i="25"/>
  <c r="H85" i="25"/>
  <c r="G85" i="25"/>
  <c r="F85" i="25"/>
  <c r="E85" i="25"/>
  <c r="AO85" i="25" s="1"/>
  <c r="D85" i="25"/>
  <c r="AJ84" i="25"/>
  <c r="AI84" i="25"/>
  <c r="AH84" i="25"/>
  <c r="AG84" i="25"/>
  <c r="AF84" i="25"/>
  <c r="AE84" i="25"/>
  <c r="AD84" i="25"/>
  <c r="AC84" i="25"/>
  <c r="AB84" i="25"/>
  <c r="AL84" i="25" s="1"/>
  <c r="AA84" i="25"/>
  <c r="Z84" i="25"/>
  <c r="Y84" i="25"/>
  <c r="X84" i="25"/>
  <c r="W84" i="25"/>
  <c r="V84" i="25"/>
  <c r="U84" i="25"/>
  <c r="T84" i="25"/>
  <c r="AM84" i="25" s="1"/>
  <c r="S84" i="25"/>
  <c r="R84" i="25"/>
  <c r="Q84" i="25"/>
  <c r="P84" i="25"/>
  <c r="O84" i="25"/>
  <c r="N84" i="25"/>
  <c r="M84" i="25"/>
  <c r="L84" i="25"/>
  <c r="AN84" i="25" s="1"/>
  <c r="K84" i="25"/>
  <c r="J84" i="25"/>
  <c r="I84" i="25"/>
  <c r="H84" i="25"/>
  <c r="G84" i="25"/>
  <c r="F84" i="25"/>
  <c r="E84" i="25"/>
  <c r="D84" i="25"/>
  <c r="AO84" i="25" s="1"/>
  <c r="AJ83" i="25"/>
  <c r="AI83" i="25"/>
  <c r="AH83" i="25"/>
  <c r="AG83" i="25"/>
  <c r="AF83" i="25"/>
  <c r="AE83" i="25"/>
  <c r="AD83" i="25"/>
  <c r="AC83" i="25"/>
  <c r="AB83" i="25"/>
  <c r="AL83" i="25" s="1"/>
  <c r="AA83" i="25"/>
  <c r="Z83" i="25"/>
  <c r="Y83" i="25"/>
  <c r="X83" i="25"/>
  <c r="W83" i="25"/>
  <c r="V83" i="25"/>
  <c r="U83" i="25"/>
  <c r="T83" i="25"/>
  <c r="AM83" i="25" s="1"/>
  <c r="S83" i="25"/>
  <c r="R83" i="25"/>
  <c r="Q83" i="25"/>
  <c r="P83" i="25"/>
  <c r="O83" i="25"/>
  <c r="N83" i="25"/>
  <c r="M83" i="25"/>
  <c r="L83" i="25"/>
  <c r="AN83" i="25" s="1"/>
  <c r="K83" i="25"/>
  <c r="J83" i="25"/>
  <c r="I83" i="25"/>
  <c r="H83" i="25"/>
  <c r="G83" i="25"/>
  <c r="F83" i="25"/>
  <c r="E83" i="25"/>
  <c r="D83" i="25"/>
  <c r="AO83" i="25" s="1"/>
  <c r="C83"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AJ81" i="25"/>
  <c r="AI81" i="25"/>
  <c r="AH81" i="25"/>
  <c r="AG81" i="25"/>
  <c r="AF81" i="25"/>
  <c r="AE81" i="25"/>
  <c r="AD81" i="25"/>
  <c r="AC81" i="25"/>
  <c r="AB81" i="25"/>
  <c r="AL81" i="25" s="1"/>
  <c r="AA81" i="25"/>
  <c r="Z81" i="25"/>
  <c r="Y81" i="25"/>
  <c r="X81" i="25"/>
  <c r="W81" i="25"/>
  <c r="V81" i="25"/>
  <c r="AM81" i="25" s="1"/>
  <c r="U81" i="25"/>
  <c r="T81" i="25"/>
  <c r="S81" i="25"/>
  <c r="R81" i="25"/>
  <c r="Q81" i="25"/>
  <c r="P81" i="25"/>
  <c r="O81" i="25"/>
  <c r="N81" i="25"/>
  <c r="M81" i="25"/>
  <c r="L81" i="25"/>
  <c r="AN81" i="25" s="1"/>
  <c r="K81" i="25"/>
  <c r="J81" i="25"/>
  <c r="I81" i="25"/>
  <c r="H81" i="25"/>
  <c r="G81" i="25"/>
  <c r="F81" i="25"/>
  <c r="E81" i="25"/>
  <c r="D81" i="25"/>
  <c r="AO81" i="25" s="1"/>
  <c r="AQ81" i="25" s="1"/>
  <c r="AR16" i="25" s="1"/>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AO80" i="25" s="1"/>
  <c r="G80" i="25"/>
  <c r="F80" i="25"/>
  <c r="E80" i="25"/>
  <c r="D80" i="25"/>
  <c r="AN79" i="25"/>
  <c r="AJ79" i="25"/>
  <c r="AI79" i="25"/>
  <c r="AH79" i="25"/>
  <c r="AG79" i="25"/>
  <c r="AF79" i="25"/>
  <c r="AE79" i="25"/>
  <c r="AD79" i="25"/>
  <c r="AC79" i="25"/>
  <c r="AB79" i="25"/>
  <c r="AL79" i="25" s="1"/>
  <c r="AA79" i="25"/>
  <c r="Z79" i="25"/>
  <c r="Y79" i="25"/>
  <c r="X79" i="25"/>
  <c r="W79" i="25"/>
  <c r="V79" i="25"/>
  <c r="U79" i="25"/>
  <c r="T79" i="25"/>
  <c r="AM79" i="25" s="1"/>
  <c r="S79" i="25"/>
  <c r="R79" i="25"/>
  <c r="Q79" i="25"/>
  <c r="P79" i="25"/>
  <c r="O79" i="25"/>
  <c r="N79" i="25"/>
  <c r="M79" i="25"/>
  <c r="L79" i="25"/>
  <c r="K79" i="25"/>
  <c r="J79" i="25"/>
  <c r="I79" i="25"/>
  <c r="H79" i="25"/>
  <c r="G79" i="25"/>
  <c r="AO79" i="25" s="1"/>
  <c r="F79" i="25"/>
  <c r="E79" i="25"/>
  <c r="D79" i="25"/>
  <c r="AJ78" i="25"/>
  <c r="AI78" i="25"/>
  <c r="AH78" i="25"/>
  <c r="AG78" i="25"/>
  <c r="AF78" i="25"/>
  <c r="AE78" i="25"/>
  <c r="AD78" i="25"/>
  <c r="AC78" i="25"/>
  <c r="AB78" i="25"/>
  <c r="AA78" i="25"/>
  <c r="Z78" i="25"/>
  <c r="Y78" i="25"/>
  <c r="X78" i="25"/>
  <c r="W78" i="25"/>
  <c r="V78" i="25"/>
  <c r="AM78" i="25" s="1"/>
  <c r="U78" i="25"/>
  <c r="T78" i="25"/>
  <c r="S78" i="25"/>
  <c r="R78" i="25"/>
  <c r="Q78" i="25"/>
  <c r="P78" i="25"/>
  <c r="O78" i="25"/>
  <c r="N78" i="25"/>
  <c r="AN78" i="25" s="1"/>
  <c r="M78" i="25"/>
  <c r="L78" i="25"/>
  <c r="K78" i="25"/>
  <c r="J78" i="25"/>
  <c r="I78" i="25"/>
  <c r="H78" i="25"/>
  <c r="G78" i="25"/>
  <c r="F78" i="25"/>
  <c r="E78" i="25"/>
  <c r="D78" i="25"/>
  <c r="AJ77" i="25"/>
  <c r="AI77" i="25"/>
  <c r="AH77" i="25"/>
  <c r="AG77" i="25"/>
  <c r="AF77" i="25"/>
  <c r="AE77" i="25"/>
  <c r="AD77" i="25"/>
  <c r="AC77" i="25"/>
  <c r="AL77" i="25" s="1"/>
  <c r="AB77" i="25"/>
  <c r="AA77" i="25"/>
  <c r="Z77" i="25"/>
  <c r="Y77" i="25"/>
  <c r="X77" i="25"/>
  <c r="W77" i="25"/>
  <c r="V77" i="25"/>
  <c r="U77" i="25"/>
  <c r="AM77" i="25" s="1"/>
  <c r="T77" i="25"/>
  <c r="S77" i="25"/>
  <c r="R77" i="25"/>
  <c r="Q77" i="25"/>
  <c r="P77" i="25"/>
  <c r="O77" i="25"/>
  <c r="N77" i="25"/>
  <c r="M77" i="25"/>
  <c r="AN77" i="25" s="1"/>
  <c r="L77" i="25"/>
  <c r="K77" i="25"/>
  <c r="J77" i="25"/>
  <c r="I77" i="25"/>
  <c r="H77" i="25"/>
  <c r="G77" i="25"/>
  <c r="F77" i="25"/>
  <c r="E77" i="25"/>
  <c r="AO77" i="25" s="1"/>
  <c r="D77" i="25"/>
  <c r="AJ76" i="25"/>
  <c r="AI76" i="25"/>
  <c r="AH76" i="25"/>
  <c r="AG76" i="25"/>
  <c r="AF76" i="25"/>
  <c r="AE76" i="25"/>
  <c r="AD76" i="25"/>
  <c r="AC76" i="25"/>
  <c r="AB76" i="25"/>
  <c r="AL76" i="25" s="1"/>
  <c r="AA76" i="25"/>
  <c r="Z76" i="25"/>
  <c r="Y76" i="25"/>
  <c r="X76" i="25"/>
  <c r="W76" i="25"/>
  <c r="V76" i="25"/>
  <c r="U76" i="25"/>
  <c r="T76" i="25"/>
  <c r="AM76" i="25" s="1"/>
  <c r="S76" i="25"/>
  <c r="R76" i="25"/>
  <c r="Q76" i="25"/>
  <c r="P76" i="25"/>
  <c r="O76" i="25"/>
  <c r="N76" i="25"/>
  <c r="M76" i="25"/>
  <c r="L76" i="25"/>
  <c r="AN76" i="25" s="1"/>
  <c r="K76" i="25"/>
  <c r="J76" i="25"/>
  <c r="I76" i="25"/>
  <c r="H76" i="25"/>
  <c r="G76" i="25"/>
  <c r="F76" i="25"/>
  <c r="E76" i="25"/>
  <c r="D76" i="25"/>
  <c r="AO76" i="25" s="1"/>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C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AO74" i="25" s="1"/>
  <c r="AJ73" i="25"/>
  <c r="AI73" i="25"/>
  <c r="AH73" i="25"/>
  <c r="AG73" i="25"/>
  <c r="AF73" i="25"/>
  <c r="AE73" i="25"/>
  <c r="AD73" i="25"/>
  <c r="AC73" i="25"/>
  <c r="AB73" i="25"/>
  <c r="AL73" i="25" s="1"/>
  <c r="AA73" i="25"/>
  <c r="Z73" i="25"/>
  <c r="Y73" i="25"/>
  <c r="X73" i="25"/>
  <c r="W73" i="25"/>
  <c r="V73" i="25"/>
  <c r="AM73" i="25" s="1"/>
  <c r="U73" i="25"/>
  <c r="T73" i="25"/>
  <c r="S73" i="25"/>
  <c r="R73" i="25"/>
  <c r="Q73" i="25"/>
  <c r="P73" i="25"/>
  <c r="O73" i="25"/>
  <c r="N73" i="25"/>
  <c r="M73" i="25"/>
  <c r="L73" i="25"/>
  <c r="AN73" i="25" s="1"/>
  <c r="K73" i="25"/>
  <c r="J73" i="25"/>
  <c r="I73" i="25"/>
  <c r="H73" i="25"/>
  <c r="G73" i="25"/>
  <c r="F73" i="25"/>
  <c r="E73" i="25"/>
  <c r="D73" i="25"/>
  <c r="AO73" i="25" s="1"/>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AO72" i="25" s="1"/>
  <c r="G72" i="25"/>
  <c r="F72" i="25"/>
  <c r="E72" i="25"/>
  <c r="D72" i="25"/>
  <c r="AJ71" i="25"/>
  <c r="AI71" i="25"/>
  <c r="AH71" i="25"/>
  <c r="AG71" i="25"/>
  <c r="AF71" i="25"/>
  <c r="AE71" i="25"/>
  <c r="AD71" i="25"/>
  <c r="AC71" i="25"/>
  <c r="AB71" i="25"/>
  <c r="AA71" i="25"/>
  <c r="Z71" i="25"/>
  <c r="Y71" i="25"/>
  <c r="X71" i="25"/>
  <c r="W71" i="25"/>
  <c r="V71" i="25"/>
  <c r="U71" i="25"/>
  <c r="T71" i="25"/>
  <c r="S71" i="25"/>
  <c r="R71" i="25"/>
  <c r="Q71" i="25"/>
  <c r="P71" i="25"/>
  <c r="O71" i="25"/>
  <c r="AN71" i="25" s="1"/>
  <c r="N71" i="25"/>
  <c r="M71" i="25"/>
  <c r="L71" i="25"/>
  <c r="K71" i="25"/>
  <c r="J71" i="25"/>
  <c r="I71" i="25"/>
  <c r="H71" i="25"/>
  <c r="G71" i="25"/>
  <c r="AO71" i="25" s="1"/>
  <c r="F71" i="25"/>
  <c r="E71" i="25"/>
  <c r="D71" i="25"/>
  <c r="AT70" i="25"/>
  <c r="AS70" i="25"/>
  <c r="AR70" i="25"/>
  <c r="AT69" i="25"/>
  <c r="AR69" i="25"/>
  <c r="C69" i="25"/>
  <c r="C199" i="25" s="1"/>
  <c r="AT68" i="25"/>
  <c r="C68" i="25"/>
  <c r="C198" i="25" s="1"/>
  <c r="AT67" i="25"/>
  <c r="AS67" i="25"/>
  <c r="C67" i="25"/>
  <c r="C197" i="25" s="1"/>
  <c r="AT66" i="25"/>
  <c r="AS66" i="25"/>
  <c r="C66" i="25"/>
  <c r="C196" i="25" s="1"/>
  <c r="AT65" i="25"/>
  <c r="AS65" i="25"/>
  <c r="C65" i="25"/>
  <c r="C195" i="25" s="1"/>
  <c r="AT64" i="25"/>
  <c r="AS64" i="25"/>
  <c r="C64" i="25"/>
  <c r="C194" i="25" s="1"/>
  <c r="AT63" i="25"/>
  <c r="AS63" i="25"/>
  <c r="C63" i="25"/>
  <c r="C193" i="25" s="1"/>
  <c r="AT62" i="25"/>
  <c r="AS62" i="25"/>
  <c r="C62" i="25"/>
  <c r="C127" i="25" s="1"/>
  <c r="AT61" i="25"/>
  <c r="AS61" i="25"/>
  <c r="AR61" i="25"/>
  <c r="C61" i="25"/>
  <c r="C191" i="25" s="1"/>
  <c r="AT60" i="25"/>
  <c r="AS60" i="25"/>
  <c r="C60" i="25"/>
  <c r="C190" i="25" s="1"/>
  <c r="AT59" i="25"/>
  <c r="AS59" i="25"/>
  <c r="C59" i="25"/>
  <c r="C189" i="25" s="1"/>
  <c r="AT58" i="25"/>
  <c r="AS58" i="25"/>
  <c r="C58" i="25"/>
  <c r="C188" i="25" s="1"/>
  <c r="AT57" i="25"/>
  <c r="AS57" i="25"/>
  <c r="C57" i="25"/>
  <c r="C187" i="25" s="1"/>
  <c r="AT56" i="25"/>
  <c r="C56" i="25"/>
  <c r="C186" i="25" s="1"/>
  <c r="AT55" i="25"/>
  <c r="C55" i="25"/>
  <c r="C185" i="25" s="1"/>
  <c r="AT54" i="25"/>
  <c r="AS54" i="25"/>
  <c r="C54" i="25"/>
  <c r="C184" i="25" s="1"/>
  <c r="AT53" i="25"/>
  <c r="AS53" i="25"/>
  <c r="AR53" i="25"/>
  <c r="C53" i="25"/>
  <c r="C183" i="25" s="1"/>
  <c r="AT52" i="25"/>
  <c r="AS52" i="25"/>
  <c r="C52" i="25"/>
  <c r="C117" i="25" s="1"/>
  <c r="AT51" i="25"/>
  <c r="AS51" i="25"/>
  <c r="C51" i="25"/>
  <c r="C181" i="25" s="1"/>
  <c r="AT50" i="25"/>
  <c r="AS50" i="25"/>
  <c r="C50" i="25"/>
  <c r="C180" i="25" s="1"/>
  <c r="AT49" i="25"/>
  <c r="AS49" i="25"/>
  <c r="C49" i="25"/>
  <c r="C179" i="25" s="1"/>
  <c r="AT48" i="25"/>
  <c r="AS48" i="25"/>
  <c r="C48" i="25"/>
  <c r="C178" i="25" s="1"/>
  <c r="AT47" i="25"/>
  <c r="AS47" i="25"/>
  <c r="C47" i="25"/>
  <c r="C177" i="25" s="1"/>
  <c r="AT46" i="25"/>
  <c r="AS46" i="25"/>
  <c r="C46" i="25"/>
  <c r="C176" i="25" s="1"/>
  <c r="AT45" i="25"/>
  <c r="AS45" i="25"/>
  <c r="AR45" i="25"/>
  <c r="C45" i="25"/>
  <c r="C175" i="25" s="1"/>
  <c r="AT44" i="25"/>
  <c r="AS44" i="25"/>
  <c r="C44" i="25"/>
  <c r="C109" i="25" s="1"/>
  <c r="AT43" i="25"/>
  <c r="AS43" i="25"/>
  <c r="C43" i="25"/>
  <c r="C173" i="25" s="1"/>
  <c r="AT42" i="25"/>
  <c r="C42" i="25"/>
  <c r="C172" i="25" s="1"/>
  <c r="AT41" i="25"/>
  <c r="C41" i="25"/>
  <c r="C171" i="25" s="1"/>
  <c r="AT40" i="25"/>
  <c r="C40" i="25"/>
  <c r="C170" i="25" s="1"/>
  <c r="AT39" i="25"/>
  <c r="C39" i="25"/>
  <c r="C169" i="25" s="1"/>
  <c r="AT38" i="25"/>
  <c r="C38" i="25"/>
  <c r="C168" i="25" s="1"/>
  <c r="AT37" i="25"/>
  <c r="AR37" i="25"/>
  <c r="C37" i="25"/>
  <c r="C167" i="25" s="1"/>
  <c r="AT36" i="25"/>
  <c r="C36" i="25"/>
  <c r="C101" i="25" s="1"/>
  <c r="AT35" i="25"/>
  <c r="C35" i="25"/>
  <c r="C165" i="25" s="1"/>
  <c r="AT34" i="25"/>
  <c r="C34" i="25"/>
  <c r="C164" i="25" s="1"/>
  <c r="AT33" i="25"/>
  <c r="AS33" i="25"/>
  <c r="C33" i="25"/>
  <c r="C163" i="25" s="1"/>
  <c r="AT32" i="25"/>
  <c r="C32" i="25"/>
  <c r="C162" i="25" s="1"/>
  <c r="AT31" i="25"/>
  <c r="C31" i="25"/>
  <c r="C161" i="25" s="1"/>
  <c r="AT30" i="25"/>
  <c r="AS30" i="25"/>
  <c r="C30" i="25"/>
  <c r="C160" i="25" s="1"/>
  <c r="AT29" i="25"/>
  <c r="AS29" i="25"/>
  <c r="AR29" i="25"/>
  <c r="C29" i="25"/>
  <c r="C94" i="25" s="1"/>
  <c r="AT28" i="25"/>
  <c r="AS28" i="25"/>
  <c r="C28" i="25"/>
  <c r="C93" i="25" s="1"/>
  <c r="AT27" i="25"/>
  <c r="C27" i="25"/>
  <c r="C157" i="25" s="1"/>
  <c r="AT26" i="25"/>
  <c r="C26" i="25"/>
  <c r="C156" i="25" s="1"/>
  <c r="AT25" i="25"/>
  <c r="AS25" i="25"/>
  <c r="C25" i="25"/>
  <c r="C155" i="25" s="1"/>
  <c r="AT24" i="25"/>
  <c r="C24" i="25"/>
  <c r="C154" i="25" s="1"/>
  <c r="AT23" i="25"/>
  <c r="C23" i="25"/>
  <c r="C153" i="25" s="1"/>
  <c r="AT22" i="25"/>
  <c r="C22" i="25"/>
  <c r="C87" i="25" s="1"/>
  <c r="AL21" i="25"/>
  <c r="AT21" i="25" s="1"/>
  <c r="C21" i="25"/>
  <c r="C151" i="25" s="1"/>
  <c r="AL20" i="25"/>
  <c r="AT20" i="25" s="1"/>
  <c r="C20" i="25"/>
  <c r="C85" i="25" s="1"/>
  <c r="AL19" i="25"/>
  <c r="AT19" i="25" s="1"/>
  <c r="C19" i="25"/>
  <c r="C149" i="25" s="1"/>
  <c r="AT18" i="25"/>
  <c r="AL18" i="25"/>
  <c r="C18" i="25"/>
  <c r="C148" i="25" s="1"/>
  <c r="AL17" i="25"/>
  <c r="C17" i="25"/>
  <c r="AL16" i="25"/>
  <c r="AT16" i="25" s="1"/>
  <c r="C16" i="25"/>
  <c r="C81" i="25" s="1"/>
  <c r="C15" i="25"/>
  <c r="AL14" i="25"/>
  <c r="AT14" i="25" s="1"/>
  <c r="C14" i="25"/>
  <c r="C144" i="25" s="1"/>
  <c r="AW13" i="25"/>
  <c r="AL13" i="25"/>
  <c r="AT13" i="25" s="1"/>
  <c r="C13" i="25"/>
  <c r="C143" i="25" s="1"/>
  <c r="AL12" i="25"/>
  <c r="C12" i="25"/>
  <c r="C77" i="25" s="1"/>
  <c r="AL11" i="25"/>
  <c r="AT11" i="25" s="1"/>
  <c r="C11" i="25"/>
  <c r="C141" i="25" s="1"/>
  <c r="AL10" i="25"/>
  <c r="AT10" i="25" s="1"/>
  <c r="C10" i="25"/>
  <c r="C140" i="25" s="1"/>
  <c r="AL9" i="25"/>
  <c r="C9" i="25"/>
  <c r="C139" i="25" s="1"/>
  <c r="AT8" i="25"/>
  <c r="AL8" i="25"/>
  <c r="C8" i="25"/>
  <c r="C138" i="25" s="1"/>
  <c r="AL7" i="25"/>
  <c r="AT7" i="25" s="1"/>
  <c r="C7" i="25"/>
  <c r="C72" i="25" s="1"/>
  <c r="AW6" i="25"/>
  <c r="AL6" i="25"/>
  <c r="C6" i="25"/>
  <c r="B3" i="25"/>
  <c r="AW7" i="25" s="1"/>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Q198" i="24"/>
  <c r="AJ198" i="24"/>
  <c r="AI198" i="24"/>
  <c r="AH198" i="24"/>
  <c r="AG198" i="24"/>
  <c r="AF198" i="24"/>
  <c r="AE198" i="24"/>
  <c r="AD198" i="24"/>
  <c r="AC198" i="24"/>
  <c r="AL198" i="24" s="1"/>
  <c r="AB198" i="24"/>
  <c r="AA198" i="24"/>
  <c r="Z198" i="24"/>
  <c r="Y198" i="24"/>
  <c r="X198" i="24"/>
  <c r="W198" i="24"/>
  <c r="V198" i="24"/>
  <c r="U198" i="24"/>
  <c r="AM198" i="24" s="1"/>
  <c r="T198" i="24"/>
  <c r="S198" i="24"/>
  <c r="R198" i="24"/>
  <c r="Q198" i="24"/>
  <c r="P198" i="24"/>
  <c r="O198" i="24"/>
  <c r="N198" i="24"/>
  <c r="M198" i="24"/>
  <c r="L198" i="24"/>
  <c r="K198" i="24"/>
  <c r="J198" i="24"/>
  <c r="I198" i="24"/>
  <c r="H198" i="24"/>
  <c r="G198" i="24"/>
  <c r="F198" i="24"/>
  <c r="E198" i="24"/>
  <c r="D198" i="24"/>
  <c r="AQ197" i="24"/>
  <c r="AJ197" i="24"/>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AO197" i="24" s="1"/>
  <c r="G197" i="24"/>
  <c r="F197" i="24"/>
  <c r="E197" i="24"/>
  <c r="D197" i="24"/>
  <c r="AQ196" i="24"/>
  <c r="AJ196" i="24"/>
  <c r="AI196" i="24"/>
  <c r="AH196" i="24"/>
  <c r="AG196" i="24"/>
  <c r="AF196" i="24"/>
  <c r="AE196" i="24"/>
  <c r="AD196" i="24"/>
  <c r="AC196" i="24"/>
  <c r="AB196" i="24"/>
  <c r="AA196" i="24"/>
  <c r="Z196" i="24"/>
  <c r="Y196" i="24"/>
  <c r="X196" i="24"/>
  <c r="W196" i="24"/>
  <c r="V196" i="24"/>
  <c r="U196" i="24"/>
  <c r="T196" i="24"/>
  <c r="AM196" i="24" s="1"/>
  <c r="S196" i="24"/>
  <c r="R196" i="24"/>
  <c r="Q196" i="24"/>
  <c r="P196" i="24"/>
  <c r="AN196" i="24" s="1"/>
  <c r="O196" i="24"/>
  <c r="N196" i="24"/>
  <c r="M196" i="24"/>
  <c r="L196" i="24"/>
  <c r="K196" i="24"/>
  <c r="J196" i="24"/>
  <c r="I196" i="24"/>
  <c r="H196" i="24"/>
  <c r="G196" i="24"/>
  <c r="AO196" i="24" s="1"/>
  <c r="F196" i="24"/>
  <c r="E196" i="24"/>
  <c r="D196" i="24"/>
  <c r="AJ195" i="24"/>
  <c r="AQ195" i="24" s="1"/>
  <c r="AI195" i="24"/>
  <c r="AH195" i="24"/>
  <c r="AG195" i="24"/>
  <c r="AF195" i="24"/>
  <c r="AE195" i="24"/>
  <c r="AD195" i="24"/>
  <c r="AC195" i="24"/>
  <c r="AB195" i="24"/>
  <c r="AA195" i="24"/>
  <c r="Z195" i="24"/>
  <c r="Y195" i="24"/>
  <c r="X195" i="24"/>
  <c r="W195" i="24"/>
  <c r="AM195" i="24" s="1"/>
  <c r="V195" i="24"/>
  <c r="U195" i="24"/>
  <c r="T195" i="24"/>
  <c r="S195" i="24"/>
  <c r="R195" i="24"/>
  <c r="Q195" i="24"/>
  <c r="P195" i="24"/>
  <c r="O195" i="24"/>
  <c r="N195" i="24"/>
  <c r="AN195" i="24" s="1"/>
  <c r="M195" i="24"/>
  <c r="L195" i="24"/>
  <c r="K195" i="24"/>
  <c r="J195" i="24"/>
  <c r="I195" i="24"/>
  <c r="H195" i="24"/>
  <c r="G195" i="24"/>
  <c r="F195" i="24"/>
  <c r="E195" i="24"/>
  <c r="D195" i="24"/>
  <c r="AQ194" i="24"/>
  <c r="AJ194" i="24"/>
  <c r="AI194" i="24"/>
  <c r="AH194" i="24"/>
  <c r="AG194" i="24"/>
  <c r="AF194" i="24"/>
  <c r="AE194" i="24"/>
  <c r="AD194" i="24"/>
  <c r="AC194" i="24"/>
  <c r="AL194" i="24" s="1"/>
  <c r="AB194" i="24"/>
  <c r="AA194" i="24"/>
  <c r="Z194" i="24"/>
  <c r="Y194" i="24"/>
  <c r="X194" i="24"/>
  <c r="W194" i="24"/>
  <c r="V194" i="24"/>
  <c r="AM194" i="24" s="1"/>
  <c r="U194" i="24"/>
  <c r="T194" i="24"/>
  <c r="S194" i="24"/>
  <c r="R194" i="24"/>
  <c r="Q194" i="24"/>
  <c r="P194" i="24"/>
  <c r="O194" i="24"/>
  <c r="N194" i="24"/>
  <c r="M194" i="24"/>
  <c r="L194" i="24"/>
  <c r="K194" i="24"/>
  <c r="J194" i="24"/>
  <c r="I194" i="24"/>
  <c r="H194" i="24"/>
  <c r="G194" i="24"/>
  <c r="F194" i="24"/>
  <c r="E194" i="24"/>
  <c r="D194" i="24"/>
  <c r="AO194" i="24" s="1"/>
  <c r="AJ193" i="24"/>
  <c r="AQ193" i="24" s="1"/>
  <c r="AI193" i="24"/>
  <c r="AH193" i="24"/>
  <c r="AG193" i="24"/>
  <c r="AF193" i="24"/>
  <c r="AE193" i="24"/>
  <c r="AD193" i="24"/>
  <c r="AC193" i="24"/>
  <c r="AL193" i="24" s="1"/>
  <c r="AB193" i="24"/>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AJ192" i="24"/>
  <c r="AQ192" i="24" s="1"/>
  <c r="AI192" i="24"/>
  <c r="AH192" i="24"/>
  <c r="AG192" i="24"/>
  <c r="AF192" i="24"/>
  <c r="AE192" i="24"/>
  <c r="AD192" i="24"/>
  <c r="AC192" i="24"/>
  <c r="AB192" i="24"/>
  <c r="AL192" i="24" s="1"/>
  <c r="AA192" i="24"/>
  <c r="Z192" i="24"/>
  <c r="Y192" i="24"/>
  <c r="X192" i="24"/>
  <c r="W192" i="24"/>
  <c r="V192" i="24"/>
  <c r="U192" i="24"/>
  <c r="T192" i="24"/>
  <c r="AM192" i="24" s="1"/>
  <c r="S192" i="24"/>
  <c r="R192" i="24"/>
  <c r="Q192" i="24"/>
  <c r="P192" i="24"/>
  <c r="O192" i="24"/>
  <c r="N192" i="24"/>
  <c r="M192" i="24"/>
  <c r="L192" i="24"/>
  <c r="AN192" i="24" s="1"/>
  <c r="K192" i="24"/>
  <c r="J192" i="24"/>
  <c r="I192" i="24"/>
  <c r="H192" i="24"/>
  <c r="G192" i="24"/>
  <c r="F192" i="24"/>
  <c r="E192" i="24"/>
  <c r="D192" i="24"/>
  <c r="AO192" i="24" s="1"/>
  <c r="AJ191" i="24"/>
  <c r="AQ191" i="24" s="1"/>
  <c r="AI191" i="24"/>
  <c r="AH191" i="24"/>
  <c r="AG191" i="24"/>
  <c r="AF191" i="24"/>
  <c r="AE191" i="24"/>
  <c r="AD191" i="24"/>
  <c r="AC191" i="24"/>
  <c r="AB191" i="24"/>
  <c r="AL191" i="24" s="1"/>
  <c r="AA191" i="24"/>
  <c r="Z191" i="24"/>
  <c r="Y191" i="24"/>
  <c r="X191" i="24"/>
  <c r="W191" i="24"/>
  <c r="V191" i="24"/>
  <c r="U191" i="24"/>
  <c r="T191" i="24"/>
  <c r="AM191" i="24" s="1"/>
  <c r="S191" i="24"/>
  <c r="R191" i="24"/>
  <c r="Q191" i="24"/>
  <c r="P191" i="24"/>
  <c r="O191" i="24"/>
  <c r="N191" i="24"/>
  <c r="M191" i="24"/>
  <c r="L191" i="24"/>
  <c r="AN191" i="24" s="1"/>
  <c r="K191" i="24"/>
  <c r="J191" i="24"/>
  <c r="I191" i="24"/>
  <c r="H191" i="24"/>
  <c r="G191" i="24"/>
  <c r="F191" i="24"/>
  <c r="E191" i="24"/>
  <c r="D191" i="24"/>
  <c r="AO191" i="24" s="1"/>
  <c r="AQ190" i="24"/>
  <c r="AJ190" i="24"/>
  <c r="AI190" i="24"/>
  <c r="AH190" i="24"/>
  <c r="AG190" i="24"/>
  <c r="AF190" i="24"/>
  <c r="AE190" i="24"/>
  <c r="AD190" i="24"/>
  <c r="AC190" i="24"/>
  <c r="AB190" i="24"/>
  <c r="AA190" i="24"/>
  <c r="Z190" i="24"/>
  <c r="Y190" i="24"/>
  <c r="X190" i="24"/>
  <c r="W190" i="24"/>
  <c r="V190" i="24"/>
  <c r="U190" i="24"/>
  <c r="T190" i="24"/>
  <c r="S190" i="24"/>
  <c r="R190" i="24"/>
  <c r="Q190" i="24"/>
  <c r="P190" i="24"/>
  <c r="O190" i="24"/>
  <c r="AN190" i="24" s="1"/>
  <c r="N190" i="24"/>
  <c r="M190" i="24"/>
  <c r="L190" i="24"/>
  <c r="K190" i="24"/>
  <c r="J190" i="24"/>
  <c r="I190" i="24"/>
  <c r="H190" i="24"/>
  <c r="G190" i="24"/>
  <c r="F190" i="24"/>
  <c r="E190" i="24"/>
  <c r="D190" i="24"/>
  <c r="AQ189" i="24"/>
  <c r="AO189" i="24"/>
  <c r="AJ189" i="24"/>
  <c r="AI189" i="24"/>
  <c r="AH189" i="24"/>
  <c r="AG189" i="24"/>
  <c r="AF189" i="24"/>
  <c r="AE189" i="24"/>
  <c r="AD189" i="24"/>
  <c r="AC189" i="24"/>
  <c r="AB189" i="24"/>
  <c r="AL189" i="24" s="1"/>
  <c r="AA189" i="24"/>
  <c r="Z189" i="24"/>
  <c r="Y189" i="24"/>
  <c r="X189" i="24"/>
  <c r="W189" i="24"/>
  <c r="V189" i="24"/>
  <c r="AM189" i="24" s="1"/>
  <c r="U189" i="24"/>
  <c r="T189" i="24"/>
  <c r="S189" i="24"/>
  <c r="R189" i="24"/>
  <c r="Q189" i="24"/>
  <c r="P189" i="24"/>
  <c r="O189" i="24"/>
  <c r="N189" i="24"/>
  <c r="M189" i="24"/>
  <c r="L189" i="24"/>
  <c r="AN189" i="24" s="1"/>
  <c r="K189" i="24"/>
  <c r="J189" i="24"/>
  <c r="I189" i="24"/>
  <c r="H189" i="24"/>
  <c r="G189" i="24"/>
  <c r="F189" i="24"/>
  <c r="E189" i="24"/>
  <c r="D189" i="24"/>
  <c r="AQ188" i="24"/>
  <c r="AO188" i="24"/>
  <c r="AJ188" i="24"/>
  <c r="AI188" i="24"/>
  <c r="AH188" i="24"/>
  <c r="AG188" i="24"/>
  <c r="AF188" i="24"/>
  <c r="AE188" i="24"/>
  <c r="AD188" i="24"/>
  <c r="AC188" i="24"/>
  <c r="AB188" i="24"/>
  <c r="AA188" i="24"/>
  <c r="Z188" i="24"/>
  <c r="Y188" i="24"/>
  <c r="X188" i="24"/>
  <c r="W188" i="24"/>
  <c r="V188" i="24"/>
  <c r="U188" i="24"/>
  <c r="T188" i="24"/>
  <c r="S188" i="24"/>
  <c r="R188" i="24"/>
  <c r="Q188" i="24"/>
  <c r="P188" i="24"/>
  <c r="O188" i="24"/>
  <c r="AN188" i="24" s="1"/>
  <c r="N188" i="24"/>
  <c r="M188" i="24"/>
  <c r="L188" i="24"/>
  <c r="K188" i="24"/>
  <c r="J188" i="24"/>
  <c r="I188" i="24"/>
  <c r="H188" i="24"/>
  <c r="G188" i="24"/>
  <c r="F188" i="24"/>
  <c r="E188" i="24"/>
  <c r="D188" i="24"/>
  <c r="AM187" i="24"/>
  <c r="AJ187" i="24"/>
  <c r="AQ187" i="24" s="1"/>
  <c r="AI187" i="24"/>
  <c r="AH187" i="24"/>
  <c r="AG187" i="24"/>
  <c r="AF187" i="24"/>
  <c r="AE187" i="24"/>
  <c r="AD187" i="24"/>
  <c r="AC187" i="24"/>
  <c r="AB187" i="24"/>
  <c r="AA187" i="24"/>
  <c r="Z187" i="24"/>
  <c r="Y187" i="24"/>
  <c r="X187" i="24"/>
  <c r="W187" i="24"/>
  <c r="V187" i="24"/>
  <c r="U187" i="24"/>
  <c r="T187" i="24"/>
  <c r="S187" i="24"/>
  <c r="R187" i="24"/>
  <c r="Q187" i="24"/>
  <c r="P187" i="24"/>
  <c r="O187" i="24"/>
  <c r="N187" i="24"/>
  <c r="AN187" i="24" s="1"/>
  <c r="M187" i="24"/>
  <c r="L187" i="24"/>
  <c r="K187" i="24"/>
  <c r="J187" i="24"/>
  <c r="I187" i="24"/>
  <c r="H187" i="24"/>
  <c r="G187" i="24"/>
  <c r="F187" i="24"/>
  <c r="E187" i="24"/>
  <c r="D187" i="24"/>
  <c r="AQ186" i="24"/>
  <c r="AJ186" i="24"/>
  <c r="AI186" i="24"/>
  <c r="AH186" i="24"/>
  <c r="AG186" i="24"/>
  <c r="AF186" i="24"/>
  <c r="AE186" i="24"/>
  <c r="AD186" i="24"/>
  <c r="AC186" i="24"/>
  <c r="AL186" i="24" s="1"/>
  <c r="AB186" i="24"/>
  <c r="AA186" i="24"/>
  <c r="Z186" i="24"/>
  <c r="Y186" i="24"/>
  <c r="X186" i="24"/>
  <c r="W186" i="24"/>
  <c r="V186" i="24"/>
  <c r="U186" i="24"/>
  <c r="AM186" i="24" s="1"/>
  <c r="T186" i="24"/>
  <c r="S186" i="24"/>
  <c r="R186" i="24"/>
  <c r="Q186" i="24"/>
  <c r="P186" i="24"/>
  <c r="O186" i="24"/>
  <c r="N186" i="24"/>
  <c r="M186" i="24"/>
  <c r="AN186" i="24" s="1"/>
  <c r="L186" i="24"/>
  <c r="K186" i="24"/>
  <c r="J186" i="24"/>
  <c r="I186" i="24"/>
  <c r="H186" i="24"/>
  <c r="G186" i="24"/>
  <c r="F186" i="24"/>
  <c r="E186" i="24"/>
  <c r="D186" i="24"/>
  <c r="AJ185" i="24"/>
  <c r="AQ185" i="24" s="1"/>
  <c r="AI185" i="24"/>
  <c r="AH185" i="24"/>
  <c r="AG185" i="24"/>
  <c r="AF185" i="24"/>
  <c r="AE185" i="24"/>
  <c r="AD185" i="24"/>
  <c r="AC185" i="24"/>
  <c r="AB185" i="24"/>
  <c r="AL185" i="24" s="1"/>
  <c r="AA185" i="24"/>
  <c r="Z185" i="24"/>
  <c r="Y185" i="24"/>
  <c r="X185" i="24"/>
  <c r="W185" i="24"/>
  <c r="V185" i="24"/>
  <c r="U185" i="24"/>
  <c r="T185" i="24"/>
  <c r="AM185" i="24" s="1"/>
  <c r="S185" i="24"/>
  <c r="R185" i="24"/>
  <c r="Q185" i="24"/>
  <c r="P185" i="24"/>
  <c r="O185" i="24"/>
  <c r="N185" i="24"/>
  <c r="M185" i="24"/>
  <c r="L185" i="24"/>
  <c r="AN185" i="24" s="1"/>
  <c r="K185" i="24"/>
  <c r="J185" i="24"/>
  <c r="I185" i="24"/>
  <c r="H185" i="24"/>
  <c r="G185" i="24"/>
  <c r="F185" i="24"/>
  <c r="E185" i="24"/>
  <c r="D185" i="24"/>
  <c r="AO185" i="24" s="1"/>
  <c r="AJ184" i="24"/>
  <c r="AQ184" i="24" s="1"/>
  <c r="AI184" i="24"/>
  <c r="AH184" i="24"/>
  <c r="AG184" i="24"/>
  <c r="AF184" i="24"/>
  <c r="AE184" i="24"/>
  <c r="AD184" i="24"/>
  <c r="AC184" i="24"/>
  <c r="AB184" i="24"/>
  <c r="AL184" i="24" s="1"/>
  <c r="AA184" i="24"/>
  <c r="Z184" i="24"/>
  <c r="Y184" i="24"/>
  <c r="X184" i="24"/>
  <c r="W184" i="24"/>
  <c r="V184" i="24"/>
  <c r="U184" i="24"/>
  <c r="T184" i="24"/>
  <c r="AM184" i="24" s="1"/>
  <c r="S184" i="24"/>
  <c r="R184" i="24"/>
  <c r="Q184" i="24"/>
  <c r="P184" i="24"/>
  <c r="O184" i="24"/>
  <c r="N184" i="24"/>
  <c r="M184" i="24"/>
  <c r="L184" i="24"/>
  <c r="AN184" i="24" s="1"/>
  <c r="K184" i="24"/>
  <c r="J184" i="24"/>
  <c r="I184" i="24"/>
  <c r="H184" i="24"/>
  <c r="G184" i="24"/>
  <c r="F184" i="24"/>
  <c r="E184" i="24"/>
  <c r="D184" i="24"/>
  <c r="AO184" i="24" s="1"/>
  <c r="AJ183" i="24"/>
  <c r="AQ183" i="24" s="1"/>
  <c r="AI183" i="24"/>
  <c r="AH183" i="24"/>
  <c r="AG183" i="24"/>
  <c r="AF183" i="24"/>
  <c r="AE183" i="24"/>
  <c r="AD183" i="24"/>
  <c r="AC183" i="24"/>
  <c r="AB183" i="24"/>
  <c r="AA183" i="24"/>
  <c r="Z183" i="24"/>
  <c r="Y183" i="24"/>
  <c r="X183" i="24"/>
  <c r="W183" i="24"/>
  <c r="V183" i="24"/>
  <c r="U183" i="24"/>
  <c r="T183" i="24"/>
  <c r="S183" i="24"/>
  <c r="R183" i="24"/>
  <c r="Q183" i="24"/>
  <c r="P183" i="24"/>
  <c r="O183" i="24"/>
  <c r="N183" i="24"/>
  <c r="M183" i="24"/>
  <c r="L183" i="24"/>
  <c r="K183" i="24"/>
  <c r="J183" i="24"/>
  <c r="I183" i="24"/>
  <c r="H183" i="24"/>
  <c r="G183" i="24"/>
  <c r="F183" i="24"/>
  <c r="E183" i="24"/>
  <c r="D183" i="24"/>
  <c r="AQ182" i="24"/>
  <c r="AJ182" i="24"/>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Q181" i="24"/>
  <c r="AJ181" i="24"/>
  <c r="AI181" i="24"/>
  <c r="AH181" i="24"/>
  <c r="AG181" i="24"/>
  <c r="AF181" i="24"/>
  <c r="AE181" i="24"/>
  <c r="AD181" i="24"/>
  <c r="AC181" i="24"/>
  <c r="AB181" i="24"/>
  <c r="AL181" i="24" s="1"/>
  <c r="AA181" i="24"/>
  <c r="Z181" i="24"/>
  <c r="Y181" i="24"/>
  <c r="X181" i="24"/>
  <c r="W181" i="24"/>
  <c r="V181" i="24"/>
  <c r="U181" i="24"/>
  <c r="T181" i="24"/>
  <c r="S181" i="24"/>
  <c r="R181" i="24"/>
  <c r="Q181" i="24"/>
  <c r="P181" i="24"/>
  <c r="O181" i="24"/>
  <c r="N181" i="24"/>
  <c r="M181" i="24"/>
  <c r="L181" i="24"/>
  <c r="AN181" i="24" s="1"/>
  <c r="K181" i="24"/>
  <c r="J181" i="24"/>
  <c r="I181" i="24"/>
  <c r="H181" i="24"/>
  <c r="AO181" i="24" s="1"/>
  <c r="G181" i="24"/>
  <c r="F181" i="24"/>
  <c r="E181" i="24"/>
  <c r="D181" i="24"/>
  <c r="AQ180" i="24"/>
  <c r="AJ180" i="24"/>
  <c r="AI180" i="24"/>
  <c r="AH180" i="24"/>
  <c r="AG180" i="24"/>
  <c r="AF180" i="24"/>
  <c r="AE180" i="24"/>
  <c r="AD180" i="24"/>
  <c r="AC180" i="24"/>
  <c r="AB180" i="24"/>
  <c r="AA180" i="24"/>
  <c r="Z180" i="24"/>
  <c r="Y180" i="24"/>
  <c r="X180" i="24"/>
  <c r="W180" i="24"/>
  <c r="V180" i="24"/>
  <c r="U180" i="24"/>
  <c r="T180" i="24"/>
  <c r="S180" i="24"/>
  <c r="R180" i="24"/>
  <c r="Q180" i="24"/>
  <c r="P180" i="24"/>
  <c r="AN180" i="24" s="1"/>
  <c r="O180" i="24"/>
  <c r="N180" i="24"/>
  <c r="M180" i="24"/>
  <c r="L180" i="24"/>
  <c r="K180" i="24"/>
  <c r="J180" i="24"/>
  <c r="I180" i="24"/>
  <c r="H180" i="24"/>
  <c r="AO180" i="24" s="1"/>
  <c r="G180" i="24"/>
  <c r="F180" i="24"/>
  <c r="E180" i="24"/>
  <c r="D180" i="24"/>
  <c r="AJ179" i="24"/>
  <c r="AQ179" i="24" s="1"/>
  <c r="AI179" i="24"/>
  <c r="AH179" i="24"/>
  <c r="AG179" i="24"/>
  <c r="AF179" i="24"/>
  <c r="AE179" i="24"/>
  <c r="AD179" i="24"/>
  <c r="AC179" i="24"/>
  <c r="AB179" i="24"/>
  <c r="AA179" i="24"/>
  <c r="Z179" i="24"/>
  <c r="Y179" i="24"/>
  <c r="X179" i="24"/>
  <c r="W179" i="24"/>
  <c r="V179" i="24"/>
  <c r="AM179" i="24" s="1"/>
  <c r="U179" i="24"/>
  <c r="T179" i="24"/>
  <c r="S179" i="24"/>
  <c r="R179" i="24"/>
  <c r="Q179" i="24"/>
  <c r="P179" i="24"/>
  <c r="O179" i="24"/>
  <c r="N179" i="24"/>
  <c r="AN179" i="24" s="1"/>
  <c r="M179" i="24"/>
  <c r="L179" i="24"/>
  <c r="K179" i="24"/>
  <c r="J179" i="24"/>
  <c r="I179" i="24"/>
  <c r="H179" i="24"/>
  <c r="G179" i="24"/>
  <c r="F179" i="24"/>
  <c r="E179" i="24"/>
  <c r="D179" i="24"/>
  <c r="AQ178" i="24"/>
  <c r="AJ178" i="24"/>
  <c r="AI178" i="24"/>
  <c r="AH178" i="24"/>
  <c r="AG178" i="24"/>
  <c r="AF178" i="24"/>
  <c r="AE178" i="24"/>
  <c r="AD178" i="24"/>
  <c r="AC178" i="24"/>
  <c r="AL178" i="24" s="1"/>
  <c r="AB178" i="24"/>
  <c r="AA178" i="24"/>
  <c r="Z178" i="24"/>
  <c r="Y178" i="24"/>
  <c r="X178" i="24"/>
  <c r="W178" i="24"/>
  <c r="V178" i="24"/>
  <c r="U178" i="24"/>
  <c r="AM178" i="24" s="1"/>
  <c r="T178" i="24"/>
  <c r="S178" i="24"/>
  <c r="R178" i="24"/>
  <c r="Q178" i="24"/>
  <c r="P178" i="24"/>
  <c r="O178" i="24"/>
  <c r="N178" i="24"/>
  <c r="M178" i="24"/>
  <c r="AN178" i="24" s="1"/>
  <c r="L178" i="24"/>
  <c r="K178" i="24"/>
  <c r="J178" i="24"/>
  <c r="I178" i="24"/>
  <c r="H178" i="24"/>
  <c r="G178" i="24"/>
  <c r="F178" i="24"/>
  <c r="E178" i="24"/>
  <c r="D178" i="24"/>
  <c r="AJ177" i="24"/>
  <c r="AQ177" i="24" s="1"/>
  <c r="AI177" i="24"/>
  <c r="AH177" i="24"/>
  <c r="AG177" i="24"/>
  <c r="AF177" i="24"/>
  <c r="AE177" i="24"/>
  <c r="AD177" i="24"/>
  <c r="AC177" i="24"/>
  <c r="AL177" i="24" s="1"/>
  <c r="AB177" i="24"/>
  <c r="AA177" i="24"/>
  <c r="Z177" i="24"/>
  <c r="Y177" i="24"/>
  <c r="X177" i="24"/>
  <c r="W177" i="24"/>
  <c r="V177" i="24"/>
  <c r="U177" i="24"/>
  <c r="T177" i="24"/>
  <c r="S177" i="24"/>
  <c r="R177" i="24"/>
  <c r="Q177" i="24"/>
  <c r="P177" i="24"/>
  <c r="O177" i="24"/>
  <c r="N177" i="24"/>
  <c r="M177" i="24"/>
  <c r="L177" i="24"/>
  <c r="K177" i="24"/>
  <c r="J177" i="24"/>
  <c r="I177" i="24"/>
  <c r="H177" i="24"/>
  <c r="G177" i="24"/>
  <c r="F177" i="24"/>
  <c r="E177" i="24"/>
  <c r="D177" i="24"/>
  <c r="AJ176" i="24"/>
  <c r="AQ176" i="24" s="1"/>
  <c r="AI176" i="24"/>
  <c r="AH176" i="24"/>
  <c r="AG176" i="24"/>
  <c r="AF176" i="24"/>
  <c r="AE176" i="24"/>
  <c r="AD176" i="24"/>
  <c r="AC176" i="24"/>
  <c r="AB176" i="24"/>
  <c r="AA176" i="24"/>
  <c r="Z176" i="24"/>
  <c r="Y176" i="24"/>
  <c r="X176" i="24"/>
  <c r="W176" i="24"/>
  <c r="V176" i="24"/>
  <c r="U176" i="24"/>
  <c r="T176" i="24"/>
  <c r="S176" i="24"/>
  <c r="R176" i="24"/>
  <c r="Q176" i="24"/>
  <c r="P176" i="24"/>
  <c r="O176" i="24"/>
  <c r="N176" i="24"/>
  <c r="M176" i="24"/>
  <c r="L176" i="24"/>
  <c r="K176" i="24"/>
  <c r="J176" i="24"/>
  <c r="I176" i="24"/>
  <c r="H176" i="24"/>
  <c r="G176" i="24"/>
  <c r="F176" i="24"/>
  <c r="E176" i="24"/>
  <c r="D176" i="24"/>
  <c r="AJ175" i="24"/>
  <c r="AQ175" i="24" s="1"/>
  <c r="AI175" i="24"/>
  <c r="AH175" i="24"/>
  <c r="AG175" i="24"/>
  <c r="AF175" i="24"/>
  <c r="AE175" i="24"/>
  <c r="AD175" i="24"/>
  <c r="AC175" i="24"/>
  <c r="AB175" i="24"/>
  <c r="AL175" i="24" s="1"/>
  <c r="AA175" i="24"/>
  <c r="Z175" i="24"/>
  <c r="Y175" i="24"/>
  <c r="X175" i="24"/>
  <c r="W175" i="24"/>
  <c r="V175" i="24"/>
  <c r="U175" i="24"/>
  <c r="T175" i="24"/>
  <c r="AM175" i="24" s="1"/>
  <c r="S175" i="24"/>
  <c r="R175" i="24"/>
  <c r="Q175" i="24"/>
  <c r="P175" i="24"/>
  <c r="O175" i="24"/>
  <c r="N175" i="24"/>
  <c r="M175" i="24"/>
  <c r="L175" i="24"/>
  <c r="AN175" i="24" s="1"/>
  <c r="K175" i="24"/>
  <c r="J175" i="24"/>
  <c r="I175" i="24"/>
  <c r="H175" i="24"/>
  <c r="G175" i="24"/>
  <c r="F175" i="24"/>
  <c r="E175" i="24"/>
  <c r="D175" i="24"/>
  <c r="AO175" i="24" s="1"/>
  <c r="AQ174" i="24"/>
  <c r="AJ174" i="24"/>
  <c r="AI174" i="24"/>
  <c r="AH174" i="24"/>
  <c r="AG174" i="24"/>
  <c r="AF174" i="24"/>
  <c r="AE174" i="24"/>
  <c r="AD174" i="24"/>
  <c r="AC174" i="24"/>
  <c r="AL174" i="24" s="1"/>
  <c r="AB174" i="24"/>
  <c r="AA174" i="24"/>
  <c r="Z174" i="24"/>
  <c r="Y174" i="24"/>
  <c r="X174" i="24"/>
  <c r="W174" i="24"/>
  <c r="V174" i="24"/>
  <c r="U174" i="24"/>
  <c r="T174" i="24"/>
  <c r="AM174" i="24" s="1"/>
  <c r="S174" i="24"/>
  <c r="R174" i="24"/>
  <c r="Q174" i="24"/>
  <c r="P174" i="24"/>
  <c r="O174" i="24"/>
  <c r="AN174" i="24" s="1"/>
  <c r="N174" i="24"/>
  <c r="M174" i="24"/>
  <c r="L174" i="24"/>
  <c r="K174" i="24"/>
  <c r="J174" i="24"/>
  <c r="I174" i="24"/>
  <c r="H174" i="24"/>
  <c r="G174" i="24"/>
  <c r="F174" i="24"/>
  <c r="E174" i="24"/>
  <c r="D174" i="24"/>
  <c r="AO174" i="24" s="1"/>
  <c r="AQ173" i="24"/>
  <c r="AJ173" i="24"/>
  <c r="AI173" i="24"/>
  <c r="AH173" i="24"/>
  <c r="AG173" i="24"/>
  <c r="AF173" i="24"/>
  <c r="AE173" i="24"/>
  <c r="AD173" i="24"/>
  <c r="AC173" i="24"/>
  <c r="AB173" i="24"/>
  <c r="AA173" i="24"/>
  <c r="Z173" i="24"/>
  <c r="Y173" i="24"/>
  <c r="X173" i="24"/>
  <c r="W173" i="24"/>
  <c r="V173" i="24"/>
  <c r="AM173" i="24" s="1"/>
  <c r="U173" i="24"/>
  <c r="T173" i="24"/>
  <c r="S173" i="24"/>
  <c r="R173" i="24"/>
  <c r="Q173" i="24"/>
  <c r="P173" i="24"/>
  <c r="O173" i="24"/>
  <c r="N173" i="24"/>
  <c r="M173" i="24"/>
  <c r="L173" i="24"/>
  <c r="K173" i="24"/>
  <c r="J173" i="24"/>
  <c r="I173" i="24"/>
  <c r="H173" i="24"/>
  <c r="AO173" i="24" s="1"/>
  <c r="G173" i="24"/>
  <c r="F173" i="24"/>
  <c r="E173" i="24"/>
  <c r="D173" i="24"/>
  <c r="AQ172" i="24"/>
  <c r="AO172" i="24"/>
  <c r="AJ172" i="24"/>
  <c r="AI172" i="24"/>
  <c r="AH172" i="24"/>
  <c r="AG172" i="24"/>
  <c r="AF172" i="24"/>
  <c r="AE172" i="24"/>
  <c r="AD172" i="24"/>
  <c r="AC172" i="24"/>
  <c r="AB172" i="24"/>
  <c r="AA172" i="24"/>
  <c r="Z172" i="24"/>
  <c r="Y172" i="24"/>
  <c r="X172" i="24"/>
  <c r="W172" i="24"/>
  <c r="V172" i="24"/>
  <c r="U172" i="24"/>
  <c r="T172" i="24"/>
  <c r="AM172" i="24" s="1"/>
  <c r="S172" i="24"/>
  <c r="R172" i="24"/>
  <c r="Q172" i="24"/>
  <c r="P172" i="24"/>
  <c r="O172" i="24"/>
  <c r="AN172" i="24" s="1"/>
  <c r="N172" i="24"/>
  <c r="M172" i="24"/>
  <c r="L172" i="24"/>
  <c r="K172" i="24"/>
  <c r="J172" i="24"/>
  <c r="I172" i="24"/>
  <c r="H172" i="24"/>
  <c r="G172" i="24"/>
  <c r="F172" i="24"/>
  <c r="E172" i="24"/>
  <c r="D172" i="24"/>
  <c r="AM171" i="24"/>
  <c r="AJ171" i="24"/>
  <c r="AQ171" i="24" s="1"/>
  <c r="AI171" i="24"/>
  <c r="AH171" i="24"/>
  <c r="AG171" i="24"/>
  <c r="AF171" i="24"/>
  <c r="AE171" i="24"/>
  <c r="AD171" i="24"/>
  <c r="AC171" i="24"/>
  <c r="AB171" i="24"/>
  <c r="AA171" i="24"/>
  <c r="Z171" i="24"/>
  <c r="Y171" i="24"/>
  <c r="X171" i="24"/>
  <c r="W171" i="24"/>
  <c r="V171" i="24"/>
  <c r="U171" i="24"/>
  <c r="T171" i="24"/>
  <c r="S171" i="24"/>
  <c r="R171" i="24"/>
  <c r="Q171" i="24"/>
  <c r="P171" i="24"/>
  <c r="O171" i="24"/>
  <c r="N171" i="24"/>
  <c r="AN171" i="24" s="1"/>
  <c r="M171" i="24"/>
  <c r="L171" i="24"/>
  <c r="K171" i="24"/>
  <c r="J171" i="24"/>
  <c r="I171" i="24"/>
  <c r="H171" i="24"/>
  <c r="G171" i="24"/>
  <c r="F171" i="24"/>
  <c r="E171" i="24"/>
  <c r="D171" i="24"/>
  <c r="AQ170" i="24"/>
  <c r="AJ170" i="24"/>
  <c r="AI170" i="24"/>
  <c r="AH170" i="24"/>
  <c r="AG170" i="24"/>
  <c r="AF170" i="24"/>
  <c r="AE170" i="24"/>
  <c r="AD170" i="24"/>
  <c r="AC170" i="24"/>
  <c r="AL170" i="24" s="1"/>
  <c r="AB170" i="24"/>
  <c r="AA170" i="24"/>
  <c r="Z170" i="24"/>
  <c r="Y170" i="24"/>
  <c r="X170" i="24"/>
  <c r="W170" i="24"/>
  <c r="V170" i="24"/>
  <c r="U170" i="24"/>
  <c r="AM170" i="24" s="1"/>
  <c r="T170" i="24"/>
  <c r="S170" i="24"/>
  <c r="R170" i="24"/>
  <c r="Q170" i="24"/>
  <c r="P170" i="24"/>
  <c r="O170" i="24"/>
  <c r="N170" i="24"/>
  <c r="M170" i="24"/>
  <c r="AN170" i="24" s="1"/>
  <c r="L170" i="24"/>
  <c r="K170" i="24"/>
  <c r="J170" i="24"/>
  <c r="I170" i="24"/>
  <c r="H170" i="24"/>
  <c r="G170" i="24"/>
  <c r="F170" i="24"/>
  <c r="E170" i="24"/>
  <c r="D170" i="24"/>
  <c r="AJ169" i="24"/>
  <c r="AQ169" i="24" s="1"/>
  <c r="AI169" i="24"/>
  <c r="AH169" i="24"/>
  <c r="AG169" i="24"/>
  <c r="AF169" i="24"/>
  <c r="AE169" i="24"/>
  <c r="AD169" i="24"/>
  <c r="AC169" i="24"/>
  <c r="AL169" i="24" s="1"/>
  <c r="AB169" i="24"/>
  <c r="AA169" i="24"/>
  <c r="Z169" i="24"/>
  <c r="Y169" i="24"/>
  <c r="X169" i="24"/>
  <c r="W169" i="24"/>
  <c r="V169" i="24"/>
  <c r="U169" i="24"/>
  <c r="T169" i="24"/>
  <c r="S169" i="24"/>
  <c r="R169" i="24"/>
  <c r="Q169" i="24"/>
  <c r="P169" i="24"/>
  <c r="O169" i="24"/>
  <c r="N169" i="24"/>
  <c r="M169" i="24"/>
  <c r="L169" i="24"/>
  <c r="K169" i="24"/>
  <c r="J169" i="24"/>
  <c r="I169" i="24"/>
  <c r="H169" i="24"/>
  <c r="G169" i="24"/>
  <c r="F169" i="24"/>
  <c r="E169" i="24"/>
  <c r="D169" i="24"/>
  <c r="AJ168" i="24"/>
  <c r="AQ168" i="24" s="1"/>
  <c r="AI168" i="24"/>
  <c r="AH168" i="24"/>
  <c r="AG168" i="24"/>
  <c r="AF168" i="24"/>
  <c r="AE168" i="24"/>
  <c r="AD168" i="24"/>
  <c r="AC168" i="24"/>
  <c r="AB168" i="24"/>
  <c r="AL168" i="24" s="1"/>
  <c r="AA168" i="24"/>
  <c r="Z168" i="24"/>
  <c r="Y168" i="24"/>
  <c r="X168" i="24"/>
  <c r="W168" i="24"/>
  <c r="V168" i="24"/>
  <c r="U168" i="24"/>
  <c r="T168" i="24"/>
  <c r="AM168" i="24" s="1"/>
  <c r="S168" i="24"/>
  <c r="R168" i="24"/>
  <c r="Q168" i="24"/>
  <c r="P168" i="24"/>
  <c r="O168" i="24"/>
  <c r="N168" i="24"/>
  <c r="M168" i="24"/>
  <c r="L168" i="24"/>
  <c r="AN168" i="24" s="1"/>
  <c r="K168" i="24"/>
  <c r="J168" i="24"/>
  <c r="I168" i="24"/>
  <c r="H168" i="24"/>
  <c r="G168" i="24"/>
  <c r="F168" i="24"/>
  <c r="E168" i="24"/>
  <c r="D168" i="24"/>
  <c r="AO168" i="24" s="1"/>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Q166" i="24"/>
  <c r="AJ166" i="24"/>
  <c r="AI166" i="24"/>
  <c r="AH166" i="24"/>
  <c r="AG166" i="24"/>
  <c r="AF166" i="24"/>
  <c r="AE166" i="24"/>
  <c r="AD166" i="24"/>
  <c r="AC166" i="24"/>
  <c r="AL166" i="24" s="1"/>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Q165" i="24"/>
  <c r="AJ165" i="24"/>
  <c r="AI165" i="24"/>
  <c r="AH165" i="24"/>
  <c r="AG165" i="24"/>
  <c r="AF165" i="24"/>
  <c r="AE165" i="24"/>
  <c r="AD165" i="24"/>
  <c r="AC165" i="24"/>
  <c r="AB165" i="24"/>
  <c r="AA165" i="24"/>
  <c r="Z165" i="24"/>
  <c r="Y165" i="24"/>
  <c r="X165" i="24"/>
  <c r="W165" i="24"/>
  <c r="V165" i="24"/>
  <c r="U165" i="24"/>
  <c r="T165" i="24"/>
  <c r="S165" i="24"/>
  <c r="R165" i="24"/>
  <c r="Q165" i="24"/>
  <c r="P165" i="24"/>
  <c r="O165" i="24"/>
  <c r="N165" i="24"/>
  <c r="M165" i="24"/>
  <c r="L165" i="24"/>
  <c r="K165" i="24"/>
  <c r="J165" i="24"/>
  <c r="I165" i="24"/>
  <c r="H165" i="24"/>
  <c r="AO165" i="24" s="1"/>
  <c r="G165" i="24"/>
  <c r="F165" i="24"/>
  <c r="E165" i="24"/>
  <c r="D165" i="24"/>
  <c r="AQ164" i="24"/>
  <c r="AJ164" i="24"/>
  <c r="AI164" i="24"/>
  <c r="AH164" i="24"/>
  <c r="AG164" i="24"/>
  <c r="AF164" i="24"/>
  <c r="AE164" i="24"/>
  <c r="AD164" i="24"/>
  <c r="AC164" i="24"/>
  <c r="AB164" i="24"/>
  <c r="AA164" i="24"/>
  <c r="Z164" i="24"/>
  <c r="Y164" i="24"/>
  <c r="X164" i="24"/>
  <c r="W164" i="24"/>
  <c r="V164" i="24"/>
  <c r="U164" i="24"/>
  <c r="T164" i="24"/>
  <c r="AM164" i="24" s="1"/>
  <c r="S164" i="24"/>
  <c r="R164" i="24"/>
  <c r="Q164" i="24"/>
  <c r="P164" i="24"/>
  <c r="AN164" i="24" s="1"/>
  <c r="O164" i="24"/>
  <c r="N164" i="24"/>
  <c r="M164" i="24"/>
  <c r="L164" i="24"/>
  <c r="K164" i="24"/>
  <c r="J164" i="24"/>
  <c r="I164" i="24"/>
  <c r="H164" i="24"/>
  <c r="G164" i="24"/>
  <c r="AO164" i="24" s="1"/>
  <c r="F164" i="24"/>
  <c r="E164" i="24"/>
  <c r="D164" i="24"/>
  <c r="AJ163" i="24"/>
  <c r="AQ163" i="24" s="1"/>
  <c r="AI163" i="24"/>
  <c r="AH163" i="24"/>
  <c r="AG163" i="24"/>
  <c r="AF163" i="24"/>
  <c r="AE163" i="24"/>
  <c r="AD163" i="24"/>
  <c r="AC163" i="24"/>
  <c r="AB163" i="24"/>
  <c r="AA163" i="24"/>
  <c r="Z163" i="24"/>
  <c r="Y163" i="24"/>
  <c r="X163" i="24"/>
  <c r="W163" i="24"/>
  <c r="AM163" i="24" s="1"/>
  <c r="V163" i="24"/>
  <c r="U163" i="24"/>
  <c r="T163" i="24"/>
  <c r="S163" i="24"/>
  <c r="R163" i="24"/>
  <c r="Q163" i="24"/>
  <c r="P163" i="24"/>
  <c r="O163" i="24"/>
  <c r="N163" i="24"/>
  <c r="AN163" i="24" s="1"/>
  <c r="M163" i="24"/>
  <c r="L163" i="24"/>
  <c r="K163" i="24"/>
  <c r="J163" i="24"/>
  <c r="I163" i="24"/>
  <c r="H163" i="24"/>
  <c r="G163" i="24"/>
  <c r="F163" i="24"/>
  <c r="E163" i="24"/>
  <c r="D163" i="24"/>
  <c r="AJ162" i="24"/>
  <c r="AQ162" i="24" s="1"/>
  <c r="AI162" i="24"/>
  <c r="AH162" i="24"/>
  <c r="AG162" i="24"/>
  <c r="AF162" i="24"/>
  <c r="AE162" i="24"/>
  <c r="AD162" i="24"/>
  <c r="AC162" i="24"/>
  <c r="AL162" i="24" s="1"/>
  <c r="AB162" i="24"/>
  <c r="AA162" i="24"/>
  <c r="Z162" i="24"/>
  <c r="Y162" i="24"/>
  <c r="X162" i="24"/>
  <c r="W162" i="24"/>
  <c r="V162" i="24"/>
  <c r="AM162" i="24" s="1"/>
  <c r="U162" i="24"/>
  <c r="T162" i="24"/>
  <c r="S162" i="24"/>
  <c r="R162" i="24"/>
  <c r="Q162" i="24"/>
  <c r="P162" i="24"/>
  <c r="O162" i="24"/>
  <c r="N162" i="24"/>
  <c r="M162" i="24"/>
  <c r="L162" i="24"/>
  <c r="K162" i="24"/>
  <c r="J162" i="24"/>
  <c r="I162" i="24"/>
  <c r="H162" i="24"/>
  <c r="G162" i="24"/>
  <c r="F162" i="24"/>
  <c r="E162" i="24"/>
  <c r="D162" i="24"/>
  <c r="AJ161" i="24"/>
  <c r="AQ161" i="24" s="1"/>
  <c r="AI161" i="24"/>
  <c r="AH161" i="24"/>
  <c r="AG161" i="24"/>
  <c r="AF161" i="24"/>
  <c r="AE161" i="24"/>
  <c r="AD161" i="24"/>
  <c r="AC161" i="24"/>
  <c r="AB161" i="24"/>
  <c r="AL161" i="24" s="1"/>
  <c r="AA161" i="24"/>
  <c r="Z161" i="24"/>
  <c r="Y161" i="24"/>
  <c r="X161" i="24"/>
  <c r="W161" i="24"/>
  <c r="V161" i="24"/>
  <c r="U161" i="24"/>
  <c r="T161" i="24"/>
  <c r="AM161" i="24" s="1"/>
  <c r="S161" i="24"/>
  <c r="R161" i="24"/>
  <c r="Q161" i="24"/>
  <c r="P161" i="24"/>
  <c r="O161" i="24"/>
  <c r="N161" i="24"/>
  <c r="M161" i="24"/>
  <c r="L161" i="24"/>
  <c r="AN161" i="24" s="1"/>
  <c r="K161" i="24"/>
  <c r="J161" i="24"/>
  <c r="I161" i="24"/>
  <c r="H161" i="24"/>
  <c r="G161" i="24"/>
  <c r="F161" i="24"/>
  <c r="E161" i="24"/>
  <c r="D161" i="24"/>
  <c r="AO161" i="24" s="1"/>
  <c r="AJ160" i="24"/>
  <c r="AQ160" i="24" s="1"/>
  <c r="AI160" i="24"/>
  <c r="AH160" i="24"/>
  <c r="AG160" i="24"/>
  <c r="AF160" i="24"/>
  <c r="AE160" i="24"/>
  <c r="AD160" i="24"/>
  <c r="AC160" i="24"/>
  <c r="AB160" i="24"/>
  <c r="AA160" i="24"/>
  <c r="Z160" i="24"/>
  <c r="Y160" i="24"/>
  <c r="X160" i="24"/>
  <c r="W160" i="24"/>
  <c r="V160" i="24"/>
  <c r="U160" i="24"/>
  <c r="T160" i="24"/>
  <c r="S160" i="24"/>
  <c r="R160" i="24"/>
  <c r="Q160" i="24"/>
  <c r="P160" i="24"/>
  <c r="O160" i="24"/>
  <c r="N160" i="24"/>
  <c r="M160" i="24"/>
  <c r="L160" i="24"/>
  <c r="K160" i="24"/>
  <c r="J160" i="24"/>
  <c r="I160" i="24"/>
  <c r="H160" i="24"/>
  <c r="G160" i="24"/>
  <c r="F160" i="24"/>
  <c r="E160" i="24"/>
  <c r="D160" i="24"/>
  <c r="AJ159" i="24"/>
  <c r="AQ159" i="24" s="1"/>
  <c r="AI159" i="24"/>
  <c r="AH159" i="24"/>
  <c r="AG159" i="24"/>
  <c r="AF159" i="24"/>
  <c r="AE159" i="24"/>
  <c r="AD159" i="24"/>
  <c r="AC159" i="24"/>
  <c r="AB159" i="24"/>
  <c r="AA159" i="24"/>
  <c r="Z159" i="24"/>
  <c r="Y159" i="24"/>
  <c r="X159" i="24"/>
  <c r="W159" i="24"/>
  <c r="V159" i="24"/>
  <c r="U159" i="24"/>
  <c r="T159" i="24"/>
  <c r="S159" i="24"/>
  <c r="R159" i="24"/>
  <c r="Q159" i="24"/>
  <c r="P159" i="24"/>
  <c r="O159" i="24"/>
  <c r="N159" i="24"/>
  <c r="M159" i="24"/>
  <c r="L159" i="24"/>
  <c r="K159" i="24"/>
  <c r="J159" i="24"/>
  <c r="I159" i="24"/>
  <c r="H159" i="24"/>
  <c r="G159" i="24"/>
  <c r="F159" i="24"/>
  <c r="E159" i="24"/>
  <c r="D159" i="24"/>
  <c r="AQ158" i="24"/>
  <c r="AJ158" i="24"/>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Q157" i="24"/>
  <c r="AO157" i="24"/>
  <c r="AJ157" i="24"/>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Q156" i="24"/>
  <c r="AN156" i="24"/>
  <c r="AJ156" i="24"/>
  <c r="AI156" i="24"/>
  <c r="AH156" i="24"/>
  <c r="AG156" i="24"/>
  <c r="AF156" i="24"/>
  <c r="AE156" i="24"/>
  <c r="AD156" i="24"/>
  <c r="AC156" i="24"/>
  <c r="AL156" i="24" s="1"/>
  <c r="AB156" i="24"/>
  <c r="AA156" i="24"/>
  <c r="Z156" i="24"/>
  <c r="Y156" i="24"/>
  <c r="X156" i="24"/>
  <c r="W156" i="24"/>
  <c r="V156" i="24"/>
  <c r="U156" i="24"/>
  <c r="T156" i="24"/>
  <c r="S156" i="24"/>
  <c r="R156" i="24"/>
  <c r="Q156" i="24"/>
  <c r="P156" i="24"/>
  <c r="O156" i="24"/>
  <c r="N156" i="24"/>
  <c r="M156" i="24"/>
  <c r="L156" i="24"/>
  <c r="K156" i="24"/>
  <c r="J156" i="24"/>
  <c r="I156" i="24"/>
  <c r="H156" i="24"/>
  <c r="G156" i="24"/>
  <c r="AO156" i="24" s="1"/>
  <c r="F156" i="24"/>
  <c r="E156" i="24"/>
  <c r="D156" i="24"/>
  <c r="AM155" i="24"/>
  <c r="AJ155" i="24"/>
  <c r="AQ155" i="24" s="1"/>
  <c r="AI155" i="24"/>
  <c r="AH155" i="24"/>
  <c r="AG155" i="24"/>
  <c r="AF155" i="24"/>
  <c r="AE155" i="24"/>
  <c r="AD155" i="24"/>
  <c r="AC155" i="24"/>
  <c r="AB155" i="24"/>
  <c r="AL155" i="24" s="1"/>
  <c r="AA155" i="24"/>
  <c r="Z155" i="24"/>
  <c r="Y155" i="24"/>
  <c r="X155" i="24"/>
  <c r="W155" i="24"/>
  <c r="V155" i="24"/>
  <c r="U155" i="24"/>
  <c r="T155" i="24"/>
  <c r="S155" i="24"/>
  <c r="R155" i="24"/>
  <c r="Q155" i="24"/>
  <c r="P155" i="24"/>
  <c r="O155" i="24"/>
  <c r="N155" i="24"/>
  <c r="AN155" i="24" s="1"/>
  <c r="M155" i="24"/>
  <c r="L155" i="24"/>
  <c r="K155" i="24"/>
  <c r="J155" i="24"/>
  <c r="I155" i="24"/>
  <c r="H155" i="24"/>
  <c r="G155" i="24"/>
  <c r="F155" i="24"/>
  <c r="E155" i="24"/>
  <c r="D155" i="24"/>
  <c r="AO155" i="24" s="1"/>
  <c r="AJ154" i="24"/>
  <c r="AQ154" i="24" s="1"/>
  <c r="AI154" i="24"/>
  <c r="AH154" i="24"/>
  <c r="AG154" i="24"/>
  <c r="AF154" i="24"/>
  <c r="AE154" i="24"/>
  <c r="AD154" i="24"/>
  <c r="AC154" i="24"/>
  <c r="AL154" i="24" s="1"/>
  <c r="AB154" i="24"/>
  <c r="AA154" i="24"/>
  <c r="Z154" i="24"/>
  <c r="Y154" i="24"/>
  <c r="X154" i="24"/>
  <c r="W154" i="24"/>
  <c r="V154" i="24"/>
  <c r="U154" i="24"/>
  <c r="AM154" i="24" s="1"/>
  <c r="T154" i="24"/>
  <c r="S154" i="24"/>
  <c r="R154" i="24"/>
  <c r="Q154" i="24"/>
  <c r="P154" i="24"/>
  <c r="O154" i="24"/>
  <c r="N154" i="24"/>
  <c r="M154" i="24"/>
  <c r="AN154" i="24" s="1"/>
  <c r="L154" i="24"/>
  <c r="K154" i="24"/>
  <c r="J154" i="24"/>
  <c r="I154" i="24"/>
  <c r="H154" i="24"/>
  <c r="G154" i="24"/>
  <c r="F154" i="24"/>
  <c r="E154" i="24"/>
  <c r="D154" i="24"/>
  <c r="AJ153" i="24"/>
  <c r="AQ153" i="24" s="1"/>
  <c r="AI153" i="24"/>
  <c r="AH153" i="24"/>
  <c r="AG153" i="24"/>
  <c r="AF153" i="24"/>
  <c r="AE153" i="24"/>
  <c r="AD153" i="24"/>
  <c r="AC153" i="24"/>
  <c r="AL153" i="24" s="1"/>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L151" i="24" s="1"/>
  <c r="AA151" i="24"/>
  <c r="Z151" i="24"/>
  <c r="Y151" i="24"/>
  <c r="X151" i="24"/>
  <c r="W151" i="24"/>
  <c r="V151" i="24"/>
  <c r="U151" i="24"/>
  <c r="T151" i="24"/>
  <c r="AM151" i="24" s="1"/>
  <c r="S151" i="24"/>
  <c r="R151" i="24"/>
  <c r="Q151" i="24"/>
  <c r="P151" i="24"/>
  <c r="O151" i="24"/>
  <c r="N151" i="24"/>
  <c r="M151" i="24"/>
  <c r="L151" i="24"/>
  <c r="AN151" i="24" s="1"/>
  <c r="K151" i="24"/>
  <c r="J151" i="24"/>
  <c r="I151" i="24"/>
  <c r="H151" i="24"/>
  <c r="G151" i="24"/>
  <c r="F151" i="24"/>
  <c r="E151" i="24"/>
  <c r="D151" i="24"/>
  <c r="AO151" i="24" s="1"/>
  <c r="AJ150" i="24"/>
  <c r="AI150" i="24"/>
  <c r="AH150" i="24"/>
  <c r="AG150" i="24"/>
  <c r="AF150" i="24"/>
  <c r="AE150" i="24"/>
  <c r="AD150" i="24"/>
  <c r="AC150" i="24"/>
  <c r="AB150" i="24"/>
  <c r="AL150" i="24" s="1"/>
  <c r="AA150" i="24"/>
  <c r="Z150" i="24"/>
  <c r="Y150" i="24"/>
  <c r="X150" i="24"/>
  <c r="W150" i="24"/>
  <c r="V150" i="24"/>
  <c r="U150" i="24"/>
  <c r="T150" i="24"/>
  <c r="AM150" i="24" s="1"/>
  <c r="S150" i="24"/>
  <c r="R150" i="24"/>
  <c r="Q150" i="24"/>
  <c r="P150" i="24"/>
  <c r="O150" i="24"/>
  <c r="AN150" i="24" s="1"/>
  <c r="AQ150" i="24" s="1"/>
  <c r="AS20" i="24" s="1"/>
  <c r="N150" i="24"/>
  <c r="M150" i="24"/>
  <c r="L150" i="24"/>
  <c r="K150" i="24"/>
  <c r="J150" i="24"/>
  <c r="I150" i="24"/>
  <c r="H150" i="24"/>
  <c r="G150" i="24"/>
  <c r="F150" i="24"/>
  <c r="E150" i="24"/>
  <c r="D150" i="24"/>
  <c r="AO150" i="24" s="1"/>
  <c r="AJ149" i="24"/>
  <c r="AI149" i="24"/>
  <c r="AH149" i="24"/>
  <c r="AG149" i="24"/>
  <c r="AF149" i="24"/>
  <c r="AE149" i="24"/>
  <c r="AD149" i="24"/>
  <c r="AC149" i="24"/>
  <c r="AB149" i="24"/>
  <c r="AA149" i="24"/>
  <c r="Z149" i="24"/>
  <c r="Y149" i="24"/>
  <c r="X149" i="24"/>
  <c r="W149" i="24"/>
  <c r="V149" i="24"/>
  <c r="AM149" i="24" s="1"/>
  <c r="U149" i="24"/>
  <c r="T149" i="24"/>
  <c r="S149" i="24"/>
  <c r="R149" i="24"/>
  <c r="Q149" i="24"/>
  <c r="P149" i="24"/>
  <c r="O149" i="24"/>
  <c r="N149" i="24"/>
  <c r="M149" i="24"/>
  <c r="L149" i="24"/>
  <c r="K149" i="24"/>
  <c r="J149" i="24"/>
  <c r="I149" i="24"/>
  <c r="H149" i="24"/>
  <c r="AO149" i="24" s="1"/>
  <c r="G149" i="24"/>
  <c r="F149" i="24"/>
  <c r="E149" i="24"/>
  <c r="D149" i="24"/>
  <c r="AO148" i="24"/>
  <c r="AN148" i="24"/>
  <c r="AJ148" i="24"/>
  <c r="AI148" i="24"/>
  <c r="AH148" i="24"/>
  <c r="AG148" i="24"/>
  <c r="AF148" i="24"/>
  <c r="AE148" i="24"/>
  <c r="AD148" i="24"/>
  <c r="AC148" i="24"/>
  <c r="AL148" i="24" s="1"/>
  <c r="AB148" i="24"/>
  <c r="AA148" i="24"/>
  <c r="Z148" i="24"/>
  <c r="Y148" i="24"/>
  <c r="X148" i="24"/>
  <c r="W148" i="24"/>
  <c r="V148" i="24"/>
  <c r="U148" i="24"/>
  <c r="T148" i="24"/>
  <c r="AM148" i="24" s="1"/>
  <c r="S148" i="24"/>
  <c r="R148" i="24"/>
  <c r="Q148" i="24"/>
  <c r="P148" i="24"/>
  <c r="O148" i="24"/>
  <c r="N148" i="24"/>
  <c r="M148" i="24"/>
  <c r="L148" i="24"/>
  <c r="K148" i="24"/>
  <c r="J148" i="24"/>
  <c r="I148" i="24"/>
  <c r="H148" i="24"/>
  <c r="G148" i="24"/>
  <c r="F148" i="24"/>
  <c r="E148" i="24"/>
  <c r="D148" i="24"/>
  <c r="AJ147" i="24"/>
  <c r="AI147" i="24"/>
  <c r="AH147" i="24"/>
  <c r="AG147" i="24"/>
  <c r="AF147" i="24"/>
  <c r="AE147" i="24"/>
  <c r="AD147" i="24"/>
  <c r="AC147" i="24"/>
  <c r="AB147" i="24"/>
  <c r="AL147" i="24" s="1"/>
  <c r="AA147" i="24"/>
  <c r="Z147" i="24"/>
  <c r="Y147" i="24"/>
  <c r="X147" i="24"/>
  <c r="W147" i="24"/>
  <c r="V147" i="24"/>
  <c r="U147" i="24"/>
  <c r="T147" i="24"/>
  <c r="AM147" i="24" s="1"/>
  <c r="S147" i="24"/>
  <c r="R147" i="24"/>
  <c r="Q147" i="24"/>
  <c r="P147" i="24"/>
  <c r="O147" i="24"/>
  <c r="N147" i="24"/>
  <c r="M147" i="24"/>
  <c r="L147" i="24"/>
  <c r="AN147" i="24" s="1"/>
  <c r="K147" i="24"/>
  <c r="J147" i="24"/>
  <c r="I147" i="24"/>
  <c r="H147" i="24"/>
  <c r="G147" i="24"/>
  <c r="F147" i="24"/>
  <c r="E147" i="24"/>
  <c r="D147" i="24"/>
  <c r="AJ146" i="24"/>
  <c r="AI146" i="24"/>
  <c r="AH146" i="24"/>
  <c r="AG146" i="24"/>
  <c r="AF146" i="24"/>
  <c r="AE146" i="24"/>
  <c r="AD146" i="24"/>
  <c r="AC146" i="24"/>
  <c r="AL146" i="24" s="1"/>
  <c r="AB146" i="24"/>
  <c r="AA146" i="24"/>
  <c r="Z146" i="24"/>
  <c r="Y146" i="24"/>
  <c r="X146" i="24"/>
  <c r="W146" i="24"/>
  <c r="V146" i="24"/>
  <c r="U146" i="24"/>
  <c r="AM146" i="24" s="1"/>
  <c r="T146" i="24"/>
  <c r="S146" i="24"/>
  <c r="R146" i="24"/>
  <c r="Q146" i="24"/>
  <c r="P146" i="24"/>
  <c r="O146" i="24"/>
  <c r="N146" i="24"/>
  <c r="M146" i="24"/>
  <c r="AN146" i="24" s="1"/>
  <c r="L146" i="24"/>
  <c r="K146" i="24"/>
  <c r="J146" i="24"/>
  <c r="I146" i="24"/>
  <c r="H146" i="24"/>
  <c r="G146" i="24"/>
  <c r="F146" i="24"/>
  <c r="E146" i="24"/>
  <c r="D146" i="24"/>
  <c r="AO146" i="24" s="1"/>
  <c r="AJ145" i="24"/>
  <c r="AI145" i="24"/>
  <c r="AH145" i="24"/>
  <c r="AG145" i="24"/>
  <c r="AF145" i="24"/>
  <c r="AE145" i="24"/>
  <c r="AD145" i="24"/>
  <c r="AC145" i="24"/>
  <c r="AB145" i="24"/>
  <c r="AL145" i="24" s="1"/>
  <c r="AA145" i="24"/>
  <c r="Z145" i="24"/>
  <c r="Y145" i="24"/>
  <c r="X145" i="24"/>
  <c r="W145" i="24"/>
  <c r="V145" i="24"/>
  <c r="U145" i="24"/>
  <c r="T145" i="24"/>
  <c r="AM145" i="24" s="1"/>
  <c r="S145" i="24"/>
  <c r="R145" i="24"/>
  <c r="Q145" i="24"/>
  <c r="P145" i="24"/>
  <c r="O145" i="24"/>
  <c r="N145" i="24"/>
  <c r="M145" i="24"/>
  <c r="L145" i="24"/>
  <c r="AN145" i="24" s="1"/>
  <c r="K145" i="24"/>
  <c r="J145" i="24"/>
  <c r="I145" i="24"/>
  <c r="H145" i="24"/>
  <c r="G145" i="24"/>
  <c r="F145" i="24"/>
  <c r="E145" i="24"/>
  <c r="D145" i="24"/>
  <c r="AO145" i="24" s="1"/>
  <c r="AJ144" i="24"/>
  <c r="AI144" i="24"/>
  <c r="AH144" i="24"/>
  <c r="AG144" i="24"/>
  <c r="AF144" i="24"/>
  <c r="AE144" i="24"/>
  <c r="AD144" i="24"/>
  <c r="AC144" i="24"/>
  <c r="AB144" i="24"/>
  <c r="AL144" i="24" s="1"/>
  <c r="AA144" i="24"/>
  <c r="Z144" i="24"/>
  <c r="Y144" i="24"/>
  <c r="X144" i="24"/>
  <c r="W144" i="24"/>
  <c r="V144" i="24"/>
  <c r="U144" i="24"/>
  <c r="T144" i="24"/>
  <c r="S144" i="24"/>
  <c r="R144" i="24"/>
  <c r="Q144" i="24"/>
  <c r="P144" i="24"/>
  <c r="O144" i="24"/>
  <c r="N144" i="24"/>
  <c r="M144" i="24"/>
  <c r="L144" i="24"/>
  <c r="K144" i="24"/>
  <c r="J144" i="24"/>
  <c r="I144" i="24"/>
  <c r="H144" i="24"/>
  <c r="G144" i="24"/>
  <c r="F144" i="24"/>
  <c r="E144" i="24"/>
  <c r="D144" i="24"/>
  <c r="C144" i="24"/>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O143" i="24" s="1"/>
  <c r="AJ142" i="24"/>
  <c r="AI142" i="24"/>
  <c r="AH142" i="24"/>
  <c r="AG142" i="24"/>
  <c r="AF142" i="24"/>
  <c r="AE142" i="24"/>
  <c r="AD142" i="24"/>
  <c r="AC142" i="24"/>
  <c r="AB142" i="24"/>
  <c r="AA142" i="24"/>
  <c r="Z142" i="24"/>
  <c r="Y142" i="24"/>
  <c r="X142" i="24"/>
  <c r="W142" i="24"/>
  <c r="V142" i="24"/>
  <c r="U142" i="24"/>
  <c r="T142" i="24"/>
  <c r="S142" i="24"/>
  <c r="R142" i="24"/>
  <c r="Q142" i="24"/>
  <c r="P142" i="24"/>
  <c r="O142" i="24"/>
  <c r="AN142" i="24" s="1"/>
  <c r="N142" i="24"/>
  <c r="M142" i="24"/>
  <c r="L142" i="24"/>
  <c r="K142" i="24"/>
  <c r="J142" i="24"/>
  <c r="I142" i="24"/>
  <c r="H142" i="24"/>
  <c r="G142" i="24"/>
  <c r="F142" i="24"/>
  <c r="E142" i="24"/>
  <c r="D142" i="24"/>
  <c r="AM141" i="24"/>
  <c r="AJ141" i="24"/>
  <c r="AI141" i="24"/>
  <c r="AH141" i="24"/>
  <c r="AG141" i="24"/>
  <c r="AF141" i="24"/>
  <c r="AE141" i="24"/>
  <c r="AD141" i="24"/>
  <c r="AC141" i="24"/>
  <c r="AB141" i="24"/>
  <c r="AL141" i="24" s="1"/>
  <c r="AA141" i="24"/>
  <c r="Z141" i="24"/>
  <c r="Y141" i="24"/>
  <c r="X141" i="24"/>
  <c r="W141" i="24"/>
  <c r="V141" i="24"/>
  <c r="U141" i="24"/>
  <c r="T141" i="24"/>
  <c r="S141" i="24"/>
  <c r="R141" i="24"/>
  <c r="Q141" i="24"/>
  <c r="P141" i="24"/>
  <c r="O141" i="24"/>
  <c r="N141" i="24"/>
  <c r="M141" i="24"/>
  <c r="L141" i="24"/>
  <c r="AN141" i="24" s="1"/>
  <c r="K141" i="24"/>
  <c r="J141" i="24"/>
  <c r="I141" i="24"/>
  <c r="H141" i="24"/>
  <c r="G141" i="24"/>
  <c r="F141" i="24"/>
  <c r="AO141" i="24" s="1"/>
  <c r="AQ141" i="24" s="1"/>
  <c r="AS11" i="24" s="1"/>
  <c r="E141" i="24"/>
  <c r="D141" i="24"/>
  <c r="AJ140" i="24"/>
  <c r="AI140" i="24"/>
  <c r="AH140" i="24"/>
  <c r="AG140" i="24"/>
  <c r="AF140" i="24"/>
  <c r="AE140" i="24"/>
  <c r="AD140" i="24"/>
  <c r="AC140" i="24"/>
  <c r="AL140" i="24" s="1"/>
  <c r="AB140" i="24"/>
  <c r="AA140" i="24"/>
  <c r="Z140" i="24"/>
  <c r="Y140" i="24"/>
  <c r="X140" i="24"/>
  <c r="W140" i="24"/>
  <c r="V140" i="24"/>
  <c r="U140" i="24"/>
  <c r="T140" i="24"/>
  <c r="AM140" i="24" s="1"/>
  <c r="S140" i="24"/>
  <c r="R140" i="24"/>
  <c r="Q140" i="24"/>
  <c r="P140" i="24"/>
  <c r="O140" i="24"/>
  <c r="N140" i="24"/>
  <c r="M140" i="24"/>
  <c r="AN140" i="24" s="1"/>
  <c r="L140" i="24"/>
  <c r="K140" i="24"/>
  <c r="J140" i="24"/>
  <c r="I140" i="24"/>
  <c r="H140" i="24"/>
  <c r="G140" i="24"/>
  <c r="F140" i="24"/>
  <c r="E140" i="24"/>
  <c r="AO140" i="24" s="1"/>
  <c r="AQ140" i="24" s="1"/>
  <c r="AS10" i="24" s="1"/>
  <c r="D140" i="24"/>
  <c r="AJ139" i="24"/>
  <c r="AI139" i="24"/>
  <c r="AH139" i="24"/>
  <c r="AG139" i="24"/>
  <c r="AF139" i="24"/>
  <c r="AE139" i="24"/>
  <c r="AD139" i="24"/>
  <c r="AC139" i="24"/>
  <c r="AB139" i="24"/>
  <c r="AA139" i="24"/>
  <c r="Z139" i="24"/>
  <c r="Y139" i="24"/>
  <c r="X139" i="24"/>
  <c r="W139" i="24"/>
  <c r="V139" i="24"/>
  <c r="U139" i="24"/>
  <c r="T139" i="24"/>
  <c r="AM139" i="24" s="1"/>
  <c r="S139" i="24"/>
  <c r="R139" i="24"/>
  <c r="Q139" i="24"/>
  <c r="P139" i="24"/>
  <c r="O139" i="24"/>
  <c r="N139" i="24"/>
  <c r="M139" i="24"/>
  <c r="L139" i="24"/>
  <c r="AN139" i="24" s="1"/>
  <c r="K139" i="24"/>
  <c r="J139" i="24"/>
  <c r="I139" i="24"/>
  <c r="H139" i="24"/>
  <c r="G139" i="24"/>
  <c r="F139" i="24"/>
  <c r="E139" i="24"/>
  <c r="D139" i="24"/>
  <c r="AO139" i="24" s="1"/>
  <c r="AJ138" i="24"/>
  <c r="AI138" i="24"/>
  <c r="AH138" i="24"/>
  <c r="AG138" i="24"/>
  <c r="AF138" i="24"/>
  <c r="AE138" i="24"/>
  <c r="AD138" i="24"/>
  <c r="AC138" i="24"/>
  <c r="AL138" i="24" s="1"/>
  <c r="AB138" i="24"/>
  <c r="AA138" i="24"/>
  <c r="Z138" i="24"/>
  <c r="Y138" i="24"/>
  <c r="X138" i="24"/>
  <c r="W138" i="24"/>
  <c r="V138" i="24"/>
  <c r="U138" i="24"/>
  <c r="AM138" i="24" s="1"/>
  <c r="T138" i="24"/>
  <c r="S138" i="24"/>
  <c r="R138" i="24"/>
  <c r="Q138" i="24"/>
  <c r="P138" i="24"/>
  <c r="O138" i="24"/>
  <c r="N138" i="24"/>
  <c r="M138" i="24"/>
  <c r="AN138" i="24" s="1"/>
  <c r="L138" i="24"/>
  <c r="K138" i="24"/>
  <c r="J138" i="24"/>
  <c r="I138" i="24"/>
  <c r="H138" i="24"/>
  <c r="G138" i="24"/>
  <c r="F138" i="24"/>
  <c r="E138" i="24"/>
  <c r="D138" i="24"/>
  <c r="AO138" i="24" s="1"/>
  <c r="AJ137" i="24"/>
  <c r="AI137" i="24"/>
  <c r="AH137" i="24"/>
  <c r="AG137" i="24"/>
  <c r="AF137" i="24"/>
  <c r="AE137" i="24"/>
  <c r="AD137" i="24"/>
  <c r="AC137" i="24"/>
  <c r="AB137" i="24"/>
  <c r="AL137" i="24" s="1"/>
  <c r="AA137" i="24"/>
  <c r="Z137" i="24"/>
  <c r="Y137" i="24"/>
  <c r="X137" i="24"/>
  <c r="W137" i="24"/>
  <c r="V137" i="24"/>
  <c r="U137" i="24"/>
  <c r="T137" i="24"/>
  <c r="AM137" i="24" s="1"/>
  <c r="S137" i="24"/>
  <c r="R137" i="24"/>
  <c r="Q137" i="24"/>
  <c r="P137" i="24"/>
  <c r="O137" i="24"/>
  <c r="N137" i="24"/>
  <c r="M137" i="24"/>
  <c r="L137" i="24"/>
  <c r="AN137" i="24" s="1"/>
  <c r="K137" i="24"/>
  <c r="J137" i="24"/>
  <c r="I137" i="24"/>
  <c r="H137" i="24"/>
  <c r="G137" i="24"/>
  <c r="F137" i="24"/>
  <c r="E137" i="24"/>
  <c r="D137" i="24"/>
  <c r="AO137" i="24" s="1"/>
  <c r="AJ136" i="24"/>
  <c r="AI136" i="24"/>
  <c r="AH136" i="24"/>
  <c r="AG136" i="24"/>
  <c r="AF136" i="24"/>
  <c r="AE136" i="24"/>
  <c r="AD136" i="24"/>
  <c r="AC136" i="24"/>
  <c r="AB136" i="24"/>
  <c r="AL136" i="24" s="1"/>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O134" i="24" s="1"/>
  <c r="AQ133" i="24"/>
  <c r="AJ133" i="24"/>
  <c r="AI133" i="24"/>
  <c r="AH133" i="24"/>
  <c r="AG133" i="24"/>
  <c r="AF133" i="24"/>
  <c r="AE133" i="24"/>
  <c r="AD133" i="24"/>
  <c r="AC133" i="24"/>
  <c r="AB133" i="24"/>
  <c r="AA133" i="24"/>
  <c r="Z133" i="24"/>
  <c r="Y133" i="24"/>
  <c r="X133" i="24"/>
  <c r="W133" i="24"/>
  <c r="V133" i="24"/>
  <c r="U133" i="24"/>
  <c r="T133" i="24"/>
  <c r="S133" i="24"/>
  <c r="R133" i="24"/>
  <c r="Q133" i="24"/>
  <c r="P133" i="24"/>
  <c r="O133" i="24"/>
  <c r="AN133" i="24" s="1"/>
  <c r="N133" i="24"/>
  <c r="M133" i="24"/>
  <c r="L133" i="24"/>
  <c r="K133" i="24"/>
  <c r="J133" i="24"/>
  <c r="I133" i="24"/>
  <c r="H133" i="24"/>
  <c r="G133" i="24"/>
  <c r="F133" i="24"/>
  <c r="E133" i="24"/>
  <c r="D133" i="24"/>
  <c r="AQ132" i="24"/>
  <c r="AJ132" i="24"/>
  <c r="AI132" i="24"/>
  <c r="AH132" i="24"/>
  <c r="AG132" i="24"/>
  <c r="AF132" i="24"/>
  <c r="AE132" i="24"/>
  <c r="AD132" i="24"/>
  <c r="AC132" i="24"/>
  <c r="AB132" i="24"/>
  <c r="AA132" i="24"/>
  <c r="Z132" i="24"/>
  <c r="Y132" i="24"/>
  <c r="X132" i="24"/>
  <c r="W132" i="24"/>
  <c r="V132" i="24"/>
  <c r="U132" i="24"/>
  <c r="AM132" i="24" s="1"/>
  <c r="T132" i="24"/>
  <c r="S132" i="24"/>
  <c r="R132" i="24"/>
  <c r="Q132" i="24"/>
  <c r="P132" i="24"/>
  <c r="O132" i="24"/>
  <c r="N132" i="24"/>
  <c r="M132" i="24"/>
  <c r="L132" i="24"/>
  <c r="K132" i="24"/>
  <c r="J132" i="24"/>
  <c r="I132" i="24"/>
  <c r="H132" i="24"/>
  <c r="G132" i="24"/>
  <c r="F132" i="24"/>
  <c r="E132" i="24"/>
  <c r="D132" i="24"/>
  <c r="AO132" i="24" s="1"/>
  <c r="AQ131" i="24"/>
  <c r="AJ131" i="24"/>
  <c r="AI131" i="24"/>
  <c r="AH131" i="24"/>
  <c r="AG131" i="24"/>
  <c r="AF131" i="24"/>
  <c r="AE131" i="24"/>
  <c r="AD131" i="24"/>
  <c r="AC131" i="24"/>
  <c r="AL131" i="24" s="1"/>
  <c r="AB131" i="24"/>
  <c r="AA131" i="24"/>
  <c r="Z131" i="24"/>
  <c r="Y131" i="24"/>
  <c r="X131" i="24"/>
  <c r="W131" i="24"/>
  <c r="V131" i="24"/>
  <c r="U131" i="24"/>
  <c r="AM131" i="24" s="1"/>
  <c r="T131" i="24"/>
  <c r="S131" i="24"/>
  <c r="R131" i="24"/>
  <c r="Q131" i="24"/>
  <c r="P131" i="24"/>
  <c r="O131" i="24"/>
  <c r="N131" i="24"/>
  <c r="M131" i="24"/>
  <c r="L131" i="24"/>
  <c r="AN131" i="24" s="1"/>
  <c r="K131" i="24"/>
  <c r="J131" i="24"/>
  <c r="I131" i="24"/>
  <c r="H131" i="24"/>
  <c r="G131" i="24"/>
  <c r="F131" i="24"/>
  <c r="E131" i="24"/>
  <c r="D131" i="24"/>
  <c r="AO131" i="24" s="1"/>
  <c r="AJ130" i="24"/>
  <c r="AQ130" i="24" s="1"/>
  <c r="AI130" i="24"/>
  <c r="AH130" i="24"/>
  <c r="AG130" i="24"/>
  <c r="AF130" i="24"/>
  <c r="AE130" i="24"/>
  <c r="AD130" i="24"/>
  <c r="AC130" i="24"/>
  <c r="AB130" i="24"/>
  <c r="AL130" i="24" s="1"/>
  <c r="AA130" i="24"/>
  <c r="Z130" i="24"/>
  <c r="Y130" i="24"/>
  <c r="X130" i="24"/>
  <c r="W130" i="24"/>
  <c r="V130" i="24"/>
  <c r="U130" i="24"/>
  <c r="T130" i="24"/>
  <c r="AM130" i="24" s="1"/>
  <c r="S130" i="24"/>
  <c r="R130" i="24"/>
  <c r="Q130" i="24"/>
  <c r="P130" i="24"/>
  <c r="O130" i="24"/>
  <c r="N130" i="24"/>
  <c r="M130" i="24"/>
  <c r="L130" i="24"/>
  <c r="AN130" i="24" s="1"/>
  <c r="K130" i="24"/>
  <c r="J130" i="24"/>
  <c r="I130" i="24"/>
  <c r="H130" i="24"/>
  <c r="G130" i="24"/>
  <c r="F130" i="24"/>
  <c r="E130" i="24"/>
  <c r="D130" i="24"/>
  <c r="AO130" i="24" s="1"/>
  <c r="AQ129" i="24"/>
  <c r="AJ129" i="24"/>
  <c r="AI129" i="24"/>
  <c r="AH129" i="24"/>
  <c r="AG129" i="24"/>
  <c r="AF129" i="24"/>
  <c r="AE129" i="24"/>
  <c r="AD129" i="24"/>
  <c r="AC129" i="24"/>
  <c r="AB129" i="24"/>
  <c r="AL129" i="24" s="1"/>
  <c r="AA129" i="24"/>
  <c r="Z129" i="24"/>
  <c r="Y129" i="24"/>
  <c r="X129" i="24"/>
  <c r="W129" i="24"/>
  <c r="V129" i="24"/>
  <c r="U129" i="24"/>
  <c r="T129" i="24"/>
  <c r="AM129" i="24" s="1"/>
  <c r="S129" i="24"/>
  <c r="R129" i="24"/>
  <c r="Q129" i="24"/>
  <c r="P129" i="24"/>
  <c r="O129" i="24"/>
  <c r="AN129" i="24" s="1"/>
  <c r="N129" i="24"/>
  <c r="M129" i="24"/>
  <c r="L129" i="24"/>
  <c r="K129" i="24"/>
  <c r="J129" i="24"/>
  <c r="I129" i="24"/>
  <c r="H129" i="24"/>
  <c r="G129" i="24"/>
  <c r="AO129" i="24" s="1"/>
  <c r="F129" i="24"/>
  <c r="E129" i="24"/>
  <c r="D129" i="24"/>
  <c r="C129" i="24"/>
  <c r="AQ128" i="24"/>
  <c r="AJ128" i="24"/>
  <c r="AI128" i="24"/>
  <c r="AH128" i="24"/>
  <c r="AG128" i="24"/>
  <c r="AF128" i="24"/>
  <c r="AE128" i="24"/>
  <c r="AD128" i="24"/>
  <c r="AC128" i="24"/>
  <c r="AB128" i="24"/>
  <c r="AL128" i="24" s="1"/>
  <c r="AA128" i="24"/>
  <c r="Z128" i="24"/>
  <c r="Y128" i="24"/>
  <c r="X128" i="24"/>
  <c r="W128" i="24"/>
  <c r="V128" i="24"/>
  <c r="AM128" i="24" s="1"/>
  <c r="U128" i="24"/>
  <c r="T128" i="24"/>
  <c r="S128" i="24"/>
  <c r="R128" i="24"/>
  <c r="Q128" i="24"/>
  <c r="P128" i="24"/>
  <c r="O128" i="24"/>
  <c r="N128" i="24"/>
  <c r="AN128" i="24" s="1"/>
  <c r="M128" i="24"/>
  <c r="L128" i="24"/>
  <c r="K128" i="24"/>
  <c r="J128" i="24"/>
  <c r="I128" i="24"/>
  <c r="H128" i="24"/>
  <c r="G128" i="24"/>
  <c r="F128" i="24"/>
  <c r="AO128" i="24" s="1"/>
  <c r="E128" i="24"/>
  <c r="D128" i="24"/>
  <c r="AQ127" i="24"/>
  <c r="AJ127" i="24"/>
  <c r="AI127" i="24"/>
  <c r="AH127" i="24"/>
  <c r="AG127" i="24"/>
  <c r="AF127" i="24"/>
  <c r="AE127" i="24"/>
  <c r="AD127" i="24"/>
  <c r="AC127" i="24"/>
  <c r="AL127" i="24" s="1"/>
  <c r="AB127" i="24"/>
  <c r="AA127" i="24"/>
  <c r="Z127" i="24"/>
  <c r="Y127" i="24"/>
  <c r="X127" i="24"/>
  <c r="W127" i="24"/>
  <c r="V127" i="24"/>
  <c r="U127" i="24"/>
  <c r="AM127" i="24" s="1"/>
  <c r="T127" i="24"/>
  <c r="S127" i="24"/>
  <c r="R127" i="24"/>
  <c r="Q127" i="24"/>
  <c r="P127" i="24"/>
  <c r="O127" i="24"/>
  <c r="N127" i="24"/>
  <c r="M127" i="24"/>
  <c r="AN127" i="24" s="1"/>
  <c r="L127" i="24"/>
  <c r="K127" i="24"/>
  <c r="J127" i="24"/>
  <c r="I127" i="24"/>
  <c r="H127" i="24"/>
  <c r="G127" i="24"/>
  <c r="F127" i="24"/>
  <c r="E127" i="24"/>
  <c r="AO127" i="24" s="1"/>
  <c r="D127" i="24"/>
  <c r="AJ126" i="24"/>
  <c r="AQ126" i="24" s="1"/>
  <c r="AI126" i="24"/>
  <c r="AH126" i="24"/>
  <c r="AG126" i="24"/>
  <c r="AF126" i="24"/>
  <c r="AE126" i="24"/>
  <c r="AD126" i="24"/>
  <c r="AC126" i="24"/>
  <c r="AB126" i="24"/>
  <c r="AL126" i="24" s="1"/>
  <c r="AA126" i="24"/>
  <c r="Z126" i="24"/>
  <c r="Y126" i="24"/>
  <c r="X126" i="24"/>
  <c r="W126" i="24"/>
  <c r="V126" i="24"/>
  <c r="U126" i="24"/>
  <c r="T126" i="24"/>
  <c r="AM126" i="24" s="1"/>
  <c r="S126" i="24"/>
  <c r="R126" i="24"/>
  <c r="Q126" i="24"/>
  <c r="P126" i="24"/>
  <c r="O126" i="24"/>
  <c r="N126" i="24"/>
  <c r="M126" i="24"/>
  <c r="L126" i="24"/>
  <c r="AN126" i="24" s="1"/>
  <c r="K126" i="24"/>
  <c r="J126" i="24"/>
  <c r="I126" i="24"/>
  <c r="H126" i="24"/>
  <c r="AO126" i="24" s="1"/>
  <c r="G126" i="24"/>
  <c r="F126" i="24"/>
  <c r="E126" i="24"/>
  <c r="D126" i="24"/>
  <c r="AJ125" i="24"/>
  <c r="AQ125" i="24" s="1"/>
  <c r="AI125" i="24"/>
  <c r="AH125" i="24"/>
  <c r="AG125" i="24"/>
  <c r="AF125" i="24"/>
  <c r="AE125" i="24"/>
  <c r="AD125" i="24"/>
  <c r="AC125" i="24"/>
  <c r="AL125" i="24" s="1"/>
  <c r="AB125" i="24"/>
  <c r="AA125" i="24"/>
  <c r="Z125" i="24"/>
  <c r="Y125" i="24"/>
  <c r="X125" i="24"/>
  <c r="W125" i="24"/>
  <c r="V125" i="24"/>
  <c r="U125" i="24"/>
  <c r="T125" i="24"/>
  <c r="AM125" i="24" s="1"/>
  <c r="S125" i="24"/>
  <c r="R125" i="24"/>
  <c r="Q125" i="24"/>
  <c r="P125" i="24"/>
  <c r="O125" i="24"/>
  <c r="AN125" i="24" s="1"/>
  <c r="N125" i="24"/>
  <c r="M125" i="24"/>
  <c r="L125" i="24"/>
  <c r="K125" i="24"/>
  <c r="J125" i="24"/>
  <c r="I125" i="24"/>
  <c r="H125" i="24"/>
  <c r="G125" i="24"/>
  <c r="F125" i="24"/>
  <c r="E125" i="24"/>
  <c r="D125" i="24"/>
  <c r="AO125" i="24" s="1"/>
  <c r="C125" i="24"/>
  <c r="AJ124" i="24"/>
  <c r="AQ124" i="24" s="1"/>
  <c r="AR59" i="24" s="1"/>
  <c r="AI124" i="24"/>
  <c r="AH124" i="24"/>
  <c r="AG124" i="24"/>
  <c r="AF124" i="24"/>
  <c r="AE124" i="24"/>
  <c r="AD124" i="24"/>
  <c r="AC124" i="24"/>
  <c r="AB124" i="24"/>
  <c r="AL124" i="24" s="1"/>
  <c r="AA124" i="24"/>
  <c r="Z124" i="24"/>
  <c r="Y124" i="24"/>
  <c r="X124" i="24"/>
  <c r="W124" i="24"/>
  <c r="V124" i="24"/>
  <c r="AM124" i="24" s="1"/>
  <c r="U124" i="24"/>
  <c r="T124" i="24"/>
  <c r="S124" i="24"/>
  <c r="R124" i="24"/>
  <c r="Q124" i="24"/>
  <c r="P124" i="24"/>
  <c r="O124" i="24"/>
  <c r="N124" i="24"/>
  <c r="M124" i="24"/>
  <c r="L124" i="24"/>
  <c r="AN124" i="24" s="1"/>
  <c r="K124" i="24"/>
  <c r="J124" i="24"/>
  <c r="I124" i="24"/>
  <c r="H124" i="24"/>
  <c r="G124" i="24"/>
  <c r="F124" i="24"/>
  <c r="E124" i="24"/>
  <c r="D124" i="24"/>
  <c r="AO124" i="24" s="1"/>
  <c r="AQ123" i="24"/>
  <c r="AJ123" i="24"/>
  <c r="AI123" i="24"/>
  <c r="AH123" i="24"/>
  <c r="AG123" i="24"/>
  <c r="AF123" i="24"/>
  <c r="AE123" i="24"/>
  <c r="AD123" i="24"/>
  <c r="AC123" i="24"/>
  <c r="AL123" i="24" s="1"/>
  <c r="AB123" i="24"/>
  <c r="AA123" i="24"/>
  <c r="Z123" i="24"/>
  <c r="Y123" i="24"/>
  <c r="X123" i="24"/>
  <c r="W123" i="24"/>
  <c r="V123" i="24"/>
  <c r="U123" i="24"/>
  <c r="AM123" i="24" s="1"/>
  <c r="T123" i="24"/>
  <c r="S123" i="24"/>
  <c r="R123" i="24"/>
  <c r="Q123" i="24"/>
  <c r="P123" i="24"/>
  <c r="O123" i="24"/>
  <c r="N123" i="24"/>
  <c r="M123" i="24"/>
  <c r="L123" i="24"/>
  <c r="AN123" i="24" s="1"/>
  <c r="K123" i="24"/>
  <c r="J123" i="24"/>
  <c r="I123" i="24"/>
  <c r="H123" i="24"/>
  <c r="G123" i="24"/>
  <c r="F123" i="24"/>
  <c r="E123" i="24"/>
  <c r="D123" i="24"/>
  <c r="AO123" i="24" s="1"/>
  <c r="AJ122" i="24"/>
  <c r="AQ122" i="24" s="1"/>
  <c r="AI122" i="24"/>
  <c r="AH122" i="24"/>
  <c r="AG122" i="24"/>
  <c r="AF122" i="24"/>
  <c r="AE122" i="24"/>
  <c r="AD122" i="24"/>
  <c r="AC122" i="24"/>
  <c r="AB122" i="24"/>
  <c r="AL122" i="24" s="1"/>
  <c r="AA122" i="24"/>
  <c r="Z122" i="24"/>
  <c r="Y122" i="24"/>
  <c r="X122" i="24"/>
  <c r="W122" i="24"/>
  <c r="V122" i="24"/>
  <c r="U122" i="24"/>
  <c r="T122" i="24"/>
  <c r="AM122" i="24" s="1"/>
  <c r="S122" i="24"/>
  <c r="R122" i="24"/>
  <c r="Q122" i="24"/>
  <c r="P122" i="24"/>
  <c r="O122" i="24"/>
  <c r="N122" i="24"/>
  <c r="M122" i="24"/>
  <c r="L122" i="24"/>
  <c r="AN122" i="24" s="1"/>
  <c r="K122" i="24"/>
  <c r="J122" i="24"/>
  <c r="I122" i="24"/>
  <c r="H122" i="24"/>
  <c r="G122" i="24"/>
  <c r="F122" i="24"/>
  <c r="E122" i="24"/>
  <c r="D122" i="24"/>
  <c r="AO122" i="24" s="1"/>
  <c r="AQ121" i="24"/>
  <c r="AJ121" i="24"/>
  <c r="AI121" i="24"/>
  <c r="AH121" i="24"/>
  <c r="AG121" i="24"/>
  <c r="AF121" i="24"/>
  <c r="AE121" i="24"/>
  <c r="AD121" i="24"/>
  <c r="AC121" i="24"/>
  <c r="AB121" i="24"/>
  <c r="AL121" i="24" s="1"/>
  <c r="AA121" i="24"/>
  <c r="Z121" i="24"/>
  <c r="Y121" i="24"/>
  <c r="X121" i="24"/>
  <c r="W121" i="24"/>
  <c r="V121" i="24"/>
  <c r="U121" i="24"/>
  <c r="T121" i="24"/>
  <c r="AM121" i="24" s="1"/>
  <c r="S121" i="24"/>
  <c r="R121" i="24"/>
  <c r="Q121" i="24"/>
  <c r="P121" i="24"/>
  <c r="O121" i="24"/>
  <c r="AN121" i="24" s="1"/>
  <c r="N121" i="24"/>
  <c r="M121" i="24"/>
  <c r="L121" i="24"/>
  <c r="K121" i="24"/>
  <c r="J121" i="24"/>
  <c r="I121" i="24"/>
  <c r="H121" i="24"/>
  <c r="G121" i="24"/>
  <c r="AO121" i="24" s="1"/>
  <c r="F121" i="24"/>
  <c r="E121" i="24"/>
  <c r="D121" i="24"/>
  <c r="C121" i="24"/>
  <c r="AQ120" i="24"/>
  <c r="AJ120" i="24"/>
  <c r="AI120" i="24"/>
  <c r="AH120" i="24"/>
  <c r="AG120" i="24"/>
  <c r="AF120" i="24"/>
  <c r="AE120" i="24"/>
  <c r="AD120" i="24"/>
  <c r="AC120" i="24"/>
  <c r="AB120" i="24"/>
  <c r="AL120" i="24" s="1"/>
  <c r="AA120" i="24"/>
  <c r="Z120" i="24"/>
  <c r="Y120" i="24"/>
  <c r="X120" i="24"/>
  <c r="W120" i="24"/>
  <c r="V120" i="24"/>
  <c r="AM120" i="24" s="1"/>
  <c r="U120" i="24"/>
  <c r="T120" i="24"/>
  <c r="S120" i="24"/>
  <c r="R120" i="24"/>
  <c r="Q120" i="24"/>
  <c r="P120" i="24"/>
  <c r="O120" i="24"/>
  <c r="N120" i="24"/>
  <c r="AN120" i="24" s="1"/>
  <c r="M120" i="24"/>
  <c r="L120" i="24"/>
  <c r="K120" i="24"/>
  <c r="J120" i="24"/>
  <c r="I120" i="24"/>
  <c r="H120" i="24"/>
  <c r="G120" i="24"/>
  <c r="F120" i="24"/>
  <c r="AO120" i="24" s="1"/>
  <c r="E120" i="24"/>
  <c r="D120" i="24"/>
  <c r="AQ119" i="24"/>
  <c r="AJ119" i="24"/>
  <c r="AI119" i="24"/>
  <c r="AH119" i="24"/>
  <c r="AG119" i="24"/>
  <c r="AF119" i="24"/>
  <c r="AE119" i="24"/>
  <c r="AD119" i="24"/>
  <c r="AC119" i="24"/>
  <c r="AL119" i="24" s="1"/>
  <c r="AB119" i="24"/>
  <c r="AA119" i="24"/>
  <c r="Z119" i="24"/>
  <c r="Y119" i="24"/>
  <c r="X119" i="24"/>
  <c r="W119" i="24"/>
  <c r="V119" i="24"/>
  <c r="U119" i="24"/>
  <c r="AM119" i="24" s="1"/>
  <c r="T119" i="24"/>
  <c r="S119" i="24"/>
  <c r="R119" i="24"/>
  <c r="Q119" i="24"/>
  <c r="P119" i="24"/>
  <c r="O119" i="24"/>
  <c r="N119" i="24"/>
  <c r="M119" i="24"/>
  <c r="AN119" i="24" s="1"/>
  <c r="L119" i="24"/>
  <c r="K119" i="24"/>
  <c r="J119" i="24"/>
  <c r="I119" i="24"/>
  <c r="H119" i="24"/>
  <c r="G119" i="24"/>
  <c r="F119" i="24"/>
  <c r="E119" i="24"/>
  <c r="AO119" i="24" s="1"/>
  <c r="D119" i="24"/>
  <c r="AJ118" i="24"/>
  <c r="AQ118" i="24" s="1"/>
  <c r="AI118" i="24"/>
  <c r="AH118" i="24"/>
  <c r="AG118" i="24"/>
  <c r="AF118" i="24"/>
  <c r="AE118" i="24"/>
  <c r="AD118" i="24"/>
  <c r="AC118" i="24"/>
  <c r="AB118" i="24"/>
  <c r="AL118" i="24" s="1"/>
  <c r="AA118" i="24"/>
  <c r="Z118" i="24"/>
  <c r="Y118" i="24"/>
  <c r="X118" i="24"/>
  <c r="W118" i="24"/>
  <c r="V118" i="24"/>
  <c r="U118" i="24"/>
  <c r="T118" i="24"/>
  <c r="AM118" i="24" s="1"/>
  <c r="S118" i="24"/>
  <c r="R118" i="24"/>
  <c r="Q118" i="24"/>
  <c r="P118" i="24"/>
  <c r="O118" i="24"/>
  <c r="N118" i="24"/>
  <c r="M118" i="24"/>
  <c r="L118" i="24"/>
  <c r="AN118" i="24" s="1"/>
  <c r="K118" i="24"/>
  <c r="J118" i="24"/>
  <c r="I118" i="24"/>
  <c r="H118" i="24"/>
  <c r="AO118" i="24" s="1"/>
  <c r="G118" i="24"/>
  <c r="F118" i="24"/>
  <c r="E118" i="24"/>
  <c r="D118" i="24"/>
  <c r="AJ117" i="24"/>
  <c r="AQ117" i="24" s="1"/>
  <c r="AR52" i="24" s="1"/>
  <c r="AI117" i="24"/>
  <c r="AH117" i="24"/>
  <c r="AG117" i="24"/>
  <c r="AF117" i="24"/>
  <c r="AE117" i="24"/>
  <c r="AD117" i="24"/>
  <c r="AC117" i="24"/>
  <c r="AL117" i="24" s="1"/>
  <c r="AB117" i="24"/>
  <c r="AA117" i="24"/>
  <c r="Z117" i="24"/>
  <c r="Y117" i="24"/>
  <c r="X117" i="24"/>
  <c r="W117" i="24"/>
  <c r="V117" i="24"/>
  <c r="U117" i="24"/>
  <c r="T117" i="24"/>
  <c r="AM117" i="24" s="1"/>
  <c r="S117" i="24"/>
  <c r="R117" i="24"/>
  <c r="Q117" i="24"/>
  <c r="P117" i="24"/>
  <c r="O117" i="24"/>
  <c r="AN117" i="24" s="1"/>
  <c r="N117" i="24"/>
  <c r="M117" i="24"/>
  <c r="L117" i="24"/>
  <c r="K117" i="24"/>
  <c r="J117" i="24"/>
  <c r="I117" i="24"/>
  <c r="H117" i="24"/>
  <c r="G117" i="24"/>
  <c r="F117" i="24"/>
  <c r="E117" i="24"/>
  <c r="D117" i="24"/>
  <c r="AO117" i="24" s="1"/>
  <c r="C117" i="24"/>
  <c r="AJ116" i="24"/>
  <c r="AQ116" i="24" s="1"/>
  <c r="AR51" i="24" s="1"/>
  <c r="AI116" i="24"/>
  <c r="AH116" i="24"/>
  <c r="AG116" i="24"/>
  <c r="AF116" i="24"/>
  <c r="AE116" i="24"/>
  <c r="AD116" i="24"/>
  <c r="AC116" i="24"/>
  <c r="AB116" i="24"/>
  <c r="AL116" i="24" s="1"/>
  <c r="AA116" i="24"/>
  <c r="Z116" i="24"/>
  <c r="Y116" i="24"/>
  <c r="X116" i="24"/>
  <c r="W116" i="24"/>
  <c r="V116" i="24"/>
  <c r="AM116" i="24" s="1"/>
  <c r="U116" i="24"/>
  <c r="T116" i="24"/>
  <c r="S116" i="24"/>
  <c r="R116" i="24"/>
  <c r="Q116" i="24"/>
  <c r="P116" i="24"/>
  <c r="O116" i="24"/>
  <c r="N116" i="24"/>
  <c r="M116" i="24"/>
  <c r="L116" i="24"/>
  <c r="AN116" i="24" s="1"/>
  <c r="K116" i="24"/>
  <c r="J116" i="24"/>
  <c r="I116" i="24"/>
  <c r="H116" i="24"/>
  <c r="G116" i="24"/>
  <c r="F116" i="24"/>
  <c r="E116" i="24"/>
  <c r="D116" i="24"/>
  <c r="AO116" i="24" s="1"/>
  <c r="AQ115" i="24"/>
  <c r="AJ115" i="24"/>
  <c r="AI115" i="24"/>
  <c r="AH115" i="24"/>
  <c r="AG115" i="24"/>
  <c r="AF115" i="24"/>
  <c r="AE115" i="24"/>
  <c r="AD115" i="24"/>
  <c r="AC115" i="24"/>
  <c r="AL115" i="24" s="1"/>
  <c r="AB115" i="24"/>
  <c r="AA115" i="24"/>
  <c r="Z115" i="24"/>
  <c r="Y115" i="24"/>
  <c r="X115" i="24"/>
  <c r="W115" i="24"/>
  <c r="V115" i="24"/>
  <c r="U115" i="24"/>
  <c r="AM115" i="24" s="1"/>
  <c r="T115" i="24"/>
  <c r="S115" i="24"/>
  <c r="R115" i="24"/>
  <c r="Q115" i="24"/>
  <c r="P115" i="24"/>
  <c r="O115" i="24"/>
  <c r="N115" i="24"/>
  <c r="M115" i="24"/>
  <c r="L115" i="24"/>
  <c r="AN115" i="24" s="1"/>
  <c r="K115" i="24"/>
  <c r="J115" i="24"/>
  <c r="I115" i="24"/>
  <c r="H115" i="24"/>
  <c r="G115" i="24"/>
  <c r="F115" i="24"/>
  <c r="E115" i="24"/>
  <c r="D115" i="24"/>
  <c r="AO115" i="24" s="1"/>
  <c r="AJ114" i="24"/>
  <c r="AQ114" i="24" s="1"/>
  <c r="AI114" i="24"/>
  <c r="AH114" i="24"/>
  <c r="AG114" i="24"/>
  <c r="AF114" i="24"/>
  <c r="AE114" i="24"/>
  <c r="AD114" i="24"/>
  <c r="AC114" i="24"/>
  <c r="AB114" i="24"/>
  <c r="AL114" i="24" s="1"/>
  <c r="AA114" i="24"/>
  <c r="Z114" i="24"/>
  <c r="Y114" i="24"/>
  <c r="X114" i="24"/>
  <c r="W114" i="24"/>
  <c r="V114" i="24"/>
  <c r="U114" i="24"/>
  <c r="T114" i="24"/>
  <c r="AM114" i="24" s="1"/>
  <c r="S114" i="24"/>
  <c r="R114" i="24"/>
  <c r="Q114" i="24"/>
  <c r="P114" i="24"/>
  <c r="O114" i="24"/>
  <c r="N114" i="24"/>
  <c r="M114" i="24"/>
  <c r="L114" i="24"/>
  <c r="AN114" i="24" s="1"/>
  <c r="K114" i="24"/>
  <c r="J114" i="24"/>
  <c r="I114" i="24"/>
  <c r="H114" i="24"/>
  <c r="G114" i="24"/>
  <c r="F114" i="24"/>
  <c r="E114" i="24"/>
  <c r="D114" i="24"/>
  <c r="AO114" i="24" s="1"/>
  <c r="AQ113" i="24"/>
  <c r="AJ113" i="24"/>
  <c r="AI113" i="24"/>
  <c r="AH113" i="24"/>
  <c r="AG113" i="24"/>
  <c r="AF113" i="24"/>
  <c r="AE113" i="24"/>
  <c r="AD113" i="24"/>
  <c r="AC113" i="24"/>
  <c r="AB113" i="24"/>
  <c r="AL113" i="24" s="1"/>
  <c r="AA113" i="24"/>
  <c r="Z113" i="24"/>
  <c r="Y113" i="24"/>
  <c r="X113" i="24"/>
  <c r="W113" i="24"/>
  <c r="V113" i="24"/>
  <c r="U113" i="24"/>
  <c r="T113" i="24"/>
  <c r="AM113" i="24" s="1"/>
  <c r="S113" i="24"/>
  <c r="R113" i="24"/>
  <c r="Q113" i="24"/>
  <c r="P113" i="24"/>
  <c r="O113" i="24"/>
  <c r="AN113" i="24" s="1"/>
  <c r="N113" i="24"/>
  <c r="M113" i="24"/>
  <c r="L113" i="24"/>
  <c r="K113" i="24"/>
  <c r="J113" i="24"/>
  <c r="I113" i="24"/>
  <c r="H113" i="24"/>
  <c r="G113" i="24"/>
  <c r="AO113" i="24" s="1"/>
  <c r="F113" i="24"/>
  <c r="E113" i="24"/>
  <c r="D113" i="24"/>
  <c r="C113" i="24"/>
  <c r="AQ112" i="24"/>
  <c r="AJ112" i="24"/>
  <c r="AI112" i="24"/>
  <c r="AH112" i="24"/>
  <c r="AG112" i="24"/>
  <c r="AF112" i="24"/>
  <c r="AE112" i="24"/>
  <c r="AD112" i="24"/>
  <c r="AC112" i="24"/>
  <c r="AB112" i="24"/>
  <c r="AL112" i="24" s="1"/>
  <c r="AA112" i="24"/>
  <c r="Z112" i="24"/>
  <c r="Y112" i="24"/>
  <c r="X112" i="24"/>
  <c r="W112" i="24"/>
  <c r="V112" i="24"/>
  <c r="AM112" i="24" s="1"/>
  <c r="U112" i="24"/>
  <c r="T112" i="24"/>
  <c r="S112" i="24"/>
  <c r="R112" i="24"/>
  <c r="Q112" i="24"/>
  <c r="P112" i="24"/>
  <c r="O112" i="24"/>
  <c r="N112" i="24"/>
  <c r="AN112" i="24" s="1"/>
  <c r="M112" i="24"/>
  <c r="L112" i="24"/>
  <c r="K112" i="24"/>
  <c r="J112" i="24"/>
  <c r="I112" i="24"/>
  <c r="H112" i="24"/>
  <c r="G112" i="24"/>
  <c r="F112" i="24"/>
  <c r="AO112" i="24" s="1"/>
  <c r="E112" i="24"/>
  <c r="D112" i="24"/>
  <c r="AQ111" i="24"/>
  <c r="AJ111" i="24"/>
  <c r="AI111" i="24"/>
  <c r="AH111" i="24"/>
  <c r="AG111" i="24"/>
  <c r="AF111" i="24"/>
  <c r="AE111" i="24"/>
  <c r="AD111" i="24"/>
  <c r="AC111" i="24"/>
  <c r="AL111" i="24" s="1"/>
  <c r="AB111" i="24"/>
  <c r="AA111" i="24"/>
  <c r="Z111" i="24"/>
  <c r="Y111" i="24"/>
  <c r="X111" i="24"/>
  <c r="W111" i="24"/>
  <c r="V111" i="24"/>
  <c r="U111" i="24"/>
  <c r="AM111" i="24" s="1"/>
  <c r="T111" i="24"/>
  <c r="S111" i="24"/>
  <c r="R111" i="24"/>
  <c r="Q111" i="24"/>
  <c r="P111" i="24"/>
  <c r="O111" i="24"/>
  <c r="N111" i="24"/>
  <c r="M111" i="24"/>
  <c r="AN111" i="24" s="1"/>
  <c r="L111" i="24"/>
  <c r="K111" i="24"/>
  <c r="J111" i="24"/>
  <c r="I111" i="24"/>
  <c r="H111" i="24"/>
  <c r="G111" i="24"/>
  <c r="F111" i="24"/>
  <c r="E111" i="24"/>
  <c r="AO111" i="24" s="1"/>
  <c r="D111" i="24"/>
  <c r="AJ110" i="24"/>
  <c r="AQ110" i="24" s="1"/>
  <c r="AI110" i="24"/>
  <c r="AH110" i="24"/>
  <c r="AG110" i="24"/>
  <c r="AF110" i="24"/>
  <c r="AE110" i="24"/>
  <c r="AD110" i="24"/>
  <c r="AC110" i="24"/>
  <c r="AB110" i="24"/>
  <c r="AL110" i="24" s="1"/>
  <c r="AA110" i="24"/>
  <c r="Z110" i="24"/>
  <c r="Y110" i="24"/>
  <c r="X110" i="24"/>
  <c r="W110" i="24"/>
  <c r="V110" i="24"/>
  <c r="U110" i="24"/>
  <c r="T110" i="24"/>
  <c r="AM110" i="24" s="1"/>
  <c r="S110" i="24"/>
  <c r="R110" i="24"/>
  <c r="Q110" i="24"/>
  <c r="P110" i="24"/>
  <c r="O110" i="24"/>
  <c r="N110" i="24"/>
  <c r="M110" i="24"/>
  <c r="L110" i="24"/>
  <c r="AN110" i="24" s="1"/>
  <c r="K110" i="24"/>
  <c r="J110" i="24"/>
  <c r="I110" i="24"/>
  <c r="H110" i="24"/>
  <c r="AO110" i="24" s="1"/>
  <c r="G110" i="24"/>
  <c r="F110" i="24"/>
  <c r="E110" i="24"/>
  <c r="D110" i="24"/>
  <c r="AJ109" i="24"/>
  <c r="AQ109" i="24" s="1"/>
  <c r="AI109" i="24"/>
  <c r="AH109" i="24"/>
  <c r="AG109" i="24"/>
  <c r="AF109" i="24"/>
  <c r="AE109" i="24"/>
  <c r="AD109" i="24"/>
  <c r="AC109" i="24"/>
  <c r="AL109" i="24" s="1"/>
  <c r="AB109" i="24"/>
  <c r="AA109" i="24"/>
  <c r="Z109" i="24"/>
  <c r="Y109" i="24"/>
  <c r="X109" i="24"/>
  <c r="W109" i="24"/>
  <c r="V109" i="24"/>
  <c r="U109" i="24"/>
  <c r="T109" i="24"/>
  <c r="AM109" i="24" s="1"/>
  <c r="S109" i="24"/>
  <c r="R109" i="24"/>
  <c r="Q109" i="24"/>
  <c r="P109" i="24"/>
  <c r="O109" i="24"/>
  <c r="AN109" i="24" s="1"/>
  <c r="N109" i="24"/>
  <c r="M109" i="24"/>
  <c r="L109" i="24"/>
  <c r="K109" i="24"/>
  <c r="J109" i="24"/>
  <c r="I109" i="24"/>
  <c r="H109" i="24"/>
  <c r="G109" i="24"/>
  <c r="F109" i="24"/>
  <c r="E109" i="24"/>
  <c r="D109" i="24"/>
  <c r="AO109" i="24" s="1"/>
  <c r="C109" i="24"/>
  <c r="AJ108" i="24"/>
  <c r="AQ108" i="24" s="1"/>
  <c r="AR43" i="24" s="1"/>
  <c r="AI108" i="24"/>
  <c r="AH108" i="24"/>
  <c r="AG108" i="24"/>
  <c r="AF108" i="24"/>
  <c r="AE108" i="24"/>
  <c r="AD108" i="24"/>
  <c r="AC108" i="24"/>
  <c r="AB108" i="24"/>
  <c r="AL108" i="24" s="1"/>
  <c r="AA108" i="24"/>
  <c r="Z108" i="24"/>
  <c r="Y108" i="24"/>
  <c r="X108" i="24"/>
  <c r="W108" i="24"/>
  <c r="V108" i="24"/>
  <c r="AM108" i="24" s="1"/>
  <c r="U108" i="24"/>
  <c r="T108" i="24"/>
  <c r="S108" i="24"/>
  <c r="R108" i="24"/>
  <c r="Q108" i="24"/>
  <c r="P108" i="24"/>
  <c r="O108" i="24"/>
  <c r="N108" i="24"/>
  <c r="M108" i="24"/>
  <c r="L108" i="24"/>
  <c r="AN108" i="24" s="1"/>
  <c r="K108" i="24"/>
  <c r="J108" i="24"/>
  <c r="I108" i="24"/>
  <c r="H108" i="24"/>
  <c r="G108" i="24"/>
  <c r="F108" i="24"/>
  <c r="E108" i="24"/>
  <c r="D108" i="24"/>
  <c r="AO108" i="24" s="1"/>
  <c r="AQ107" i="24"/>
  <c r="AJ107" i="24"/>
  <c r="AI107" i="24"/>
  <c r="AH107" i="24"/>
  <c r="AG107" i="24"/>
  <c r="AF107" i="24"/>
  <c r="AE107" i="24"/>
  <c r="AD107" i="24"/>
  <c r="AC107" i="24"/>
  <c r="AL107" i="24" s="1"/>
  <c r="AB107" i="24"/>
  <c r="AA107" i="24"/>
  <c r="Z107" i="24"/>
  <c r="Y107" i="24"/>
  <c r="X107" i="24"/>
  <c r="W107" i="24"/>
  <c r="V107" i="24"/>
  <c r="U107" i="24"/>
  <c r="AM107" i="24" s="1"/>
  <c r="T107" i="24"/>
  <c r="S107" i="24"/>
  <c r="R107" i="24"/>
  <c r="Q107" i="24"/>
  <c r="P107" i="24"/>
  <c r="O107" i="24"/>
  <c r="N107" i="24"/>
  <c r="M107" i="24"/>
  <c r="L107" i="24"/>
  <c r="AN107" i="24" s="1"/>
  <c r="K107" i="24"/>
  <c r="J107" i="24"/>
  <c r="I107" i="24"/>
  <c r="H107" i="24"/>
  <c r="G107" i="24"/>
  <c r="F107" i="24"/>
  <c r="E107" i="24"/>
  <c r="D107" i="24"/>
  <c r="AO107" i="24" s="1"/>
  <c r="AJ106" i="24"/>
  <c r="AQ106" i="24" s="1"/>
  <c r="AI106" i="24"/>
  <c r="AH106" i="24"/>
  <c r="AG106" i="24"/>
  <c r="AF106" i="24"/>
  <c r="AE106" i="24"/>
  <c r="AD106" i="24"/>
  <c r="AC106" i="24"/>
  <c r="AB106" i="24"/>
  <c r="AL106" i="24" s="1"/>
  <c r="AA106" i="24"/>
  <c r="Z106" i="24"/>
  <c r="Y106" i="24"/>
  <c r="X106" i="24"/>
  <c r="W106" i="24"/>
  <c r="V106" i="24"/>
  <c r="U106" i="24"/>
  <c r="T106" i="24"/>
  <c r="AM106" i="24" s="1"/>
  <c r="S106" i="24"/>
  <c r="R106" i="24"/>
  <c r="Q106" i="24"/>
  <c r="P106" i="24"/>
  <c r="O106" i="24"/>
  <c r="N106" i="24"/>
  <c r="M106" i="24"/>
  <c r="L106" i="24"/>
  <c r="AN106" i="24" s="1"/>
  <c r="K106" i="24"/>
  <c r="J106" i="24"/>
  <c r="I106" i="24"/>
  <c r="H106" i="24"/>
  <c r="G106" i="24"/>
  <c r="F106" i="24"/>
  <c r="E106" i="24"/>
  <c r="D106" i="24"/>
  <c r="AO106" i="24" s="1"/>
  <c r="AQ105" i="24"/>
  <c r="AJ105" i="24"/>
  <c r="AI105" i="24"/>
  <c r="AH105" i="24"/>
  <c r="AG105" i="24"/>
  <c r="AF105" i="24"/>
  <c r="AE105" i="24"/>
  <c r="AD105" i="24"/>
  <c r="AC105" i="24"/>
  <c r="AB105" i="24"/>
  <c r="AL105" i="24" s="1"/>
  <c r="AA105" i="24"/>
  <c r="Z105" i="24"/>
  <c r="Y105" i="24"/>
  <c r="X105" i="24"/>
  <c r="W105" i="24"/>
  <c r="V105" i="24"/>
  <c r="U105" i="24"/>
  <c r="T105" i="24"/>
  <c r="AM105" i="24" s="1"/>
  <c r="S105" i="24"/>
  <c r="R105" i="24"/>
  <c r="Q105" i="24"/>
  <c r="P105" i="24"/>
  <c r="O105" i="24"/>
  <c r="AN105" i="24" s="1"/>
  <c r="N105" i="24"/>
  <c r="M105" i="24"/>
  <c r="L105" i="24"/>
  <c r="K105" i="24"/>
  <c r="J105" i="24"/>
  <c r="I105" i="24"/>
  <c r="H105" i="24"/>
  <c r="G105" i="24"/>
  <c r="AO105" i="24" s="1"/>
  <c r="F105" i="24"/>
  <c r="E105" i="24"/>
  <c r="D105" i="24"/>
  <c r="C105" i="24"/>
  <c r="AQ104" i="24"/>
  <c r="AJ104" i="24"/>
  <c r="AI104" i="24"/>
  <c r="AH104" i="24"/>
  <c r="AG104" i="24"/>
  <c r="AF104" i="24"/>
  <c r="AE104" i="24"/>
  <c r="AD104" i="24"/>
  <c r="AC104" i="24"/>
  <c r="AB104" i="24"/>
  <c r="AL104" i="24" s="1"/>
  <c r="AA104" i="24"/>
  <c r="Z104" i="24"/>
  <c r="Y104" i="24"/>
  <c r="X104" i="24"/>
  <c r="W104" i="24"/>
  <c r="V104" i="24"/>
  <c r="AM104" i="24" s="1"/>
  <c r="U104" i="24"/>
  <c r="T104" i="24"/>
  <c r="S104" i="24"/>
  <c r="R104" i="24"/>
  <c r="Q104" i="24"/>
  <c r="P104" i="24"/>
  <c r="O104" i="24"/>
  <c r="N104" i="24"/>
  <c r="AN104" i="24" s="1"/>
  <c r="M104" i="24"/>
  <c r="L104" i="24"/>
  <c r="K104" i="24"/>
  <c r="J104" i="24"/>
  <c r="I104" i="24"/>
  <c r="H104" i="24"/>
  <c r="G104" i="24"/>
  <c r="F104" i="24"/>
  <c r="AO104" i="24" s="1"/>
  <c r="E104" i="24"/>
  <c r="D104" i="24"/>
  <c r="AQ103" i="24"/>
  <c r="AJ103" i="24"/>
  <c r="AI103" i="24"/>
  <c r="AH103" i="24"/>
  <c r="AG103" i="24"/>
  <c r="AF103" i="24"/>
  <c r="AE103" i="24"/>
  <c r="AD103" i="24"/>
  <c r="AC103" i="24"/>
  <c r="AL103" i="24" s="1"/>
  <c r="AB103" i="24"/>
  <c r="AA103" i="24"/>
  <c r="Z103" i="24"/>
  <c r="Y103" i="24"/>
  <c r="X103" i="24"/>
  <c r="W103" i="24"/>
  <c r="V103" i="24"/>
  <c r="U103" i="24"/>
  <c r="AM103" i="24" s="1"/>
  <c r="T103" i="24"/>
  <c r="S103" i="24"/>
  <c r="R103" i="24"/>
  <c r="Q103" i="24"/>
  <c r="P103" i="24"/>
  <c r="O103" i="24"/>
  <c r="N103" i="24"/>
  <c r="M103" i="24"/>
  <c r="AN103" i="24" s="1"/>
  <c r="L103" i="24"/>
  <c r="K103" i="24"/>
  <c r="J103" i="24"/>
  <c r="I103" i="24"/>
  <c r="H103" i="24"/>
  <c r="G103" i="24"/>
  <c r="F103" i="24"/>
  <c r="E103" i="24"/>
  <c r="AO103" i="24" s="1"/>
  <c r="D103" i="24"/>
  <c r="AJ102" i="24"/>
  <c r="AQ102" i="24" s="1"/>
  <c r="AI102" i="24"/>
  <c r="AH102" i="24"/>
  <c r="AG102" i="24"/>
  <c r="AF102" i="24"/>
  <c r="AE102" i="24"/>
  <c r="AD102" i="24"/>
  <c r="AC102" i="24"/>
  <c r="AB102" i="24"/>
  <c r="AL102" i="24" s="1"/>
  <c r="AA102" i="24"/>
  <c r="Z102" i="24"/>
  <c r="Y102" i="24"/>
  <c r="X102" i="24"/>
  <c r="W102" i="24"/>
  <c r="V102" i="24"/>
  <c r="U102" i="24"/>
  <c r="T102" i="24"/>
  <c r="AM102" i="24" s="1"/>
  <c r="S102" i="24"/>
  <c r="R102" i="24"/>
  <c r="Q102" i="24"/>
  <c r="P102" i="24"/>
  <c r="O102" i="24"/>
  <c r="N102" i="24"/>
  <c r="M102" i="24"/>
  <c r="L102" i="24"/>
  <c r="AN102" i="24" s="1"/>
  <c r="K102" i="24"/>
  <c r="J102" i="24"/>
  <c r="I102" i="24"/>
  <c r="H102" i="24"/>
  <c r="AO102" i="24" s="1"/>
  <c r="G102" i="24"/>
  <c r="F102" i="24"/>
  <c r="E102" i="24"/>
  <c r="D102" i="24"/>
  <c r="AJ101" i="24"/>
  <c r="AQ101" i="24" s="1"/>
  <c r="AI101" i="24"/>
  <c r="AH101" i="24"/>
  <c r="AG101" i="24"/>
  <c r="AF101" i="24"/>
  <c r="AE101" i="24"/>
  <c r="AD101" i="24"/>
  <c r="AC101" i="24"/>
  <c r="AL101" i="24" s="1"/>
  <c r="AB101" i="24"/>
  <c r="AA101" i="24"/>
  <c r="Z101" i="24"/>
  <c r="Y101" i="24"/>
  <c r="X101" i="24"/>
  <c r="W101" i="24"/>
  <c r="V101" i="24"/>
  <c r="U101" i="24"/>
  <c r="T101" i="24"/>
  <c r="AM101" i="24" s="1"/>
  <c r="S101" i="24"/>
  <c r="R101" i="24"/>
  <c r="Q101" i="24"/>
  <c r="P101" i="24"/>
  <c r="O101" i="24"/>
  <c r="AN101" i="24" s="1"/>
  <c r="N101" i="24"/>
  <c r="M101" i="24"/>
  <c r="L101" i="24"/>
  <c r="K101" i="24"/>
  <c r="J101" i="24"/>
  <c r="I101" i="24"/>
  <c r="H101" i="24"/>
  <c r="G101" i="24"/>
  <c r="F101" i="24"/>
  <c r="E101" i="24"/>
  <c r="D101" i="24"/>
  <c r="AO101" i="24" s="1"/>
  <c r="C101" i="24"/>
  <c r="AJ100" i="24"/>
  <c r="AQ100" i="24" s="1"/>
  <c r="AR35" i="24" s="1"/>
  <c r="AI100" i="24"/>
  <c r="AH100" i="24"/>
  <c r="AG100" i="24"/>
  <c r="AF100" i="24"/>
  <c r="AE100" i="24"/>
  <c r="AD100" i="24"/>
  <c r="AC100" i="24"/>
  <c r="AB100" i="24"/>
  <c r="AL100" i="24" s="1"/>
  <c r="AA100" i="24"/>
  <c r="Z100" i="24"/>
  <c r="Y100" i="24"/>
  <c r="X100" i="24"/>
  <c r="W100" i="24"/>
  <c r="V100" i="24"/>
  <c r="AM100" i="24" s="1"/>
  <c r="U100" i="24"/>
  <c r="T100" i="24"/>
  <c r="S100" i="24"/>
  <c r="R100" i="24"/>
  <c r="Q100" i="24"/>
  <c r="P100" i="24"/>
  <c r="O100" i="24"/>
  <c r="N100" i="24"/>
  <c r="M100" i="24"/>
  <c r="L100" i="24"/>
  <c r="AN100" i="24" s="1"/>
  <c r="K100" i="24"/>
  <c r="J100" i="24"/>
  <c r="I100" i="24"/>
  <c r="H100" i="24"/>
  <c r="G100" i="24"/>
  <c r="F100" i="24"/>
  <c r="E100" i="24"/>
  <c r="D100" i="24"/>
  <c r="AO100" i="24" s="1"/>
  <c r="AQ99" i="24"/>
  <c r="AJ99" i="24"/>
  <c r="AI99" i="24"/>
  <c r="AH99" i="24"/>
  <c r="AG99" i="24"/>
  <c r="AF99" i="24"/>
  <c r="AE99" i="24"/>
  <c r="AD99" i="24"/>
  <c r="AC99" i="24"/>
  <c r="AL99" i="24" s="1"/>
  <c r="AB99" i="24"/>
  <c r="AA99" i="24"/>
  <c r="Z99" i="24"/>
  <c r="Y99" i="24"/>
  <c r="X99" i="24"/>
  <c r="W99" i="24"/>
  <c r="V99" i="24"/>
  <c r="U99" i="24"/>
  <c r="AM99" i="24" s="1"/>
  <c r="T99" i="24"/>
  <c r="S99" i="24"/>
  <c r="R99" i="24"/>
  <c r="Q99" i="24"/>
  <c r="P99" i="24"/>
  <c r="O99" i="24"/>
  <c r="N99" i="24"/>
  <c r="M99" i="24"/>
  <c r="L99" i="24"/>
  <c r="AN99" i="24" s="1"/>
  <c r="K99" i="24"/>
  <c r="J99" i="24"/>
  <c r="I99" i="24"/>
  <c r="H99" i="24"/>
  <c r="G99" i="24"/>
  <c r="F99" i="24"/>
  <c r="E99" i="24"/>
  <c r="D99" i="24"/>
  <c r="AO99" i="24" s="1"/>
  <c r="C99" i="24"/>
  <c r="AJ98" i="24"/>
  <c r="AQ98" i="24" s="1"/>
  <c r="AI98" i="24"/>
  <c r="AH98" i="24"/>
  <c r="AG98" i="24"/>
  <c r="AF98" i="24"/>
  <c r="AE98" i="24"/>
  <c r="AD98" i="24"/>
  <c r="AC98" i="24"/>
  <c r="AB98" i="24"/>
  <c r="AL98" i="24" s="1"/>
  <c r="AA98" i="24"/>
  <c r="Z98" i="24"/>
  <c r="Y98" i="24"/>
  <c r="X98" i="24"/>
  <c r="W98" i="24"/>
  <c r="V98" i="24"/>
  <c r="U98" i="24"/>
  <c r="T98" i="24"/>
  <c r="AM98" i="24" s="1"/>
  <c r="S98" i="24"/>
  <c r="R98" i="24"/>
  <c r="Q98" i="24"/>
  <c r="P98" i="24"/>
  <c r="O98" i="24"/>
  <c r="N98" i="24"/>
  <c r="M98" i="24"/>
  <c r="L98" i="24"/>
  <c r="AN98" i="24" s="1"/>
  <c r="K98" i="24"/>
  <c r="J98" i="24"/>
  <c r="I98" i="24"/>
  <c r="H98" i="24"/>
  <c r="G98" i="24"/>
  <c r="F98" i="24"/>
  <c r="E98" i="24"/>
  <c r="D98" i="24"/>
  <c r="AO98" i="24" s="1"/>
  <c r="AQ97" i="24"/>
  <c r="AJ97" i="24"/>
  <c r="AI97" i="24"/>
  <c r="AH97" i="24"/>
  <c r="AG97" i="24"/>
  <c r="AF97" i="24"/>
  <c r="AE97" i="24"/>
  <c r="AD97" i="24"/>
  <c r="AC97" i="24"/>
  <c r="AB97" i="24"/>
  <c r="AL97" i="24" s="1"/>
  <c r="AA97" i="24"/>
  <c r="Z97" i="24"/>
  <c r="Y97" i="24"/>
  <c r="X97" i="24"/>
  <c r="W97" i="24"/>
  <c r="V97" i="24"/>
  <c r="U97" i="24"/>
  <c r="T97" i="24"/>
  <c r="AM97" i="24" s="1"/>
  <c r="S97" i="24"/>
  <c r="R97" i="24"/>
  <c r="Q97" i="24"/>
  <c r="P97" i="24"/>
  <c r="O97" i="24"/>
  <c r="AN97" i="24" s="1"/>
  <c r="N97" i="24"/>
  <c r="M97" i="24"/>
  <c r="L97" i="24"/>
  <c r="K97" i="24"/>
  <c r="J97" i="24"/>
  <c r="I97" i="24"/>
  <c r="H97" i="24"/>
  <c r="G97" i="24"/>
  <c r="AO97" i="24" s="1"/>
  <c r="F97" i="24"/>
  <c r="E97" i="24"/>
  <c r="D97" i="24"/>
  <c r="C97" i="24"/>
  <c r="AQ96" i="24"/>
  <c r="AJ96" i="24"/>
  <c r="AI96" i="24"/>
  <c r="AH96" i="24"/>
  <c r="AG96" i="24"/>
  <c r="AF96" i="24"/>
  <c r="AE96" i="24"/>
  <c r="AD96" i="24"/>
  <c r="AC96" i="24"/>
  <c r="AB96" i="24"/>
  <c r="AL96" i="24" s="1"/>
  <c r="AA96" i="24"/>
  <c r="Z96" i="24"/>
  <c r="Y96" i="24"/>
  <c r="X96" i="24"/>
  <c r="W96" i="24"/>
  <c r="V96" i="24"/>
  <c r="AM96" i="24" s="1"/>
  <c r="U96" i="24"/>
  <c r="T96" i="24"/>
  <c r="S96" i="24"/>
  <c r="R96" i="24"/>
  <c r="Q96" i="24"/>
  <c r="P96" i="24"/>
  <c r="O96" i="24"/>
  <c r="N96" i="24"/>
  <c r="AN96" i="24" s="1"/>
  <c r="M96" i="24"/>
  <c r="L96" i="24"/>
  <c r="K96" i="24"/>
  <c r="J96" i="24"/>
  <c r="I96" i="24"/>
  <c r="H96" i="24"/>
  <c r="G96" i="24"/>
  <c r="F96" i="24"/>
  <c r="AO96" i="24" s="1"/>
  <c r="E96" i="24"/>
  <c r="D96" i="24"/>
  <c r="AQ95" i="24"/>
  <c r="AJ95" i="24"/>
  <c r="AI95" i="24"/>
  <c r="AH95" i="24"/>
  <c r="AG95" i="24"/>
  <c r="AF95" i="24"/>
  <c r="AE95" i="24"/>
  <c r="AD95" i="24"/>
  <c r="AC95" i="24"/>
  <c r="AL95" i="24" s="1"/>
  <c r="AB95" i="24"/>
  <c r="AA95" i="24"/>
  <c r="Z95" i="24"/>
  <c r="Y95" i="24"/>
  <c r="X95" i="24"/>
  <c r="W95" i="24"/>
  <c r="V95" i="24"/>
  <c r="U95" i="24"/>
  <c r="AM95" i="24" s="1"/>
  <c r="T95" i="24"/>
  <c r="S95" i="24"/>
  <c r="R95" i="24"/>
  <c r="Q95" i="24"/>
  <c r="P95" i="24"/>
  <c r="O95" i="24"/>
  <c r="N95" i="24"/>
  <c r="M95" i="24"/>
  <c r="AN95" i="24" s="1"/>
  <c r="L95" i="24"/>
  <c r="K95" i="24"/>
  <c r="J95" i="24"/>
  <c r="I95" i="24"/>
  <c r="H95" i="24"/>
  <c r="G95" i="24"/>
  <c r="F95" i="24"/>
  <c r="E95" i="24"/>
  <c r="AO95" i="24" s="1"/>
  <c r="D95" i="24"/>
  <c r="AJ94" i="24"/>
  <c r="AQ94" i="24" s="1"/>
  <c r="AI94" i="24"/>
  <c r="AH94" i="24"/>
  <c r="AG94" i="24"/>
  <c r="AF94" i="24"/>
  <c r="AE94" i="24"/>
  <c r="AD94" i="24"/>
  <c r="AC94" i="24"/>
  <c r="AB94" i="24"/>
  <c r="AL94" i="24" s="1"/>
  <c r="AA94" i="24"/>
  <c r="Z94" i="24"/>
  <c r="Y94" i="24"/>
  <c r="X94" i="24"/>
  <c r="W94" i="24"/>
  <c r="V94" i="24"/>
  <c r="U94" i="24"/>
  <c r="T94" i="24"/>
  <c r="AM94" i="24" s="1"/>
  <c r="S94" i="24"/>
  <c r="R94" i="24"/>
  <c r="Q94" i="24"/>
  <c r="P94" i="24"/>
  <c r="O94" i="24"/>
  <c r="N94" i="24"/>
  <c r="M94" i="24"/>
  <c r="L94" i="24"/>
  <c r="AN94" i="24" s="1"/>
  <c r="K94" i="24"/>
  <c r="J94" i="24"/>
  <c r="I94" i="24"/>
  <c r="H94" i="24"/>
  <c r="AO94" i="24" s="1"/>
  <c r="G94" i="24"/>
  <c r="F94" i="24"/>
  <c r="E94" i="24"/>
  <c r="D94" i="24"/>
  <c r="AJ93" i="24"/>
  <c r="AQ93" i="24" s="1"/>
  <c r="AI93" i="24"/>
  <c r="AH93" i="24"/>
  <c r="AG93" i="24"/>
  <c r="AF93" i="24"/>
  <c r="AE93" i="24"/>
  <c r="AD93" i="24"/>
  <c r="AC93" i="24"/>
  <c r="AL93" i="24" s="1"/>
  <c r="AB93" i="24"/>
  <c r="AA93" i="24"/>
  <c r="Z93" i="24"/>
  <c r="Y93" i="24"/>
  <c r="X93" i="24"/>
  <c r="W93" i="24"/>
  <c r="V93" i="24"/>
  <c r="U93" i="24"/>
  <c r="T93" i="24"/>
  <c r="AM93" i="24" s="1"/>
  <c r="S93" i="24"/>
  <c r="R93" i="24"/>
  <c r="Q93" i="24"/>
  <c r="P93" i="24"/>
  <c r="O93" i="24"/>
  <c r="AN93" i="24" s="1"/>
  <c r="N93" i="24"/>
  <c r="M93" i="24"/>
  <c r="L93" i="24"/>
  <c r="K93" i="24"/>
  <c r="J93" i="24"/>
  <c r="I93" i="24"/>
  <c r="H93" i="24"/>
  <c r="G93" i="24"/>
  <c r="F93" i="24"/>
  <c r="E93" i="24"/>
  <c r="D93" i="24"/>
  <c r="AO93" i="24" s="1"/>
  <c r="C93" i="24"/>
  <c r="AJ92" i="24"/>
  <c r="AQ92" i="24" s="1"/>
  <c r="AR27" i="24" s="1"/>
  <c r="AI92" i="24"/>
  <c r="AH92" i="24"/>
  <c r="AG92" i="24"/>
  <c r="AF92" i="24"/>
  <c r="AE92" i="24"/>
  <c r="AD92" i="24"/>
  <c r="AC92" i="24"/>
  <c r="AB92" i="24"/>
  <c r="AL92" i="24" s="1"/>
  <c r="AA92" i="24"/>
  <c r="Z92" i="24"/>
  <c r="Y92" i="24"/>
  <c r="X92" i="24"/>
  <c r="W92" i="24"/>
  <c r="V92" i="24"/>
  <c r="AM92" i="24" s="1"/>
  <c r="U92" i="24"/>
  <c r="T92" i="24"/>
  <c r="S92" i="24"/>
  <c r="R92" i="24"/>
  <c r="Q92" i="24"/>
  <c r="P92" i="24"/>
  <c r="O92" i="24"/>
  <c r="N92" i="24"/>
  <c r="M92" i="24"/>
  <c r="L92" i="24"/>
  <c r="AN92" i="24" s="1"/>
  <c r="K92" i="24"/>
  <c r="J92" i="24"/>
  <c r="I92" i="24"/>
  <c r="H92" i="24"/>
  <c r="G92" i="24"/>
  <c r="F92" i="24"/>
  <c r="E92" i="24"/>
  <c r="D92" i="24"/>
  <c r="AO92" i="24" s="1"/>
  <c r="AQ91" i="24"/>
  <c r="AJ91" i="24"/>
  <c r="AI91" i="24"/>
  <c r="AH91" i="24"/>
  <c r="AG91" i="24"/>
  <c r="AF91" i="24"/>
  <c r="AE91" i="24"/>
  <c r="AD91" i="24"/>
  <c r="AC91" i="24"/>
  <c r="AL91" i="24" s="1"/>
  <c r="AB91" i="24"/>
  <c r="AA91" i="24"/>
  <c r="Z91" i="24"/>
  <c r="Y91" i="24"/>
  <c r="X91" i="24"/>
  <c r="W91" i="24"/>
  <c r="V91" i="24"/>
  <c r="U91" i="24"/>
  <c r="AM91" i="24" s="1"/>
  <c r="T91" i="24"/>
  <c r="S91" i="24"/>
  <c r="R91" i="24"/>
  <c r="Q91" i="24"/>
  <c r="P91" i="24"/>
  <c r="O91" i="24"/>
  <c r="N91" i="24"/>
  <c r="M91" i="24"/>
  <c r="L91" i="24"/>
  <c r="AN91" i="24" s="1"/>
  <c r="K91" i="24"/>
  <c r="J91" i="24"/>
  <c r="I91" i="24"/>
  <c r="H91" i="24"/>
  <c r="G91" i="24"/>
  <c r="F91" i="24"/>
  <c r="E91" i="24"/>
  <c r="D91" i="24"/>
  <c r="AO91" i="24" s="1"/>
  <c r="C91" i="24"/>
  <c r="AJ90" i="24"/>
  <c r="AQ90" i="24" s="1"/>
  <c r="AI90" i="24"/>
  <c r="AH90" i="24"/>
  <c r="AG90" i="24"/>
  <c r="AF90" i="24"/>
  <c r="AE90" i="24"/>
  <c r="AD90" i="24"/>
  <c r="AC90" i="24"/>
  <c r="AB90" i="24"/>
  <c r="AL90" i="24" s="1"/>
  <c r="AA90" i="24"/>
  <c r="Z90" i="24"/>
  <c r="Y90" i="24"/>
  <c r="X90" i="24"/>
  <c r="W90" i="24"/>
  <c r="V90" i="24"/>
  <c r="U90" i="24"/>
  <c r="T90" i="24"/>
  <c r="AM90" i="24" s="1"/>
  <c r="S90" i="24"/>
  <c r="R90" i="24"/>
  <c r="Q90" i="24"/>
  <c r="P90" i="24"/>
  <c r="O90" i="24"/>
  <c r="N90" i="24"/>
  <c r="M90" i="24"/>
  <c r="L90" i="24"/>
  <c r="AN90" i="24" s="1"/>
  <c r="K90" i="24"/>
  <c r="J90" i="24"/>
  <c r="I90" i="24"/>
  <c r="H90" i="24"/>
  <c r="G90" i="24"/>
  <c r="F90" i="24"/>
  <c r="E90" i="24"/>
  <c r="D90" i="24"/>
  <c r="AO90" i="24" s="1"/>
  <c r="AQ89" i="24"/>
  <c r="AJ89" i="24"/>
  <c r="AI89" i="24"/>
  <c r="AH89" i="24"/>
  <c r="AG89" i="24"/>
  <c r="AF89" i="24"/>
  <c r="AE89" i="24"/>
  <c r="AD89" i="24"/>
  <c r="AC89" i="24"/>
  <c r="AB89" i="24"/>
  <c r="AL89" i="24" s="1"/>
  <c r="AA89" i="24"/>
  <c r="Z89" i="24"/>
  <c r="Y89" i="24"/>
  <c r="X89" i="24"/>
  <c r="W89" i="24"/>
  <c r="V89" i="24"/>
  <c r="U89" i="24"/>
  <c r="T89" i="24"/>
  <c r="AM89" i="24" s="1"/>
  <c r="S89" i="24"/>
  <c r="R89" i="24"/>
  <c r="Q89" i="24"/>
  <c r="P89" i="24"/>
  <c r="O89" i="24"/>
  <c r="AN89" i="24" s="1"/>
  <c r="N89" i="24"/>
  <c r="M89" i="24"/>
  <c r="L89" i="24"/>
  <c r="K89" i="24"/>
  <c r="J89" i="24"/>
  <c r="I89" i="24"/>
  <c r="H89" i="24"/>
  <c r="G89" i="24"/>
  <c r="AO89" i="24" s="1"/>
  <c r="F89" i="24"/>
  <c r="E89" i="24"/>
  <c r="D89" i="24"/>
  <c r="C89" i="24"/>
  <c r="AQ88" i="24"/>
  <c r="AJ88" i="24"/>
  <c r="AI88" i="24"/>
  <c r="AH88" i="24"/>
  <c r="AG88" i="24"/>
  <c r="AF88" i="24"/>
  <c r="AE88" i="24"/>
  <c r="AD88" i="24"/>
  <c r="AC88" i="24"/>
  <c r="AB88" i="24"/>
  <c r="AL88" i="24" s="1"/>
  <c r="AA88" i="24"/>
  <c r="Z88" i="24"/>
  <c r="Y88" i="24"/>
  <c r="X88" i="24"/>
  <c r="W88" i="24"/>
  <c r="V88" i="24"/>
  <c r="AM88" i="24" s="1"/>
  <c r="U88" i="24"/>
  <c r="T88" i="24"/>
  <c r="S88" i="24"/>
  <c r="R88" i="24"/>
  <c r="Q88" i="24"/>
  <c r="P88" i="24"/>
  <c r="O88" i="24"/>
  <c r="N88" i="24"/>
  <c r="AN88" i="24" s="1"/>
  <c r="M88" i="24"/>
  <c r="L88" i="24"/>
  <c r="K88" i="24"/>
  <c r="J88" i="24"/>
  <c r="I88" i="24"/>
  <c r="H88" i="24"/>
  <c r="G88" i="24"/>
  <c r="F88" i="24"/>
  <c r="AO88" i="24" s="1"/>
  <c r="E88" i="24"/>
  <c r="D88" i="24"/>
  <c r="AQ87" i="24"/>
  <c r="AR23" i="24" s="1"/>
  <c r="AJ87" i="24"/>
  <c r="AI87" i="24"/>
  <c r="AH87" i="24"/>
  <c r="AG87" i="24"/>
  <c r="AF87" i="24"/>
  <c r="AE87" i="24"/>
  <c r="AD87" i="24"/>
  <c r="AC87" i="24"/>
  <c r="AL87" i="24" s="1"/>
  <c r="AB87" i="24"/>
  <c r="AA87" i="24"/>
  <c r="Z87" i="24"/>
  <c r="Y87" i="24"/>
  <c r="X87" i="24"/>
  <c r="W87" i="24"/>
  <c r="V87" i="24"/>
  <c r="U87" i="24"/>
  <c r="AM87" i="24" s="1"/>
  <c r="T87" i="24"/>
  <c r="S87" i="24"/>
  <c r="R87" i="24"/>
  <c r="Q87" i="24"/>
  <c r="P87" i="24"/>
  <c r="O87" i="24"/>
  <c r="N87" i="24"/>
  <c r="M87" i="24"/>
  <c r="AN87" i="24" s="1"/>
  <c r="L87" i="24"/>
  <c r="K87" i="24"/>
  <c r="J87" i="24"/>
  <c r="I87" i="24"/>
  <c r="H87" i="24"/>
  <c r="G87" i="24"/>
  <c r="F87" i="24"/>
  <c r="E87" i="24"/>
  <c r="AO87" i="24" s="1"/>
  <c r="D87" i="24"/>
  <c r="AJ86" i="24"/>
  <c r="AI86" i="24"/>
  <c r="AH86" i="24"/>
  <c r="AG86" i="24"/>
  <c r="AF86" i="24"/>
  <c r="AE86" i="24"/>
  <c r="AD86" i="24"/>
  <c r="AC86" i="24"/>
  <c r="AB86" i="24"/>
  <c r="AL86" i="24" s="1"/>
  <c r="AA86" i="24"/>
  <c r="Z86" i="24"/>
  <c r="Y86" i="24"/>
  <c r="X86" i="24"/>
  <c r="W86" i="24"/>
  <c r="V86" i="24"/>
  <c r="U86" i="24"/>
  <c r="T86" i="24"/>
  <c r="AM86" i="24" s="1"/>
  <c r="S86" i="24"/>
  <c r="R86" i="24"/>
  <c r="Q86" i="24"/>
  <c r="P86" i="24"/>
  <c r="O86" i="24"/>
  <c r="N86" i="24"/>
  <c r="M86" i="24"/>
  <c r="L86" i="24"/>
  <c r="AN86" i="24" s="1"/>
  <c r="K86" i="24"/>
  <c r="J86" i="24"/>
  <c r="I86" i="24"/>
  <c r="H86" i="24"/>
  <c r="AO86" i="24" s="1"/>
  <c r="G86" i="24"/>
  <c r="F86" i="24"/>
  <c r="E86" i="24"/>
  <c r="D86" i="24"/>
  <c r="AJ85" i="24"/>
  <c r="AI85" i="24"/>
  <c r="AH85" i="24"/>
  <c r="AG85" i="24"/>
  <c r="AF85" i="24"/>
  <c r="AE85" i="24"/>
  <c r="AD85" i="24"/>
  <c r="AC85" i="24"/>
  <c r="AL85" i="24" s="1"/>
  <c r="AB85" i="24"/>
  <c r="AA85" i="24"/>
  <c r="Z85" i="24"/>
  <c r="Y85" i="24"/>
  <c r="X85" i="24"/>
  <c r="W85" i="24"/>
  <c r="V85" i="24"/>
  <c r="U85" i="24"/>
  <c r="T85" i="24"/>
  <c r="AM85" i="24" s="1"/>
  <c r="S85" i="24"/>
  <c r="R85" i="24"/>
  <c r="Q85" i="24"/>
  <c r="P85" i="24"/>
  <c r="O85" i="24"/>
  <c r="AN85" i="24" s="1"/>
  <c r="N85" i="24"/>
  <c r="M85" i="24"/>
  <c r="L85" i="24"/>
  <c r="K85" i="24"/>
  <c r="J85" i="24"/>
  <c r="I85" i="24"/>
  <c r="H85" i="24"/>
  <c r="G85" i="24"/>
  <c r="F85" i="24"/>
  <c r="E85" i="24"/>
  <c r="D85" i="24"/>
  <c r="AO85" i="24" s="1"/>
  <c r="C85" i="24"/>
  <c r="AJ84" i="24"/>
  <c r="AI84" i="24"/>
  <c r="AH84" i="24"/>
  <c r="AG84" i="24"/>
  <c r="AF84" i="24"/>
  <c r="AE84" i="24"/>
  <c r="AD84" i="24"/>
  <c r="AC84" i="24"/>
  <c r="AB84" i="24"/>
  <c r="AL84" i="24" s="1"/>
  <c r="AA84" i="24"/>
  <c r="Z84" i="24"/>
  <c r="Y84" i="24"/>
  <c r="X84" i="24"/>
  <c r="W84" i="24"/>
  <c r="V84" i="24"/>
  <c r="AM84" i="24" s="1"/>
  <c r="U84" i="24"/>
  <c r="T84" i="24"/>
  <c r="S84" i="24"/>
  <c r="R84" i="24"/>
  <c r="Q84" i="24"/>
  <c r="P84" i="24"/>
  <c r="O84" i="24"/>
  <c r="N84" i="24"/>
  <c r="M84" i="24"/>
  <c r="L84" i="24"/>
  <c r="AN84" i="24" s="1"/>
  <c r="K84" i="24"/>
  <c r="J84" i="24"/>
  <c r="I84" i="24"/>
  <c r="H84" i="24"/>
  <c r="G84" i="24"/>
  <c r="F84" i="24"/>
  <c r="E84" i="24"/>
  <c r="D84" i="24"/>
  <c r="AO84" i="24" s="1"/>
  <c r="AJ83" i="24"/>
  <c r="AI83" i="24"/>
  <c r="AH83" i="24"/>
  <c r="AG83" i="24"/>
  <c r="AF83" i="24"/>
  <c r="AE83" i="24"/>
  <c r="AD83" i="24"/>
  <c r="AC83" i="24"/>
  <c r="AL83" i="24" s="1"/>
  <c r="AB83" i="24"/>
  <c r="AA83" i="24"/>
  <c r="Z83" i="24"/>
  <c r="Y83" i="24"/>
  <c r="X83" i="24"/>
  <c r="W83" i="24"/>
  <c r="V83" i="24"/>
  <c r="U83" i="24"/>
  <c r="AM83" i="24" s="1"/>
  <c r="T83" i="24"/>
  <c r="S83" i="24"/>
  <c r="R83" i="24"/>
  <c r="Q83" i="24"/>
  <c r="P83" i="24"/>
  <c r="O83" i="24"/>
  <c r="N83" i="24"/>
  <c r="M83" i="24"/>
  <c r="L83" i="24"/>
  <c r="AN83" i="24" s="1"/>
  <c r="K83" i="24"/>
  <c r="J83" i="24"/>
  <c r="I83" i="24"/>
  <c r="H83" i="24"/>
  <c r="G83" i="24"/>
  <c r="F83" i="24"/>
  <c r="E83" i="24"/>
  <c r="D83" i="24"/>
  <c r="AO83" i="24" s="1"/>
  <c r="AQ83" i="24" s="1"/>
  <c r="AR18" i="24" s="1"/>
  <c r="C83" i="24"/>
  <c r="AJ82" i="24"/>
  <c r="AI82" i="24"/>
  <c r="AH82" i="24"/>
  <c r="AG82" i="24"/>
  <c r="AF82" i="24"/>
  <c r="AE82" i="24"/>
  <c r="AD82" i="24"/>
  <c r="AC82" i="24"/>
  <c r="AB82" i="24"/>
  <c r="AL82" i="24" s="1"/>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AJ81" i="24"/>
  <c r="AI81" i="24"/>
  <c r="AH81" i="24"/>
  <c r="AG81" i="24"/>
  <c r="AF81" i="24"/>
  <c r="AE81" i="24"/>
  <c r="AD81" i="24"/>
  <c r="AC81" i="24"/>
  <c r="AB81" i="24"/>
  <c r="AL81" i="24" s="1"/>
  <c r="AA81" i="24"/>
  <c r="Z81" i="24"/>
  <c r="Y81" i="24"/>
  <c r="X81" i="24"/>
  <c r="W81" i="24"/>
  <c r="V81" i="24"/>
  <c r="U81" i="24"/>
  <c r="T81" i="24"/>
  <c r="AM81" i="24" s="1"/>
  <c r="S81" i="24"/>
  <c r="R81" i="24"/>
  <c r="Q81" i="24"/>
  <c r="P81" i="24"/>
  <c r="O81" i="24"/>
  <c r="AN81" i="24" s="1"/>
  <c r="N81" i="24"/>
  <c r="M81" i="24"/>
  <c r="L81" i="24"/>
  <c r="K81" i="24"/>
  <c r="J81" i="24"/>
  <c r="I81" i="24"/>
  <c r="H81" i="24"/>
  <c r="G81" i="24"/>
  <c r="AO81" i="24" s="1"/>
  <c r="AQ81" i="24" s="1"/>
  <c r="AR16" i="24" s="1"/>
  <c r="F81" i="24"/>
  <c r="E81" i="24"/>
  <c r="D81" i="24"/>
  <c r="C81" i="24"/>
  <c r="AJ80" i="24"/>
  <c r="AI80" i="24"/>
  <c r="AH80" i="24"/>
  <c r="AG80" i="24"/>
  <c r="AF80" i="24"/>
  <c r="AE80" i="24"/>
  <c r="AD80" i="24"/>
  <c r="AC80" i="24"/>
  <c r="AB80" i="24"/>
  <c r="AL80" i="24" s="1"/>
  <c r="AA80" i="24"/>
  <c r="Z80" i="24"/>
  <c r="Y80" i="24"/>
  <c r="X80" i="24"/>
  <c r="W80" i="24"/>
  <c r="V80" i="24"/>
  <c r="AM80" i="24" s="1"/>
  <c r="U80" i="24"/>
  <c r="T80" i="24"/>
  <c r="S80" i="24"/>
  <c r="R80" i="24"/>
  <c r="Q80" i="24"/>
  <c r="P80" i="24"/>
  <c r="O80" i="24"/>
  <c r="N80" i="24"/>
  <c r="AN80" i="24" s="1"/>
  <c r="M80" i="24"/>
  <c r="L80" i="24"/>
  <c r="K80" i="24"/>
  <c r="J80" i="24"/>
  <c r="I80" i="24"/>
  <c r="H80" i="24"/>
  <c r="G80" i="24"/>
  <c r="F80" i="24"/>
  <c r="AO80" i="24" s="1"/>
  <c r="E80" i="24"/>
  <c r="D80" i="24"/>
  <c r="AJ79" i="24"/>
  <c r="AI79" i="24"/>
  <c r="AH79" i="24"/>
  <c r="AG79" i="24"/>
  <c r="AF79" i="24"/>
  <c r="AE79" i="24"/>
  <c r="AD79" i="24"/>
  <c r="AC79" i="24"/>
  <c r="AL79" i="24" s="1"/>
  <c r="AB79" i="24"/>
  <c r="AA79" i="24"/>
  <c r="Z79" i="24"/>
  <c r="Y79" i="24"/>
  <c r="X79" i="24"/>
  <c r="W79" i="24"/>
  <c r="V79" i="24"/>
  <c r="U79" i="24"/>
  <c r="AM79" i="24" s="1"/>
  <c r="T79" i="24"/>
  <c r="S79" i="24"/>
  <c r="R79" i="24"/>
  <c r="Q79" i="24"/>
  <c r="P79" i="24"/>
  <c r="O79" i="24"/>
  <c r="N79" i="24"/>
  <c r="M79" i="24"/>
  <c r="AN79" i="24" s="1"/>
  <c r="L79" i="24"/>
  <c r="K79" i="24"/>
  <c r="J79" i="24"/>
  <c r="I79" i="24"/>
  <c r="H79" i="24"/>
  <c r="G79" i="24"/>
  <c r="F79" i="24"/>
  <c r="E79" i="24"/>
  <c r="AO79" i="24" s="1"/>
  <c r="D79" i="24"/>
  <c r="AJ78" i="24"/>
  <c r="AI78" i="24"/>
  <c r="AH78" i="24"/>
  <c r="AG78" i="24"/>
  <c r="AF78" i="24"/>
  <c r="AE78" i="24"/>
  <c r="AD78" i="24"/>
  <c r="AC78" i="24"/>
  <c r="AB78" i="24"/>
  <c r="AL78" i="24" s="1"/>
  <c r="AA78" i="24"/>
  <c r="Z78" i="24"/>
  <c r="Y78" i="24"/>
  <c r="X78" i="24"/>
  <c r="W78" i="24"/>
  <c r="V78" i="24"/>
  <c r="U78" i="24"/>
  <c r="T78" i="24"/>
  <c r="AM78" i="24" s="1"/>
  <c r="S78" i="24"/>
  <c r="R78" i="24"/>
  <c r="Q78" i="24"/>
  <c r="P78" i="24"/>
  <c r="O78" i="24"/>
  <c r="N78" i="24"/>
  <c r="M78" i="24"/>
  <c r="L78" i="24"/>
  <c r="AN78" i="24" s="1"/>
  <c r="K78" i="24"/>
  <c r="J78" i="24"/>
  <c r="I78" i="24"/>
  <c r="H78" i="24"/>
  <c r="AO78" i="24" s="1"/>
  <c r="G78" i="24"/>
  <c r="F78" i="24"/>
  <c r="E78" i="24"/>
  <c r="D78" i="24"/>
  <c r="AJ77" i="24"/>
  <c r="AI77" i="24"/>
  <c r="AH77" i="24"/>
  <c r="AG77" i="24"/>
  <c r="AF77" i="24"/>
  <c r="AE77" i="24"/>
  <c r="AD77" i="24"/>
  <c r="AC77" i="24"/>
  <c r="AL77" i="24" s="1"/>
  <c r="AB77" i="24"/>
  <c r="AA77" i="24"/>
  <c r="Z77" i="24"/>
  <c r="Y77" i="24"/>
  <c r="X77" i="24"/>
  <c r="W77" i="24"/>
  <c r="V77" i="24"/>
  <c r="U77" i="24"/>
  <c r="T77" i="24"/>
  <c r="AM77" i="24" s="1"/>
  <c r="S77" i="24"/>
  <c r="R77" i="24"/>
  <c r="Q77" i="24"/>
  <c r="P77" i="24"/>
  <c r="O77" i="24"/>
  <c r="AN77" i="24" s="1"/>
  <c r="N77" i="24"/>
  <c r="M77" i="24"/>
  <c r="L77" i="24"/>
  <c r="K77" i="24"/>
  <c r="J77" i="24"/>
  <c r="I77" i="24"/>
  <c r="H77" i="24"/>
  <c r="G77" i="24"/>
  <c r="F77" i="24"/>
  <c r="E77" i="24"/>
  <c r="D77" i="24"/>
  <c r="AO77" i="24" s="1"/>
  <c r="AJ76" i="24"/>
  <c r="AI76" i="24"/>
  <c r="AH76" i="24"/>
  <c r="AG76" i="24"/>
  <c r="AF76" i="24"/>
  <c r="AE76" i="24"/>
  <c r="AD76" i="24"/>
  <c r="AC76" i="24"/>
  <c r="AB76" i="24"/>
  <c r="AL76" i="24" s="1"/>
  <c r="AA76" i="24"/>
  <c r="Z76" i="24"/>
  <c r="Y76" i="24"/>
  <c r="X76" i="24"/>
  <c r="W76" i="24"/>
  <c r="V76" i="24"/>
  <c r="AM76" i="24" s="1"/>
  <c r="U76" i="24"/>
  <c r="T76" i="24"/>
  <c r="S76" i="24"/>
  <c r="R76" i="24"/>
  <c r="Q76" i="24"/>
  <c r="P76" i="24"/>
  <c r="O76" i="24"/>
  <c r="N76" i="24"/>
  <c r="M76" i="24"/>
  <c r="L76" i="24"/>
  <c r="AN76" i="24" s="1"/>
  <c r="K76" i="24"/>
  <c r="J76" i="24"/>
  <c r="I76" i="24"/>
  <c r="H76" i="24"/>
  <c r="G76" i="24"/>
  <c r="F76" i="24"/>
  <c r="E76" i="24"/>
  <c r="D76" i="24"/>
  <c r="AO76" i="24" s="1"/>
  <c r="AJ75" i="24"/>
  <c r="AI75" i="24"/>
  <c r="AH75" i="24"/>
  <c r="AG75" i="24"/>
  <c r="AF75" i="24"/>
  <c r="AE75" i="24"/>
  <c r="AD75" i="24"/>
  <c r="AC75" i="24"/>
  <c r="AL75" i="24" s="1"/>
  <c r="AB75" i="24"/>
  <c r="AA75" i="24"/>
  <c r="Z75" i="24"/>
  <c r="Y75" i="24"/>
  <c r="X75" i="24"/>
  <c r="W75" i="24"/>
  <c r="V75" i="24"/>
  <c r="U75" i="24"/>
  <c r="AM75" i="24" s="1"/>
  <c r="T75" i="24"/>
  <c r="S75" i="24"/>
  <c r="R75" i="24"/>
  <c r="Q75" i="24"/>
  <c r="P75" i="24"/>
  <c r="O75" i="24"/>
  <c r="N75" i="24"/>
  <c r="M75" i="24"/>
  <c r="L75" i="24"/>
  <c r="AN75" i="24" s="1"/>
  <c r="K75" i="24"/>
  <c r="J75" i="24"/>
  <c r="I75" i="24"/>
  <c r="H75" i="24"/>
  <c r="G75" i="24"/>
  <c r="F75" i="24"/>
  <c r="E75" i="24"/>
  <c r="D75" i="24"/>
  <c r="AO75" i="24" s="1"/>
  <c r="AQ75" i="24" s="1"/>
  <c r="AR10" i="24" s="1"/>
  <c r="C75" i="24"/>
  <c r="AJ74" i="24"/>
  <c r="AI74" i="24"/>
  <c r="AH74" i="24"/>
  <c r="AG74" i="24"/>
  <c r="AF74" i="24"/>
  <c r="AE74" i="24"/>
  <c r="AD74" i="24"/>
  <c r="AC74" i="24"/>
  <c r="AB74" i="24"/>
  <c r="AL74" i="24" s="1"/>
  <c r="AA74" i="24"/>
  <c r="Z74" i="24"/>
  <c r="Y74" i="24"/>
  <c r="X74" i="24"/>
  <c r="W74" i="24"/>
  <c r="V74" i="24"/>
  <c r="U74" i="24"/>
  <c r="T74" i="24"/>
  <c r="AM74" i="24" s="1"/>
  <c r="S74" i="24"/>
  <c r="R74" i="24"/>
  <c r="Q74" i="24"/>
  <c r="P74" i="24"/>
  <c r="O74" i="24"/>
  <c r="N74" i="24"/>
  <c r="M74" i="24"/>
  <c r="L74" i="24"/>
  <c r="AN74" i="24" s="1"/>
  <c r="K74" i="24"/>
  <c r="J74" i="24"/>
  <c r="I74" i="24"/>
  <c r="H74" i="24"/>
  <c r="G74" i="24"/>
  <c r="F74" i="24"/>
  <c r="E74" i="24"/>
  <c r="D74" i="24"/>
  <c r="AO74" i="24" s="1"/>
  <c r="AJ73" i="24"/>
  <c r="AI73" i="24"/>
  <c r="AH73" i="24"/>
  <c r="AG73" i="24"/>
  <c r="AF73" i="24"/>
  <c r="AE73" i="24"/>
  <c r="AD73" i="24"/>
  <c r="AC73" i="24"/>
  <c r="AB73" i="24"/>
  <c r="AL73" i="24" s="1"/>
  <c r="AA73" i="24"/>
  <c r="Z73" i="24"/>
  <c r="Y73" i="24"/>
  <c r="X73" i="24"/>
  <c r="W73" i="24"/>
  <c r="V73" i="24"/>
  <c r="U73" i="24"/>
  <c r="T73" i="24"/>
  <c r="AM73" i="24" s="1"/>
  <c r="S73" i="24"/>
  <c r="R73" i="24"/>
  <c r="Q73" i="24"/>
  <c r="P73" i="24"/>
  <c r="O73" i="24"/>
  <c r="AN73" i="24" s="1"/>
  <c r="N73" i="24"/>
  <c r="M73" i="24"/>
  <c r="L73" i="24"/>
  <c r="K73" i="24"/>
  <c r="J73" i="24"/>
  <c r="I73" i="24"/>
  <c r="H73" i="24"/>
  <c r="G73" i="24"/>
  <c r="AO73" i="24" s="1"/>
  <c r="AQ73" i="24" s="1"/>
  <c r="AR8" i="24" s="1"/>
  <c r="F73" i="24"/>
  <c r="E73" i="24"/>
  <c r="D73" i="24"/>
  <c r="C73" i="24"/>
  <c r="AJ72" i="24"/>
  <c r="AI72" i="24"/>
  <c r="AH72" i="24"/>
  <c r="AG72" i="24"/>
  <c r="AF72" i="24"/>
  <c r="AE72" i="24"/>
  <c r="AD72" i="24"/>
  <c r="AC72" i="24"/>
  <c r="AB72" i="24"/>
  <c r="AL72" i="24" s="1"/>
  <c r="AA72" i="24"/>
  <c r="Z72" i="24"/>
  <c r="Y72" i="24"/>
  <c r="X72" i="24"/>
  <c r="W72" i="24"/>
  <c r="V72" i="24"/>
  <c r="AM72" i="24" s="1"/>
  <c r="U72" i="24"/>
  <c r="T72" i="24"/>
  <c r="S72" i="24"/>
  <c r="R72" i="24"/>
  <c r="Q72" i="24"/>
  <c r="P72" i="24"/>
  <c r="O72" i="24"/>
  <c r="N72" i="24"/>
  <c r="AN72" i="24" s="1"/>
  <c r="M72" i="24"/>
  <c r="L72" i="24"/>
  <c r="K72" i="24"/>
  <c r="J72" i="24"/>
  <c r="I72" i="24"/>
  <c r="H72" i="24"/>
  <c r="G72" i="24"/>
  <c r="F72" i="24"/>
  <c r="AO72" i="24" s="1"/>
  <c r="E72" i="24"/>
  <c r="D72" i="24"/>
  <c r="AJ71" i="24"/>
  <c r="AI71" i="24"/>
  <c r="AH71" i="24"/>
  <c r="AG71" i="24"/>
  <c r="AF71" i="24"/>
  <c r="AE71" i="24"/>
  <c r="AD71" i="24"/>
  <c r="AC71" i="24"/>
  <c r="AL71" i="24" s="1"/>
  <c r="AB71" i="24"/>
  <c r="AA71" i="24"/>
  <c r="Z71" i="24"/>
  <c r="Y71" i="24"/>
  <c r="X71" i="24"/>
  <c r="W71" i="24"/>
  <c r="V71" i="24"/>
  <c r="U71" i="24"/>
  <c r="AM71" i="24" s="1"/>
  <c r="T71" i="24"/>
  <c r="S71" i="24"/>
  <c r="R71" i="24"/>
  <c r="Q71" i="24"/>
  <c r="P71" i="24"/>
  <c r="O71" i="24"/>
  <c r="N71" i="24"/>
  <c r="M71" i="24"/>
  <c r="AN71" i="24" s="1"/>
  <c r="L71" i="24"/>
  <c r="K71" i="24"/>
  <c r="J71" i="24"/>
  <c r="I71" i="24"/>
  <c r="H71" i="24"/>
  <c r="G71" i="24"/>
  <c r="F71" i="24"/>
  <c r="E71" i="24"/>
  <c r="AO71" i="24" s="1"/>
  <c r="AQ71" i="24" s="1"/>
  <c r="AR6" i="24" s="1"/>
  <c r="D71" i="24"/>
  <c r="AT70" i="24"/>
  <c r="AS70" i="24"/>
  <c r="AR70" i="24"/>
  <c r="AT69" i="24"/>
  <c r="AS69" i="24"/>
  <c r="AR69" i="24"/>
  <c r="C69" i="24"/>
  <c r="C199" i="24" s="1"/>
  <c r="AT68" i="24"/>
  <c r="AS68" i="24"/>
  <c r="AR68" i="24"/>
  <c r="C68" i="24"/>
  <c r="C198" i="24" s="1"/>
  <c r="AT67" i="24"/>
  <c r="AS67" i="24"/>
  <c r="AR67" i="24"/>
  <c r="C67" i="24"/>
  <c r="AT66" i="24"/>
  <c r="AS66" i="24"/>
  <c r="C66" i="24"/>
  <c r="C196" i="24" s="1"/>
  <c r="AT65" i="24"/>
  <c r="AS65" i="24"/>
  <c r="C65" i="24"/>
  <c r="C195" i="24" s="1"/>
  <c r="AT64" i="24"/>
  <c r="AS64" i="24"/>
  <c r="AR64" i="24"/>
  <c r="C64" i="24"/>
  <c r="C194" i="24" s="1"/>
  <c r="AT63" i="24"/>
  <c r="AS63" i="24"/>
  <c r="AR63" i="24"/>
  <c r="C63" i="24"/>
  <c r="C193" i="24" s="1"/>
  <c r="AT62" i="24"/>
  <c r="AS62" i="24"/>
  <c r="C62" i="24"/>
  <c r="C127" i="24" s="1"/>
  <c r="AT61" i="24"/>
  <c r="AS61" i="24"/>
  <c r="C61" i="24"/>
  <c r="C191" i="24" s="1"/>
  <c r="AT60" i="24"/>
  <c r="AS60" i="24"/>
  <c r="C60" i="24"/>
  <c r="C190" i="24" s="1"/>
  <c r="AT59" i="24"/>
  <c r="AS59" i="24"/>
  <c r="C59" i="24"/>
  <c r="C189" i="24" s="1"/>
  <c r="AT58" i="24"/>
  <c r="AS58" i="24"/>
  <c r="C58" i="24"/>
  <c r="C188" i="24" s="1"/>
  <c r="AT57" i="24"/>
  <c r="AS57" i="24"/>
  <c r="C57" i="24"/>
  <c r="C187" i="24" s="1"/>
  <c r="AT56" i="24"/>
  <c r="AS56" i="24"/>
  <c r="AR56" i="24"/>
  <c r="C56" i="24"/>
  <c r="C186" i="24" s="1"/>
  <c r="AT55" i="24"/>
  <c r="AS55" i="24"/>
  <c r="AR55" i="24"/>
  <c r="C55" i="24"/>
  <c r="C185" i="24" s="1"/>
  <c r="AT54" i="24"/>
  <c r="AS54" i="24"/>
  <c r="C54" i="24"/>
  <c r="C119" i="24" s="1"/>
  <c r="AT53" i="24"/>
  <c r="AS53" i="24"/>
  <c r="C53" i="24"/>
  <c r="C118" i="24" s="1"/>
  <c r="AT52" i="24"/>
  <c r="AS52" i="24"/>
  <c r="C52" i="24"/>
  <c r="C182" i="24" s="1"/>
  <c r="AT51" i="24"/>
  <c r="AS51" i="24"/>
  <c r="C51" i="24"/>
  <c r="C181" i="24" s="1"/>
  <c r="AT50" i="24"/>
  <c r="AS50" i="24"/>
  <c r="C50" i="24"/>
  <c r="C180" i="24" s="1"/>
  <c r="AT49" i="24"/>
  <c r="AS49" i="24"/>
  <c r="C49" i="24"/>
  <c r="C179" i="24" s="1"/>
  <c r="AT48" i="24"/>
  <c r="AS48" i="24"/>
  <c r="AR48" i="24"/>
  <c r="C48" i="24"/>
  <c r="C178" i="24" s="1"/>
  <c r="AT47" i="24"/>
  <c r="AS47" i="24"/>
  <c r="AR47" i="24"/>
  <c r="C47" i="24"/>
  <c r="C177" i="24" s="1"/>
  <c r="AT46" i="24"/>
  <c r="AS46" i="24"/>
  <c r="C46" i="24"/>
  <c r="C111" i="24" s="1"/>
  <c r="AT45" i="24"/>
  <c r="AS45" i="24"/>
  <c r="C45" i="24"/>
  <c r="C110" i="24" s="1"/>
  <c r="AT44" i="24"/>
  <c r="AS44" i="24"/>
  <c r="C44" i="24"/>
  <c r="C174" i="24" s="1"/>
  <c r="AT43" i="24"/>
  <c r="AS43" i="24"/>
  <c r="C43" i="24"/>
  <c r="C173" i="24" s="1"/>
  <c r="AT42" i="24"/>
  <c r="AS42" i="24"/>
  <c r="C42" i="24"/>
  <c r="C172" i="24" s="1"/>
  <c r="AT41" i="24"/>
  <c r="AS41" i="24"/>
  <c r="C41" i="24"/>
  <c r="C171" i="24" s="1"/>
  <c r="AT40" i="24"/>
  <c r="AS40" i="24"/>
  <c r="AR40" i="24"/>
  <c r="C40" i="24"/>
  <c r="C170" i="24" s="1"/>
  <c r="AT39" i="24"/>
  <c r="AS39" i="24"/>
  <c r="AR39" i="24"/>
  <c r="C39" i="24"/>
  <c r="C169" i="24" s="1"/>
  <c r="AT38" i="24"/>
  <c r="AS38" i="24"/>
  <c r="C38" i="24"/>
  <c r="C168" i="24" s="1"/>
  <c r="AT37" i="24"/>
  <c r="AS37" i="24"/>
  <c r="C37" i="24"/>
  <c r="C102" i="24" s="1"/>
  <c r="AT36" i="24"/>
  <c r="AS36" i="24"/>
  <c r="C36" i="24"/>
  <c r="C166" i="24" s="1"/>
  <c r="AT35" i="24"/>
  <c r="AS35" i="24"/>
  <c r="C35" i="24"/>
  <c r="C165" i="24" s="1"/>
  <c r="AT34" i="24"/>
  <c r="AS34" i="24"/>
  <c r="C34" i="24"/>
  <c r="C164" i="24" s="1"/>
  <c r="AT33" i="24"/>
  <c r="AS33" i="24"/>
  <c r="C33" i="24"/>
  <c r="C163" i="24" s="1"/>
  <c r="AT32" i="24"/>
  <c r="AS32" i="24"/>
  <c r="AR32" i="24"/>
  <c r="C32" i="24"/>
  <c r="C162" i="24" s="1"/>
  <c r="AT31" i="24"/>
  <c r="AS31" i="24"/>
  <c r="AR31" i="24"/>
  <c r="C31" i="24"/>
  <c r="C161" i="24" s="1"/>
  <c r="AT30" i="24"/>
  <c r="AS30" i="24"/>
  <c r="C30" i="24"/>
  <c r="C95" i="24" s="1"/>
  <c r="AT29" i="24"/>
  <c r="AS29" i="24"/>
  <c r="C29" i="24"/>
  <c r="C94" i="24" s="1"/>
  <c r="AT28" i="24"/>
  <c r="AS28" i="24"/>
  <c r="C28" i="24"/>
  <c r="C158" i="24" s="1"/>
  <c r="AT27" i="24"/>
  <c r="AS27" i="24"/>
  <c r="C27" i="24"/>
  <c r="C157" i="24" s="1"/>
  <c r="AT26" i="24"/>
  <c r="AS26" i="24"/>
  <c r="C26" i="24"/>
  <c r="C156" i="24" s="1"/>
  <c r="AT25" i="24"/>
  <c r="AS25" i="24"/>
  <c r="C25" i="24"/>
  <c r="C155" i="24" s="1"/>
  <c r="AT24" i="24"/>
  <c r="AS24" i="24"/>
  <c r="AR24" i="24"/>
  <c r="C24" i="24"/>
  <c r="C154" i="24" s="1"/>
  <c r="AT23" i="24"/>
  <c r="AS23" i="24"/>
  <c r="C23" i="24"/>
  <c r="C153" i="24" s="1"/>
  <c r="AT22" i="24"/>
  <c r="C22" i="24"/>
  <c r="C87" i="24" s="1"/>
  <c r="AT21" i="24"/>
  <c r="AL21" i="24"/>
  <c r="C21" i="24"/>
  <c r="C86" i="24" s="1"/>
  <c r="AL20" i="24"/>
  <c r="AT20" i="24" s="1"/>
  <c r="C20" i="24"/>
  <c r="C150" i="24" s="1"/>
  <c r="AL19" i="24"/>
  <c r="C19" i="24"/>
  <c r="C149" i="24" s="1"/>
  <c r="AL18" i="24"/>
  <c r="AT18" i="24" s="1"/>
  <c r="C18" i="24"/>
  <c r="C148" i="24" s="1"/>
  <c r="AL17" i="24"/>
  <c r="AT17" i="24" s="1"/>
  <c r="C17" i="24"/>
  <c r="C147" i="24" s="1"/>
  <c r="AT16" i="24"/>
  <c r="AL16" i="24"/>
  <c r="C16" i="24"/>
  <c r="C146" i="24" s="1"/>
  <c r="AL15" i="24"/>
  <c r="AT15" i="24" s="1"/>
  <c r="C15" i="24"/>
  <c r="C145" i="24" s="1"/>
  <c r="AL14" i="24"/>
  <c r="AT14" i="24" s="1"/>
  <c r="C14" i="24"/>
  <c r="C79" i="24" s="1"/>
  <c r="AW13" i="24"/>
  <c r="AL13" i="24"/>
  <c r="AT13" i="24" s="1"/>
  <c r="C13" i="24"/>
  <c r="C78" i="24" s="1"/>
  <c r="AT12" i="24"/>
  <c r="AL12" i="24"/>
  <c r="C12" i="24"/>
  <c r="C142" i="24" s="1"/>
  <c r="AL11" i="24"/>
  <c r="AT11" i="24" s="1"/>
  <c r="C11" i="24"/>
  <c r="C141" i="24" s="1"/>
  <c r="AL10" i="24"/>
  <c r="AT10" i="24" s="1"/>
  <c r="C10" i="24"/>
  <c r="C140" i="24" s="1"/>
  <c r="AL9" i="24"/>
  <c r="AT9" i="24" s="1"/>
  <c r="C9" i="24"/>
  <c r="C139" i="24" s="1"/>
  <c r="C8" i="24"/>
  <c r="C138" i="24" s="1"/>
  <c r="C7" i="24"/>
  <c r="C137" i="24" s="1"/>
  <c r="AW6" i="24"/>
  <c r="AL6" i="24"/>
  <c r="C6" i="24"/>
  <c r="C71" i="24" s="1"/>
  <c r="B3" i="24"/>
  <c r="AW7" i="24" s="1"/>
  <c r="AQ199" i="23"/>
  <c r="AS70" i="23" s="1"/>
  <c r="AJ199" i="23"/>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J198" i="23"/>
  <c r="AQ198" i="23" s="1"/>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K198" i="23"/>
  <c r="J198" i="23"/>
  <c r="I198" i="23"/>
  <c r="H198" i="23"/>
  <c r="G198" i="23"/>
  <c r="F198" i="23"/>
  <c r="E198" i="23"/>
  <c r="D198" i="23"/>
  <c r="AJ197" i="23"/>
  <c r="AQ197" i="23" s="1"/>
  <c r="AI197" i="23"/>
  <c r="AH197" i="23"/>
  <c r="AG197" i="23"/>
  <c r="AF197" i="23"/>
  <c r="AE197" i="23"/>
  <c r="AD197" i="23"/>
  <c r="AC197" i="23"/>
  <c r="AB197" i="23"/>
  <c r="AA197" i="23"/>
  <c r="Z197" i="23"/>
  <c r="Y197" i="23"/>
  <c r="X197" i="23"/>
  <c r="W197" i="23"/>
  <c r="V197" i="23"/>
  <c r="U197" i="23"/>
  <c r="T197" i="23"/>
  <c r="S197" i="23"/>
  <c r="R197" i="23"/>
  <c r="Q197" i="23"/>
  <c r="P197" i="23"/>
  <c r="O197" i="23"/>
  <c r="N197" i="23"/>
  <c r="M197" i="23"/>
  <c r="L197" i="23"/>
  <c r="K197" i="23"/>
  <c r="J197" i="23"/>
  <c r="I197" i="23"/>
  <c r="H197" i="23"/>
  <c r="G197" i="23"/>
  <c r="F197" i="23"/>
  <c r="E197" i="23"/>
  <c r="D197" i="23"/>
  <c r="AJ196" i="23"/>
  <c r="AQ196" i="23" s="1"/>
  <c r="AI196" i="23"/>
  <c r="AH196" i="23"/>
  <c r="AG196" i="23"/>
  <c r="AF196" i="23"/>
  <c r="AE196" i="23"/>
  <c r="AD196" i="23"/>
  <c r="AC196" i="23"/>
  <c r="AB196" i="23"/>
  <c r="AA196" i="23"/>
  <c r="Z196" i="23"/>
  <c r="Y196" i="23"/>
  <c r="X196" i="23"/>
  <c r="W196" i="23"/>
  <c r="V196" i="23"/>
  <c r="U196" i="23"/>
  <c r="T196" i="23"/>
  <c r="S196" i="23"/>
  <c r="R196" i="23"/>
  <c r="Q196" i="23"/>
  <c r="P196" i="23"/>
  <c r="O196" i="23"/>
  <c r="N196" i="23"/>
  <c r="M196" i="23"/>
  <c r="L196" i="23"/>
  <c r="K196" i="23"/>
  <c r="J196" i="23"/>
  <c r="I196" i="23"/>
  <c r="H196" i="23"/>
  <c r="G196" i="23"/>
  <c r="F196" i="23"/>
  <c r="E196" i="23"/>
  <c r="D196" i="23"/>
  <c r="AJ195" i="23"/>
  <c r="AQ195" i="23" s="1"/>
  <c r="AI195" i="23"/>
  <c r="AH195" i="23"/>
  <c r="AG195" i="23"/>
  <c r="AF195" i="23"/>
  <c r="AE195" i="23"/>
  <c r="AD195" i="23"/>
  <c r="AC195" i="23"/>
  <c r="AB195" i="23"/>
  <c r="AA195" i="23"/>
  <c r="Z195" i="23"/>
  <c r="Y195" i="23"/>
  <c r="X195" i="23"/>
  <c r="W195" i="23"/>
  <c r="V195" i="23"/>
  <c r="U195" i="23"/>
  <c r="T195" i="23"/>
  <c r="S195" i="23"/>
  <c r="R195" i="23"/>
  <c r="Q195" i="23"/>
  <c r="P195" i="23"/>
  <c r="O195" i="23"/>
  <c r="N195" i="23"/>
  <c r="M195" i="23"/>
  <c r="L195" i="23"/>
  <c r="K195" i="23"/>
  <c r="J195" i="23"/>
  <c r="I195" i="23"/>
  <c r="H195" i="23"/>
  <c r="G195" i="23"/>
  <c r="F195" i="23"/>
  <c r="E195" i="23"/>
  <c r="D195" i="23"/>
  <c r="AJ194" i="23"/>
  <c r="AQ194" i="23" s="1"/>
  <c r="AS65" i="23" s="1"/>
  <c r="AI194" i="23"/>
  <c r="AH194" i="23"/>
  <c r="AG194" i="23"/>
  <c r="AF194" i="23"/>
  <c r="AE194" i="23"/>
  <c r="AD194" i="23"/>
  <c r="AC194" i="23"/>
  <c r="AB194" i="23"/>
  <c r="AA194" i="23"/>
  <c r="Z194" i="23"/>
  <c r="Y194" i="23"/>
  <c r="X194" i="23"/>
  <c r="W194" i="23"/>
  <c r="V194" i="23"/>
  <c r="U194" i="23"/>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A193" i="23"/>
  <c r="Z193" i="23"/>
  <c r="Y193" i="23"/>
  <c r="X193" i="23"/>
  <c r="W193" i="23"/>
  <c r="V193" i="23"/>
  <c r="U193" i="23"/>
  <c r="T193" i="23"/>
  <c r="S193" i="23"/>
  <c r="R193" i="23"/>
  <c r="Q193" i="23"/>
  <c r="P193" i="23"/>
  <c r="O193" i="23"/>
  <c r="N193" i="23"/>
  <c r="M193" i="23"/>
  <c r="L193" i="23"/>
  <c r="K193" i="23"/>
  <c r="J193" i="23"/>
  <c r="I193" i="23"/>
  <c r="H193" i="23"/>
  <c r="G193" i="23"/>
  <c r="F193" i="23"/>
  <c r="E193" i="23"/>
  <c r="D193" i="23"/>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K192" i="23"/>
  <c r="J192" i="23"/>
  <c r="I192" i="23"/>
  <c r="H192" i="23"/>
  <c r="G192" i="23"/>
  <c r="F192" i="23"/>
  <c r="E192" i="23"/>
  <c r="D192" i="23"/>
  <c r="AJ191" i="23"/>
  <c r="AQ191" i="23" s="1"/>
  <c r="AI191" i="23"/>
  <c r="AH191" i="23"/>
  <c r="AG191" i="23"/>
  <c r="AF191" i="23"/>
  <c r="AE191" i="23"/>
  <c r="AD191" i="23"/>
  <c r="AC191" i="23"/>
  <c r="AB191" i="23"/>
  <c r="AA191" i="23"/>
  <c r="Z191" i="23"/>
  <c r="Y191" i="23"/>
  <c r="X191" i="23"/>
  <c r="W191" i="23"/>
  <c r="V191" i="23"/>
  <c r="U191" i="23"/>
  <c r="T191" i="23"/>
  <c r="S191" i="23"/>
  <c r="R191" i="23"/>
  <c r="Q191" i="23"/>
  <c r="P191" i="23"/>
  <c r="O191" i="23"/>
  <c r="N191" i="23"/>
  <c r="M191" i="23"/>
  <c r="L191" i="23"/>
  <c r="K191" i="23"/>
  <c r="J191" i="23"/>
  <c r="I191" i="23"/>
  <c r="H191" i="23"/>
  <c r="G191" i="23"/>
  <c r="F191" i="23"/>
  <c r="E191" i="23"/>
  <c r="D191" i="23"/>
  <c r="AJ190" i="23"/>
  <c r="AQ190" i="23" s="1"/>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J189" i="23"/>
  <c r="AQ189" i="23" s="1"/>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H189" i="23"/>
  <c r="G189" i="23"/>
  <c r="F189" i="23"/>
  <c r="E189" i="23"/>
  <c r="D189" i="23"/>
  <c r="AJ188" i="23"/>
  <c r="AQ188" i="23" s="1"/>
  <c r="AI188" i="23"/>
  <c r="AH188" i="23"/>
  <c r="AG188" i="23"/>
  <c r="AF188" i="23"/>
  <c r="AE188" i="23"/>
  <c r="AD188" i="23"/>
  <c r="AC188" i="23"/>
  <c r="AB188" i="23"/>
  <c r="AA188" i="23"/>
  <c r="Z188" i="23"/>
  <c r="Y188" i="23"/>
  <c r="X188" i="23"/>
  <c r="W188" i="23"/>
  <c r="V188" i="23"/>
  <c r="U188" i="23"/>
  <c r="T188" i="23"/>
  <c r="S188" i="23"/>
  <c r="R188" i="23"/>
  <c r="Q188" i="23"/>
  <c r="P188" i="23"/>
  <c r="O188" i="23"/>
  <c r="N188" i="23"/>
  <c r="M188" i="23"/>
  <c r="L188" i="23"/>
  <c r="K188" i="23"/>
  <c r="J188" i="23"/>
  <c r="I188" i="23"/>
  <c r="H188" i="23"/>
  <c r="G188" i="23"/>
  <c r="F188" i="23"/>
  <c r="E188" i="23"/>
  <c r="D188" i="23"/>
  <c r="AJ187" i="23"/>
  <c r="AQ187" i="23" s="1"/>
  <c r="AI187" i="23"/>
  <c r="AH187" i="23"/>
  <c r="AG187" i="23"/>
  <c r="AF187" i="23"/>
  <c r="AE187" i="23"/>
  <c r="AD187" i="23"/>
  <c r="AC187" i="23"/>
  <c r="AB187" i="23"/>
  <c r="AA187" i="23"/>
  <c r="Z187" i="23"/>
  <c r="Y187" i="23"/>
  <c r="X187" i="23"/>
  <c r="W187" i="23"/>
  <c r="V187" i="23"/>
  <c r="U187" i="23"/>
  <c r="T187" i="23"/>
  <c r="S187" i="23"/>
  <c r="R187" i="23"/>
  <c r="Q187" i="23"/>
  <c r="P187" i="23"/>
  <c r="O187" i="23"/>
  <c r="N187" i="23"/>
  <c r="M187" i="23"/>
  <c r="L187" i="23"/>
  <c r="K187" i="23"/>
  <c r="J187" i="23"/>
  <c r="I187" i="23"/>
  <c r="H187" i="23"/>
  <c r="G187" i="23"/>
  <c r="F187" i="23"/>
  <c r="E187" i="23"/>
  <c r="D187" i="23"/>
  <c r="AJ186" i="23"/>
  <c r="AQ186" i="23" s="1"/>
  <c r="AS57" i="23" s="1"/>
  <c r="AI186" i="23"/>
  <c r="AH186" i="23"/>
  <c r="AG186" i="23"/>
  <c r="AF186" i="23"/>
  <c r="AE186" i="23"/>
  <c r="AD186" i="23"/>
  <c r="AC186" i="23"/>
  <c r="AB186" i="23"/>
  <c r="AA186" i="23"/>
  <c r="Z186" i="23"/>
  <c r="Y186" i="23"/>
  <c r="X186" i="23"/>
  <c r="W186" i="23"/>
  <c r="V186" i="23"/>
  <c r="U186" i="23"/>
  <c r="T186" i="23"/>
  <c r="S186" i="23"/>
  <c r="R186" i="23"/>
  <c r="Q186" i="23"/>
  <c r="P186" i="23"/>
  <c r="O186" i="23"/>
  <c r="N186" i="23"/>
  <c r="M186" i="23"/>
  <c r="L186" i="23"/>
  <c r="K186" i="23"/>
  <c r="J186" i="23"/>
  <c r="I186" i="23"/>
  <c r="H186" i="23"/>
  <c r="G186" i="23"/>
  <c r="F186" i="23"/>
  <c r="E186" i="23"/>
  <c r="D186" i="23"/>
  <c r="AJ185" i="23"/>
  <c r="AQ185" i="23" s="1"/>
  <c r="AS55" i="23" s="1"/>
  <c r="AI185" i="23"/>
  <c r="AH185" i="23"/>
  <c r="AG185" i="23"/>
  <c r="AF185" i="23"/>
  <c r="AE185" i="23"/>
  <c r="AD185" i="23"/>
  <c r="AC185" i="23"/>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L184" i="23"/>
  <c r="K184" i="23"/>
  <c r="J184" i="23"/>
  <c r="I184" i="23"/>
  <c r="H184" i="23"/>
  <c r="G184" i="23"/>
  <c r="F184" i="23"/>
  <c r="E184" i="23"/>
  <c r="D184" i="23"/>
  <c r="AJ183" i="23"/>
  <c r="AQ183" i="23" s="1"/>
  <c r="AI183" i="23"/>
  <c r="AH183" i="23"/>
  <c r="AG183" i="23"/>
  <c r="AF183" i="23"/>
  <c r="AE183" i="23"/>
  <c r="AD183" i="23"/>
  <c r="AC183" i="23"/>
  <c r="AB183" i="23"/>
  <c r="AA183" i="23"/>
  <c r="Z183" i="23"/>
  <c r="Y183" i="23"/>
  <c r="X183" i="23"/>
  <c r="W183" i="23"/>
  <c r="V183" i="23"/>
  <c r="U183" i="23"/>
  <c r="T183" i="23"/>
  <c r="S183" i="23"/>
  <c r="R183" i="23"/>
  <c r="Q183" i="23"/>
  <c r="P183" i="23"/>
  <c r="O183" i="23"/>
  <c r="N183" i="23"/>
  <c r="M183" i="23"/>
  <c r="L183" i="23"/>
  <c r="K183" i="23"/>
  <c r="J183" i="23"/>
  <c r="I183" i="23"/>
  <c r="H183" i="23"/>
  <c r="G183" i="23"/>
  <c r="F183" i="23"/>
  <c r="E183" i="23"/>
  <c r="D183" i="23"/>
  <c r="AJ182" i="23"/>
  <c r="AQ182" i="23" s="1"/>
  <c r="AI182" i="23"/>
  <c r="AH182" i="23"/>
  <c r="AG182" i="23"/>
  <c r="AF182" i="23"/>
  <c r="AE182" i="23"/>
  <c r="AD182" i="23"/>
  <c r="AC182" i="23"/>
  <c r="AB182" i="23"/>
  <c r="AA182" i="23"/>
  <c r="Z182" i="23"/>
  <c r="Y182" i="23"/>
  <c r="X182" i="23"/>
  <c r="W182" i="23"/>
  <c r="V182" i="23"/>
  <c r="U182" i="23"/>
  <c r="T182" i="23"/>
  <c r="S182" i="23"/>
  <c r="R182" i="23"/>
  <c r="Q182" i="23"/>
  <c r="P182" i="23"/>
  <c r="O182" i="23"/>
  <c r="N182" i="23"/>
  <c r="M182" i="23"/>
  <c r="L182" i="23"/>
  <c r="K182" i="23"/>
  <c r="J182" i="23"/>
  <c r="I182" i="23"/>
  <c r="H182" i="23"/>
  <c r="G182" i="23"/>
  <c r="F182" i="23"/>
  <c r="E182" i="23"/>
  <c r="D182" i="23"/>
  <c r="AJ181" i="23"/>
  <c r="AQ181" i="23" s="1"/>
  <c r="AI181" i="23"/>
  <c r="AH181" i="23"/>
  <c r="AG181" i="23"/>
  <c r="AF181" i="23"/>
  <c r="AE181" i="23"/>
  <c r="AD181" i="23"/>
  <c r="AC181" i="23"/>
  <c r="AB181" i="23"/>
  <c r="AA181" i="23"/>
  <c r="Z181" i="23"/>
  <c r="Y181" i="23"/>
  <c r="X181" i="23"/>
  <c r="W181" i="23"/>
  <c r="V181" i="23"/>
  <c r="U181" i="23"/>
  <c r="T181" i="23"/>
  <c r="S181" i="23"/>
  <c r="R181" i="23"/>
  <c r="Q181" i="23"/>
  <c r="P181" i="23"/>
  <c r="O181" i="23"/>
  <c r="N181" i="23"/>
  <c r="M181" i="23"/>
  <c r="L181" i="23"/>
  <c r="K181" i="23"/>
  <c r="J181" i="23"/>
  <c r="I181" i="23"/>
  <c r="H181" i="23"/>
  <c r="G181" i="23"/>
  <c r="F181" i="23"/>
  <c r="E181" i="23"/>
  <c r="D181"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AJ179" i="23"/>
  <c r="AQ179" i="23" s="1"/>
  <c r="AI179" i="23"/>
  <c r="AH179" i="23"/>
  <c r="AG179" i="23"/>
  <c r="AF179" i="23"/>
  <c r="AE179" i="23"/>
  <c r="AD179" i="23"/>
  <c r="AC179" i="23"/>
  <c r="AB179" i="23"/>
  <c r="AA179" i="23"/>
  <c r="Z179" i="23"/>
  <c r="Y179" i="23"/>
  <c r="X179" i="23"/>
  <c r="W179" i="23"/>
  <c r="V179" i="23"/>
  <c r="U179" i="23"/>
  <c r="T179" i="23"/>
  <c r="S179" i="23"/>
  <c r="R179" i="23"/>
  <c r="Q179" i="23"/>
  <c r="P179" i="23"/>
  <c r="O179" i="23"/>
  <c r="N179" i="23"/>
  <c r="M179" i="23"/>
  <c r="L179" i="23"/>
  <c r="K179" i="23"/>
  <c r="J179" i="23"/>
  <c r="I179" i="23"/>
  <c r="H179" i="23"/>
  <c r="G179" i="23"/>
  <c r="F179" i="23"/>
  <c r="E179" i="23"/>
  <c r="D179" i="23"/>
  <c r="AJ178" i="23"/>
  <c r="AQ178" i="23" s="1"/>
  <c r="AI178" i="23"/>
  <c r="AH178" i="23"/>
  <c r="AG178" i="23"/>
  <c r="AF178" i="23"/>
  <c r="AE178" i="23"/>
  <c r="AD178" i="23"/>
  <c r="AC178" i="23"/>
  <c r="AB178" i="23"/>
  <c r="AA178" i="23"/>
  <c r="Z178" i="23"/>
  <c r="Y178" i="23"/>
  <c r="X178" i="23"/>
  <c r="W178" i="23"/>
  <c r="V178" i="23"/>
  <c r="U178" i="23"/>
  <c r="T178" i="23"/>
  <c r="S178" i="23"/>
  <c r="R178" i="23"/>
  <c r="Q178" i="23"/>
  <c r="P178" i="23"/>
  <c r="O178" i="23"/>
  <c r="N178" i="23"/>
  <c r="M178" i="23"/>
  <c r="L178" i="23"/>
  <c r="K178" i="23"/>
  <c r="J178" i="23"/>
  <c r="I178" i="23"/>
  <c r="H178" i="23"/>
  <c r="G178" i="23"/>
  <c r="F178" i="23"/>
  <c r="E178" i="23"/>
  <c r="D178" i="23"/>
  <c r="AJ177" i="23"/>
  <c r="AQ177" i="23" s="1"/>
  <c r="AS47" i="23" s="1"/>
  <c r="AI177" i="23"/>
  <c r="AH177" i="23"/>
  <c r="AG177" i="23"/>
  <c r="AF177" i="23"/>
  <c r="AE177" i="23"/>
  <c r="AD177" i="23"/>
  <c r="AC177" i="23"/>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I176" i="23"/>
  <c r="AH176" i="23"/>
  <c r="AG176" i="23"/>
  <c r="AF176" i="23"/>
  <c r="AE176" i="23"/>
  <c r="AD176" i="23"/>
  <c r="AC176" i="23"/>
  <c r="AB176" i="23"/>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AJ175" i="23"/>
  <c r="AQ175" i="23" s="1"/>
  <c r="AI175" i="23"/>
  <c r="AH175" i="23"/>
  <c r="AG175" i="23"/>
  <c r="AF175" i="23"/>
  <c r="AE175" i="23"/>
  <c r="AD175" i="23"/>
  <c r="AC175" i="23"/>
  <c r="AB175" i="23"/>
  <c r="AA175" i="23"/>
  <c r="Z175" i="23"/>
  <c r="Y175" i="23"/>
  <c r="X175" i="23"/>
  <c r="W175" i="23"/>
  <c r="V175" i="23"/>
  <c r="U175" i="23"/>
  <c r="T175" i="23"/>
  <c r="S175" i="23"/>
  <c r="R175" i="23"/>
  <c r="Q175" i="23"/>
  <c r="P175" i="23"/>
  <c r="O175" i="23"/>
  <c r="N175" i="23"/>
  <c r="M175" i="23"/>
  <c r="L175" i="23"/>
  <c r="K175" i="23"/>
  <c r="J175" i="23"/>
  <c r="I175" i="23"/>
  <c r="H175" i="23"/>
  <c r="G175" i="23"/>
  <c r="F175" i="23"/>
  <c r="E175" i="23"/>
  <c r="D175" i="23"/>
  <c r="AJ174" i="23"/>
  <c r="AQ174" i="23" s="1"/>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J173" i="23"/>
  <c r="AQ173" i="23" s="1"/>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AO173" i="23" s="1"/>
  <c r="H173" i="23"/>
  <c r="G173" i="23"/>
  <c r="F173" i="23"/>
  <c r="E173" i="23"/>
  <c r="D173"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N172" i="23"/>
  <c r="M172" i="23"/>
  <c r="L172" i="23"/>
  <c r="K172" i="23"/>
  <c r="J172" i="23"/>
  <c r="I172" i="23"/>
  <c r="H172" i="23"/>
  <c r="G172" i="23"/>
  <c r="F172" i="23"/>
  <c r="E172" i="23"/>
  <c r="D172" i="23"/>
  <c r="AJ171" i="23"/>
  <c r="AQ171" i="23" s="1"/>
  <c r="AI171" i="23"/>
  <c r="AH171" i="23"/>
  <c r="AG171" i="23"/>
  <c r="AF171" i="23"/>
  <c r="AE171" i="23"/>
  <c r="AD171" i="23"/>
  <c r="AC171" i="23"/>
  <c r="AB171" i="23"/>
  <c r="AA171" i="23"/>
  <c r="Z171" i="23"/>
  <c r="Y171" i="23"/>
  <c r="X171" i="23"/>
  <c r="W171" i="23"/>
  <c r="V171" i="23"/>
  <c r="U171" i="23"/>
  <c r="T171" i="23"/>
  <c r="S171" i="23"/>
  <c r="R171" i="23"/>
  <c r="Q171" i="23"/>
  <c r="P171" i="23"/>
  <c r="O171" i="23"/>
  <c r="N171" i="23"/>
  <c r="M171" i="23"/>
  <c r="L171" i="23"/>
  <c r="K171" i="23"/>
  <c r="J171" i="23"/>
  <c r="I171" i="23"/>
  <c r="H171" i="23"/>
  <c r="G171" i="23"/>
  <c r="F171" i="23"/>
  <c r="E171" i="23"/>
  <c r="D171" i="23"/>
  <c r="AJ170" i="23"/>
  <c r="AQ170" i="23" s="1"/>
  <c r="AI170" i="23"/>
  <c r="AH170" i="23"/>
  <c r="AG170" i="23"/>
  <c r="AF170" i="23"/>
  <c r="AE170" i="23"/>
  <c r="AD170" i="23"/>
  <c r="AC170" i="23"/>
  <c r="AB170" i="23"/>
  <c r="AA170" i="23"/>
  <c r="Z170" i="23"/>
  <c r="Y170" i="23"/>
  <c r="X170" i="23"/>
  <c r="W170" i="23"/>
  <c r="V170" i="23"/>
  <c r="U170" i="23"/>
  <c r="T170" i="23"/>
  <c r="S170" i="23"/>
  <c r="R170" i="23"/>
  <c r="Q170" i="23"/>
  <c r="P170" i="23"/>
  <c r="O170" i="23"/>
  <c r="N170" i="23"/>
  <c r="M170" i="23"/>
  <c r="L170" i="23"/>
  <c r="K170" i="23"/>
  <c r="J170" i="23"/>
  <c r="I170" i="23"/>
  <c r="H170" i="23"/>
  <c r="G170" i="23"/>
  <c r="F170" i="23"/>
  <c r="E170" i="23"/>
  <c r="D170" i="23"/>
  <c r="AJ169" i="23"/>
  <c r="AQ169" i="23" s="1"/>
  <c r="AI169" i="23"/>
  <c r="AH169" i="23"/>
  <c r="AG169" i="23"/>
  <c r="AF169" i="23"/>
  <c r="AE169" i="23"/>
  <c r="AD169" i="23"/>
  <c r="AC169" i="23"/>
  <c r="AB169" i="23"/>
  <c r="AA169" i="23"/>
  <c r="Z169" i="23"/>
  <c r="Y169" i="23"/>
  <c r="X169" i="23"/>
  <c r="W169" i="23"/>
  <c r="V169" i="23"/>
  <c r="U169" i="23"/>
  <c r="T169" i="23"/>
  <c r="S169" i="23"/>
  <c r="R169" i="23"/>
  <c r="Q169" i="23"/>
  <c r="P169" i="23"/>
  <c r="O169" i="23"/>
  <c r="N169" i="23"/>
  <c r="M169" i="23"/>
  <c r="L169" i="23"/>
  <c r="K169" i="23"/>
  <c r="J169" i="23"/>
  <c r="I169" i="23"/>
  <c r="H169" i="23"/>
  <c r="G169" i="23"/>
  <c r="F169" i="23"/>
  <c r="E169" i="23"/>
  <c r="D169" i="23"/>
  <c r="AJ168" i="23"/>
  <c r="AQ168" i="23" s="1"/>
  <c r="AI168" i="23"/>
  <c r="AH168" i="23"/>
  <c r="AG168" i="23"/>
  <c r="AF168" i="23"/>
  <c r="AE168" i="23"/>
  <c r="AD168" i="23"/>
  <c r="AC168" i="23"/>
  <c r="AB168" i="23"/>
  <c r="AA168" i="23"/>
  <c r="Z168" i="23"/>
  <c r="Y168" i="23"/>
  <c r="X168" i="23"/>
  <c r="W168" i="23"/>
  <c r="V168" i="23"/>
  <c r="U168" i="23"/>
  <c r="T168" i="23"/>
  <c r="S168" i="23"/>
  <c r="R168" i="23"/>
  <c r="Q168" i="23"/>
  <c r="P168" i="23"/>
  <c r="O168" i="23"/>
  <c r="N168" i="23"/>
  <c r="M168" i="23"/>
  <c r="L168" i="23"/>
  <c r="K168" i="23"/>
  <c r="J168" i="23"/>
  <c r="I168" i="23"/>
  <c r="H168" i="23"/>
  <c r="G168" i="23"/>
  <c r="F168" i="23"/>
  <c r="E168" i="23"/>
  <c r="D168" i="23"/>
  <c r="AJ167" i="23"/>
  <c r="AQ167" i="23" s="1"/>
  <c r="AI167" i="23"/>
  <c r="AH167" i="23"/>
  <c r="AG167" i="23"/>
  <c r="AF167" i="23"/>
  <c r="AE167" i="23"/>
  <c r="AD167" i="23"/>
  <c r="AC167" i="23"/>
  <c r="AB167" i="23"/>
  <c r="AA167" i="23"/>
  <c r="Z167" i="23"/>
  <c r="Y167" i="23"/>
  <c r="X167" i="23"/>
  <c r="W167" i="23"/>
  <c r="V167" i="23"/>
  <c r="U167" i="23"/>
  <c r="T167" i="23"/>
  <c r="S167" i="23"/>
  <c r="R167" i="23"/>
  <c r="Q167" i="23"/>
  <c r="P167" i="23"/>
  <c r="O167" i="23"/>
  <c r="N167" i="23"/>
  <c r="M167" i="23"/>
  <c r="L167" i="23"/>
  <c r="K167" i="23"/>
  <c r="J167" i="23"/>
  <c r="I167" i="23"/>
  <c r="H167" i="23"/>
  <c r="G167" i="23"/>
  <c r="F167" i="23"/>
  <c r="E167" i="23"/>
  <c r="D167" i="23"/>
  <c r="AJ166" i="23"/>
  <c r="AQ166" i="23" s="1"/>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J165" i="23"/>
  <c r="AQ165" i="23" s="1"/>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J165" i="23"/>
  <c r="I165" i="23"/>
  <c r="H165" i="23"/>
  <c r="G165" i="23"/>
  <c r="F165" i="23"/>
  <c r="E165" i="23"/>
  <c r="D165"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N164" i="23"/>
  <c r="M164" i="23"/>
  <c r="L164" i="23"/>
  <c r="K164" i="23"/>
  <c r="J164" i="23"/>
  <c r="I164" i="23"/>
  <c r="H164" i="23"/>
  <c r="G164" i="23"/>
  <c r="F164" i="23"/>
  <c r="E164" i="23"/>
  <c r="D164" i="23"/>
  <c r="AJ163" i="23"/>
  <c r="AQ163" i="23" s="1"/>
  <c r="AI163" i="23"/>
  <c r="AH163" i="23"/>
  <c r="AG163" i="23"/>
  <c r="AF163" i="23"/>
  <c r="AE163" i="23"/>
  <c r="AD163" i="23"/>
  <c r="AC163" i="23"/>
  <c r="AB163" i="23"/>
  <c r="AA163" i="23"/>
  <c r="Z163" i="23"/>
  <c r="Y163" i="23"/>
  <c r="X163" i="23"/>
  <c r="W163" i="23"/>
  <c r="V163" i="23"/>
  <c r="U163" i="23"/>
  <c r="T163" i="23"/>
  <c r="S163" i="23"/>
  <c r="R163" i="23"/>
  <c r="Q163" i="23"/>
  <c r="P163" i="23"/>
  <c r="O163" i="23"/>
  <c r="N163" i="23"/>
  <c r="M163" i="23"/>
  <c r="L163" i="23"/>
  <c r="K163" i="23"/>
  <c r="J163" i="23"/>
  <c r="I163" i="23"/>
  <c r="H163" i="23"/>
  <c r="G163" i="23"/>
  <c r="F163" i="23"/>
  <c r="E163" i="23"/>
  <c r="D163" i="23"/>
  <c r="AJ162" i="23"/>
  <c r="AQ162" i="23" s="1"/>
  <c r="AS33" i="23" s="1"/>
  <c r="AI162" i="23"/>
  <c r="AH162" i="23"/>
  <c r="AG162" i="23"/>
  <c r="AF162" i="23"/>
  <c r="AE162" i="23"/>
  <c r="AD162" i="23"/>
  <c r="AC162" i="23"/>
  <c r="AB162" i="23"/>
  <c r="AA162" i="23"/>
  <c r="Z162" i="23"/>
  <c r="Y162" i="23"/>
  <c r="X162" i="23"/>
  <c r="W162" i="23"/>
  <c r="V162" i="23"/>
  <c r="U162" i="23"/>
  <c r="T162" i="23"/>
  <c r="AM162" i="23" s="1"/>
  <c r="S162" i="23"/>
  <c r="R162" i="23"/>
  <c r="Q162" i="23"/>
  <c r="P162" i="23"/>
  <c r="O162" i="23"/>
  <c r="N162" i="23"/>
  <c r="M162" i="23"/>
  <c r="L162" i="23"/>
  <c r="K162" i="23"/>
  <c r="J162" i="23"/>
  <c r="I162" i="23"/>
  <c r="H162" i="23"/>
  <c r="G162" i="23"/>
  <c r="F162" i="23"/>
  <c r="E162" i="23"/>
  <c r="D162" i="23"/>
  <c r="AJ161" i="23"/>
  <c r="AQ161" i="23" s="1"/>
  <c r="AI161" i="23"/>
  <c r="AH161" i="23"/>
  <c r="AG161" i="23"/>
  <c r="AF161" i="23"/>
  <c r="AE161" i="23"/>
  <c r="AD161" i="23"/>
  <c r="AC161" i="23"/>
  <c r="AB161" i="23"/>
  <c r="AA161" i="23"/>
  <c r="Z161" i="23"/>
  <c r="Y161" i="23"/>
  <c r="X161" i="23"/>
  <c r="W161" i="23"/>
  <c r="V161" i="23"/>
  <c r="U161" i="23"/>
  <c r="T161" i="23"/>
  <c r="S161" i="23"/>
  <c r="R161" i="23"/>
  <c r="Q161" i="23"/>
  <c r="P161" i="23"/>
  <c r="O161" i="23"/>
  <c r="N161" i="23"/>
  <c r="M161" i="23"/>
  <c r="L161" i="23"/>
  <c r="K161" i="23"/>
  <c r="J161" i="23"/>
  <c r="I161" i="23"/>
  <c r="H161" i="23"/>
  <c r="G161" i="23"/>
  <c r="F161" i="23"/>
  <c r="E161" i="23"/>
  <c r="D161" i="23"/>
  <c r="AJ160" i="23"/>
  <c r="AQ160" i="23" s="1"/>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K160" i="23"/>
  <c r="J160" i="23"/>
  <c r="I160" i="23"/>
  <c r="H160" i="23"/>
  <c r="G160" i="23"/>
  <c r="F160" i="23"/>
  <c r="E160" i="23"/>
  <c r="D160" i="23"/>
  <c r="AJ159" i="23"/>
  <c r="AQ159" i="23" s="1"/>
  <c r="AI159" i="23"/>
  <c r="AH159" i="23"/>
  <c r="AG159" i="23"/>
  <c r="AF159" i="23"/>
  <c r="AE159" i="23"/>
  <c r="AD159" i="23"/>
  <c r="AC159" i="23"/>
  <c r="AB159" i="23"/>
  <c r="AA159" i="23"/>
  <c r="Z159" i="23"/>
  <c r="Y159" i="23"/>
  <c r="X159" i="23"/>
  <c r="W159" i="23"/>
  <c r="V159" i="23"/>
  <c r="U159" i="23"/>
  <c r="T159" i="23"/>
  <c r="S159" i="23"/>
  <c r="R159" i="23"/>
  <c r="Q159" i="23"/>
  <c r="P159" i="23"/>
  <c r="O159" i="23"/>
  <c r="N159" i="23"/>
  <c r="M159" i="23"/>
  <c r="L159" i="23"/>
  <c r="K159" i="23"/>
  <c r="J159" i="23"/>
  <c r="I159" i="23"/>
  <c r="H159" i="23"/>
  <c r="G159" i="23"/>
  <c r="F159" i="23"/>
  <c r="E159" i="23"/>
  <c r="D159" i="23"/>
  <c r="AJ158" i="23"/>
  <c r="AQ158" i="23" s="1"/>
  <c r="AI158" i="23"/>
  <c r="AH158" i="23"/>
  <c r="AG158" i="23"/>
  <c r="AF158" i="23"/>
  <c r="AE158" i="23"/>
  <c r="AD158" i="23"/>
  <c r="AC158" i="23"/>
  <c r="AB158" i="23"/>
  <c r="AA158" i="23"/>
  <c r="Z158" i="23"/>
  <c r="Y158" i="23"/>
  <c r="X158" i="23"/>
  <c r="W158" i="23"/>
  <c r="V158" i="23"/>
  <c r="U158" i="23"/>
  <c r="T158" i="23"/>
  <c r="S158" i="23"/>
  <c r="R158" i="23"/>
  <c r="Q158" i="23"/>
  <c r="P158" i="23"/>
  <c r="O158" i="23"/>
  <c r="N158" i="23"/>
  <c r="M158" i="23"/>
  <c r="L158" i="23"/>
  <c r="K158" i="23"/>
  <c r="J158" i="23"/>
  <c r="I158" i="23"/>
  <c r="H158" i="23"/>
  <c r="G158" i="23"/>
  <c r="F158" i="23"/>
  <c r="E158" i="23"/>
  <c r="D158" i="23"/>
  <c r="AJ157" i="23"/>
  <c r="AQ157" i="23" s="1"/>
  <c r="AI157" i="23"/>
  <c r="AH157" i="23"/>
  <c r="AG157" i="23"/>
  <c r="AF157" i="23"/>
  <c r="AE157" i="23"/>
  <c r="AD157" i="23"/>
  <c r="AC157" i="23"/>
  <c r="AB157" i="23"/>
  <c r="AA157" i="23"/>
  <c r="Z157" i="23"/>
  <c r="Y157" i="23"/>
  <c r="X157" i="23"/>
  <c r="W157" i="23"/>
  <c r="V157" i="23"/>
  <c r="U157" i="23"/>
  <c r="T157" i="23"/>
  <c r="S157" i="23"/>
  <c r="R157" i="23"/>
  <c r="Q157" i="23"/>
  <c r="P157" i="23"/>
  <c r="O157" i="23"/>
  <c r="N157" i="23"/>
  <c r="M157" i="23"/>
  <c r="L157" i="23"/>
  <c r="K157" i="23"/>
  <c r="J157" i="23"/>
  <c r="I157" i="23"/>
  <c r="H157" i="23"/>
  <c r="G157" i="23"/>
  <c r="F157" i="23"/>
  <c r="E157" i="23"/>
  <c r="D157" i="23"/>
  <c r="AJ156" i="23"/>
  <c r="AQ156" i="23" s="1"/>
  <c r="AI156" i="23"/>
  <c r="AH156" i="23"/>
  <c r="AG156" i="23"/>
  <c r="AF156" i="23"/>
  <c r="AE156" i="23"/>
  <c r="AD156" i="23"/>
  <c r="AC156" i="23"/>
  <c r="AB156" i="23"/>
  <c r="AA156" i="23"/>
  <c r="Z156" i="23"/>
  <c r="Y156" i="23"/>
  <c r="X156" i="23"/>
  <c r="W156" i="23"/>
  <c r="V156" i="23"/>
  <c r="U156" i="23"/>
  <c r="T156" i="23"/>
  <c r="S156" i="23"/>
  <c r="R156" i="23"/>
  <c r="Q156" i="23"/>
  <c r="P156" i="23"/>
  <c r="O156" i="23"/>
  <c r="N156" i="23"/>
  <c r="M156" i="23"/>
  <c r="L156" i="23"/>
  <c r="K156" i="23"/>
  <c r="J156" i="23"/>
  <c r="I156" i="23"/>
  <c r="H156" i="23"/>
  <c r="G156" i="23"/>
  <c r="F156" i="23"/>
  <c r="E156" i="23"/>
  <c r="D156" i="23"/>
  <c r="AJ155" i="23"/>
  <c r="AQ155" i="23" s="1"/>
  <c r="AI155" i="23"/>
  <c r="AH155" i="23"/>
  <c r="AG155" i="23"/>
  <c r="AF155" i="23"/>
  <c r="AE155" i="23"/>
  <c r="AD155" i="23"/>
  <c r="AC155" i="23"/>
  <c r="AB155" i="23"/>
  <c r="AA155" i="23"/>
  <c r="Z155" i="23"/>
  <c r="Y155" i="23"/>
  <c r="X155" i="23"/>
  <c r="W155" i="23"/>
  <c r="V155" i="23"/>
  <c r="U155" i="23"/>
  <c r="T155" i="23"/>
  <c r="S155" i="23"/>
  <c r="R155" i="23"/>
  <c r="Q155" i="23"/>
  <c r="P155" i="23"/>
  <c r="O155" i="23"/>
  <c r="N155" i="23"/>
  <c r="M155" i="23"/>
  <c r="L155" i="23"/>
  <c r="K155" i="23"/>
  <c r="J155" i="23"/>
  <c r="I155" i="23"/>
  <c r="H155" i="23"/>
  <c r="G155" i="23"/>
  <c r="F155" i="23"/>
  <c r="E155" i="23"/>
  <c r="D155" i="23"/>
  <c r="AJ154" i="23"/>
  <c r="AI154" i="23"/>
  <c r="AH154" i="23"/>
  <c r="AG154" i="23"/>
  <c r="AF154" i="23"/>
  <c r="AE154" i="23"/>
  <c r="AD154" i="23"/>
  <c r="AC154" i="23"/>
  <c r="AB154" i="23"/>
  <c r="AA154" i="23"/>
  <c r="Z154" i="23"/>
  <c r="Y154" i="23"/>
  <c r="X154" i="23"/>
  <c r="W154" i="23"/>
  <c r="V154" i="23"/>
  <c r="U154" i="23"/>
  <c r="T154" i="23"/>
  <c r="S154" i="23"/>
  <c r="R154" i="23"/>
  <c r="Q154" i="23"/>
  <c r="P154" i="23"/>
  <c r="O154" i="23"/>
  <c r="N154" i="23"/>
  <c r="M154" i="23"/>
  <c r="L154" i="23"/>
  <c r="K154" i="23"/>
  <c r="J154" i="23"/>
  <c r="I154" i="23"/>
  <c r="H154" i="23"/>
  <c r="G154" i="23"/>
  <c r="F154" i="23"/>
  <c r="E154" i="23"/>
  <c r="D154" i="23"/>
  <c r="AJ153" i="23"/>
  <c r="AI153" i="23"/>
  <c r="AH153" i="23"/>
  <c r="AG153" i="23"/>
  <c r="AF153" i="23"/>
  <c r="AE153" i="23"/>
  <c r="AD153" i="23"/>
  <c r="AC153" i="23"/>
  <c r="AB153" i="23"/>
  <c r="AA153" i="23"/>
  <c r="Z153" i="23"/>
  <c r="Y153" i="23"/>
  <c r="X153" i="23"/>
  <c r="W153" i="23"/>
  <c r="V153" i="23"/>
  <c r="U153" i="23"/>
  <c r="T153" i="23"/>
  <c r="S153" i="23"/>
  <c r="R153" i="23"/>
  <c r="Q153" i="23"/>
  <c r="P153" i="23"/>
  <c r="O153" i="23"/>
  <c r="N153" i="23"/>
  <c r="M153" i="23"/>
  <c r="L153" i="23"/>
  <c r="K153" i="23"/>
  <c r="J153" i="23"/>
  <c r="I153" i="23"/>
  <c r="H153" i="23"/>
  <c r="G153" i="23"/>
  <c r="F153" i="23"/>
  <c r="E153" i="23"/>
  <c r="D153" i="23"/>
  <c r="AJ152" i="23"/>
  <c r="AI152" i="23"/>
  <c r="AH152" i="23"/>
  <c r="AG152" i="23"/>
  <c r="AF152" i="23"/>
  <c r="AE152" i="23"/>
  <c r="AD152" i="23"/>
  <c r="AC152" i="23"/>
  <c r="AB152" i="23"/>
  <c r="AA152" i="23"/>
  <c r="Z152" i="23"/>
  <c r="Y152" i="23"/>
  <c r="X152" i="23"/>
  <c r="W152" i="23"/>
  <c r="V152" i="23"/>
  <c r="U152" i="23"/>
  <c r="T152" i="23"/>
  <c r="S152" i="23"/>
  <c r="R152" i="23"/>
  <c r="Q152" i="23"/>
  <c r="P152" i="23"/>
  <c r="O152" i="23"/>
  <c r="N152" i="23"/>
  <c r="M152" i="23"/>
  <c r="L152" i="23"/>
  <c r="K152" i="23"/>
  <c r="J152" i="23"/>
  <c r="I152" i="23"/>
  <c r="H152" i="23"/>
  <c r="G152" i="23"/>
  <c r="F152" i="23"/>
  <c r="E152" i="23"/>
  <c r="D152" i="23"/>
  <c r="AJ151" i="23"/>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K150" i="23"/>
  <c r="J150" i="23"/>
  <c r="I150" i="23"/>
  <c r="H150" i="23"/>
  <c r="G150" i="23"/>
  <c r="F150" i="23"/>
  <c r="E150" i="23"/>
  <c r="D150" i="23"/>
  <c r="AJ149" i="23"/>
  <c r="AI149" i="23"/>
  <c r="AH149" i="23"/>
  <c r="AG149" i="23"/>
  <c r="AF149" i="23"/>
  <c r="AE149" i="23"/>
  <c r="AD149" i="23"/>
  <c r="AC149" i="23"/>
  <c r="AB149" i="23"/>
  <c r="AA149" i="23"/>
  <c r="Z149" i="23"/>
  <c r="Y149" i="23"/>
  <c r="X149" i="23"/>
  <c r="W149" i="23"/>
  <c r="V149" i="23"/>
  <c r="U149" i="23"/>
  <c r="T149" i="23"/>
  <c r="S149" i="23"/>
  <c r="R149" i="23"/>
  <c r="Q149" i="23"/>
  <c r="P149" i="23"/>
  <c r="O149" i="23"/>
  <c r="N149" i="23"/>
  <c r="M149" i="23"/>
  <c r="L149" i="23"/>
  <c r="K149" i="23"/>
  <c r="J149" i="23"/>
  <c r="I149" i="23"/>
  <c r="H149" i="23"/>
  <c r="G149" i="23"/>
  <c r="F149" i="23"/>
  <c r="E149" i="23"/>
  <c r="D149" i="23"/>
  <c r="AJ148" i="23"/>
  <c r="AI148" i="23"/>
  <c r="AH148"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AJ147" i="23"/>
  <c r="AI147" i="23"/>
  <c r="AH147" i="23"/>
  <c r="AG147" i="23"/>
  <c r="AF147" i="23"/>
  <c r="AE147" i="23"/>
  <c r="AD147" i="23"/>
  <c r="AC147" i="23"/>
  <c r="AB147" i="23"/>
  <c r="AA147" i="23"/>
  <c r="Z147" i="23"/>
  <c r="Y147" i="23"/>
  <c r="X147" i="23"/>
  <c r="W147" i="23"/>
  <c r="V147" i="23"/>
  <c r="U147" i="23"/>
  <c r="T147" i="23"/>
  <c r="S147" i="23"/>
  <c r="R147" i="23"/>
  <c r="Q147" i="23"/>
  <c r="P147" i="23"/>
  <c r="O147" i="23"/>
  <c r="N147" i="23"/>
  <c r="M147" i="23"/>
  <c r="L147" i="23"/>
  <c r="K147" i="23"/>
  <c r="J147" i="23"/>
  <c r="I147" i="23"/>
  <c r="H147" i="23"/>
  <c r="G147" i="23"/>
  <c r="F147" i="23"/>
  <c r="E147" i="23"/>
  <c r="D147" i="23"/>
  <c r="AJ146" i="23"/>
  <c r="AI146" i="23"/>
  <c r="AH146" i="23"/>
  <c r="AG146" i="23"/>
  <c r="AF146" i="23"/>
  <c r="AE146" i="23"/>
  <c r="AD146" i="23"/>
  <c r="AC146" i="23"/>
  <c r="AB146" i="23"/>
  <c r="AA146" i="23"/>
  <c r="Z146" i="23"/>
  <c r="Y146" i="23"/>
  <c r="X146" i="23"/>
  <c r="W146" i="23"/>
  <c r="V146" i="23"/>
  <c r="U146" i="23"/>
  <c r="T146" i="23"/>
  <c r="S146" i="23"/>
  <c r="R146" i="23"/>
  <c r="Q146" i="23"/>
  <c r="P146" i="23"/>
  <c r="O146" i="23"/>
  <c r="N146" i="23"/>
  <c r="M146" i="23"/>
  <c r="L146" i="23"/>
  <c r="K146" i="23"/>
  <c r="J146" i="23"/>
  <c r="I146" i="23"/>
  <c r="H146" i="23"/>
  <c r="G146" i="23"/>
  <c r="F146" i="23"/>
  <c r="E146" i="23"/>
  <c r="D146" i="23"/>
  <c r="AJ145" i="23"/>
  <c r="AI145" i="23"/>
  <c r="AH145" i="23"/>
  <c r="AG145" i="23"/>
  <c r="AF145" i="23"/>
  <c r="AE145" i="23"/>
  <c r="AD145" i="23"/>
  <c r="AC145" i="23"/>
  <c r="AB145" i="23"/>
  <c r="AA145" i="23"/>
  <c r="Z145" i="23"/>
  <c r="Y145" i="23"/>
  <c r="X145" i="23"/>
  <c r="W145" i="23"/>
  <c r="V145" i="23"/>
  <c r="U145" i="23"/>
  <c r="T145" i="23"/>
  <c r="S145" i="23"/>
  <c r="R145" i="23"/>
  <c r="Q145" i="23"/>
  <c r="P145" i="23"/>
  <c r="O145" i="23"/>
  <c r="N145" i="23"/>
  <c r="M145" i="23"/>
  <c r="L145" i="23"/>
  <c r="K145" i="23"/>
  <c r="J145" i="23"/>
  <c r="I145" i="23"/>
  <c r="H145" i="23"/>
  <c r="G145" i="23"/>
  <c r="F145" i="23"/>
  <c r="E145" i="23"/>
  <c r="D145" i="23"/>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N143" i="23"/>
  <c r="M143" i="23"/>
  <c r="L143" i="23"/>
  <c r="K143" i="23"/>
  <c r="J143" i="23"/>
  <c r="I143" i="23"/>
  <c r="H143" i="23"/>
  <c r="G143" i="23"/>
  <c r="F143" i="23"/>
  <c r="E143" i="23"/>
  <c r="D143" i="23"/>
  <c r="AJ142" i="23"/>
  <c r="AI142" i="23"/>
  <c r="AH142" i="23"/>
  <c r="AG142" i="23"/>
  <c r="AF142" i="23"/>
  <c r="AE142" i="23"/>
  <c r="AD142" i="23"/>
  <c r="AC142" i="23"/>
  <c r="AB142" i="23"/>
  <c r="AA142" i="23"/>
  <c r="Z142" i="23"/>
  <c r="Y142" i="23"/>
  <c r="X142" i="23"/>
  <c r="W142" i="23"/>
  <c r="V142" i="23"/>
  <c r="U142" i="23"/>
  <c r="T142" i="23"/>
  <c r="S142" i="23"/>
  <c r="R142" i="23"/>
  <c r="Q142" i="23"/>
  <c r="P142" i="23"/>
  <c r="O142" i="23"/>
  <c r="N142" i="23"/>
  <c r="M142" i="23"/>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S141" i="23"/>
  <c r="R141" i="23"/>
  <c r="Q141" i="23"/>
  <c r="P141" i="23"/>
  <c r="O141" i="23"/>
  <c r="N141" i="23"/>
  <c r="M141" i="23"/>
  <c r="L141" i="23"/>
  <c r="K141" i="23"/>
  <c r="J141" i="23"/>
  <c r="I141" i="23"/>
  <c r="H141" i="23"/>
  <c r="G141" i="23"/>
  <c r="F141" i="23"/>
  <c r="E141" i="23"/>
  <c r="D141" i="23"/>
  <c r="AJ140" i="23"/>
  <c r="AI140" i="23"/>
  <c r="AH140" i="23"/>
  <c r="AG140" i="23"/>
  <c r="AF140" i="23"/>
  <c r="AE140" i="23"/>
  <c r="AD140" i="23"/>
  <c r="AC140" i="23"/>
  <c r="AB140" i="23"/>
  <c r="AA140" i="23"/>
  <c r="Z140" i="23"/>
  <c r="Y140" i="23"/>
  <c r="X140" i="23"/>
  <c r="W140" i="23"/>
  <c r="V140" i="23"/>
  <c r="U140" i="23"/>
  <c r="T140" i="23"/>
  <c r="S140" i="23"/>
  <c r="R140" i="23"/>
  <c r="Q140" i="23"/>
  <c r="P140" i="23"/>
  <c r="O140" i="23"/>
  <c r="N140" i="23"/>
  <c r="M140" i="23"/>
  <c r="L140" i="23"/>
  <c r="K140" i="23"/>
  <c r="J140" i="23"/>
  <c r="I140" i="23"/>
  <c r="H140" i="23"/>
  <c r="G140" i="23"/>
  <c r="F140" i="23"/>
  <c r="E140" i="23"/>
  <c r="D140" i="23"/>
  <c r="AJ139" i="23"/>
  <c r="AI139" i="23"/>
  <c r="AH139" i="23"/>
  <c r="AG139" i="23"/>
  <c r="AF139" i="23"/>
  <c r="AE139" i="23"/>
  <c r="AD139" i="23"/>
  <c r="AC139" i="23"/>
  <c r="AB139" i="23"/>
  <c r="AA139" i="23"/>
  <c r="Z139" i="23"/>
  <c r="Y139" i="23"/>
  <c r="X139" i="23"/>
  <c r="W139" i="23"/>
  <c r="V139" i="23"/>
  <c r="U139" i="23"/>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A138" i="23"/>
  <c r="Z138" i="23"/>
  <c r="Y138" i="23"/>
  <c r="X138" i="23"/>
  <c r="W138" i="23"/>
  <c r="V138" i="23"/>
  <c r="U138" i="23"/>
  <c r="T138" i="23"/>
  <c r="S138" i="23"/>
  <c r="R138" i="23"/>
  <c r="Q138" i="23"/>
  <c r="P138" i="23"/>
  <c r="O138" i="23"/>
  <c r="N138" i="23"/>
  <c r="M138" i="23"/>
  <c r="L138" i="23"/>
  <c r="K138" i="23"/>
  <c r="J138" i="23"/>
  <c r="I138" i="23"/>
  <c r="H138" i="23"/>
  <c r="G138" i="23"/>
  <c r="F138" i="23"/>
  <c r="E138" i="23"/>
  <c r="D138" i="23"/>
  <c r="AJ137" i="23"/>
  <c r="AI137" i="23"/>
  <c r="AH137" i="23"/>
  <c r="AG137" i="23"/>
  <c r="AF137" i="23"/>
  <c r="AE137" i="23"/>
  <c r="AD137" i="23"/>
  <c r="AC137" i="23"/>
  <c r="AB137" i="23"/>
  <c r="AA137" i="23"/>
  <c r="Z137" i="23"/>
  <c r="Y137" i="23"/>
  <c r="X137" i="23"/>
  <c r="W137" i="23"/>
  <c r="V137" i="23"/>
  <c r="U137" i="23"/>
  <c r="T137" i="23"/>
  <c r="S137" i="23"/>
  <c r="R137" i="23"/>
  <c r="Q137" i="23"/>
  <c r="P137" i="23"/>
  <c r="O137" i="23"/>
  <c r="N137" i="23"/>
  <c r="M137" i="23"/>
  <c r="L137" i="23"/>
  <c r="K137" i="23"/>
  <c r="J137" i="23"/>
  <c r="I137" i="23"/>
  <c r="H137" i="23"/>
  <c r="G137" i="23"/>
  <c r="F137" i="23"/>
  <c r="E137" i="23"/>
  <c r="D137" i="23"/>
  <c r="AJ136" i="23"/>
  <c r="AI136" i="23"/>
  <c r="AH136" i="23"/>
  <c r="AG136" i="23"/>
  <c r="AF136" i="23"/>
  <c r="AE136" i="23"/>
  <c r="AD136" i="23"/>
  <c r="AC136" i="23"/>
  <c r="AB136" i="23"/>
  <c r="AA136" i="23"/>
  <c r="Z136" i="23"/>
  <c r="Y136" i="23"/>
  <c r="X136" i="23"/>
  <c r="W136" i="23"/>
  <c r="V136" i="23"/>
  <c r="U136" i="23"/>
  <c r="T136" i="23"/>
  <c r="S136" i="23"/>
  <c r="R136" i="23"/>
  <c r="Q136" i="23"/>
  <c r="P136" i="23"/>
  <c r="O136" i="23"/>
  <c r="N136" i="23"/>
  <c r="M136" i="23"/>
  <c r="L136" i="23"/>
  <c r="K136" i="23"/>
  <c r="J136" i="23"/>
  <c r="I136" i="23"/>
  <c r="H136" i="23"/>
  <c r="G136" i="23"/>
  <c r="F136" i="23"/>
  <c r="E136" i="23"/>
  <c r="D136" i="23"/>
  <c r="AJ134" i="23"/>
  <c r="AQ134" i="23" s="1"/>
  <c r="AI134" i="23"/>
  <c r="AH134" i="23"/>
  <c r="AG134" i="23"/>
  <c r="AF134" i="23"/>
  <c r="AE134" i="23"/>
  <c r="AD134" i="23"/>
  <c r="AC134" i="23"/>
  <c r="AB134" i="23"/>
  <c r="AA134" i="23"/>
  <c r="Z134" i="23"/>
  <c r="Y134" i="23"/>
  <c r="X134" i="23"/>
  <c r="W134" i="23"/>
  <c r="V134" i="23"/>
  <c r="U134" i="23"/>
  <c r="T134" i="23"/>
  <c r="S134" i="23"/>
  <c r="R134" i="23"/>
  <c r="Q134" i="23"/>
  <c r="P134" i="23"/>
  <c r="O134" i="23"/>
  <c r="N134" i="23"/>
  <c r="M134" i="23"/>
  <c r="L134" i="23"/>
  <c r="K134" i="23"/>
  <c r="J134" i="23"/>
  <c r="I134" i="23"/>
  <c r="H134" i="23"/>
  <c r="G134" i="23"/>
  <c r="F134" i="23"/>
  <c r="E134" i="23"/>
  <c r="D134" i="23"/>
  <c r="AJ133" i="23"/>
  <c r="AQ133" i="23" s="1"/>
  <c r="AI133" i="23"/>
  <c r="AH133" i="23"/>
  <c r="AG133" i="23"/>
  <c r="AF133" i="23"/>
  <c r="AE133" i="23"/>
  <c r="AD133" i="23"/>
  <c r="AC133" i="23"/>
  <c r="AB133" i="23"/>
  <c r="AA133" i="23"/>
  <c r="Z133" i="23"/>
  <c r="Y133" i="23"/>
  <c r="X133" i="23"/>
  <c r="W133" i="23"/>
  <c r="V133" i="23"/>
  <c r="U133" i="23"/>
  <c r="T133" i="23"/>
  <c r="S133" i="23"/>
  <c r="R133" i="23"/>
  <c r="Q133" i="23"/>
  <c r="P133" i="23"/>
  <c r="O133" i="23"/>
  <c r="N133" i="23"/>
  <c r="M133" i="23"/>
  <c r="L133" i="23"/>
  <c r="K133" i="23"/>
  <c r="J133" i="23"/>
  <c r="I133" i="23"/>
  <c r="H133" i="23"/>
  <c r="G133" i="23"/>
  <c r="F133" i="23"/>
  <c r="E133" i="23"/>
  <c r="D133" i="23"/>
  <c r="AJ132" i="23"/>
  <c r="AQ132" i="23" s="1"/>
  <c r="AI132" i="23"/>
  <c r="AH132" i="23"/>
  <c r="AG132" i="23"/>
  <c r="AF132" i="23"/>
  <c r="AE132" i="23"/>
  <c r="AD132" i="23"/>
  <c r="AC132" i="23"/>
  <c r="AB132" i="23"/>
  <c r="AA132" i="23"/>
  <c r="Z132" i="23"/>
  <c r="Y132" i="23"/>
  <c r="X132" i="23"/>
  <c r="W132" i="23"/>
  <c r="V132" i="23"/>
  <c r="U132" i="23"/>
  <c r="T132" i="23"/>
  <c r="S132" i="23"/>
  <c r="R132" i="23"/>
  <c r="Q132" i="23"/>
  <c r="P132" i="23"/>
  <c r="O132" i="23"/>
  <c r="N132" i="23"/>
  <c r="M132" i="23"/>
  <c r="L132" i="23"/>
  <c r="K132" i="23"/>
  <c r="J132" i="23"/>
  <c r="I132" i="23"/>
  <c r="H132" i="23"/>
  <c r="G132" i="23"/>
  <c r="F132" i="23"/>
  <c r="E132" i="23"/>
  <c r="D132" i="23"/>
  <c r="AJ131" i="23"/>
  <c r="AQ131" i="23" s="1"/>
  <c r="AI131" i="23"/>
  <c r="AH131" i="23"/>
  <c r="AG131" i="23"/>
  <c r="AF131" i="23"/>
  <c r="AE131" i="23"/>
  <c r="AD131" i="23"/>
  <c r="AC131" i="23"/>
  <c r="AB131" i="23"/>
  <c r="AA131" i="23"/>
  <c r="Z131" i="23"/>
  <c r="Y131" i="23"/>
  <c r="X131" i="23"/>
  <c r="W131" i="23"/>
  <c r="V131" i="23"/>
  <c r="U131" i="23"/>
  <c r="T131" i="23"/>
  <c r="S131" i="23"/>
  <c r="R131" i="23"/>
  <c r="Q131" i="23"/>
  <c r="P131" i="23"/>
  <c r="O131" i="23"/>
  <c r="N131" i="23"/>
  <c r="M131" i="23"/>
  <c r="L131" i="23"/>
  <c r="K131" i="23"/>
  <c r="J131" i="23"/>
  <c r="I131" i="23"/>
  <c r="H131" i="23"/>
  <c r="G131" i="23"/>
  <c r="F131" i="23"/>
  <c r="E131" i="23"/>
  <c r="D131" i="23"/>
  <c r="AJ130" i="23"/>
  <c r="AQ130" i="23" s="1"/>
  <c r="AI130" i="23"/>
  <c r="AH130" i="23"/>
  <c r="AG130" i="23"/>
  <c r="AF130" i="23"/>
  <c r="AE130" i="23"/>
  <c r="AD130" i="23"/>
  <c r="AC130" i="23"/>
  <c r="AB130" i="23"/>
  <c r="AA130" i="23"/>
  <c r="Z130" i="23"/>
  <c r="Y130" i="23"/>
  <c r="X130" i="23"/>
  <c r="W130" i="23"/>
  <c r="V130" i="23"/>
  <c r="U130" i="23"/>
  <c r="T130" i="23"/>
  <c r="S130" i="23"/>
  <c r="R130" i="23"/>
  <c r="Q130" i="23"/>
  <c r="P130" i="23"/>
  <c r="O130" i="23"/>
  <c r="N130" i="23"/>
  <c r="M130" i="23"/>
  <c r="L130" i="23"/>
  <c r="K130" i="23"/>
  <c r="J130" i="23"/>
  <c r="I130" i="23"/>
  <c r="H130" i="23"/>
  <c r="G130" i="23"/>
  <c r="F130" i="23"/>
  <c r="E130" i="23"/>
  <c r="D130" i="23"/>
  <c r="AJ129" i="23"/>
  <c r="AQ129" i="23" s="1"/>
  <c r="AI129" i="23"/>
  <c r="AH129" i="23"/>
  <c r="AG129" i="23"/>
  <c r="AF129" i="23"/>
  <c r="AE129" i="23"/>
  <c r="AD129" i="23"/>
  <c r="AC129" i="23"/>
  <c r="AB129" i="23"/>
  <c r="AA129" i="23"/>
  <c r="Z129" i="23"/>
  <c r="Y129" i="23"/>
  <c r="X129" i="23"/>
  <c r="W129" i="23"/>
  <c r="V129" i="23"/>
  <c r="U129" i="23"/>
  <c r="T129" i="23"/>
  <c r="S129" i="23"/>
  <c r="R129" i="23"/>
  <c r="Q129" i="23"/>
  <c r="P129" i="23"/>
  <c r="O129" i="23"/>
  <c r="N129" i="23"/>
  <c r="M129" i="23"/>
  <c r="L129" i="23"/>
  <c r="K129" i="23"/>
  <c r="J129" i="23"/>
  <c r="I129" i="23"/>
  <c r="H129" i="23"/>
  <c r="G129" i="23"/>
  <c r="F129" i="23"/>
  <c r="E129" i="23"/>
  <c r="D129" i="23"/>
  <c r="AJ128" i="23"/>
  <c r="AQ128" i="23" s="1"/>
  <c r="AI128" i="23"/>
  <c r="AH128" i="23"/>
  <c r="AG128" i="23"/>
  <c r="AF128" i="23"/>
  <c r="AE128" i="23"/>
  <c r="AD128" i="23"/>
  <c r="AC128" i="23"/>
  <c r="AB128" i="23"/>
  <c r="AA128" i="23"/>
  <c r="Z128" i="23"/>
  <c r="Y128" i="23"/>
  <c r="X128" i="23"/>
  <c r="W128" i="23"/>
  <c r="V128" i="23"/>
  <c r="U128" i="23"/>
  <c r="T128" i="23"/>
  <c r="S128" i="23"/>
  <c r="R128" i="23"/>
  <c r="Q128" i="23"/>
  <c r="P128" i="23"/>
  <c r="O128" i="23"/>
  <c r="N128" i="23"/>
  <c r="M128" i="23"/>
  <c r="L128" i="23"/>
  <c r="K128" i="23"/>
  <c r="J128" i="23"/>
  <c r="I128" i="23"/>
  <c r="H128" i="23"/>
  <c r="G128" i="23"/>
  <c r="F128" i="23"/>
  <c r="E128" i="23"/>
  <c r="D128" i="23"/>
  <c r="AJ127" i="23"/>
  <c r="AQ127" i="23" s="1"/>
  <c r="AI127" i="23"/>
  <c r="AH127" i="23"/>
  <c r="AG127" i="23"/>
  <c r="AF127" i="23"/>
  <c r="AE127" i="23"/>
  <c r="AD127" i="23"/>
  <c r="AC127" i="23"/>
  <c r="AB127" i="23"/>
  <c r="AA127" i="23"/>
  <c r="Z127" i="23"/>
  <c r="Y127" i="23"/>
  <c r="X127" i="23"/>
  <c r="W127" i="23"/>
  <c r="V127" i="23"/>
  <c r="U127" i="23"/>
  <c r="T127" i="23"/>
  <c r="S127" i="23"/>
  <c r="R127" i="23"/>
  <c r="Q127" i="23"/>
  <c r="P127" i="23"/>
  <c r="O127" i="23"/>
  <c r="AN127" i="23" s="1"/>
  <c r="N127" i="23"/>
  <c r="M127" i="23"/>
  <c r="L127" i="23"/>
  <c r="K127" i="23"/>
  <c r="J127" i="23"/>
  <c r="I127" i="23"/>
  <c r="H127" i="23"/>
  <c r="G127" i="23"/>
  <c r="F127" i="23"/>
  <c r="E127" i="23"/>
  <c r="D127" i="23"/>
  <c r="AJ126" i="23"/>
  <c r="AQ126" i="23" s="1"/>
  <c r="AI126" i="23"/>
  <c r="AH126" i="23"/>
  <c r="AG126" i="23"/>
  <c r="AF126" i="23"/>
  <c r="AE126" i="23"/>
  <c r="AD126" i="23"/>
  <c r="AC126" i="23"/>
  <c r="AB126" i="23"/>
  <c r="AA126" i="23"/>
  <c r="Z126" i="23"/>
  <c r="Y126" i="23"/>
  <c r="X126" i="23"/>
  <c r="W126" i="23"/>
  <c r="V126" i="23"/>
  <c r="U126" i="23"/>
  <c r="T126" i="23"/>
  <c r="S126" i="23"/>
  <c r="R126" i="23"/>
  <c r="Q126" i="23"/>
  <c r="P126" i="23"/>
  <c r="O126" i="23"/>
  <c r="N126" i="23"/>
  <c r="M126" i="23"/>
  <c r="L126" i="23"/>
  <c r="K126" i="23"/>
  <c r="J126" i="23"/>
  <c r="I126" i="23"/>
  <c r="H126" i="23"/>
  <c r="G126" i="23"/>
  <c r="F126" i="23"/>
  <c r="E126" i="23"/>
  <c r="D126" i="23"/>
  <c r="AJ125" i="23"/>
  <c r="AQ125" i="23" s="1"/>
  <c r="AI125" i="23"/>
  <c r="AH125" i="23"/>
  <c r="AG125" i="23"/>
  <c r="AF125" i="23"/>
  <c r="AE125" i="23"/>
  <c r="AD125" i="23"/>
  <c r="AC125" i="23"/>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J124" i="23"/>
  <c r="AQ124" i="23" s="1"/>
  <c r="AI124" i="23"/>
  <c r="AH124" i="23"/>
  <c r="AG124" i="23"/>
  <c r="AF124" i="23"/>
  <c r="AE124" i="23"/>
  <c r="AD124" i="23"/>
  <c r="AC124" i="23"/>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R59"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G123" i="23"/>
  <c r="F123" i="23"/>
  <c r="E123" i="23"/>
  <c r="D123" i="23"/>
  <c r="AJ122" i="23"/>
  <c r="AQ122" i="23" s="1"/>
  <c r="AI122" i="23"/>
  <c r="AH122" i="23"/>
  <c r="AG122" i="23"/>
  <c r="AF122" i="23"/>
  <c r="AE122" i="23"/>
  <c r="AD122" i="23"/>
  <c r="AC122" i="23"/>
  <c r="AB122" i="23"/>
  <c r="AA122" i="23"/>
  <c r="Z122" i="23"/>
  <c r="Y122" i="23"/>
  <c r="X122" i="23"/>
  <c r="W122" i="23"/>
  <c r="V122" i="23"/>
  <c r="U122" i="23"/>
  <c r="T122" i="23"/>
  <c r="S122" i="23"/>
  <c r="R122" i="23"/>
  <c r="Q122" i="23"/>
  <c r="P122" i="23"/>
  <c r="O122" i="23"/>
  <c r="N122" i="23"/>
  <c r="M122" i="23"/>
  <c r="L122" i="23"/>
  <c r="K122" i="23"/>
  <c r="J122" i="23"/>
  <c r="I122" i="23"/>
  <c r="H122" i="23"/>
  <c r="G122" i="23"/>
  <c r="F122" i="23"/>
  <c r="E122" i="23"/>
  <c r="D122" i="23"/>
  <c r="AJ121" i="23"/>
  <c r="AQ121" i="23" s="1"/>
  <c r="AR56" i="23" s="1"/>
  <c r="AI121" i="23"/>
  <c r="AH121" i="23"/>
  <c r="AG121" i="23"/>
  <c r="AF121" i="23"/>
  <c r="AE121" i="23"/>
  <c r="AD121" i="23"/>
  <c r="AC121" i="23"/>
  <c r="AB121" i="23"/>
  <c r="AA121" i="23"/>
  <c r="Z121" i="23"/>
  <c r="Y121" i="23"/>
  <c r="X121" i="23"/>
  <c r="W121" i="23"/>
  <c r="V121" i="23"/>
  <c r="U121" i="23"/>
  <c r="T121" i="23"/>
  <c r="S121" i="23"/>
  <c r="R121" i="23"/>
  <c r="Q121" i="23"/>
  <c r="P121" i="23"/>
  <c r="O121" i="23"/>
  <c r="N121" i="23"/>
  <c r="M121" i="23"/>
  <c r="L121" i="23"/>
  <c r="K121" i="23"/>
  <c r="J121" i="23"/>
  <c r="I121" i="23"/>
  <c r="H121" i="23"/>
  <c r="G121" i="23"/>
  <c r="F121" i="23"/>
  <c r="E121" i="23"/>
  <c r="D121" i="23"/>
  <c r="AJ120" i="23"/>
  <c r="AQ120" i="23" s="1"/>
  <c r="AI120" i="23"/>
  <c r="AH120" i="23"/>
  <c r="AG120" i="23"/>
  <c r="AF120" i="23"/>
  <c r="AE120" i="23"/>
  <c r="AD120" i="23"/>
  <c r="AC120" i="23"/>
  <c r="AB120" i="23"/>
  <c r="AA120" i="23"/>
  <c r="Z120" i="23"/>
  <c r="Y120" i="23"/>
  <c r="X120" i="23"/>
  <c r="W120" i="23"/>
  <c r="V120" i="23"/>
  <c r="U120" i="23"/>
  <c r="T120" i="23"/>
  <c r="S120" i="23"/>
  <c r="R120" i="23"/>
  <c r="Q120" i="23"/>
  <c r="P120" i="23"/>
  <c r="O120" i="23"/>
  <c r="N120" i="23"/>
  <c r="M120" i="23"/>
  <c r="L120" i="23"/>
  <c r="K120" i="23"/>
  <c r="J120" i="23"/>
  <c r="I120" i="23"/>
  <c r="H120" i="23"/>
  <c r="G120" i="23"/>
  <c r="F120" i="23"/>
  <c r="E120" i="23"/>
  <c r="D120" i="23"/>
  <c r="AJ119" i="23"/>
  <c r="AQ119" i="23" s="1"/>
  <c r="AI119" i="23"/>
  <c r="AH119" i="23"/>
  <c r="AG119" i="23"/>
  <c r="AF119" i="23"/>
  <c r="AE119" i="23"/>
  <c r="AD119" i="23"/>
  <c r="AC119" i="23"/>
  <c r="AB119" i="23"/>
  <c r="AA119" i="23"/>
  <c r="Z119" i="23"/>
  <c r="Y119" i="23"/>
  <c r="X119" i="23"/>
  <c r="W119" i="23"/>
  <c r="V119" i="23"/>
  <c r="U119" i="23"/>
  <c r="T119" i="23"/>
  <c r="S119" i="23"/>
  <c r="R119" i="23"/>
  <c r="Q119" i="23"/>
  <c r="P119" i="23"/>
  <c r="O119" i="23"/>
  <c r="N119" i="23"/>
  <c r="M119" i="23"/>
  <c r="L119" i="23"/>
  <c r="K119" i="23"/>
  <c r="J119" i="23"/>
  <c r="I119" i="23"/>
  <c r="H119" i="23"/>
  <c r="G119" i="23"/>
  <c r="F119" i="23"/>
  <c r="E119" i="23"/>
  <c r="D119" i="23"/>
  <c r="AJ118" i="23"/>
  <c r="AQ118" i="23" s="1"/>
  <c r="AI118" i="23"/>
  <c r="AH118" i="23"/>
  <c r="AG118" i="23"/>
  <c r="AF118" i="23"/>
  <c r="AE118" i="23"/>
  <c r="AD118" i="23"/>
  <c r="AC118" i="23"/>
  <c r="AB118" i="23"/>
  <c r="AA118" i="23"/>
  <c r="Z118" i="23"/>
  <c r="Y118" i="23"/>
  <c r="X118" i="23"/>
  <c r="W118" i="23"/>
  <c r="V118" i="23"/>
  <c r="U118" i="23"/>
  <c r="T118" i="23"/>
  <c r="S118" i="23"/>
  <c r="R118" i="23"/>
  <c r="Q118" i="23"/>
  <c r="P118" i="23"/>
  <c r="O118" i="23"/>
  <c r="N118" i="23"/>
  <c r="M118" i="23"/>
  <c r="L118" i="23"/>
  <c r="K118" i="23"/>
  <c r="J118" i="23"/>
  <c r="I118" i="23"/>
  <c r="H118" i="23"/>
  <c r="G118" i="23"/>
  <c r="F118" i="23"/>
  <c r="E118" i="23"/>
  <c r="D118" i="23"/>
  <c r="AJ117" i="23"/>
  <c r="AQ117" i="23" s="1"/>
  <c r="AR53"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J116" i="23"/>
  <c r="AQ116" i="23" s="1"/>
  <c r="AI116" i="23"/>
  <c r="AH116" i="23"/>
  <c r="AG116" i="23"/>
  <c r="AF116" i="23"/>
  <c r="AE116" i="23"/>
  <c r="AD116" i="23"/>
  <c r="AC116" i="23"/>
  <c r="AB116" i="23"/>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AJ115" i="23"/>
  <c r="AQ115" i="23" s="1"/>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H115" i="23"/>
  <c r="G115" i="23"/>
  <c r="F115" i="23"/>
  <c r="E115" i="23"/>
  <c r="D115" i="23"/>
  <c r="AJ114" i="23"/>
  <c r="AQ114" i="23" s="1"/>
  <c r="AI114" i="23"/>
  <c r="AH114" i="23"/>
  <c r="AG114" i="23"/>
  <c r="AF114" i="23"/>
  <c r="AE114" i="23"/>
  <c r="AD114" i="23"/>
  <c r="AC114" i="23"/>
  <c r="AB114" i="23"/>
  <c r="AA114" i="23"/>
  <c r="Z114" i="23"/>
  <c r="Y114" i="23"/>
  <c r="X114" i="23"/>
  <c r="W114" i="23"/>
  <c r="V114" i="23"/>
  <c r="U114" i="23"/>
  <c r="T114" i="23"/>
  <c r="S114" i="23"/>
  <c r="R114" i="23"/>
  <c r="Q114" i="23"/>
  <c r="P114" i="23"/>
  <c r="O114" i="23"/>
  <c r="N114" i="23"/>
  <c r="M114" i="23"/>
  <c r="L114" i="23"/>
  <c r="K114" i="23"/>
  <c r="J114" i="23"/>
  <c r="I114" i="23"/>
  <c r="H114" i="23"/>
  <c r="G114" i="23"/>
  <c r="F114" i="23"/>
  <c r="E114" i="23"/>
  <c r="D114" i="23"/>
  <c r="AJ113" i="23"/>
  <c r="AQ113" i="23" s="1"/>
  <c r="AI113" i="23"/>
  <c r="AH113" i="23"/>
  <c r="AG113" i="23"/>
  <c r="AF113" i="23"/>
  <c r="AE113" i="23"/>
  <c r="AD113" i="23"/>
  <c r="AC113" i="23"/>
  <c r="AB113" i="23"/>
  <c r="AA113" i="23"/>
  <c r="Z113" i="23"/>
  <c r="Y113" i="23"/>
  <c r="X113" i="23"/>
  <c r="W113" i="23"/>
  <c r="V113" i="23"/>
  <c r="U113" i="23"/>
  <c r="T113" i="23"/>
  <c r="S113" i="23"/>
  <c r="R113" i="23"/>
  <c r="Q113" i="23"/>
  <c r="P113" i="23"/>
  <c r="O113" i="23"/>
  <c r="N113" i="23"/>
  <c r="M113" i="23"/>
  <c r="L113" i="23"/>
  <c r="K113" i="23"/>
  <c r="J113" i="23"/>
  <c r="I113" i="23"/>
  <c r="H113" i="23"/>
  <c r="G113" i="23"/>
  <c r="F113" i="23"/>
  <c r="E113" i="23"/>
  <c r="D113" i="23"/>
  <c r="AJ112" i="23"/>
  <c r="AQ112" i="23" s="1"/>
  <c r="AI112" i="23"/>
  <c r="AH112" i="23"/>
  <c r="AG112" i="23"/>
  <c r="AF112" i="23"/>
  <c r="AE112" i="23"/>
  <c r="AD112" i="23"/>
  <c r="AC112" i="23"/>
  <c r="AB112" i="23"/>
  <c r="AA112" i="23"/>
  <c r="Z112" i="23"/>
  <c r="Y112" i="23"/>
  <c r="X112" i="23"/>
  <c r="W112" i="23"/>
  <c r="V112" i="23"/>
  <c r="U112" i="23"/>
  <c r="T112" i="23"/>
  <c r="S112" i="23"/>
  <c r="R112" i="23"/>
  <c r="Q112" i="23"/>
  <c r="P112" i="23"/>
  <c r="O112" i="23"/>
  <c r="N112" i="23"/>
  <c r="M112" i="23"/>
  <c r="L112" i="23"/>
  <c r="K112" i="23"/>
  <c r="J112" i="23"/>
  <c r="I112" i="23"/>
  <c r="H112" i="23"/>
  <c r="G112" i="23"/>
  <c r="F112" i="23"/>
  <c r="E112" i="23"/>
  <c r="D112" i="23"/>
  <c r="AJ111" i="23"/>
  <c r="AQ111" i="23" s="1"/>
  <c r="AI111" i="23"/>
  <c r="AH111" i="23"/>
  <c r="AG111" i="23"/>
  <c r="AF111" i="23"/>
  <c r="AE111" i="23"/>
  <c r="AD111" i="23"/>
  <c r="AC111" i="23"/>
  <c r="AB111" i="23"/>
  <c r="AA111" i="23"/>
  <c r="Z111" i="23"/>
  <c r="Y111" i="23"/>
  <c r="X111" i="23"/>
  <c r="W111" i="23"/>
  <c r="V111" i="23"/>
  <c r="U111" i="23"/>
  <c r="T111" i="23"/>
  <c r="S111" i="23"/>
  <c r="R111" i="23"/>
  <c r="Q111" i="23"/>
  <c r="P111" i="23"/>
  <c r="O111" i="23"/>
  <c r="N111" i="23"/>
  <c r="M111" i="23"/>
  <c r="L111" i="23"/>
  <c r="K111" i="23"/>
  <c r="J111" i="23"/>
  <c r="I111" i="23"/>
  <c r="H111" i="23"/>
  <c r="G111" i="23"/>
  <c r="F111" i="23"/>
  <c r="E111" i="23"/>
  <c r="D111" i="23"/>
  <c r="AJ110" i="23"/>
  <c r="AQ110" i="23" s="1"/>
  <c r="AI110" i="23"/>
  <c r="AH110" i="23"/>
  <c r="AG110" i="23"/>
  <c r="AF110" i="23"/>
  <c r="AE110" i="23"/>
  <c r="AD110" i="23"/>
  <c r="AC110" i="23"/>
  <c r="AB110" i="23"/>
  <c r="AA110" i="23"/>
  <c r="Z110" i="23"/>
  <c r="Y110" i="23"/>
  <c r="X110" i="23"/>
  <c r="W110" i="23"/>
  <c r="V110" i="23"/>
  <c r="U110" i="23"/>
  <c r="T110" i="23"/>
  <c r="S110" i="23"/>
  <c r="R110" i="23"/>
  <c r="Q110" i="23"/>
  <c r="P110" i="23"/>
  <c r="O110" i="23"/>
  <c r="N110" i="23"/>
  <c r="M110" i="23"/>
  <c r="L110" i="23"/>
  <c r="K110" i="23"/>
  <c r="J110" i="23"/>
  <c r="I110" i="23"/>
  <c r="H110" i="23"/>
  <c r="G110" i="23"/>
  <c r="F110" i="23"/>
  <c r="E110" i="23"/>
  <c r="D110" i="23"/>
  <c r="AJ109" i="23"/>
  <c r="AQ109" i="23" s="1"/>
  <c r="AI109" i="23"/>
  <c r="AH109" i="23"/>
  <c r="AG109" i="23"/>
  <c r="AF109" i="23"/>
  <c r="AE109" i="23"/>
  <c r="AD109" i="23"/>
  <c r="AC109" i="23"/>
  <c r="AB109" i="23"/>
  <c r="AA109" i="23"/>
  <c r="Z109" i="23"/>
  <c r="Y109" i="23"/>
  <c r="X109" i="23"/>
  <c r="W109" i="23"/>
  <c r="V109" i="23"/>
  <c r="U109" i="23"/>
  <c r="T109" i="23"/>
  <c r="S109" i="23"/>
  <c r="R109" i="23"/>
  <c r="Q109" i="23"/>
  <c r="P109" i="23"/>
  <c r="O109" i="23"/>
  <c r="N109" i="23"/>
  <c r="M109" i="23"/>
  <c r="L109" i="23"/>
  <c r="K109" i="23"/>
  <c r="J109" i="23"/>
  <c r="I109" i="23"/>
  <c r="H109" i="23"/>
  <c r="G109" i="23"/>
  <c r="F109" i="23"/>
  <c r="E109" i="23"/>
  <c r="D109" i="23"/>
  <c r="AJ108" i="23"/>
  <c r="AQ108" i="23" s="1"/>
  <c r="AI108" i="23"/>
  <c r="AH108" i="23"/>
  <c r="AG108" i="23"/>
  <c r="AF108" i="23"/>
  <c r="AE108" i="23"/>
  <c r="AD108" i="23"/>
  <c r="AC108" i="23"/>
  <c r="AB108" i="23"/>
  <c r="AA108" i="23"/>
  <c r="Z108" i="23"/>
  <c r="Y108" i="23"/>
  <c r="X108" i="23"/>
  <c r="W108" i="23"/>
  <c r="V108" i="23"/>
  <c r="U108" i="23"/>
  <c r="T108" i="23"/>
  <c r="S108" i="23"/>
  <c r="R108" i="23"/>
  <c r="Q108" i="23"/>
  <c r="P108" i="23"/>
  <c r="O108" i="23"/>
  <c r="N108" i="23"/>
  <c r="M108" i="23"/>
  <c r="L108" i="23"/>
  <c r="K108" i="23"/>
  <c r="J108" i="23"/>
  <c r="I108" i="23"/>
  <c r="H108" i="23"/>
  <c r="G108" i="23"/>
  <c r="F108" i="23"/>
  <c r="E108" i="23"/>
  <c r="D108" i="23"/>
  <c r="AJ107" i="23"/>
  <c r="AQ107" i="23" s="1"/>
  <c r="AI107" i="23"/>
  <c r="AH107" i="23"/>
  <c r="AG107" i="23"/>
  <c r="AF107" i="23"/>
  <c r="AE107" i="23"/>
  <c r="AD107" i="23"/>
  <c r="AC107" i="23"/>
  <c r="AB107" i="23"/>
  <c r="AA107" i="23"/>
  <c r="Z107" i="23"/>
  <c r="Y107" i="23"/>
  <c r="X107" i="23"/>
  <c r="W107" i="23"/>
  <c r="V107" i="23"/>
  <c r="U107" i="23"/>
  <c r="T107" i="23"/>
  <c r="S107" i="23"/>
  <c r="R107" i="23"/>
  <c r="Q107" i="23"/>
  <c r="P107" i="23"/>
  <c r="O107" i="23"/>
  <c r="N107" i="23"/>
  <c r="M107" i="23"/>
  <c r="L107" i="23"/>
  <c r="K107" i="23"/>
  <c r="J107" i="23"/>
  <c r="I107" i="23"/>
  <c r="H107" i="23"/>
  <c r="G107" i="23"/>
  <c r="F107" i="23"/>
  <c r="E107" i="23"/>
  <c r="D107" i="23"/>
  <c r="AJ106" i="23"/>
  <c r="AQ106" i="23" s="1"/>
  <c r="AI106" i="23"/>
  <c r="AH106" i="23"/>
  <c r="AG106" i="23"/>
  <c r="AF106" i="23"/>
  <c r="AE106" i="23"/>
  <c r="AD106" i="23"/>
  <c r="AC106" i="23"/>
  <c r="AB106" i="23"/>
  <c r="AA106" i="23"/>
  <c r="Z106" i="23"/>
  <c r="Y106" i="23"/>
  <c r="X106" i="23"/>
  <c r="W106" i="23"/>
  <c r="V106" i="23"/>
  <c r="U106" i="23"/>
  <c r="T106" i="23"/>
  <c r="S106" i="23"/>
  <c r="R106" i="23"/>
  <c r="Q106" i="23"/>
  <c r="P106" i="23"/>
  <c r="O106" i="23"/>
  <c r="N106" i="23"/>
  <c r="M106" i="23"/>
  <c r="L106" i="23"/>
  <c r="K106" i="23"/>
  <c r="J106" i="23"/>
  <c r="I106" i="23"/>
  <c r="H106" i="23"/>
  <c r="G106" i="23"/>
  <c r="F106" i="23"/>
  <c r="E106" i="23"/>
  <c r="D106" i="23"/>
  <c r="AJ105" i="23"/>
  <c r="AQ105" i="23" s="1"/>
  <c r="AI105" i="23"/>
  <c r="AH105" i="23"/>
  <c r="AG105" i="23"/>
  <c r="AF105" i="23"/>
  <c r="AE105" i="23"/>
  <c r="AD105" i="23"/>
  <c r="AC105" i="23"/>
  <c r="AB105" i="23"/>
  <c r="AA105" i="23"/>
  <c r="Z105" i="23"/>
  <c r="Y105" i="23"/>
  <c r="X105" i="23"/>
  <c r="W105" i="23"/>
  <c r="V105" i="23"/>
  <c r="U105" i="23"/>
  <c r="T105" i="23"/>
  <c r="S105" i="23"/>
  <c r="R105" i="23"/>
  <c r="Q105" i="23"/>
  <c r="P105" i="23"/>
  <c r="O105" i="23"/>
  <c r="N105" i="23"/>
  <c r="M105" i="23"/>
  <c r="L105" i="23"/>
  <c r="K105" i="23"/>
  <c r="J105" i="23"/>
  <c r="I105" i="23"/>
  <c r="H105" i="23"/>
  <c r="G105" i="23"/>
  <c r="F105" i="23"/>
  <c r="E105" i="23"/>
  <c r="D105" i="23"/>
  <c r="AJ104" i="23"/>
  <c r="AQ104" i="23" s="1"/>
  <c r="AI104" i="23"/>
  <c r="AH104" i="23"/>
  <c r="AG104" i="23"/>
  <c r="AF104" i="23"/>
  <c r="AE104" i="23"/>
  <c r="AD104" i="23"/>
  <c r="AC104" i="23"/>
  <c r="AB104" i="23"/>
  <c r="AA104" i="23"/>
  <c r="Z104" i="23"/>
  <c r="Y104" i="23"/>
  <c r="X104" i="23"/>
  <c r="W104" i="23"/>
  <c r="V104" i="23"/>
  <c r="U104" i="23"/>
  <c r="T104" i="23"/>
  <c r="S104" i="23"/>
  <c r="R104" i="23"/>
  <c r="Q104" i="23"/>
  <c r="P104" i="23"/>
  <c r="O104" i="23"/>
  <c r="N104" i="23"/>
  <c r="M104" i="23"/>
  <c r="L104" i="23"/>
  <c r="K104" i="23"/>
  <c r="J104" i="23"/>
  <c r="I104" i="23"/>
  <c r="H104" i="23"/>
  <c r="G104" i="23"/>
  <c r="F104" i="23"/>
  <c r="E104" i="23"/>
  <c r="D104" i="23"/>
  <c r="AJ103" i="23"/>
  <c r="AQ103" i="23" s="1"/>
  <c r="AI103" i="23"/>
  <c r="AH103" i="23"/>
  <c r="AG103" i="23"/>
  <c r="AF103" i="23"/>
  <c r="AE103" i="23"/>
  <c r="AD103" i="23"/>
  <c r="AC103" i="23"/>
  <c r="AB103" i="23"/>
  <c r="AA103" i="23"/>
  <c r="Z103" i="23"/>
  <c r="Y103" i="23"/>
  <c r="X103" i="23"/>
  <c r="W103" i="23"/>
  <c r="V103" i="23"/>
  <c r="U103" i="23"/>
  <c r="T103" i="23"/>
  <c r="S103" i="23"/>
  <c r="R103" i="23"/>
  <c r="Q103" i="23"/>
  <c r="P103" i="23"/>
  <c r="O103" i="23"/>
  <c r="N103" i="23"/>
  <c r="M103" i="23"/>
  <c r="L103" i="23"/>
  <c r="K103" i="23"/>
  <c r="J103" i="23"/>
  <c r="I103" i="23"/>
  <c r="H103" i="23"/>
  <c r="G103" i="23"/>
  <c r="F103" i="23"/>
  <c r="E103" i="23"/>
  <c r="D103" i="23"/>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AJ101" i="23"/>
  <c r="AQ101" i="23" s="1"/>
  <c r="AR37" i="23" s="1"/>
  <c r="AI101" i="23"/>
  <c r="AH101" i="23"/>
  <c r="AG101" i="23"/>
  <c r="AF101" i="23"/>
  <c r="AE101" i="23"/>
  <c r="AD101" i="23"/>
  <c r="AC101" i="23"/>
  <c r="AB101" i="23"/>
  <c r="AA101" i="23"/>
  <c r="Z101" i="23"/>
  <c r="Y101" i="23"/>
  <c r="X101" i="23"/>
  <c r="W101" i="23"/>
  <c r="V101" i="23"/>
  <c r="U101" i="23"/>
  <c r="T101" i="23"/>
  <c r="S101" i="23"/>
  <c r="R101" i="23"/>
  <c r="Q101" i="23"/>
  <c r="P101" i="23"/>
  <c r="O101" i="23"/>
  <c r="N101" i="23"/>
  <c r="M101" i="23"/>
  <c r="L101" i="23"/>
  <c r="K101" i="23"/>
  <c r="J101" i="23"/>
  <c r="I101" i="23"/>
  <c r="H101" i="23"/>
  <c r="G101" i="23"/>
  <c r="F101" i="23"/>
  <c r="E101" i="23"/>
  <c r="D101" i="23"/>
  <c r="AJ100" i="23"/>
  <c r="AQ100" i="23" s="1"/>
  <c r="AI100" i="23"/>
  <c r="AH100" i="23"/>
  <c r="AG100" i="23"/>
  <c r="AF100" i="23"/>
  <c r="AE100" i="23"/>
  <c r="AD100" i="23"/>
  <c r="AC100" i="23"/>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AJ99" i="23"/>
  <c r="AQ99" i="23" s="1"/>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D99" i="23"/>
  <c r="AJ98" i="23"/>
  <c r="AQ98" i="23" s="1"/>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G98" i="23"/>
  <c r="F98" i="23"/>
  <c r="E98" i="23"/>
  <c r="D98" i="23"/>
  <c r="AJ97" i="23"/>
  <c r="AQ97" i="23" s="1"/>
  <c r="AI97" i="23"/>
  <c r="AH97" i="23"/>
  <c r="AG97" i="23"/>
  <c r="AF97" i="23"/>
  <c r="AE97" i="23"/>
  <c r="AD97" i="23"/>
  <c r="AC97" i="23"/>
  <c r="AB97" i="23"/>
  <c r="AA97" i="23"/>
  <c r="Z97" i="23"/>
  <c r="Y97" i="23"/>
  <c r="X97" i="23"/>
  <c r="W97" i="23"/>
  <c r="V97" i="23"/>
  <c r="U97" i="23"/>
  <c r="T97" i="23"/>
  <c r="S97" i="23"/>
  <c r="R97" i="23"/>
  <c r="Q97" i="23"/>
  <c r="P97" i="23"/>
  <c r="O97" i="23"/>
  <c r="N97" i="23"/>
  <c r="M97" i="23"/>
  <c r="L97" i="23"/>
  <c r="K97" i="23"/>
  <c r="J97" i="23"/>
  <c r="I97" i="23"/>
  <c r="H97" i="23"/>
  <c r="G97" i="23"/>
  <c r="F97" i="23"/>
  <c r="E97" i="23"/>
  <c r="D97" i="23"/>
  <c r="AJ96" i="23"/>
  <c r="AQ96" i="23" s="1"/>
  <c r="AI96" i="23"/>
  <c r="AH96" i="23"/>
  <c r="AG96" i="23"/>
  <c r="AF96" i="23"/>
  <c r="AE96" i="23"/>
  <c r="AD96" i="23"/>
  <c r="AC96" i="23"/>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J95" i="23"/>
  <c r="AQ95" i="23" s="1"/>
  <c r="AI95" i="23"/>
  <c r="AH95" i="23"/>
  <c r="AG95" i="23"/>
  <c r="AF95" i="23"/>
  <c r="AE95" i="23"/>
  <c r="AD95" i="23"/>
  <c r="AC95" i="23"/>
  <c r="AB95" i="23"/>
  <c r="AA95" i="23"/>
  <c r="Z95" i="23"/>
  <c r="Y95" i="23"/>
  <c r="X95" i="23"/>
  <c r="W95" i="23"/>
  <c r="V95" i="23"/>
  <c r="U95" i="23"/>
  <c r="T95" i="23"/>
  <c r="S95" i="23"/>
  <c r="R95" i="23"/>
  <c r="Q95" i="23"/>
  <c r="P95" i="23"/>
  <c r="O95" i="23"/>
  <c r="N95" i="23"/>
  <c r="M95" i="23"/>
  <c r="L95" i="23"/>
  <c r="K95" i="23"/>
  <c r="J95" i="23"/>
  <c r="I95" i="23"/>
  <c r="H95" i="23"/>
  <c r="G95" i="23"/>
  <c r="F95" i="23"/>
  <c r="E95" i="23"/>
  <c r="D95" i="23"/>
  <c r="AJ94" i="23"/>
  <c r="AQ94" i="23" s="1"/>
  <c r="AI94" i="23"/>
  <c r="AH94" i="23"/>
  <c r="AG94" i="23"/>
  <c r="AF94" i="23"/>
  <c r="AE94" i="23"/>
  <c r="AD94" i="23"/>
  <c r="AC94" i="23"/>
  <c r="AB94" i="23"/>
  <c r="AA94" i="23"/>
  <c r="Z94" i="23"/>
  <c r="Y94" i="23"/>
  <c r="X94" i="23"/>
  <c r="W94" i="23"/>
  <c r="V94" i="23"/>
  <c r="U94" i="23"/>
  <c r="T94" i="23"/>
  <c r="S94" i="23"/>
  <c r="R94" i="23"/>
  <c r="Q94" i="23"/>
  <c r="P94" i="23"/>
  <c r="O94" i="23"/>
  <c r="N94" i="23"/>
  <c r="M94" i="23"/>
  <c r="L94" i="23"/>
  <c r="K94" i="23"/>
  <c r="J94" i="23"/>
  <c r="I94" i="23"/>
  <c r="H94" i="23"/>
  <c r="G94" i="23"/>
  <c r="F94" i="23"/>
  <c r="E94" i="23"/>
  <c r="D94" i="23"/>
  <c r="AJ93" i="23"/>
  <c r="AQ93" i="23" s="1"/>
  <c r="AI93" i="23"/>
  <c r="AH93" i="23"/>
  <c r="AG93" i="23"/>
  <c r="AF93" i="23"/>
  <c r="AE93" i="23"/>
  <c r="AD93" i="23"/>
  <c r="AC93" i="23"/>
  <c r="AB93" i="23"/>
  <c r="AA93" i="23"/>
  <c r="Z93" i="23"/>
  <c r="Y93" i="23"/>
  <c r="X93" i="23"/>
  <c r="W93" i="23"/>
  <c r="V93" i="23"/>
  <c r="U93" i="23"/>
  <c r="T93" i="23"/>
  <c r="S93" i="23"/>
  <c r="R93" i="23"/>
  <c r="Q93" i="23"/>
  <c r="P93" i="23"/>
  <c r="O93" i="23"/>
  <c r="N93" i="23"/>
  <c r="M93" i="23"/>
  <c r="L93" i="23"/>
  <c r="K93" i="23"/>
  <c r="J93" i="23"/>
  <c r="I93" i="23"/>
  <c r="H93" i="23"/>
  <c r="G93" i="23"/>
  <c r="F93" i="23"/>
  <c r="E93" i="23"/>
  <c r="D93" i="23"/>
  <c r="AJ92" i="23"/>
  <c r="AQ92" i="23" s="1"/>
  <c r="AI92" i="23"/>
  <c r="AH92" i="23"/>
  <c r="AG92" i="23"/>
  <c r="AF92" i="23"/>
  <c r="AE92" i="23"/>
  <c r="AD92" i="23"/>
  <c r="AC92" i="23"/>
  <c r="AB92" i="23"/>
  <c r="AA92" i="23"/>
  <c r="Z92" i="23"/>
  <c r="Y92" i="23"/>
  <c r="X92" i="23"/>
  <c r="W92" i="23"/>
  <c r="V92" i="23"/>
  <c r="U92" i="23"/>
  <c r="T92" i="23"/>
  <c r="S92" i="23"/>
  <c r="R92" i="23"/>
  <c r="Q92" i="23"/>
  <c r="P92" i="23"/>
  <c r="O92" i="23"/>
  <c r="N92" i="23"/>
  <c r="M92" i="23"/>
  <c r="L92" i="23"/>
  <c r="K92" i="23"/>
  <c r="J92" i="23"/>
  <c r="I92" i="23"/>
  <c r="H92" i="23"/>
  <c r="G92" i="23"/>
  <c r="F92" i="23"/>
  <c r="E92" i="23"/>
  <c r="D92" i="23"/>
  <c r="AJ91" i="23"/>
  <c r="AQ91"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AJ90" i="23"/>
  <c r="AQ90" i="23" s="1"/>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G90" i="23"/>
  <c r="F90" i="23"/>
  <c r="E90" i="23"/>
  <c r="D90" i="23"/>
  <c r="AJ89" i="23"/>
  <c r="AI89" i="23"/>
  <c r="AH89" i="23"/>
  <c r="AG89" i="23"/>
  <c r="AF89" i="23"/>
  <c r="AE89" i="23"/>
  <c r="AD89" i="23"/>
  <c r="AC89" i="23"/>
  <c r="AB89" i="23"/>
  <c r="AA89" i="23"/>
  <c r="Z89" i="23"/>
  <c r="Y89" i="23"/>
  <c r="X89" i="23"/>
  <c r="W89" i="23"/>
  <c r="V89" i="23"/>
  <c r="U89" i="23"/>
  <c r="T89" i="23"/>
  <c r="S89" i="23"/>
  <c r="R89" i="23"/>
  <c r="Q89" i="23"/>
  <c r="P89" i="23"/>
  <c r="O89" i="23"/>
  <c r="N89" i="23"/>
  <c r="M89" i="23"/>
  <c r="L89" i="23"/>
  <c r="K89" i="23"/>
  <c r="J89" i="23"/>
  <c r="I89" i="23"/>
  <c r="H89" i="23"/>
  <c r="G89" i="23"/>
  <c r="F89" i="23"/>
  <c r="E89" i="23"/>
  <c r="D89" i="23"/>
  <c r="AJ88" i="23"/>
  <c r="AI88" i="23"/>
  <c r="AH88" i="23"/>
  <c r="AG88" i="23"/>
  <c r="AF88" i="23"/>
  <c r="AE88" i="23"/>
  <c r="AD88" i="23"/>
  <c r="AC88" i="23"/>
  <c r="AB88" i="23"/>
  <c r="AA88" i="23"/>
  <c r="Z88" i="23"/>
  <c r="Y88" i="23"/>
  <c r="X88" i="23"/>
  <c r="W88" i="23"/>
  <c r="V88" i="23"/>
  <c r="U88" i="23"/>
  <c r="T88" i="23"/>
  <c r="S88" i="23"/>
  <c r="R88" i="23"/>
  <c r="Q88" i="23"/>
  <c r="P88" i="23"/>
  <c r="O88" i="23"/>
  <c r="N88" i="23"/>
  <c r="M88" i="23"/>
  <c r="L88" i="23"/>
  <c r="K88" i="23"/>
  <c r="J88" i="23"/>
  <c r="I88" i="23"/>
  <c r="H88" i="23"/>
  <c r="G88" i="23"/>
  <c r="F88" i="23"/>
  <c r="E88" i="23"/>
  <c r="D88" i="23"/>
  <c r="AJ87" i="23"/>
  <c r="AI87" i="23"/>
  <c r="AH87" i="23"/>
  <c r="AG87" i="23"/>
  <c r="AF87" i="23"/>
  <c r="AE87" i="23"/>
  <c r="AD87" i="23"/>
  <c r="AC87" i="23"/>
  <c r="AB87" i="23"/>
  <c r="AA87" i="23"/>
  <c r="Z87" i="23"/>
  <c r="Y87" i="23"/>
  <c r="X87" i="23"/>
  <c r="W87" i="23"/>
  <c r="V87" i="23"/>
  <c r="U87" i="23"/>
  <c r="T87" i="23"/>
  <c r="S87" i="23"/>
  <c r="R87" i="23"/>
  <c r="Q87" i="23"/>
  <c r="P87" i="23"/>
  <c r="O87" i="23"/>
  <c r="N87" i="23"/>
  <c r="M87" i="23"/>
  <c r="L87" i="23"/>
  <c r="K87" i="23"/>
  <c r="J87" i="23"/>
  <c r="I87" i="23"/>
  <c r="H87" i="23"/>
  <c r="G87" i="23"/>
  <c r="F87" i="23"/>
  <c r="E87" i="23"/>
  <c r="D87" i="23"/>
  <c r="AJ86" i="23"/>
  <c r="AI86" i="23"/>
  <c r="AH86" i="23"/>
  <c r="AG86" i="23"/>
  <c r="AF86" i="23"/>
  <c r="AE86" i="23"/>
  <c r="AD86" i="23"/>
  <c r="AC86" i="23"/>
  <c r="AB86" i="23"/>
  <c r="AA86" i="23"/>
  <c r="Z86" i="23"/>
  <c r="Y86" i="23"/>
  <c r="X86" i="23"/>
  <c r="W86" i="23"/>
  <c r="V86" i="23"/>
  <c r="U86" i="23"/>
  <c r="T86" i="23"/>
  <c r="S86" i="23"/>
  <c r="R86" i="23"/>
  <c r="Q86" i="23"/>
  <c r="P86" i="23"/>
  <c r="O86" i="23"/>
  <c r="N86" i="23"/>
  <c r="M86" i="23"/>
  <c r="L86" i="23"/>
  <c r="K86" i="23"/>
  <c r="J86" i="23"/>
  <c r="I86" i="23"/>
  <c r="H86" i="23"/>
  <c r="G86" i="23"/>
  <c r="F86" i="23"/>
  <c r="E86" i="23"/>
  <c r="D86" i="23"/>
  <c r="AJ85" i="23"/>
  <c r="AI85" i="23"/>
  <c r="AH85" i="23"/>
  <c r="AG85" i="23"/>
  <c r="AF85" i="23"/>
  <c r="AE85" i="23"/>
  <c r="AD85" i="23"/>
  <c r="AC85" i="23"/>
  <c r="AB85" i="23"/>
  <c r="AA85" i="23"/>
  <c r="Z85" i="23"/>
  <c r="Y85" i="23"/>
  <c r="X85" i="23"/>
  <c r="W85" i="23"/>
  <c r="V85" i="23"/>
  <c r="U85" i="23"/>
  <c r="T85" i="23"/>
  <c r="S85" i="23"/>
  <c r="R85" i="23"/>
  <c r="Q85" i="23"/>
  <c r="P85" i="23"/>
  <c r="O85" i="23"/>
  <c r="N85" i="23"/>
  <c r="M85" i="23"/>
  <c r="L85" i="23"/>
  <c r="K85" i="23"/>
  <c r="J85" i="23"/>
  <c r="I85" i="23"/>
  <c r="H85" i="23"/>
  <c r="G85" i="23"/>
  <c r="F85" i="23"/>
  <c r="E85" i="23"/>
  <c r="D85" i="23"/>
  <c r="AJ84" i="23"/>
  <c r="AI84" i="23"/>
  <c r="AH84" i="23"/>
  <c r="AG84" i="23"/>
  <c r="AF84" i="23"/>
  <c r="AE84" i="23"/>
  <c r="AD84" i="23"/>
  <c r="AC84" i="23"/>
  <c r="AB84" i="23"/>
  <c r="AA84" i="23"/>
  <c r="Z84" i="23"/>
  <c r="Y84" i="23"/>
  <c r="X84" i="23"/>
  <c r="W84" i="23"/>
  <c r="V84" i="23"/>
  <c r="U84" i="23"/>
  <c r="T84" i="23"/>
  <c r="S84" i="23"/>
  <c r="R84" i="23"/>
  <c r="Q84" i="23"/>
  <c r="P84" i="23"/>
  <c r="O84" i="23"/>
  <c r="N84" i="23"/>
  <c r="M84" i="23"/>
  <c r="L84" i="23"/>
  <c r="K84" i="23"/>
  <c r="J84" i="23"/>
  <c r="I84" i="23"/>
  <c r="H84" i="23"/>
  <c r="G84" i="23"/>
  <c r="F84" i="23"/>
  <c r="E84" i="23"/>
  <c r="D84" i="23"/>
  <c r="AJ83" i="23"/>
  <c r="AI83" i="23"/>
  <c r="AH83" i="23"/>
  <c r="AG83" i="23"/>
  <c r="AF83" i="23"/>
  <c r="AE83" i="23"/>
  <c r="AD83" i="23"/>
  <c r="AC83" i="23"/>
  <c r="AB83" i="23"/>
  <c r="AA83" i="23"/>
  <c r="Z83" i="23"/>
  <c r="Y83" i="23"/>
  <c r="X83" i="23"/>
  <c r="W83" i="23"/>
  <c r="V83" i="23"/>
  <c r="U83" i="23"/>
  <c r="T83" i="23"/>
  <c r="S83" i="23"/>
  <c r="R83" i="23"/>
  <c r="Q83" i="23"/>
  <c r="P83" i="23"/>
  <c r="O83" i="23"/>
  <c r="N83" i="23"/>
  <c r="M83" i="23"/>
  <c r="L83" i="23"/>
  <c r="K83" i="23"/>
  <c r="J83" i="23"/>
  <c r="I83" i="23"/>
  <c r="H83" i="23"/>
  <c r="G83" i="23"/>
  <c r="F83" i="23"/>
  <c r="E83" i="23"/>
  <c r="D83" i="23"/>
  <c r="AJ82" i="23"/>
  <c r="AI82" i="23"/>
  <c r="AH82" i="23"/>
  <c r="AG82" i="23"/>
  <c r="AF82" i="23"/>
  <c r="AE82" i="23"/>
  <c r="AD82" i="23"/>
  <c r="AC82" i="23"/>
  <c r="AB82" i="23"/>
  <c r="AA82" i="23"/>
  <c r="Z82" i="23"/>
  <c r="Y82" i="23"/>
  <c r="X82" i="23"/>
  <c r="W82" i="23"/>
  <c r="V82" i="23"/>
  <c r="U82" i="23"/>
  <c r="T82" i="23"/>
  <c r="S82" i="23"/>
  <c r="R82" i="23"/>
  <c r="Q82" i="23"/>
  <c r="P82" i="23"/>
  <c r="O82" i="23"/>
  <c r="N82" i="23"/>
  <c r="M82" i="23"/>
  <c r="L82" i="23"/>
  <c r="K82" i="23"/>
  <c r="J82" i="23"/>
  <c r="I82" i="23"/>
  <c r="H82" i="23"/>
  <c r="G82" i="23"/>
  <c r="F82" i="23"/>
  <c r="E82" i="23"/>
  <c r="D82" i="23"/>
  <c r="AJ81" i="23"/>
  <c r="AI81" i="23"/>
  <c r="AH81" i="23"/>
  <c r="AG81" i="23"/>
  <c r="AF81" i="23"/>
  <c r="AE81" i="23"/>
  <c r="AD81" i="23"/>
  <c r="AC81" i="23"/>
  <c r="AB81" i="23"/>
  <c r="AA81" i="23"/>
  <c r="Z81" i="23"/>
  <c r="Y81" i="23"/>
  <c r="X81" i="23"/>
  <c r="W81" i="23"/>
  <c r="V81" i="23"/>
  <c r="U81" i="23"/>
  <c r="T81" i="23"/>
  <c r="S81" i="23"/>
  <c r="R81" i="23"/>
  <c r="Q81" i="23"/>
  <c r="P81" i="23"/>
  <c r="O81" i="23"/>
  <c r="N81" i="23"/>
  <c r="M81" i="23"/>
  <c r="L81" i="23"/>
  <c r="K81" i="23"/>
  <c r="J81" i="23"/>
  <c r="I81" i="23"/>
  <c r="H81" i="23"/>
  <c r="G81" i="23"/>
  <c r="F81" i="23"/>
  <c r="E81" i="23"/>
  <c r="D81" i="23"/>
  <c r="AJ80" i="23"/>
  <c r="AI80" i="23"/>
  <c r="AH80" i="23"/>
  <c r="AG80" i="23"/>
  <c r="AF80" i="23"/>
  <c r="AE80" i="23"/>
  <c r="AD80" i="23"/>
  <c r="AC80" i="23"/>
  <c r="AB80" i="23"/>
  <c r="AA80" i="23"/>
  <c r="Z80" i="23"/>
  <c r="Y80" i="23"/>
  <c r="X80" i="23"/>
  <c r="W80" i="23"/>
  <c r="V80" i="23"/>
  <c r="U80" i="23"/>
  <c r="T80" i="23"/>
  <c r="S80" i="23"/>
  <c r="R80" i="23"/>
  <c r="Q80" i="23"/>
  <c r="P80" i="23"/>
  <c r="O80" i="23"/>
  <c r="N80" i="23"/>
  <c r="M80" i="23"/>
  <c r="L80" i="23"/>
  <c r="K80" i="23"/>
  <c r="J80" i="23"/>
  <c r="I80" i="23"/>
  <c r="H80" i="23"/>
  <c r="G80" i="23"/>
  <c r="F80" i="23"/>
  <c r="E80" i="23"/>
  <c r="D80" i="23"/>
  <c r="AJ79" i="23"/>
  <c r="AI79" i="23"/>
  <c r="AH79" i="23"/>
  <c r="AG79" i="23"/>
  <c r="AF79" i="23"/>
  <c r="AE79" i="23"/>
  <c r="AD79" i="23"/>
  <c r="AC79" i="23"/>
  <c r="AB79" i="23"/>
  <c r="AA79" i="23"/>
  <c r="Z79" i="23"/>
  <c r="Y79" i="23"/>
  <c r="X79" i="23"/>
  <c r="W79" i="23"/>
  <c r="V79" i="23"/>
  <c r="U79" i="23"/>
  <c r="T79" i="23"/>
  <c r="S79" i="23"/>
  <c r="R79" i="23"/>
  <c r="Q79" i="23"/>
  <c r="P79" i="23"/>
  <c r="O79" i="23"/>
  <c r="N79" i="23"/>
  <c r="M79" i="23"/>
  <c r="L79" i="23"/>
  <c r="K79" i="23"/>
  <c r="J79" i="23"/>
  <c r="I79" i="23"/>
  <c r="H79" i="23"/>
  <c r="G79" i="23"/>
  <c r="F79" i="23"/>
  <c r="E79" i="23"/>
  <c r="D79" i="23"/>
  <c r="AJ78" i="23"/>
  <c r="AI78" i="23"/>
  <c r="AH78" i="23"/>
  <c r="AG78" i="23"/>
  <c r="AF78" i="23"/>
  <c r="AE78" i="23"/>
  <c r="AD78" i="23"/>
  <c r="AC78" i="23"/>
  <c r="AB78" i="23"/>
  <c r="AA78" i="23"/>
  <c r="Z78" i="23"/>
  <c r="Y78" i="23"/>
  <c r="X78" i="23"/>
  <c r="W78" i="23"/>
  <c r="V78" i="23"/>
  <c r="U78" i="23"/>
  <c r="T78" i="23"/>
  <c r="S78" i="23"/>
  <c r="R78" i="23"/>
  <c r="Q78" i="23"/>
  <c r="P78" i="23"/>
  <c r="O78" i="23"/>
  <c r="N78" i="23"/>
  <c r="M78" i="23"/>
  <c r="L78" i="23"/>
  <c r="K78" i="23"/>
  <c r="J78" i="23"/>
  <c r="I78" i="23"/>
  <c r="H78" i="23"/>
  <c r="G78" i="23"/>
  <c r="F78" i="23"/>
  <c r="E78" i="23"/>
  <c r="D78" i="23"/>
  <c r="AJ77" i="23"/>
  <c r="AI77" i="23"/>
  <c r="AH77" i="23"/>
  <c r="AG77" i="23"/>
  <c r="AF77" i="23"/>
  <c r="AE77" i="23"/>
  <c r="AD77" i="23"/>
  <c r="AC77" i="23"/>
  <c r="AB77" i="23"/>
  <c r="AA77" i="23"/>
  <c r="Z77" i="23"/>
  <c r="Y77" i="23"/>
  <c r="X77" i="23"/>
  <c r="W77" i="23"/>
  <c r="V77" i="23"/>
  <c r="U77" i="23"/>
  <c r="T77" i="23"/>
  <c r="S77" i="23"/>
  <c r="R77" i="23"/>
  <c r="Q77" i="23"/>
  <c r="P77" i="23"/>
  <c r="O77" i="23"/>
  <c r="N77" i="23"/>
  <c r="M77" i="23"/>
  <c r="L77" i="23"/>
  <c r="K77" i="23"/>
  <c r="J77" i="23"/>
  <c r="I77" i="23"/>
  <c r="H77" i="23"/>
  <c r="G77" i="23"/>
  <c r="F77" i="23"/>
  <c r="E77" i="23"/>
  <c r="D77" i="23"/>
  <c r="AJ76" i="23"/>
  <c r="AI76" i="23"/>
  <c r="AH76" i="23"/>
  <c r="AG76" i="23"/>
  <c r="AF76" i="23"/>
  <c r="AE76" i="23"/>
  <c r="AD76" i="23"/>
  <c r="AC76" i="23"/>
  <c r="AB76" i="23"/>
  <c r="AA76" i="23"/>
  <c r="Z76" i="23"/>
  <c r="Y76" i="23"/>
  <c r="X76" i="23"/>
  <c r="W76" i="23"/>
  <c r="V76" i="23"/>
  <c r="U76" i="23"/>
  <c r="T76" i="23"/>
  <c r="S76" i="23"/>
  <c r="R76" i="23"/>
  <c r="Q76" i="23"/>
  <c r="P76" i="23"/>
  <c r="O76" i="23"/>
  <c r="N76" i="23"/>
  <c r="M76" i="23"/>
  <c r="L76" i="23"/>
  <c r="K76" i="23"/>
  <c r="J76" i="23"/>
  <c r="I76" i="23"/>
  <c r="H76" i="23"/>
  <c r="G76" i="23"/>
  <c r="F76" i="23"/>
  <c r="E76" i="23"/>
  <c r="D76" i="23"/>
  <c r="AJ75" i="23"/>
  <c r="AI75" i="23"/>
  <c r="AH75" i="23"/>
  <c r="AG75" i="23"/>
  <c r="AF75" i="23"/>
  <c r="AE75" i="23"/>
  <c r="AD75" i="23"/>
  <c r="AC75" i="23"/>
  <c r="AB75" i="23"/>
  <c r="AA75" i="23"/>
  <c r="Z75" i="23"/>
  <c r="Y75" i="23"/>
  <c r="X75" i="23"/>
  <c r="W75" i="23"/>
  <c r="V75" i="23"/>
  <c r="U75" i="23"/>
  <c r="T75" i="23"/>
  <c r="S75" i="23"/>
  <c r="R75" i="23"/>
  <c r="Q75" i="23"/>
  <c r="P75" i="23"/>
  <c r="O75" i="23"/>
  <c r="N75" i="23"/>
  <c r="M75" i="23"/>
  <c r="L75" i="23"/>
  <c r="K75" i="23"/>
  <c r="J75" i="23"/>
  <c r="I75" i="23"/>
  <c r="H75" i="23"/>
  <c r="G75" i="23"/>
  <c r="F75" i="23"/>
  <c r="E75" i="23"/>
  <c r="D75" i="23"/>
  <c r="AJ74" i="23"/>
  <c r="AI74" i="23"/>
  <c r="AH74" i="23"/>
  <c r="AG74" i="23"/>
  <c r="AF74" i="23"/>
  <c r="AE74" i="23"/>
  <c r="AD74" i="23"/>
  <c r="AC74" i="23"/>
  <c r="AB74" i="23"/>
  <c r="AA74" i="23"/>
  <c r="Z74" i="23"/>
  <c r="Y74" i="23"/>
  <c r="X74" i="23"/>
  <c r="W74" i="23"/>
  <c r="V74" i="23"/>
  <c r="U74" i="23"/>
  <c r="T74" i="23"/>
  <c r="S74" i="23"/>
  <c r="R74" i="23"/>
  <c r="Q74" i="23"/>
  <c r="P74" i="23"/>
  <c r="O74" i="23"/>
  <c r="N74" i="23"/>
  <c r="M74" i="23"/>
  <c r="L74" i="23"/>
  <c r="K74" i="23"/>
  <c r="J74" i="23"/>
  <c r="I74" i="23"/>
  <c r="H74" i="23"/>
  <c r="G74" i="23"/>
  <c r="F74" i="23"/>
  <c r="E74" i="23"/>
  <c r="D74" i="23"/>
  <c r="AJ73" i="23"/>
  <c r="AI73" i="23"/>
  <c r="AH73" i="23"/>
  <c r="AG73" i="23"/>
  <c r="AF73" i="23"/>
  <c r="AE73" i="23"/>
  <c r="AD73" i="23"/>
  <c r="AC73" i="23"/>
  <c r="AB73" i="23"/>
  <c r="AA73" i="23"/>
  <c r="Z73" i="23"/>
  <c r="Y73" i="23"/>
  <c r="X73" i="23"/>
  <c r="W73" i="23"/>
  <c r="V73" i="23"/>
  <c r="U73" i="23"/>
  <c r="T73" i="23"/>
  <c r="S73" i="23"/>
  <c r="R73" i="23"/>
  <c r="Q73" i="23"/>
  <c r="P73" i="23"/>
  <c r="O73" i="23"/>
  <c r="N73" i="23"/>
  <c r="M73" i="23"/>
  <c r="L73" i="23"/>
  <c r="K73" i="23"/>
  <c r="J73" i="23"/>
  <c r="I73" i="23"/>
  <c r="H73" i="23"/>
  <c r="G73" i="23"/>
  <c r="F73" i="23"/>
  <c r="E73" i="23"/>
  <c r="D73" i="23"/>
  <c r="AJ72" i="23"/>
  <c r="AI72" i="23"/>
  <c r="AH72" i="23"/>
  <c r="AG72" i="23"/>
  <c r="AF72" i="23"/>
  <c r="AE72" i="23"/>
  <c r="AD72" i="23"/>
  <c r="AC72" i="23"/>
  <c r="AB72" i="23"/>
  <c r="AA72" i="23"/>
  <c r="Z72" i="23"/>
  <c r="Y72" i="23"/>
  <c r="X72" i="23"/>
  <c r="W72" i="23"/>
  <c r="V72" i="23"/>
  <c r="U72" i="23"/>
  <c r="T72" i="23"/>
  <c r="S72" i="23"/>
  <c r="R72" i="23"/>
  <c r="Q72" i="23"/>
  <c r="P72" i="23"/>
  <c r="O72" i="23"/>
  <c r="N72" i="23"/>
  <c r="M72" i="23"/>
  <c r="L72" i="23"/>
  <c r="K72" i="23"/>
  <c r="J72" i="23"/>
  <c r="I72" i="23"/>
  <c r="H72" i="23"/>
  <c r="G72" i="23"/>
  <c r="F72" i="23"/>
  <c r="E72" i="23"/>
  <c r="D72" i="23"/>
  <c r="AJ71" i="23"/>
  <c r="AI71" i="23"/>
  <c r="AH71" i="23"/>
  <c r="AG71" i="23"/>
  <c r="AF71" i="23"/>
  <c r="AE71" i="23"/>
  <c r="AD71" i="23"/>
  <c r="AC71" i="23"/>
  <c r="AB71" i="23"/>
  <c r="AA71" i="23"/>
  <c r="Z71" i="23"/>
  <c r="Y71" i="23"/>
  <c r="X71" i="23"/>
  <c r="W71" i="23"/>
  <c r="V71" i="23"/>
  <c r="U71" i="23"/>
  <c r="T71" i="23"/>
  <c r="S71" i="23"/>
  <c r="R71" i="23"/>
  <c r="Q71" i="23"/>
  <c r="P71" i="23"/>
  <c r="O71" i="23"/>
  <c r="N71" i="23"/>
  <c r="M71" i="23"/>
  <c r="L71" i="23"/>
  <c r="K71" i="23"/>
  <c r="J71" i="23"/>
  <c r="I71" i="23"/>
  <c r="H71" i="23"/>
  <c r="G71" i="23"/>
  <c r="F71" i="23"/>
  <c r="E71" i="23"/>
  <c r="D71" i="23"/>
  <c r="AT70" i="23"/>
  <c r="AT69" i="23"/>
  <c r="C69" i="23"/>
  <c r="C199" i="23" s="1"/>
  <c r="AT68" i="23"/>
  <c r="C68" i="23"/>
  <c r="C198" i="23" s="1"/>
  <c r="AT67" i="23"/>
  <c r="C67" i="23"/>
  <c r="C197" i="23" s="1"/>
  <c r="AT66" i="23"/>
  <c r="C66" i="23"/>
  <c r="C196" i="23" s="1"/>
  <c r="AT65" i="23"/>
  <c r="C65" i="23"/>
  <c r="C195" i="23" s="1"/>
  <c r="AT64" i="23"/>
  <c r="C64" i="23"/>
  <c r="C194" i="23" s="1"/>
  <c r="AT63" i="23"/>
  <c r="AS63" i="23"/>
  <c r="C63" i="23"/>
  <c r="C193" i="23" s="1"/>
  <c r="AT62" i="23"/>
  <c r="C62" i="23"/>
  <c r="C127" i="23" s="1"/>
  <c r="AT61" i="23"/>
  <c r="C61" i="23"/>
  <c r="C191" i="23" s="1"/>
  <c r="AT60" i="23"/>
  <c r="C60" i="23"/>
  <c r="C190" i="23" s="1"/>
  <c r="AT59" i="23"/>
  <c r="C59" i="23"/>
  <c r="C189" i="23" s="1"/>
  <c r="AT58" i="23"/>
  <c r="AS58" i="23"/>
  <c r="C58" i="23"/>
  <c r="C188" i="23" s="1"/>
  <c r="AT57" i="23"/>
  <c r="C57" i="23"/>
  <c r="C187" i="23" s="1"/>
  <c r="AT56" i="23"/>
  <c r="C56" i="23"/>
  <c r="C186" i="23" s="1"/>
  <c r="AT55" i="23"/>
  <c r="C55" i="23"/>
  <c r="C185" i="23" s="1"/>
  <c r="AT54" i="23"/>
  <c r="C54" i="23"/>
  <c r="C184" i="23" s="1"/>
  <c r="AT53" i="23"/>
  <c r="C53" i="23"/>
  <c r="C118" i="23" s="1"/>
  <c r="AT52" i="23"/>
  <c r="C52" i="23"/>
  <c r="C182" i="23" s="1"/>
  <c r="AT51" i="23"/>
  <c r="C51" i="23"/>
  <c r="C181" i="23" s="1"/>
  <c r="AT50" i="23"/>
  <c r="C50" i="23"/>
  <c r="C180" i="23" s="1"/>
  <c r="AT49" i="23"/>
  <c r="C49" i="23"/>
  <c r="C179" i="23" s="1"/>
  <c r="AT48" i="23"/>
  <c r="C48" i="23"/>
  <c r="C178" i="23" s="1"/>
  <c r="AT47" i="23"/>
  <c r="C47" i="23"/>
  <c r="C177" i="23" s="1"/>
  <c r="AT46" i="23"/>
  <c r="C46" i="23"/>
  <c r="C111" i="23" s="1"/>
  <c r="AT45" i="23"/>
  <c r="C45" i="23"/>
  <c r="C175" i="23" s="1"/>
  <c r="AT44" i="23"/>
  <c r="C44" i="23"/>
  <c r="C174" i="23" s="1"/>
  <c r="AT43" i="23"/>
  <c r="C43" i="23"/>
  <c r="C173" i="23" s="1"/>
  <c r="AT42" i="23"/>
  <c r="AS42" i="23"/>
  <c r="C42" i="23"/>
  <c r="C172" i="23" s="1"/>
  <c r="AT41" i="23"/>
  <c r="C41" i="23"/>
  <c r="C171" i="23" s="1"/>
  <c r="AT40" i="23"/>
  <c r="C40" i="23"/>
  <c r="C170" i="23" s="1"/>
  <c r="AT39" i="23"/>
  <c r="C39" i="23"/>
  <c r="C169" i="23" s="1"/>
  <c r="AT38" i="23"/>
  <c r="C38" i="23"/>
  <c r="C103" i="23" s="1"/>
  <c r="AT37" i="23"/>
  <c r="C37" i="23"/>
  <c r="C167" i="23" s="1"/>
  <c r="AT36" i="23"/>
  <c r="C36" i="23"/>
  <c r="C166" i="23" s="1"/>
  <c r="AT35" i="23"/>
  <c r="C35" i="23"/>
  <c r="C165" i="23" s="1"/>
  <c r="AT34" i="23"/>
  <c r="C34" i="23"/>
  <c r="C164" i="23" s="1"/>
  <c r="AT33" i="23"/>
  <c r="C33" i="23"/>
  <c r="C163" i="23" s="1"/>
  <c r="AT32" i="23"/>
  <c r="C32" i="23"/>
  <c r="C162" i="23" s="1"/>
  <c r="AT31" i="23"/>
  <c r="C31" i="23"/>
  <c r="C161" i="23" s="1"/>
  <c r="AT30" i="23"/>
  <c r="C30" i="23"/>
  <c r="C95" i="23" s="1"/>
  <c r="AT29" i="23"/>
  <c r="C29" i="23"/>
  <c r="C94" i="23" s="1"/>
  <c r="AT28" i="23"/>
  <c r="C28" i="23"/>
  <c r="C158" i="23" s="1"/>
  <c r="AT27" i="23"/>
  <c r="C27" i="23"/>
  <c r="C157" i="23" s="1"/>
  <c r="AT26" i="23"/>
  <c r="AS26" i="23"/>
  <c r="C26" i="23"/>
  <c r="C156" i="23" s="1"/>
  <c r="AT25" i="23"/>
  <c r="C25" i="23"/>
  <c r="C155" i="23" s="1"/>
  <c r="C24" i="23"/>
  <c r="C154" i="23" s="1"/>
  <c r="C23" i="23"/>
  <c r="C153" i="23" s="1"/>
  <c r="C22" i="23"/>
  <c r="C152" i="23" s="1"/>
  <c r="C21" i="23"/>
  <c r="C86" i="23" s="1"/>
  <c r="C20" i="23"/>
  <c r="C19" i="23"/>
  <c r="C149" i="23" s="1"/>
  <c r="C18" i="23"/>
  <c r="C148" i="23" s="1"/>
  <c r="C17" i="23"/>
  <c r="C147" i="23" s="1"/>
  <c r="C16" i="23"/>
  <c r="C146" i="23" s="1"/>
  <c r="C15" i="23"/>
  <c r="C80" i="23" s="1"/>
  <c r="C14" i="23"/>
  <c r="C144" i="23" s="1"/>
  <c r="AW13" i="23"/>
  <c r="C13" i="23"/>
  <c r="C143" i="23" s="1"/>
  <c r="C12" i="23"/>
  <c r="C142" i="23" s="1"/>
  <c r="C11" i="23"/>
  <c r="C10" i="23"/>
  <c r="C140" i="23" s="1"/>
  <c r="C9" i="23"/>
  <c r="C139" i="23" s="1"/>
  <c r="C8" i="23"/>
  <c r="C138" i="23" s="1"/>
  <c r="C7" i="23"/>
  <c r="C72" i="23" s="1"/>
  <c r="AW6" i="23"/>
  <c r="C6" i="23"/>
  <c r="C136" i="23" s="1"/>
  <c r="B3" i="23"/>
  <c r="AW7" i="23" s="1"/>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Q198" i="22"/>
  <c r="AJ198" i="22"/>
  <c r="AI198" i="22"/>
  <c r="AH198" i="22"/>
  <c r="AG198" i="22"/>
  <c r="AF198" i="22"/>
  <c r="AE198" i="22"/>
  <c r="AD198" i="22"/>
  <c r="AC198" i="22"/>
  <c r="AL198" i="22" s="1"/>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AO198" i="22" s="1"/>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AO197" i="22" s="1"/>
  <c r="G197" i="22"/>
  <c r="F197" i="22"/>
  <c r="E197" i="22"/>
  <c r="D197" i="22"/>
  <c r="AQ196" i="22"/>
  <c r="AN196"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Q195" i="22"/>
  <c r="AM195" i="22"/>
  <c r="AJ195" i="22"/>
  <c r="AI195" i="22"/>
  <c r="AH195" i="22"/>
  <c r="AG195" i="22"/>
  <c r="AF195" i="22"/>
  <c r="AE195" i="22"/>
  <c r="AD195" i="22"/>
  <c r="AC195" i="22"/>
  <c r="AL195" i="22" s="1"/>
  <c r="AB195" i="22"/>
  <c r="AA195" i="22"/>
  <c r="Z195" i="22"/>
  <c r="Y195" i="22"/>
  <c r="X195" i="22"/>
  <c r="W195" i="22"/>
  <c r="V195" i="22"/>
  <c r="U195" i="22"/>
  <c r="T195" i="22"/>
  <c r="S195" i="22"/>
  <c r="R195" i="22"/>
  <c r="Q195" i="22"/>
  <c r="P195" i="22"/>
  <c r="O195" i="22"/>
  <c r="N195" i="22"/>
  <c r="M195" i="22"/>
  <c r="AN195" i="22" s="1"/>
  <c r="L195" i="22"/>
  <c r="K195" i="22"/>
  <c r="J195" i="22"/>
  <c r="I195" i="22"/>
  <c r="H195" i="22"/>
  <c r="G195" i="22"/>
  <c r="F195" i="22"/>
  <c r="AO195" i="22" s="1"/>
  <c r="E195" i="22"/>
  <c r="D195" i="22"/>
  <c r="AN194" i="22"/>
  <c r="AJ194" i="22"/>
  <c r="AQ194" i="22" s="1"/>
  <c r="AI194" i="22"/>
  <c r="AH194" i="22"/>
  <c r="AG194" i="22"/>
  <c r="AF194" i="22"/>
  <c r="AE194" i="22"/>
  <c r="AD194" i="22"/>
  <c r="AC194" i="22"/>
  <c r="AL194" i="22" s="1"/>
  <c r="AB194" i="22"/>
  <c r="AA194" i="22"/>
  <c r="Z194" i="22"/>
  <c r="Y194" i="22"/>
  <c r="X194" i="22"/>
  <c r="W194" i="22"/>
  <c r="V194" i="22"/>
  <c r="U194" i="22"/>
  <c r="T194" i="22"/>
  <c r="AM194" i="22" s="1"/>
  <c r="S194" i="22"/>
  <c r="R194" i="22"/>
  <c r="Q194" i="22"/>
  <c r="P194" i="22"/>
  <c r="O194" i="22"/>
  <c r="N194" i="22"/>
  <c r="M194" i="22"/>
  <c r="L194" i="22"/>
  <c r="K194" i="22"/>
  <c r="J194" i="22"/>
  <c r="I194" i="22"/>
  <c r="H194" i="22"/>
  <c r="G194" i="22"/>
  <c r="F194" i="22"/>
  <c r="E194" i="22"/>
  <c r="D194" i="22"/>
  <c r="AO194" i="22" s="1"/>
  <c r="AJ193" i="22"/>
  <c r="AQ193" i="22" s="1"/>
  <c r="AI193" i="22"/>
  <c r="AH193" i="22"/>
  <c r="AG193" i="22"/>
  <c r="AF193" i="22"/>
  <c r="AE193" i="22"/>
  <c r="AD193" i="22"/>
  <c r="AC193" i="22"/>
  <c r="AB193" i="22"/>
  <c r="AL193" i="22" s="1"/>
  <c r="AA193" i="22"/>
  <c r="Z193" i="22"/>
  <c r="Y193" i="22"/>
  <c r="X193" i="22"/>
  <c r="W193" i="22"/>
  <c r="V193" i="22"/>
  <c r="U193" i="22"/>
  <c r="T193" i="22"/>
  <c r="AM193" i="22" s="1"/>
  <c r="S193" i="22"/>
  <c r="R193" i="22"/>
  <c r="Q193" i="22"/>
  <c r="P193" i="22"/>
  <c r="O193" i="22"/>
  <c r="N193" i="22"/>
  <c r="M193" i="22"/>
  <c r="L193" i="22"/>
  <c r="AN193" i="22" s="1"/>
  <c r="K193" i="22"/>
  <c r="J193" i="22"/>
  <c r="I193" i="22"/>
  <c r="H193" i="22"/>
  <c r="G193" i="22"/>
  <c r="F193" i="22"/>
  <c r="E193" i="22"/>
  <c r="D193" i="22"/>
  <c r="AO193" i="22" s="1"/>
  <c r="AJ192" i="22"/>
  <c r="AQ192" i="22" s="1"/>
  <c r="AI192" i="22"/>
  <c r="AH192" i="22"/>
  <c r="AG192" i="22"/>
  <c r="AF192" i="22"/>
  <c r="AE192" i="22"/>
  <c r="AD192" i="22"/>
  <c r="AC192" i="22"/>
  <c r="AL192" i="22" s="1"/>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Q190" i="22"/>
  <c r="AJ190" i="22"/>
  <c r="AI190" i="22"/>
  <c r="AH190" i="22"/>
  <c r="AG190" i="22"/>
  <c r="AF190" i="22"/>
  <c r="AE190" i="22"/>
  <c r="AD190" i="22"/>
  <c r="AC190" i="22"/>
  <c r="AB190" i="22"/>
  <c r="AA190" i="22"/>
  <c r="Z190" i="22"/>
  <c r="Y190" i="22"/>
  <c r="X190" i="22"/>
  <c r="W190" i="22"/>
  <c r="V190" i="22"/>
  <c r="AM190" i="22" s="1"/>
  <c r="U190" i="22"/>
  <c r="T190" i="22"/>
  <c r="S190" i="22"/>
  <c r="R190" i="22"/>
  <c r="Q190" i="22"/>
  <c r="P190" i="22"/>
  <c r="O190" i="22"/>
  <c r="N190" i="22"/>
  <c r="M190" i="22"/>
  <c r="L190" i="22"/>
  <c r="AN190" i="22" s="1"/>
  <c r="K190" i="22"/>
  <c r="J190" i="22"/>
  <c r="I190" i="22"/>
  <c r="H190" i="22"/>
  <c r="G190" i="22"/>
  <c r="F190" i="22"/>
  <c r="E190" i="22"/>
  <c r="D190" i="22"/>
  <c r="AO189" i="22"/>
  <c r="AJ189" i="22"/>
  <c r="AQ189" i="22" s="1"/>
  <c r="AI189" i="22"/>
  <c r="AH189" i="22"/>
  <c r="AG189" i="22"/>
  <c r="AF189" i="22"/>
  <c r="AE189" i="22"/>
  <c r="AD189" i="22"/>
  <c r="AC189" i="22"/>
  <c r="AL189" i="22" s="1"/>
  <c r="AB189" i="22"/>
  <c r="AA189" i="22"/>
  <c r="Z189" i="22"/>
  <c r="Y189" i="22"/>
  <c r="X189" i="22"/>
  <c r="W189" i="22"/>
  <c r="V189" i="22"/>
  <c r="U189" i="22"/>
  <c r="T189" i="22"/>
  <c r="S189" i="22"/>
  <c r="R189" i="22"/>
  <c r="Q189" i="22"/>
  <c r="P189" i="22"/>
  <c r="O189" i="22"/>
  <c r="N189" i="22"/>
  <c r="M189" i="22"/>
  <c r="AN189" i="22" s="1"/>
  <c r="L189" i="22"/>
  <c r="K189" i="22"/>
  <c r="J189" i="22"/>
  <c r="I189" i="22"/>
  <c r="H189" i="22"/>
  <c r="G189" i="22"/>
  <c r="F189" i="22"/>
  <c r="E189" i="22"/>
  <c r="D189" i="22"/>
  <c r="AQ188" i="22"/>
  <c r="AN188" i="22"/>
  <c r="AJ188" i="22"/>
  <c r="AI188" i="22"/>
  <c r="AH188" i="22"/>
  <c r="AG188" i="22"/>
  <c r="AF188" i="22"/>
  <c r="AE188" i="22"/>
  <c r="AD188" i="22"/>
  <c r="AC188" i="22"/>
  <c r="AB188" i="22"/>
  <c r="AL188" i="22" s="1"/>
  <c r="AA188" i="22"/>
  <c r="Z188" i="22"/>
  <c r="Y188" i="22"/>
  <c r="X188" i="22"/>
  <c r="W188" i="22"/>
  <c r="V188" i="22"/>
  <c r="U188" i="22"/>
  <c r="T188" i="22"/>
  <c r="AM188" i="22" s="1"/>
  <c r="S188" i="22"/>
  <c r="R188" i="22"/>
  <c r="Q188" i="22"/>
  <c r="P188" i="22"/>
  <c r="O188" i="22"/>
  <c r="N188" i="22"/>
  <c r="M188" i="22"/>
  <c r="L188" i="22"/>
  <c r="K188" i="22"/>
  <c r="J188" i="22"/>
  <c r="I188" i="22"/>
  <c r="H188" i="22"/>
  <c r="G188" i="22"/>
  <c r="F188" i="22"/>
  <c r="E188" i="22"/>
  <c r="D188" i="22"/>
  <c r="AO188" i="22" s="1"/>
  <c r="AQ187" i="22"/>
  <c r="AJ187" i="22"/>
  <c r="AI187" i="22"/>
  <c r="AH187" i="22"/>
  <c r="AG187" i="22"/>
  <c r="AF187" i="22"/>
  <c r="AE187" i="22"/>
  <c r="AD187" i="22"/>
  <c r="AC187" i="22"/>
  <c r="AB187" i="22"/>
  <c r="AA187" i="22"/>
  <c r="Z187" i="22"/>
  <c r="Y187" i="22"/>
  <c r="X187" i="22"/>
  <c r="W187" i="22"/>
  <c r="V187" i="22"/>
  <c r="AM187" i="22" s="1"/>
  <c r="U187" i="22"/>
  <c r="T187" i="22"/>
  <c r="S187" i="22"/>
  <c r="R187" i="22"/>
  <c r="Q187" i="22"/>
  <c r="P187" i="22"/>
  <c r="O187" i="22"/>
  <c r="N187" i="22"/>
  <c r="M187" i="22"/>
  <c r="L187" i="22"/>
  <c r="K187" i="22"/>
  <c r="J187" i="22"/>
  <c r="I187" i="22"/>
  <c r="H187" i="22"/>
  <c r="G187" i="22"/>
  <c r="F187" i="22"/>
  <c r="AO187" i="22" s="1"/>
  <c r="E187" i="22"/>
  <c r="D187" i="22"/>
  <c r="AJ186" i="22"/>
  <c r="AQ186" i="22" s="1"/>
  <c r="AI186" i="22"/>
  <c r="AH186" i="22"/>
  <c r="AG186" i="22"/>
  <c r="AF186" i="22"/>
  <c r="AE186" i="22"/>
  <c r="AD186" i="22"/>
  <c r="AC186" i="22"/>
  <c r="AL186" i="22" s="1"/>
  <c r="AB186" i="22"/>
  <c r="AA186" i="22"/>
  <c r="Z186" i="22"/>
  <c r="Y186" i="22"/>
  <c r="X186" i="22"/>
  <c r="W186" i="22"/>
  <c r="V186" i="22"/>
  <c r="U186" i="22"/>
  <c r="T186" i="22"/>
  <c r="S186" i="22"/>
  <c r="R186" i="22"/>
  <c r="Q186" i="22"/>
  <c r="P186" i="22"/>
  <c r="O186" i="22"/>
  <c r="N186" i="22"/>
  <c r="M186" i="22"/>
  <c r="AN186" i="22" s="1"/>
  <c r="L186" i="22"/>
  <c r="K186" i="22"/>
  <c r="J186" i="22"/>
  <c r="I186" i="22"/>
  <c r="H186" i="22"/>
  <c r="G186" i="22"/>
  <c r="F186" i="22"/>
  <c r="E186" i="22"/>
  <c r="D186" i="22"/>
  <c r="AM185"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Q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AO181" i="22" s="1"/>
  <c r="G181" i="22"/>
  <c r="F181" i="22"/>
  <c r="E181" i="22"/>
  <c r="D181" i="22"/>
  <c r="AQ180" i="22"/>
  <c r="AN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Q179" i="22"/>
  <c r="AM179" i="22"/>
  <c r="AJ179" i="22"/>
  <c r="AI179" i="22"/>
  <c r="AH179" i="22"/>
  <c r="AG179" i="22"/>
  <c r="AF179" i="22"/>
  <c r="AE179" i="22"/>
  <c r="AD179" i="22"/>
  <c r="AC179" i="22"/>
  <c r="AL179" i="22" s="1"/>
  <c r="AB179" i="22"/>
  <c r="AA179" i="22"/>
  <c r="Z179" i="22"/>
  <c r="Y179" i="22"/>
  <c r="X179" i="22"/>
  <c r="W179" i="22"/>
  <c r="V179" i="22"/>
  <c r="U179" i="22"/>
  <c r="T179" i="22"/>
  <c r="S179" i="22"/>
  <c r="R179" i="22"/>
  <c r="Q179" i="22"/>
  <c r="P179" i="22"/>
  <c r="O179" i="22"/>
  <c r="N179" i="22"/>
  <c r="M179" i="22"/>
  <c r="AN179" i="22" s="1"/>
  <c r="L179" i="22"/>
  <c r="K179" i="22"/>
  <c r="J179" i="22"/>
  <c r="I179" i="22"/>
  <c r="H179" i="22"/>
  <c r="G179" i="22"/>
  <c r="F179" i="22"/>
  <c r="AO179" i="22" s="1"/>
  <c r="E179" i="22"/>
  <c r="D179" i="22"/>
  <c r="AN178" i="22"/>
  <c r="AJ178" i="22"/>
  <c r="AQ178" i="22" s="1"/>
  <c r="AI178" i="22"/>
  <c r="AH178" i="22"/>
  <c r="AG178" i="22"/>
  <c r="AF178" i="22"/>
  <c r="AE178" i="22"/>
  <c r="AD178" i="22"/>
  <c r="AC178" i="22"/>
  <c r="AL178" i="22" s="1"/>
  <c r="AB178" i="22"/>
  <c r="AA178" i="22"/>
  <c r="Z178" i="22"/>
  <c r="Y178" i="22"/>
  <c r="X178" i="22"/>
  <c r="W178" i="22"/>
  <c r="V178" i="22"/>
  <c r="U178" i="22"/>
  <c r="T178" i="22"/>
  <c r="AM178" i="22" s="1"/>
  <c r="S178" i="22"/>
  <c r="R178" i="22"/>
  <c r="Q178" i="22"/>
  <c r="P178" i="22"/>
  <c r="O178" i="22"/>
  <c r="N178" i="22"/>
  <c r="M178" i="22"/>
  <c r="L178" i="22"/>
  <c r="K178" i="22"/>
  <c r="J178" i="22"/>
  <c r="I178" i="22"/>
  <c r="H178" i="22"/>
  <c r="G178" i="22"/>
  <c r="F178" i="22"/>
  <c r="E178" i="22"/>
  <c r="D178" i="22"/>
  <c r="AO178" i="22" s="1"/>
  <c r="AJ177" i="22"/>
  <c r="AQ177" i="22" s="1"/>
  <c r="AI177" i="22"/>
  <c r="AH177" i="22"/>
  <c r="AG177" i="22"/>
  <c r="AF177" i="22"/>
  <c r="AE177" i="22"/>
  <c r="AD177" i="22"/>
  <c r="AC177" i="22"/>
  <c r="AB177" i="22"/>
  <c r="AA177" i="22"/>
  <c r="Z177" i="22"/>
  <c r="Y177" i="22"/>
  <c r="X177" i="22"/>
  <c r="W177" i="22"/>
  <c r="V177" i="22"/>
  <c r="U177" i="22"/>
  <c r="T177" i="22"/>
  <c r="AM177" i="22" s="1"/>
  <c r="S177" i="22"/>
  <c r="R177" i="22"/>
  <c r="Q177" i="22"/>
  <c r="P177" i="22"/>
  <c r="O177" i="22"/>
  <c r="N177" i="22"/>
  <c r="M177" i="22"/>
  <c r="L177" i="22"/>
  <c r="K177" i="22"/>
  <c r="J177" i="22"/>
  <c r="I177" i="22"/>
  <c r="H177" i="22"/>
  <c r="G177" i="22"/>
  <c r="F177" i="22"/>
  <c r="E177" i="22"/>
  <c r="D177" i="22"/>
  <c r="AJ176" i="22"/>
  <c r="AQ176" i="22" s="1"/>
  <c r="AI176" i="22"/>
  <c r="AH176" i="22"/>
  <c r="AG176" i="22"/>
  <c r="AF176" i="22"/>
  <c r="AE176" i="22"/>
  <c r="AD176" i="22"/>
  <c r="AC176" i="22"/>
  <c r="AL176" i="22" s="1"/>
  <c r="AB176" i="22"/>
  <c r="AA176" i="22"/>
  <c r="Z176" i="22"/>
  <c r="Y176" i="22"/>
  <c r="X176" i="22"/>
  <c r="W176" i="22"/>
  <c r="V176" i="22"/>
  <c r="U176" i="22"/>
  <c r="AM176" i="22" s="1"/>
  <c r="T176" i="22"/>
  <c r="S176" i="22"/>
  <c r="R176" i="22"/>
  <c r="Q176" i="22"/>
  <c r="P176" i="22"/>
  <c r="O176" i="22"/>
  <c r="N176" i="22"/>
  <c r="M176" i="22"/>
  <c r="AN176" i="22" s="1"/>
  <c r="L176" i="22"/>
  <c r="K176" i="22"/>
  <c r="J176" i="22"/>
  <c r="I176" i="22"/>
  <c r="H176" i="22"/>
  <c r="G176" i="22"/>
  <c r="F176" i="22"/>
  <c r="E176" i="22"/>
  <c r="AO176" i="22" s="1"/>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Q174" i="22"/>
  <c r="AJ174" i="22"/>
  <c r="AI174" i="22"/>
  <c r="AH174" i="22"/>
  <c r="AG174" i="22"/>
  <c r="AF174" i="22"/>
  <c r="AE174" i="22"/>
  <c r="AD174" i="22"/>
  <c r="AC174" i="22"/>
  <c r="AB174" i="22"/>
  <c r="AA174" i="22"/>
  <c r="Z174" i="22"/>
  <c r="Y174" i="22"/>
  <c r="X174" i="22"/>
  <c r="W174" i="22"/>
  <c r="V174" i="22"/>
  <c r="AM174" i="22" s="1"/>
  <c r="U174" i="22"/>
  <c r="T174" i="22"/>
  <c r="S174" i="22"/>
  <c r="R174" i="22"/>
  <c r="Q174" i="22"/>
  <c r="P174" i="22"/>
  <c r="O174" i="22"/>
  <c r="N174" i="22"/>
  <c r="M174" i="22"/>
  <c r="L174" i="22"/>
  <c r="AN174" i="22" s="1"/>
  <c r="K174" i="22"/>
  <c r="J174" i="22"/>
  <c r="I174" i="22"/>
  <c r="H174" i="22"/>
  <c r="G174" i="22"/>
  <c r="F174" i="22"/>
  <c r="AO174" i="22" s="1"/>
  <c r="E174" i="22"/>
  <c r="D174" i="22"/>
  <c r="AO173" i="22"/>
  <c r="AJ173" i="22"/>
  <c r="AQ173" i="22" s="1"/>
  <c r="AI173" i="22"/>
  <c r="AH173" i="22"/>
  <c r="AG173" i="22"/>
  <c r="AF173" i="22"/>
  <c r="AE173" i="22"/>
  <c r="AD173" i="22"/>
  <c r="AC173" i="22"/>
  <c r="AL173" i="22" s="1"/>
  <c r="AB173" i="22"/>
  <c r="AA173" i="22"/>
  <c r="Z173" i="22"/>
  <c r="Y173" i="22"/>
  <c r="X173" i="22"/>
  <c r="W173" i="22"/>
  <c r="V173" i="22"/>
  <c r="U173" i="22"/>
  <c r="T173" i="22"/>
  <c r="AM173" i="22" s="1"/>
  <c r="S173" i="22"/>
  <c r="R173" i="22"/>
  <c r="Q173" i="22"/>
  <c r="P173" i="22"/>
  <c r="O173" i="22"/>
  <c r="N173" i="22"/>
  <c r="M173" i="22"/>
  <c r="AN173" i="22" s="1"/>
  <c r="L173" i="22"/>
  <c r="K173" i="22"/>
  <c r="J173" i="22"/>
  <c r="I173" i="22"/>
  <c r="H173" i="22"/>
  <c r="G173" i="22"/>
  <c r="F173" i="22"/>
  <c r="E173" i="22"/>
  <c r="D173" i="22"/>
  <c r="AQ172" i="22"/>
  <c r="AJ172" i="22"/>
  <c r="AI172" i="22"/>
  <c r="AH172" i="22"/>
  <c r="AG172" i="22"/>
  <c r="AF172" i="22"/>
  <c r="AE172" i="22"/>
  <c r="AD172" i="22"/>
  <c r="AC172" i="22"/>
  <c r="AB172" i="22"/>
  <c r="AL172" i="22" s="1"/>
  <c r="AA172" i="22"/>
  <c r="Z172" i="22"/>
  <c r="Y172" i="22"/>
  <c r="X172" i="22"/>
  <c r="W172" i="22"/>
  <c r="V172" i="22"/>
  <c r="U172" i="22"/>
  <c r="T172" i="22"/>
  <c r="AM172" i="22" s="1"/>
  <c r="S172" i="22"/>
  <c r="R172" i="22"/>
  <c r="Q172" i="22"/>
  <c r="P172" i="22"/>
  <c r="O172" i="22"/>
  <c r="AN172" i="22" s="1"/>
  <c r="N172" i="22"/>
  <c r="M172" i="22"/>
  <c r="L172" i="22"/>
  <c r="K172" i="22"/>
  <c r="J172" i="22"/>
  <c r="I172" i="22"/>
  <c r="H172" i="22"/>
  <c r="G172" i="22"/>
  <c r="F172" i="22"/>
  <c r="E172" i="22"/>
  <c r="D172" i="22"/>
  <c r="AO172" i="22" s="1"/>
  <c r="AQ171" i="22"/>
  <c r="AO171" i="22"/>
  <c r="AJ171" i="22"/>
  <c r="AI171" i="22"/>
  <c r="AH171" i="22"/>
  <c r="AG171" i="22"/>
  <c r="AF171" i="22"/>
  <c r="AE171" i="22"/>
  <c r="AD171" i="22"/>
  <c r="AC171" i="22"/>
  <c r="AB171" i="22"/>
  <c r="AA171" i="22"/>
  <c r="Z171" i="22"/>
  <c r="Y171" i="22"/>
  <c r="X171" i="22"/>
  <c r="W171" i="22"/>
  <c r="V171" i="22"/>
  <c r="AM171" i="22" s="1"/>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L170" i="22" s="1"/>
  <c r="AB170" i="22"/>
  <c r="AA170" i="22"/>
  <c r="Z170" i="22"/>
  <c r="Y170" i="22"/>
  <c r="X170" i="22"/>
  <c r="W170" i="22"/>
  <c r="V170" i="22"/>
  <c r="U170" i="22"/>
  <c r="T170" i="22"/>
  <c r="S170" i="22"/>
  <c r="R170" i="22"/>
  <c r="Q170" i="22"/>
  <c r="P170" i="22"/>
  <c r="O170" i="22"/>
  <c r="N170" i="22"/>
  <c r="M170" i="22"/>
  <c r="AN170" i="22" s="1"/>
  <c r="L170" i="22"/>
  <c r="K170" i="22"/>
  <c r="J170" i="22"/>
  <c r="I170" i="22"/>
  <c r="H170" i="22"/>
  <c r="G170" i="22"/>
  <c r="F170" i="22"/>
  <c r="E170" i="22"/>
  <c r="D170" i="22"/>
  <c r="AM169"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L168" i="22" s="1"/>
  <c r="AB168" i="22"/>
  <c r="AA168" i="22"/>
  <c r="Z168" i="22"/>
  <c r="Y168" i="22"/>
  <c r="X168" i="22"/>
  <c r="W168" i="22"/>
  <c r="V168" i="22"/>
  <c r="U168" i="22"/>
  <c r="AM168" i="22" s="1"/>
  <c r="T168" i="22"/>
  <c r="S168" i="22"/>
  <c r="R168" i="22"/>
  <c r="Q168" i="22"/>
  <c r="P168" i="22"/>
  <c r="O168" i="22"/>
  <c r="N168" i="22"/>
  <c r="M168" i="22"/>
  <c r="AN168" i="22" s="1"/>
  <c r="L168" i="22"/>
  <c r="K168" i="22"/>
  <c r="J168" i="22"/>
  <c r="I168" i="22"/>
  <c r="H168" i="22"/>
  <c r="G168" i="22"/>
  <c r="F168" i="22"/>
  <c r="E168" i="22"/>
  <c r="AO168" i="22" s="1"/>
  <c r="D168" i="22"/>
  <c r="AJ167" i="22"/>
  <c r="AQ167" i="22" s="1"/>
  <c r="AI167" i="22"/>
  <c r="AH167" i="22"/>
  <c r="AG167" i="22"/>
  <c r="AF167" i="22"/>
  <c r="AE167" i="22"/>
  <c r="AD167" i="22"/>
  <c r="AC167" i="22"/>
  <c r="AB167" i="22"/>
  <c r="AL167" i="22" s="1"/>
  <c r="AA167" i="22"/>
  <c r="Z167" i="22"/>
  <c r="Y167" i="22"/>
  <c r="X167" i="22"/>
  <c r="W167" i="22"/>
  <c r="V167" i="22"/>
  <c r="U167" i="22"/>
  <c r="T167" i="22"/>
  <c r="AM167" i="22" s="1"/>
  <c r="S167" i="22"/>
  <c r="R167" i="22"/>
  <c r="Q167" i="22"/>
  <c r="P167" i="22"/>
  <c r="O167" i="22"/>
  <c r="N167" i="22"/>
  <c r="M167" i="22"/>
  <c r="L167" i="22"/>
  <c r="AN167" i="22" s="1"/>
  <c r="K167" i="22"/>
  <c r="J167" i="22"/>
  <c r="I167" i="22"/>
  <c r="H167" i="22"/>
  <c r="G167" i="22"/>
  <c r="F167" i="22"/>
  <c r="E167" i="22"/>
  <c r="D167" i="22"/>
  <c r="AO167" i="22" s="1"/>
  <c r="AQ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AJ165" i="22"/>
  <c r="AQ165" i="22" s="1"/>
  <c r="AI165" i="22"/>
  <c r="AH165" i="22"/>
  <c r="AG165" i="22"/>
  <c r="AF165" i="22"/>
  <c r="AE165" i="22"/>
  <c r="AD165" i="22"/>
  <c r="AC165" i="22"/>
  <c r="AB165" i="22"/>
  <c r="AA165" i="22"/>
  <c r="Z165" i="22"/>
  <c r="Y165" i="22"/>
  <c r="X165" i="22"/>
  <c r="W165" i="22"/>
  <c r="V165" i="22"/>
  <c r="U165" i="22"/>
  <c r="T165" i="22"/>
  <c r="AM165" i="22" s="1"/>
  <c r="S165" i="22"/>
  <c r="R165" i="22"/>
  <c r="Q165" i="22"/>
  <c r="P165" i="22"/>
  <c r="O165" i="22"/>
  <c r="N165" i="22"/>
  <c r="M165" i="22"/>
  <c r="L165" i="22"/>
  <c r="K165" i="22"/>
  <c r="J165" i="22"/>
  <c r="I165" i="22"/>
  <c r="H165" i="22"/>
  <c r="AO165" i="22" s="1"/>
  <c r="G165" i="22"/>
  <c r="F165" i="22"/>
  <c r="E165" i="22"/>
  <c r="D165" i="22"/>
  <c r="AQ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AN164" i="22" s="1"/>
  <c r="N164" i="22"/>
  <c r="M164" i="22"/>
  <c r="L164" i="22"/>
  <c r="K164" i="22"/>
  <c r="J164" i="22"/>
  <c r="I164" i="22"/>
  <c r="H164" i="22"/>
  <c r="G164" i="22"/>
  <c r="F164" i="22"/>
  <c r="E164" i="22"/>
  <c r="D164" i="22"/>
  <c r="AQ163" i="22"/>
  <c r="AM163" i="22"/>
  <c r="AJ163" i="22"/>
  <c r="AI163" i="22"/>
  <c r="AH163" i="22"/>
  <c r="AG163" i="22"/>
  <c r="AF163" i="22"/>
  <c r="AE163" i="22"/>
  <c r="AD163" i="22"/>
  <c r="AC163" i="22"/>
  <c r="AL163" i="22" s="1"/>
  <c r="AB163" i="22"/>
  <c r="AA163" i="22"/>
  <c r="Z163" i="22"/>
  <c r="Y163" i="22"/>
  <c r="X163" i="22"/>
  <c r="W163" i="22"/>
  <c r="V163" i="22"/>
  <c r="U163" i="22"/>
  <c r="T163" i="22"/>
  <c r="S163" i="22"/>
  <c r="R163" i="22"/>
  <c r="Q163" i="22"/>
  <c r="P163" i="22"/>
  <c r="O163" i="22"/>
  <c r="N163" i="22"/>
  <c r="M163" i="22"/>
  <c r="AN163" i="22" s="1"/>
  <c r="L163" i="22"/>
  <c r="K163" i="22"/>
  <c r="J163" i="22"/>
  <c r="I163" i="22"/>
  <c r="H163" i="22"/>
  <c r="G163" i="22"/>
  <c r="F163" i="22"/>
  <c r="AO163" i="22" s="1"/>
  <c r="E163" i="22"/>
  <c r="D163" i="22"/>
  <c r="AN162" i="22"/>
  <c r="AJ162" i="22"/>
  <c r="AQ162" i="22" s="1"/>
  <c r="AI162" i="22"/>
  <c r="AH162" i="22"/>
  <c r="AG162" i="22"/>
  <c r="AF162" i="22"/>
  <c r="AE162" i="22"/>
  <c r="AD162" i="22"/>
  <c r="AC162" i="22"/>
  <c r="AL162" i="22" s="1"/>
  <c r="AB162" i="22"/>
  <c r="AA162" i="22"/>
  <c r="Z162" i="22"/>
  <c r="Y162" i="22"/>
  <c r="X162" i="22"/>
  <c r="W162" i="22"/>
  <c r="V162" i="22"/>
  <c r="U162" i="22"/>
  <c r="T162" i="22"/>
  <c r="AM162" i="22" s="1"/>
  <c r="S162" i="22"/>
  <c r="R162" i="22"/>
  <c r="Q162" i="22"/>
  <c r="P162" i="22"/>
  <c r="O162" i="22"/>
  <c r="N162" i="22"/>
  <c r="M162" i="22"/>
  <c r="L162" i="22"/>
  <c r="K162" i="22"/>
  <c r="J162" i="22"/>
  <c r="I162" i="22"/>
  <c r="H162" i="22"/>
  <c r="G162" i="22"/>
  <c r="F162" i="22"/>
  <c r="E162" i="22"/>
  <c r="D162" i="22"/>
  <c r="AO162" i="22" s="1"/>
  <c r="AJ161" i="22"/>
  <c r="AQ161" i="22" s="1"/>
  <c r="AI161" i="22"/>
  <c r="AH161" i="22"/>
  <c r="AG161" i="22"/>
  <c r="AF161" i="22"/>
  <c r="AE161" i="22"/>
  <c r="AD161" i="22"/>
  <c r="AC161" i="22"/>
  <c r="AB161" i="22"/>
  <c r="AL161" i="22" s="1"/>
  <c r="AA161" i="22"/>
  <c r="Z161" i="22"/>
  <c r="Y161" i="22"/>
  <c r="X161" i="22"/>
  <c r="W161" i="22"/>
  <c r="V161" i="22"/>
  <c r="U161" i="22"/>
  <c r="T161" i="22"/>
  <c r="AM161" i="22" s="1"/>
  <c r="S161" i="22"/>
  <c r="R161" i="22"/>
  <c r="Q161" i="22"/>
  <c r="P161" i="22"/>
  <c r="O161" i="22"/>
  <c r="N161" i="22"/>
  <c r="M161" i="22"/>
  <c r="L161" i="22"/>
  <c r="AN161" i="22" s="1"/>
  <c r="K161" i="22"/>
  <c r="J161" i="22"/>
  <c r="I161" i="22"/>
  <c r="H161" i="22"/>
  <c r="G161" i="22"/>
  <c r="F161" i="22"/>
  <c r="E161" i="22"/>
  <c r="D161" i="22"/>
  <c r="AO161" i="22" s="1"/>
  <c r="AJ160" i="22"/>
  <c r="AQ160" i="22" s="1"/>
  <c r="AS31" i="22" s="1"/>
  <c r="AI160" i="22"/>
  <c r="AH160" i="22"/>
  <c r="AG160" i="22"/>
  <c r="AF160" i="22"/>
  <c r="AE160" i="22"/>
  <c r="AD160" i="22"/>
  <c r="AC160" i="22"/>
  <c r="AL160" i="22" s="1"/>
  <c r="AB160" i="22"/>
  <c r="AA160" i="22"/>
  <c r="Z160" i="22"/>
  <c r="Y160" i="22"/>
  <c r="X160" i="22"/>
  <c r="W160" i="22"/>
  <c r="V160" i="22"/>
  <c r="U160" i="22"/>
  <c r="AM160" i="22" s="1"/>
  <c r="T160" i="22"/>
  <c r="S160" i="22"/>
  <c r="R160" i="22"/>
  <c r="Q160" i="22"/>
  <c r="P160" i="22"/>
  <c r="O160" i="22"/>
  <c r="N160" i="22"/>
  <c r="M160" i="22"/>
  <c r="AN160" i="22" s="1"/>
  <c r="L160" i="22"/>
  <c r="K160" i="22"/>
  <c r="J160" i="22"/>
  <c r="I160" i="22"/>
  <c r="H160" i="22"/>
  <c r="G160" i="22"/>
  <c r="F160" i="22"/>
  <c r="E160" i="22"/>
  <c r="AO160" i="22" s="1"/>
  <c r="D160" i="22"/>
  <c r="AJ159" i="22"/>
  <c r="AQ159" i="22" s="1"/>
  <c r="AS29" i="22" s="1"/>
  <c r="AI159" i="22"/>
  <c r="AH159" i="22"/>
  <c r="AG159" i="22"/>
  <c r="AF159" i="22"/>
  <c r="AE159" i="22"/>
  <c r="AD159" i="22"/>
  <c r="AC159" i="22"/>
  <c r="AB159" i="22"/>
  <c r="AL159" i="22" s="1"/>
  <c r="AA159" i="22"/>
  <c r="Z159" i="22"/>
  <c r="Y159" i="22"/>
  <c r="X159" i="22"/>
  <c r="W159" i="22"/>
  <c r="V159" i="22"/>
  <c r="U159" i="22"/>
  <c r="T159" i="22"/>
  <c r="AM159" i="22" s="1"/>
  <c r="S159" i="22"/>
  <c r="R159" i="22"/>
  <c r="Q159" i="22"/>
  <c r="P159" i="22"/>
  <c r="O159" i="22"/>
  <c r="N159" i="22"/>
  <c r="M159" i="22"/>
  <c r="L159" i="22"/>
  <c r="AN159" i="22" s="1"/>
  <c r="K159" i="22"/>
  <c r="J159" i="22"/>
  <c r="I159" i="22"/>
  <c r="H159" i="22"/>
  <c r="G159" i="22"/>
  <c r="F159" i="22"/>
  <c r="E159" i="22"/>
  <c r="D159" i="22"/>
  <c r="AO159" i="22" s="1"/>
  <c r="AQ158" i="22"/>
  <c r="AJ158" i="22"/>
  <c r="AI158" i="22"/>
  <c r="AH158" i="22"/>
  <c r="AG158" i="22"/>
  <c r="AF158" i="22"/>
  <c r="AE158" i="22"/>
  <c r="AD158" i="22"/>
  <c r="AC158" i="22"/>
  <c r="AB158" i="22"/>
  <c r="AL158" i="22" s="1"/>
  <c r="AA158" i="22"/>
  <c r="Z158" i="22"/>
  <c r="Y158" i="22"/>
  <c r="X158" i="22"/>
  <c r="W158" i="22"/>
  <c r="V158" i="22"/>
  <c r="AM158" i="22" s="1"/>
  <c r="U158" i="22"/>
  <c r="T158" i="22"/>
  <c r="S158" i="22"/>
  <c r="R158" i="22"/>
  <c r="Q158" i="22"/>
  <c r="P158" i="22"/>
  <c r="O158" i="22"/>
  <c r="N158" i="22"/>
  <c r="M158" i="22"/>
  <c r="L158" i="22"/>
  <c r="AN158" i="22" s="1"/>
  <c r="K158" i="22"/>
  <c r="J158" i="22"/>
  <c r="I158" i="22"/>
  <c r="H158" i="22"/>
  <c r="G158" i="22"/>
  <c r="F158" i="22"/>
  <c r="AO158" i="22" s="1"/>
  <c r="E158" i="22"/>
  <c r="D158" i="22"/>
  <c r="AO157" i="22"/>
  <c r="AJ157" i="22"/>
  <c r="AQ157" i="22" s="1"/>
  <c r="AI157" i="22"/>
  <c r="AH157" i="22"/>
  <c r="AG157" i="22"/>
  <c r="AF157" i="22"/>
  <c r="AE157" i="22"/>
  <c r="AD157" i="22"/>
  <c r="AC157" i="22"/>
  <c r="AL157" i="22" s="1"/>
  <c r="AB157" i="22"/>
  <c r="AA157" i="22"/>
  <c r="Z157" i="22"/>
  <c r="Y157" i="22"/>
  <c r="X157" i="22"/>
  <c r="W157" i="22"/>
  <c r="V157" i="22"/>
  <c r="U157" i="22"/>
  <c r="T157" i="22"/>
  <c r="AM157" i="22" s="1"/>
  <c r="S157" i="22"/>
  <c r="R157" i="22"/>
  <c r="Q157" i="22"/>
  <c r="P157" i="22"/>
  <c r="O157" i="22"/>
  <c r="N157" i="22"/>
  <c r="M157" i="22"/>
  <c r="AN157" i="22" s="1"/>
  <c r="L157" i="22"/>
  <c r="K157" i="22"/>
  <c r="J157" i="22"/>
  <c r="I157" i="22"/>
  <c r="H157" i="22"/>
  <c r="G157" i="22"/>
  <c r="F157" i="22"/>
  <c r="E157" i="22"/>
  <c r="D157" i="22"/>
  <c r="AQ156" i="22"/>
  <c r="AS27" i="22" s="1"/>
  <c r="AJ156" i="22"/>
  <c r="AI156" i="22"/>
  <c r="AH156" i="22"/>
  <c r="AG156" i="22"/>
  <c r="AF156" i="22"/>
  <c r="AE156" i="22"/>
  <c r="AD156" i="22"/>
  <c r="AC156" i="22"/>
  <c r="AB156" i="22"/>
  <c r="AL156" i="22" s="1"/>
  <c r="AA156" i="22"/>
  <c r="Z156" i="22"/>
  <c r="Y156" i="22"/>
  <c r="X156" i="22"/>
  <c r="W156" i="22"/>
  <c r="V156" i="22"/>
  <c r="U156" i="22"/>
  <c r="T156" i="22"/>
  <c r="AM156" i="22" s="1"/>
  <c r="S156" i="22"/>
  <c r="R156" i="22"/>
  <c r="Q156" i="22"/>
  <c r="P156" i="22"/>
  <c r="O156" i="22"/>
  <c r="AN156" i="22" s="1"/>
  <c r="N156" i="22"/>
  <c r="M156" i="22"/>
  <c r="L156" i="22"/>
  <c r="K156" i="22"/>
  <c r="J156" i="22"/>
  <c r="I156" i="22"/>
  <c r="H156" i="22"/>
  <c r="G156" i="22"/>
  <c r="F156" i="22"/>
  <c r="E156" i="22"/>
  <c r="D156" i="22"/>
  <c r="AO156" i="22" s="1"/>
  <c r="AQ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I154" i="22"/>
  <c r="AH154" i="22"/>
  <c r="AG154" i="22"/>
  <c r="AF154" i="22"/>
  <c r="AE154" i="22"/>
  <c r="AD154" i="22"/>
  <c r="AC154" i="22"/>
  <c r="AL154" i="22" s="1"/>
  <c r="AB154" i="22"/>
  <c r="AA154" i="22"/>
  <c r="Z154" i="22"/>
  <c r="Y154" i="22"/>
  <c r="X154" i="22"/>
  <c r="W154" i="22"/>
  <c r="V154" i="22"/>
  <c r="U154" i="22"/>
  <c r="T154" i="22"/>
  <c r="S154" i="22"/>
  <c r="R154" i="22"/>
  <c r="Q154" i="22"/>
  <c r="P154" i="22"/>
  <c r="O154" i="22"/>
  <c r="N154" i="22"/>
  <c r="M154" i="22"/>
  <c r="AN154" i="22" s="1"/>
  <c r="L154" i="22"/>
  <c r="K154" i="22"/>
  <c r="J154" i="22"/>
  <c r="I154" i="22"/>
  <c r="H154" i="22"/>
  <c r="G154" i="22"/>
  <c r="F154" i="22"/>
  <c r="E154" i="22"/>
  <c r="D154" i="22"/>
  <c r="AM153" i="22"/>
  <c r="AJ153" i="22"/>
  <c r="AQ153" i="22" s="1"/>
  <c r="AI153" i="22"/>
  <c r="AH153" i="22"/>
  <c r="AG153" i="22"/>
  <c r="AF153" i="22"/>
  <c r="AE153" i="22"/>
  <c r="AD153" i="22"/>
  <c r="AC153" i="22"/>
  <c r="AB153" i="22"/>
  <c r="AL153" i="22" s="1"/>
  <c r="AA153" i="22"/>
  <c r="Z153" i="22"/>
  <c r="Y153" i="22"/>
  <c r="X153" i="22"/>
  <c r="W153" i="22"/>
  <c r="V153" i="22"/>
  <c r="U153" i="22"/>
  <c r="T153" i="22"/>
  <c r="S153" i="22"/>
  <c r="R153" i="22"/>
  <c r="Q153" i="22"/>
  <c r="P153" i="22"/>
  <c r="O153" i="22"/>
  <c r="N153" i="22"/>
  <c r="M153" i="22"/>
  <c r="L153" i="22"/>
  <c r="AN153" i="22" s="1"/>
  <c r="K153" i="22"/>
  <c r="J153" i="22"/>
  <c r="I153" i="22"/>
  <c r="H153" i="22"/>
  <c r="G153" i="22"/>
  <c r="F153" i="22"/>
  <c r="E153" i="22"/>
  <c r="D153" i="22"/>
  <c r="AO153" i="22" s="1"/>
  <c r="AJ152" i="22"/>
  <c r="AQ152" i="22" s="1"/>
  <c r="AI152" i="22"/>
  <c r="AH152" i="22"/>
  <c r="AG152" i="22"/>
  <c r="AF152" i="22"/>
  <c r="AE152" i="22"/>
  <c r="AD152" i="22"/>
  <c r="AC152" i="22"/>
  <c r="AL152" i="22" s="1"/>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AJ151" i="22"/>
  <c r="AQ151" i="22" s="1"/>
  <c r="AI151" i="22"/>
  <c r="AH151" i="22"/>
  <c r="AG151" i="22"/>
  <c r="AF151" i="22"/>
  <c r="AE151" i="22"/>
  <c r="AD151" i="22"/>
  <c r="AC151" i="22"/>
  <c r="AB151" i="22"/>
  <c r="AL151" i="22" s="1"/>
  <c r="AA151" i="22"/>
  <c r="Z151" i="22"/>
  <c r="Y151" i="22"/>
  <c r="X151" i="22"/>
  <c r="W151" i="22"/>
  <c r="V151" i="22"/>
  <c r="U151" i="22"/>
  <c r="T151" i="22"/>
  <c r="AM151" i="22" s="1"/>
  <c r="S151" i="22"/>
  <c r="R151" i="22"/>
  <c r="Q151" i="22"/>
  <c r="P151" i="22"/>
  <c r="O151" i="22"/>
  <c r="N151" i="22"/>
  <c r="M151" i="22"/>
  <c r="L151" i="22"/>
  <c r="AN151" i="22" s="1"/>
  <c r="K151" i="22"/>
  <c r="J151" i="22"/>
  <c r="I151" i="22"/>
  <c r="H151" i="22"/>
  <c r="G151" i="22"/>
  <c r="F151" i="22"/>
  <c r="E151" i="22"/>
  <c r="D151" i="22"/>
  <c r="AO151" i="22" s="1"/>
  <c r="AQ150" i="22"/>
  <c r="AS21" i="22" s="1"/>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AJ149" i="22"/>
  <c r="AQ149" i="22" s="1"/>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AO149" i="22" s="1"/>
  <c r="G149" i="22"/>
  <c r="F149" i="22"/>
  <c r="E149" i="22"/>
  <c r="D149" i="22"/>
  <c r="AQ148" i="22"/>
  <c r="AJ148" i="22"/>
  <c r="AI148" i="22"/>
  <c r="AH148" i="22"/>
  <c r="AG148" i="22"/>
  <c r="AF148" i="22"/>
  <c r="AE148" i="22"/>
  <c r="AD148" i="22"/>
  <c r="AC148" i="22"/>
  <c r="AB148" i="22"/>
  <c r="AA148" i="22"/>
  <c r="Z148" i="22"/>
  <c r="Y148" i="22"/>
  <c r="X148" i="22"/>
  <c r="W148" i="22"/>
  <c r="V148" i="22"/>
  <c r="U148" i="22"/>
  <c r="T148" i="22"/>
  <c r="S148" i="22"/>
  <c r="R148" i="22"/>
  <c r="Q148" i="22"/>
  <c r="AN148" i="22" s="1"/>
  <c r="P148" i="22"/>
  <c r="O148" i="22"/>
  <c r="N148" i="22"/>
  <c r="M148" i="22"/>
  <c r="L148" i="22"/>
  <c r="K148" i="22"/>
  <c r="J148" i="22"/>
  <c r="I148" i="22"/>
  <c r="H148" i="22"/>
  <c r="G148" i="22"/>
  <c r="F148" i="22"/>
  <c r="E148" i="22"/>
  <c r="D148" i="22"/>
  <c r="AQ147" i="22"/>
  <c r="AM147" i="22"/>
  <c r="AJ147" i="22"/>
  <c r="AI147" i="22"/>
  <c r="AH147" i="22"/>
  <c r="AG147" i="22"/>
  <c r="AF147" i="22"/>
  <c r="AE147" i="22"/>
  <c r="AD147" i="22"/>
  <c r="AC147" i="22"/>
  <c r="AL147" i="22" s="1"/>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AO147" i="22" s="1"/>
  <c r="E147" i="22"/>
  <c r="D147" i="22"/>
  <c r="AN146" i="22"/>
  <c r="AJ146" i="22"/>
  <c r="AQ146" i="22" s="1"/>
  <c r="AS17" i="22" s="1"/>
  <c r="AI146" i="22"/>
  <c r="AH146" i="22"/>
  <c r="AG146" i="22"/>
  <c r="AF146" i="22"/>
  <c r="AE146" i="22"/>
  <c r="AD146" i="22"/>
  <c r="AC146" i="22"/>
  <c r="AL146" i="22" s="1"/>
  <c r="AB146" i="22"/>
  <c r="AA146" i="22"/>
  <c r="Z146" i="22"/>
  <c r="Y146" i="22"/>
  <c r="X146" i="22"/>
  <c r="W146" i="22"/>
  <c r="V146" i="22"/>
  <c r="U146" i="22"/>
  <c r="T146" i="22"/>
  <c r="AM146" i="22" s="1"/>
  <c r="S146" i="22"/>
  <c r="R146" i="22"/>
  <c r="Q146" i="22"/>
  <c r="P146" i="22"/>
  <c r="O146" i="22"/>
  <c r="N146" i="22"/>
  <c r="M146" i="22"/>
  <c r="L146" i="22"/>
  <c r="K146" i="22"/>
  <c r="J146" i="22"/>
  <c r="I146" i="22"/>
  <c r="H146" i="22"/>
  <c r="G146" i="22"/>
  <c r="F146" i="22"/>
  <c r="E146" i="22"/>
  <c r="D146" i="22"/>
  <c r="AO146" i="22" s="1"/>
  <c r="AJ145" i="22"/>
  <c r="AQ145" i="22" s="1"/>
  <c r="AI145" i="22"/>
  <c r="AH145" i="22"/>
  <c r="AG145" i="22"/>
  <c r="AF145" i="22"/>
  <c r="AE145" i="22"/>
  <c r="AD145" i="22"/>
  <c r="AC145" i="22"/>
  <c r="AB145" i="22"/>
  <c r="AL145" i="22" s="1"/>
  <c r="AA145" i="22"/>
  <c r="Z145" i="22"/>
  <c r="Y145" i="22"/>
  <c r="X145" i="22"/>
  <c r="W145" i="22"/>
  <c r="V145" i="22"/>
  <c r="U145" i="22"/>
  <c r="T145" i="22"/>
  <c r="AM145" i="22" s="1"/>
  <c r="S145" i="22"/>
  <c r="R145" i="22"/>
  <c r="Q145" i="22"/>
  <c r="P145" i="22"/>
  <c r="O145" i="22"/>
  <c r="N145" i="22"/>
  <c r="M145" i="22"/>
  <c r="L145" i="22"/>
  <c r="AN145" i="22" s="1"/>
  <c r="K145" i="22"/>
  <c r="J145" i="22"/>
  <c r="I145" i="22"/>
  <c r="H145" i="22"/>
  <c r="G145" i="22"/>
  <c r="F145" i="22"/>
  <c r="E145" i="22"/>
  <c r="D145" i="22"/>
  <c r="AO145" i="22" s="1"/>
  <c r="AJ144" i="22"/>
  <c r="AQ144" i="22" s="1"/>
  <c r="AI144" i="22"/>
  <c r="AH144" i="22"/>
  <c r="AG144" i="22"/>
  <c r="AF144" i="22"/>
  <c r="AE144" i="22"/>
  <c r="AD144" i="22"/>
  <c r="AC144" i="22"/>
  <c r="AL144" i="22" s="1"/>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L142" i="22" s="1"/>
  <c r="AB142" i="22"/>
  <c r="AA142" i="22"/>
  <c r="Z142" i="22"/>
  <c r="Y142" i="22"/>
  <c r="X142" i="22"/>
  <c r="W142" i="22"/>
  <c r="V142" i="22"/>
  <c r="AM142" i="22" s="1"/>
  <c r="U142" i="22"/>
  <c r="T142" i="22"/>
  <c r="S142" i="22"/>
  <c r="R142" i="22"/>
  <c r="Q142" i="22"/>
  <c r="P142" i="22"/>
  <c r="O142" i="22"/>
  <c r="N142" i="22"/>
  <c r="M142" i="22"/>
  <c r="L142" i="22"/>
  <c r="AN142" i="22" s="1"/>
  <c r="K142" i="22"/>
  <c r="J142" i="22"/>
  <c r="I142" i="22"/>
  <c r="H142" i="22"/>
  <c r="G142" i="22"/>
  <c r="F142" i="22"/>
  <c r="E142" i="22"/>
  <c r="D142" i="22"/>
  <c r="AO142" i="22" s="1"/>
  <c r="AO141" i="22"/>
  <c r="AJ141" i="22"/>
  <c r="AI141" i="22"/>
  <c r="AH141" i="22"/>
  <c r="AG141" i="22"/>
  <c r="AF141" i="22"/>
  <c r="AE141" i="22"/>
  <c r="AD141" i="22"/>
  <c r="AC141" i="22"/>
  <c r="AL141" i="22" s="1"/>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L140" i="22" s="1"/>
  <c r="AA140" i="22"/>
  <c r="Z140" i="22"/>
  <c r="Y140" i="22"/>
  <c r="X140" i="22"/>
  <c r="W140" i="22"/>
  <c r="V140" i="22"/>
  <c r="U140" i="22"/>
  <c r="T140" i="22"/>
  <c r="AM140" i="22" s="1"/>
  <c r="S140" i="22"/>
  <c r="R140" i="22"/>
  <c r="Q140" i="22"/>
  <c r="AN140" i="22" s="1"/>
  <c r="AQ140" i="22" s="1"/>
  <c r="AS10" i="22" s="1"/>
  <c r="P140" i="22"/>
  <c r="O140" i="22"/>
  <c r="N140" i="22"/>
  <c r="M140" i="22"/>
  <c r="L140" i="22"/>
  <c r="K140" i="22"/>
  <c r="J140" i="22"/>
  <c r="I140" i="22"/>
  <c r="H140" i="22"/>
  <c r="G140" i="22"/>
  <c r="F140" i="22"/>
  <c r="E140" i="22"/>
  <c r="D140" i="22"/>
  <c r="AO140" i="22" s="1"/>
  <c r="AM139" i="22"/>
  <c r="AJ139" i="22"/>
  <c r="AI139" i="22"/>
  <c r="AH139" i="22"/>
  <c r="AG139" i="22"/>
  <c r="AF139" i="22"/>
  <c r="AE139" i="22"/>
  <c r="AD139" i="22"/>
  <c r="AC139" i="22"/>
  <c r="AL139" i="22" s="1"/>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AO139" i="22" s="1"/>
  <c r="E139" i="22"/>
  <c r="D139" i="22"/>
  <c r="AN138" i="22"/>
  <c r="AJ138" i="22"/>
  <c r="AI138" i="22"/>
  <c r="AH138" i="22"/>
  <c r="AG138" i="22"/>
  <c r="AF138" i="22"/>
  <c r="AE138" i="22"/>
  <c r="AD138" i="22"/>
  <c r="AC138" i="22"/>
  <c r="AL138" i="22" s="1"/>
  <c r="AB138" i="22"/>
  <c r="AA138" i="22"/>
  <c r="Z138" i="22"/>
  <c r="Y138" i="22"/>
  <c r="X138" i="22"/>
  <c r="W138" i="22"/>
  <c r="V138" i="22"/>
  <c r="U138" i="22"/>
  <c r="T138" i="22"/>
  <c r="AM138" i="22" s="1"/>
  <c r="S138" i="22"/>
  <c r="R138" i="22"/>
  <c r="Q138" i="22"/>
  <c r="P138" i="22"/>
  <c r="O138" i="22"/>
  <c r="N138" i="22"/>
  <c r="M138" i="22"/>
  <c r="L138" i="22"/>
  <c r="K138" i="22"/>
  <c r="J138" i="22"/>
  <c r="I138" i="22"/>
  <c r="H138" i="22"/>
  <c r="G138" i="22"/>
  <c r="F138" i="22"/>
  <c r="E138" i="22"/>
  <c r="D138" i="22"/>
  <c r="AO138" i="22" s="1"/>
  <c r="AJ137" i="22"/>
  <c r="AI137" i="22"/>
  <c r="AH137" i="22"/>
  <c r="AG137" i="22"/>
  <c r="AF137" i="22"/>
  <c r="AE137" i="22"/>
  <c r="AD137" i="22"/>
  <c r="AC137" i="22"/>
  <c r="AB137" i="22"/>
  <c r="AA137" i="22"/>
  <c r="Z137" i="22"/>
  <c r="Y137" i="22"/>
  <c r="AM137" i="22" s="1"/>
  <c r="X137" i="22"/>
  <c r="W137" i="22"/>
  <c r="V137" i="22"/>
  <c r="U137" i="22"/>
  <c r="T137" i="22"/>
  <c r="S137" i="22"/>
  <c r="R137" i="22"/>
  <c r="Q137" i="22"/>
  <c r="P137" i="22"/>
  <c r="O137" i="22"/>
  <c r="N137" i="22"/>
  <c r="M137" i="22"/>
  <c r="L137" i="22"/>
  <c r="K137" i="22"/>
  <c r="J137" i="22"/>
  <c r="I137" i="22"/>
  <c r="H137" i="22"/>
  <c r="G137" i="22"/>
  <c r="F137" i="22"/>
  <c r="E137" i="22"/>
  <c r="D137" i="22"/>
  <c r="AO136" i="22"/>
  <c r="AJ136" i="22"/>
  <c r="AI136" i="22"/>
  <c r="AH136" i="22"/>
  <c r="AG136" i="22"/>
  <c r="AF136" i="22"/>
  <c r="AE136" i="22"/>
  <c r="AD136" i="22"/>
  <c r="AC136" i="22"/>
  <c r="AL136" i="22" s="1"/>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AN134" i="22"/>
  <c r="AJ134" i="22"/>
  <c r="AQ134" i="22" s="1"/>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Q133" i="22"/>
  <c r="AJ133" i="22"/>
  <c r="AI133" i="22"/>
  <c r="AH133" i="22"/>
  <c r="AG133" i="22"/>
  <c r="AF133" i="22"/>
  <c r="AE133" i="22"/>
  <c r="AD133" i="22"/>
  <c r="AC133" i="22"/>
  <c r="AB133" i="22"/>
  <c r="AA133" i="22"/>
  <c r="Z133" i="22"/>
  <c r="Y133" i="22"/>
  <c r="X133" i="22"/>
  <c r="W133" i="22"/>
  <c r="V133" i="22"/>
  <c r="AM133" i="22" s="1"/>
  <c r="U133" i="22"/>
  <c r="T133" i="22"/>
  <c r="S133" i="22"/>
  <c r="R133" i="22"/>
  <c r="Q133" i="22"/>
  <c r="P133" i="22"/>
  <c r="O133" i="22"/>
  <c r="N133" i="22"/>
  <c r="M133" i="22"/>
  <c r="L133" i="22"/>
  <c r="AN133" i="22" s="1"/>
  <c r="K133" i="22"/>
  <c r="J133" i="22"/>
  <c r="I133" i="22"/>
  <c r="H133" i="22"/>
  <c r="G133" i="22"/>
  <c r="F133" i="22"/>
  <c r="AO133" i="22" s="1"/>
  <c r="E133" i="22"/>
  <c r="D133" i="22"/>
  <c r="AO132" i="22"/>
  <c r="AJ132" i="22"/>
  <c r="AQ132" i="22" s="1"/>
  <c r="AI132" i="22"/>
  <c r="AH132" i="22"/>
  <c r="AG132" i="22"/>
  <c r="AF132" i="22"/>
  <c r="AE132" i="22"/>
  <c r="AD132" i="22"/>
  <c r="AC132" i="22"/>
  <c r="AL132" i="22" s="1"/>
  <c r="AB132" i="22"/>
  <c r="AA132" i="22"/>
  <c r="Z132" i="22"/>
  <c r="Y132" i="22"/>
  <c r="X132" i="22"/>
  <c r="W132" i="22"/>
  <c r="V132" i="22"/>
  <c r="U132" i="22"/>
  <c r="T132" i="22"/>
  <c r="AM132" i="22" s="1"/>
  <c r="S132" i="22"/>
  <c r="R132" i="22"/>
  <c r="Q132" i="22"/>
  <c r="P132" i="22"/>
  <c r="O132" i="22"/>
  <c r="N132" i="22"/>
  <c r="M132" i="22"/>
  <c r="L132" i="22"/>
  <c r="K132" i="22"/>
  <c r="J132" i="22"/>
  <c r="I132" i="22"/>
  <c r="H132" i="22"/>
  <c r="G132" i="22"/>
  <c r="F132" i="22"/>
  <c r="E132" i="22"/>
  <c r="D132" i="22"/>
  <c r="AJ131" i="22"/>
  <c r="AQ131" i="22" s="1"/>
  <c r="AR66" i="22" s="1"/>
  <c r="AI131" i="22"/>
  <c r="AH131" i="22"/>
  <c r="AG131" i="22"/>
  <c r="AF131" i="22"/>
  <c r="AE131" i="22"/>
  <c r="AD131" i="22"/>
  <c r="AC131" i="22"/>
  <c r="AB131" i="22"/>
  <c r="AA131" i="22"/>
  <c r="Z131" i="22"/>
  <c r="Y131" i="22"/>
  <c r="X131" i="22"/>
  <c r="W131" i="22"/>
  <c r="V131" i="22"/>
  <c r="U131" i="22"/>
  <c r="T131" i="22"/>
  <c r="S131" i="22"/>
  <c r="R131" i="22"/>
  <c r="Q131" i="22"/>
  <c r="P131" i="22"/>
  <c r="O131" i="22"/>
  <c r="AN131" i="22" s="1"/>
  <c r="N131" i="22"/>
  <c r="M131" i="22"/>
  <c r="L131" i="22"/>
  <c r="K131" i="22"/>
  <c r="J131" i="22"/>
  <c r="I131" i="22"/>
  <c r="H131" i="22"/>
  <c r="G131" i="22"/>
  <c r="F131" i="22"/>
  <c r="E131" i="22"/>
  <c r="D131" i="22"/>
  <c r="AQ130" i="22"/>
  <c r="AJ130" i="22"/>
  <c r="AI130" i="22"/>
  <c r="AH130" i="22"/>
  <c r="AG130" i="22"/>
  <c r="AF130" i="22"/>
  <c r="AE130" i="22"/>
  <c r="AD130" i="22"/>
  <c r="AC130" i="22"/>
  <c r="AB130" i="22"/>
  <c r="AA130" i="22"/>
  <c r="AM130" i="22" s="1"/>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I128" i="22"/>
  <c r="AH128" i="22"/>
  <c r="AG128" i="22"/>
  <c r="AF128" i="22"/>
  <c r="AE128" i="22"/>
  <c r="AD128" i="22"/>
  <c r="AC128" i="22"/>
  <c r="AB128" i="22"/>
  <c r="AL128" i="22" s="1"/>
  <c r="AA128" i="22"/>
  <c r="Z128" i="22"/>
  <c r="Y128" i="22"/>
  <c r="X128" i="22"/>
  <c r="W128" i="22"/>
  <c r="V128" i="22"/>
  <c r="U128" i="22"/>
  <c r="T128" i="22"/>
  <c r="AM128" i="22" s="1"/>
  <c r="S128" i="22"/>
  <c r="R128" i="22"/>
  <c r="Q128" i="22"/>
  <c r="P128" i="22"/>
  <c r="O128" i="22"/>
  <c r="N128" i="22"/>
  <c r="M128" i="22"/>
  <c r="L128" i="22"/>
  <c r="AN128" i="22" s="1"/>
  <c r="K128" i="22"/>
  <c r="J128" i="22"/>
  <c r="I128" i="22"/>
  <c r="H128" i="22"/>
  <c r="G128" i="22"/>
  <c r="F128" i="22"/>
  <c r="E128" i="22"/>
  <c r="D128" i="22"/>
  <c r="AO128" i="22" s="1"/>
  <c r="AJ127" i="22"/>
  <c r="AQ127" i="22" s="1"/>
  <c r="AI127" i="22"/>
  <c r="AH127" i="22"/>
  <c r="AG127" i="22"/>
  <c r="AF127" i="22"/>
  <c r="AE127" i="22"/>
  <c r="AD127" i="22"/>
  <c r="AC127" i="22"/>
  <c r="AL127" i="22" s="1"/>
  <c r="AB127" i="22"/>
  <c r="AA127" i="22"/>
  <c r="Z127" i="22"/>
  <c r="Y127" i="22"/>
  <c r="X127" i="22"/>
  <c r="W127" i="22"/>
  <c r="V127" i="22"/>
  <c r="U127" i="22"/>
  <c r="AM127" i="22" s="1"/>
  <c r="T127" i="22"/>
  <c r="S127" i="22"/>
  <c r="R127" i="22"/>
  <c r="Q127" i="22"/>
  <c r="P127" i="22"/>
  <c r="O127" i="22"/>
  <c r="N127" i="22"/>
  <c r="M127" i="22"/>
  <c r="AN127" i="22" s="1"/>
  <c r="L127" i="22"/>
  <c r="K127" i="22"/>
  <c r="J127" i="22"/>
  <c r="I127" i="22"/>
  <c r="H127" i="22"/>
  <c r="G127" i="22"/>
  <c r="F127" i="22"/>
  <c r="E127" i="22"/>
  <c r="AO127" i="22" s="1"/>
  <c r="D127" i="22"/>
  <c r="C127" i="22"/>
  <c r="AJ126" i="22"/>
  <c r="AQ126"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AN126" i="22" s="1"/>
  <c r="K126" i="22"/>
  <c r="J126" i="22"/>
  <c r="I126" i="22"/>
  <c r="H126" i="22"/>
  <c r="G126" i="22"/>
  <c r="F126" i="22"/>
  <c r="E126" i="22"/>
  <c r="D126" i="22"/>
  <c r="AQ125" i="22"/>
  <c r="AJ125" i="22"/>
  <c r="AI125" i="22"/>
  <c r="AH125" i="22"/>
  <c r="AG125" i="22"/>
  <c r="AF125" i="22"/>
  <c r="AE125" i="22"/>
  <c r="AD125" i="22"/>
  <c r="AC125" i="22"/>
  <c r="AB125" i="22"/>
  <c r="AA125" i="22"/>
  <c r="AM125" i="22" s="1"/>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AJ124" i="22"/>
  <c r="AQ124" i="22" s="1"/>
  <c r="AI124" i="22"/>
  <c r="AH124" i="22"/>
  <c r="AG124" i="22"/>
  <c r="AF124" i="22"/>
  <c r="AE124" i="22"/>
  <c r="AD124" i="22"/>
  <c r="AC124" i="22"/>
  <c r="AL124" i="22" s="1"/>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AO124" i="22" s="1"/>
  <c r="D124" i="22"/>
  <c r="AJ123" i="22"/>
  <c r="AQ123" i="22" s="1"/>
  <c r="AI123" i="22"/>
  <c r="AH123" i="22"/>
  <c r="AG123" i="22"/>
  <c r="AF123" i="22"/>
  <c r="AE123" i="22"/>
  <c r="AD123" i="22"/>
  <c r="AC123" i="22"/>
  <c r="AB123" i="22"/>
  <c r="AL123" i="22" s="1"/>
  <c r="AA123" i="22"/>
  <c r="Z123" i="22"/>
  <c r="Y123" i="22"/>
  <c r="X123" i="22"/>
  <c r="W123" i="22"/>
  <c r="V123" i="22"/>
  <c r="U123" i="22"/>
  <c r="T123" i="22"/>
  <c r="AM123" i="22" s="1"/>
  <c r="S123" i="22"/>
  <c r="R123" i="22"/>
  <c r="Q123" i="22"/>
  <c r="P123" i="22"/>
  <c r="O123" i="22"/>
  <c r="N123" i="22"/>
  <c r="M123" i="22"/>
  <c r="L123" i="22"/>
  <c r="AN123" i="22" s="1"/>
  <c r="K123" i="22"/>
  <c r="J123" i="22"/>
  <c r="I123" i="22"/>
  <c r="H123" i="22"/>
  <c r="G123" i="22"/>
  <c r="F123" i="22"/>
  <c r="E123" i="22"/>
  <c r="D123" i="22"/>
  <c r="AO123" i="22" s="1"/>
  <c r="AQ122" i="22"/>
  <c r="AJ122" i="22"/>
  <c r="AI122" i="22"/>
  <c r="AH122" i="22"/>
  <c r="AG122" i="22"/>
  <c r="AF122" i="22"/>
  <c r="AE122" i="22"/>
  <c r="AD122" i="22"/>
  <c r="AC122" i="22"/>
  <c r="AB122" i="22"/>
  <c r="AA122" i="22"/>
  <c r="Z122" i="22"/>
  <c r="Y122" i="22"/>
  <c r="X122" i="22"/>
  <c r="W122" i="22"/>
  <c r="V122" i="22"/>
  <c r="AM122" i="22" s="1"/>
  <c r="U122" i="22"/>
  <c r="T122" i="22"/>
  <c r="S122" i="22"/>
  <c r="R122" i="22"/>
  <c r="Q122" i="22"/>
  <c r="P122" i="22"/>
  <c r="O122" i="22"/>
  <c r="N122" i="22"/>
  <c r="M122" i="22"/>
  <c r="L122" i="22"/>
  <c r="K122" i="22"/>
  <c r="J122" i="22"/>
  <c r="I122" i="22"/>
  <c r="H122" i="22"/>
  <c r="G122" i="22"/>
  <c r="F122" i="22"/>
  <c r="AO122" i="22" s="1"/>
  <c r="E122" i="22"/>
  <c r="D122" i="22"/>
  <c r="AJ121" i="22"/>
  <c r="AQ121" i="22" s="1"/>
  <c r="AR57" i="22" s="1"/>
  <c r="AI121" i="22"/>
  <c r="AH121" i="22"/>
  <c r="AG121" i="22"/>
  <c r="AF121" i="22"/>
  <c r="AE121" i="22"/>
  <c r="AD121" i="22"/>
  <c r="AC121" i="22"/>
  <c r="AB121" i="22"/>
  <c r="AA121" i="22"/>
  <c r="Z121" i="22"/>
  <c r="Y121" i="22"/>
  <c r="X121" i="22"/>
  <c r="W121" i="22"/>
  <c r="V121" i="22"/>
  <c r="U121" i="22"/>
  <c r="T121" i="22"/>
  <c r="S121" i="22"/>
  <c r="R121" i="22"/>
  <c r="AN121" i="22" s="1"/>
  <c r="Q121" i="22"/>
  <c r="P121" i="22"/>
  <c r="O121" i="22"/>
  <c r="N121" i="22"/>
  <c r="M121" i="22"/>
  <c r="L121" i="22"/>
  <c r="K121" i="22"/>
  <c r="J121" i="22"/>
  <c r="I121" i="22"/>
  <c r="H121" i="22"/>
  <c r="G121" i="22"/>
  <c r="F121" i="22"/>
  <c r="E121" i="22"/>
  <c r="D121" i="22"/>
  <c r="AM120"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AJ119" i="22"/>
  <c r="AQ119" i="22" s="1"/>
  <c r="AI119" i="22"/>
  <c r="AH119" i="22"/>
  <c r="AG119" i="22"/>
  <c r="AF119" i="22"/>
  <c r="AE119" i="22"/>
  <c r="AD119" i="22"/>
  <c r="AC119" i="22"/>
  <c r="AL119" i="22" s="1"/>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AO119" i="22" s="1"/>
  <c r="D119" i="22"/>
  <c r="C119" i="22"/>
  <c r="AJ118" i="22"/>
  <c r="AQ118" i="22" s="1"/>
  <c r="AI118" i="22"/>
  <c r="AH118" i="22"/>
  <c r="AG118" i="22"/>
  <c r="AF118" i="22"/>
  <c r="AE118" i="22"/>
  <c r="AD118" i="22"/>
  <c r="AC118" i="22"/>
  <c r="AB118" i="22"/>
  <c r="AA118" i="22"/>
  <c r="Z118" i="22"/>
  <c r="Y118" i="22"/>
  <c r="X118" i="22"/>
  <c r="W118" i="22"/>
  <c r="V118" i="22"/>
  <c r="U118" i="22"/>
  <c r="T118" i="22"/>
  <c r="AM118" i="22" s="1"/>
  <c r="S118" i="22"/>
  <c r="R118" i="22"/>
  <c r="Q118" i="22"/>
  <c r="P118" i="22"/>
  <c r="O118" i="22"/>
  <c r="AN118" i="22" s="1"/>
  <c r="N118" i="22"/>
  <c r="M118" i="22"/>
  <c r="L118" i="22"/>
  <c r="K118" i="22"/>
  <c r="J118" i="22"/>
  <c r="I118" i="22"/>
  <c r="H118" i="22"/>
  <c r="G118" i="22"/>
  <c r="F118" i="22"/>
  <c r="E118" i="22"/>
  <c r="D118" i="22"/>
  <c r="AJ117" i="22"/>
  <c r="AQ117" i="22" s="1"/>
  <c r="AR52" i="22" s="1"/>
  <c r="AI117" i="22"/>
  <c r="AH117" i="22"/>
  <c r="AG117" i="22"/>
  <c r="AF117" i="22"/>
  <c r="AE117" i="22"/>
  <c r="AD117" i="22"/>
  <c r="AC117" i="22"/>
  <c r="AB117" i="22"/>
  <c r="AL117" i="22" s="1"/>
  <c r="AA117" i="22"/>
  <c r="Z117" i="22"/>
  <c r="Y117" i="22"/>
  <c r="X117" i="22"/>
  <c r="W117" i="22"/>
  <c r="V117" i="22"/>
  <c r="U117" i="22"/>
  <c r="T117" i="22"/>
  <c r="AM117" i="22" s="1"/>
  <c r="S117" i="22"/>
  <c r="R117" i="22"/>
  <c r="Q117" i="22"/>
  <c r="P117" i="22"/>
  <c r="O117" i="22"/>
  <c r="N117" i="22"/>
  <c r="M117" i="22"/>
  <c r="L117" i="22"/>
  <c r="AN117" i="22" s="1"/>
  <c r="K117" i="22"/>
  <c r="J117" i="22"/>
  <c r="I117" i="22"/>
  <c r="H117" i="22"/>
  <c r="G117" i="22"/>
  <c r="F117" i="22"/>
  <c r="E117" i="22"/>
  <c r="D117" i="22"/>
  <c r="AO117" i="22" s="1"/>
  <c r="AJ116" i="22"/>
  <c r="AQ116" i="22" s="1"/>
  <c r="AI116" i="22"/>
  <c r="AH116" i="22"/>
  <c r="AG116" i="22"/>
  <c r="AF116" i="22"/>
  <c r="AE116" i="22"/>
  <c r="AD116" i="22"/>
  <c r="AC116" i="22"/>
  <c r="AL116" i="22" s="1"/>
  <c r="AB116" i="22"/>
  <c r="AA116" i="22"/>
  <c r="Z116" i="22"/>
  <c r="Y116" i="22"/>
  <c r="X116" i="22"/>
  <c r="W116" i="22"/>
  <c r="V116" i="22"/>
  <c r="U116" i="22"/>
  <c r="T116" i="22"/>
  <c r="S116" i="22"/>
  <c r="R116" i="22"/>
  <c r="Q116" i="22"/>
  <c r="P116" i="22"/>
  <c r="O116" i="22"/>
  <c r="N116" i="22"/>
  <c r="M116" i="22"/>
  <c r="AN116" i="22" s="1"/>
  <c r="L116" i="22"/>
  <c r="K116" i="22"/>
  <c r="J116" i="22"/>
  <c r="I116" i="22"/>
  <c r="H116" i="22"/>
  <c r="G116" i="22"/>
  <c r="F116" i="22"/>
  <c r="E116" i="22"/>
  <c r="AO116" i="22" s="1"/>
  <c r="D116" i="22"/>
  <c r="C116" i="22"/>
  <c r="AN115" i="22"/>
  <c r="AJ115" i="22"/>
  <c r="AQ115" i="22" s="1"/>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Q114" i="22"/>
  <c r="AJ114" i="22"/>
  <c r="AI114" i="22"/>
  <c r="AH114" i="22"/>
  <c r="AG114" i="22"/>
  <c r="AF114" i="22"/>
  <c r="AE114" i="22"/>
  <c r="AD114" i="22"/>
  <c r="AC114" i="22"/>
  <c r="AL114" i="22" s="1"/>
  <c r="AB114" i="22"/>
  <c r="AA114" i="22"/>
  <c r="Z114" i="22"/>
  <c r="Y114" i="22"/>
  <c r="X114" i="22"/>
  <c r="W114" i="22"/>
  <c r="V114" i="22"/>
  <c r="AM114" i="22" s="1"/>
  <c r="U114" i="22"/>
  <c r="T114" i="22"/>
  <c r="S114" i="22"/>
  <c r="R114" i="22"/>
  <c r="Q114" i="22"/>
  <c r="P114" i="22"/>
  <c r="O114" i="22"/>
  <c r="N114" i="22"/>
  <c r="M114" i="22"/>
  <c r="L114" i="22"/>
  <c r="AN114" i="22" s="1"/>
  <c r="K114" i="22"/>
  <c r="J114" i="22"/>
  <c r="I114" i="22"/>
  <c r="H114" i="22"/>
  <c r="G114" i="22"/>
  <c r="F114" i="22"/>
  <c r="AO114" i="22" s="1"/>
  <c r="E114" i="22"/>
  <c r="D114" i="22"/>
  <c r="AJ113" i="22"/>
  <c r="AQ113" i="22" s="1"/>
  <c r="AI113" i="22"/>
  <c r="AH113" i="22"/>
  <c r="AG113" i="22"/>
  <c r="AF113" i="22"/>
  <c r="AE113" i="22"/>
  <c r="AD113" i="22"/>
  <c r="AC113" i="22"/>
  <c r="AB113" i="22"/>
  <c r="AL113" i="22" s="1"/>
  <c r="AA113" i="22"/>
  <c r="Z113" i="22"/>
  <c r="Y113" i="22"/>
  <c r="X113" i="22"/>
  <c r="W113" i="22"/>
  <c r="V113" i="22"/>
  <c r="U113" i="22"/>
  <c r="T113" i="22"/>
  <c r="S113" i="22"/>
  <c r="R113" i="22"/>
  <c r="Q113" i="22"/>
  <c r="P113" i="22"/>
  <c r="O113" i="22"/>
  <c r="N113" i="22"/>
  <c r="M113" i="22"/>
  <c r="L113" i="22"/>
  <c r="AN113" i="22" s="1"/>
  <c r="K113" i="22"/>
  <c r="J113" i="22"/>
  <c r="I113" i="22"/>
  <c r="H113" i="22"/>
  <c r="G113" i="22"/>
  <c r="F113" i="22"/>
  <c r="E113" i="22"/>
  <c r="D113" i="22"/>
  <c r="AO113" i="22" s="1"/>
  <c r="AO112" i="22"/>
  <c r="AJ112" i="22"/>
  <c r="AQ112" i="22" s="1"/>
  <c r="AR47" i="22" s="1"/>
  <c r="AI112" i="22"/>
  <c r="AH112" i="22"/>
  <c r="AG112" i="22"/>
  <c r="AF112" i="22"/>
  <c r="AE112" i="22"/>
  <c r="AD112" i="22"/>
  <c r="AC112" i="22"/>
  <c r="AB112" i="22"/>
  <c r="AL112" i="22" s="1"/>
  <c r="AA112" i="22"/>
  <c r="Z112" i="22"/>
  <c r="Y112" i="22"/>
  <c r="X112" i="22"/>
  <c r="W112" i="22"/>
  <c r="V112" i="22"/>
  <c r="U112" i="22"/>
  <c r="T112" i="22"/>
  <c r="AM112" i="22" s="1"/>
  <c r="S112" i="22"/>
  <c r="R112" i="22"/>
  <c r="Q112" i="22"/>
  <c r="P112" i="22"/>
  <c r="O112" i="22"/>
  <c r="N112" i="22"/>
  <c r="M112" i="22"/>
  <c r="L112" i="22"/>
  <c r="AN112" i="22" s="1"/>
  <c r="K112" i="22"/>
  <c r="J112" i="22"/>
  <c r="I112" i="22"/>
  <c r="H112" i="22"/>
  <c r="G112" i="22"/>
  <c r="F112" i="22"/>
  <c r="E112" i="22"/>
  <c r="D112" i="22"/>
  <c r="AQ111" i="22"/>
  <c r="AN111" i="22"/>
  <c r="AJ111" i="22"/>
  <c r="AI111" i="22"/>
  <c r="AH111" i="22"/>
  <c r="AG111" i="22"/>
  <c r="AF111" i="22"/>
  <c r="AE111" i="22"/>
  <c r="AD111" i="22"/>
  <c r="AC111" i="22"/>
  <c r="AL111" i="22" s="1"/>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AJ110" i="22"/>
  <c r="AQ110" i="22" s="1"/>
  <c r="AI110" i="22"/>
  <c r="AH110" i="22"/>
  <c r="AG110" i="22"/>
  <c r="AF110" i="22"/>
  <c r="AE110" i="22"/>
  <c r="AD110" i="22"/>
  <c r="AC110" i="22"/>
  <c r="AB110" i="22"/>
  <c r="AL110" i="22" s="1"/>
  <c r="AA110" i="22"/>
  <c r="Z110" i="22"/>
  <c r="Y110" i="22"/>
  <c r="X110" i="22"/>
  <c r="W110" i="22"/>
  <c r="V110" i="22"/>
  <c r="AM110" i="22" s="1"/>
  <c r="U110" i="22"/>
  <c r="T110" i="22"/>
  <c r="S110" i="22"/>
  <c r="R110" i="22"/>
  <c r="Q110" i="22"/>
  <c r="P110" i="22"/>
  <c r="O110" i="22"/>
  <c r="N110" i="22"/>
  <c r="M110" i="22"/>
  <c r="L110" i="22"/>
  <c r="AN110" i="22" s="1"/>
  <c r="K110" i="22"/>
  <c r="J110" i="22"/>
  <c r="I110" i="22"/>
  <c r="H110" i="22"/>
  <c r="G110" i="22"/>
  <c r="F110" i="22"/>
  <c r="AO110" i="22" s="1"/>
  <c r="E110" i="22"/>
  <c r="D110" i="22"/>
  <c r="AQ109" i="22"/>
  <c r="AJ109" i="22"/>
  <c r="AI109" i="22"/>
  <c r="AH109" i="22"/>
  <c r="AG109" i="22"/>
  <c r="AF109" i="22"/>
  <c r="AE109" i="22"/>
  <c r="AD109" i="22"/>
  <c r="AC109" i="22"/>
  <c r="AL109" i="22" s="1"/>
  <c r="AB109" i="22"/>
  <c r="AA109" i="22"/>
  <c r="Z109" i="22"/>
  <c r="Y109" i="22"/>
  <c r="X109" i="22"/>
  <c r="W109" i="22"/>
  <c r="V109" i="22"/>
  <c r="U109" i="22"/>
  <c r="T109" i="22"/>
  <c r="AM109" i="22" s="1"/>
  <c r="S109" i="22"/>
  <c r="R109" i="22"/>
  <c r="Q109" i="22"/>
  <c r="P109" i="22"/>
  <c r="O109" i="22"/>
  <c r="N109" i="22"/>
  <c r="M109" i="22"/>
  <c r="AN109" i="22" s="1"/>
  <c r="L109" i="22"/>
  <c r="K109" i="22"/>
  <c r="J109" i="22"/>
  <c r="I109" i="22"/>
  <c r="H109" i="22"/>
  <c r="G109" i="22"/>
  <c r="F109" i="22"/>
  <c r="E109" i="22"/>
  <c r="AO109" i="22" s="1"/>
  <c r="D109" i="22"/>
  <c r="C109" i="22"/>
  <c r="AJ108" i="22"/>
  <c r="AQ108" i="22" s="1"/>
  <c r="AI108" i="22"/>
  <c r="AH108" i="22"/>
  <c r="AG108" i="22"/>
  <c r="AF108" i="22"/>
  <c r="AE108" i="22"/>
  <c r="AD108" i="22"/>
  <c r="AC108" i="22"/>
  <c r="AB108" i="22"/>
  <c r="AL108" i="22" s="1"/>
  <c r="AA108" i="22"/>
  <c r="Z108" i="22"/>
  <c r="Y108" i="22"/>
  <c r="X108" i="22"/>
  <c r="W108" i="22"/>
  <c r="V108" i="22"/>
  <c r="U108" i="22"/>
  <c r="T108" i="22"/>
  <c r="AM108" i="22" s="1"/>
  <c r="S108" i="22"/>
  <c r="R108" i="22"/>
  <c r="Q108" i="22"/>
  <c r="P108" i="22"/>
  <c r="O108" i="22"/>
  <c r="N108" i="22"/>
  <c r="M108" i="22"/>
  <c r="L108" i="22"/>
  <c r="AN108" i="22" s="1"/>
  <c r="K108" i="22"/>
  <c r="J108" i="22"/>
  <c r="I108" i="22"/>
  <c r="H108" i="22"/>
  <c r="G108" i="22"/>
  <c r="F108" i="22"/>
  <c r="E108" i="22"/>
  <c r="D108" i="22"/>
  <c r="AO108" i="22" s="1"/>
  <c r="AQ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AJ106" i="22"/>
  <c r="AQ106" i="22" s="1"/>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Q105" i="22"/>
  <c r="AR40" i="22" s="1"/>
  <c r="AJ105" i="22"/>
  <c r="AI105" i="22"/>
  <c r="AH105" i="22"/>
  <c r="AG105" i="22"/>
  <c r="AF105" i="22"/>
  <c r="AE105" i="22"/>
  <c r="AD105" i="22"/>
  <c r="AC105" i="22"/>
  <c r="AL105" i="22" s="1"/>
  <c r="AB105" i="22"/>
  <c r="AA105" i="22"/>
  <c r="Z105" i="22"/>
  <c r="Y105" i="22"/>
  <c r="X105" i="22"/>
  <c r="W105" i="22"/>
  <c r="V105" i="22"/>
  <c r="U105" i="22"/>
  <c r="AM105" i="22" s="1"/>
  <c r="T105" i="22"/>
  <c r="S105" i="22"/>
  <c r="R105" i="22"/>
  <c r="Q105" i="22"/>
  <c r="P105" i="22"/>
  <c r="O105" i="22"/>
  <c r="N105" i="22"/>
  <c r="M105" i="22"/>
  <c r="AN105" i="22" s="1"/>
  <c r="L105" i="22"/>
  <c r="K105" i="22"/>
  <c r="J105" i="22"/>
  <c r="I105" i="22"/>
  <c r="H105" i="22"/>
  <c r="G105" i="22"/>
  <c r="F105" i="22"/>
  <c r="E105" i="22"/>
  <c r="D105" i="22"/>
  <c r="AO105" i="22" s="1"/>
  <c r="C105" i="22"/>
  <c r="AJ104" i="22"/>
  <c r="AQ104" i="22" s="1"/>
  <c r="AR39" i="22" s="1"/>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AO104" i="22" s="1"/>
  <c r="G104" i="22"/>
  <c r="F104" i="22"/>
  <c r="E104" i="22"/>
  <c r="D104" i="22"/>
  <c r="AQ103" i="22"/>
  <c r="AN103" i="22"/>
  <c r="AJ103" i="22"/>
  <c r="AI103" i="22"/>
  <c r="AH103" i="22"/>
  <c r="AG103" i="22"/>
  <c r="AF103" i="22"/>
  <c r="AE103" i="22"/>
  <c r="AD103" i="22"/>
  <c r="AC103" i="22"/>
  <c r="AL103" i="22" s="1"/>
  <c r="AB103" i="22"/>
  <c r="AA103" i="22"/>
  <c r="Z103" i="22"/>
  <c r="Y103" i="22"/>
  <c r="X103" i="22"/>
  <c r="W103" i="22"/>
  <c r="V103" i="22"/>
  <c r="U103" i="22"/>
  <c r="T103" i="22"/>
  <c r="AM103" i="22" s="1"/>
  <c r="S103" i="22"/>
  <c r="R103" i="22"/>
  <c r="Q103" i="22"/>
  <c r="P103" i="22"/>
  <c r="O103" i="22"/>
  <c r="N103" i="22"/>
  <c r="M103" i="22"/>
  <c r="L103" i="22"/>
  <c r="K103" i="22"/>
  <c r="J103" i="22"/>
  <c r="I103" i="22"/>
  <c r="H103" i="22"/>
  <c r="G103" i="22"/>
  <c r="F103" i="22"/>
  <c r="E103" i="22"/>
  <c r="D103" i="22"/>
  <c r="AO103" i="22" s="1"/>
  <c r="C103" i="22"/>
  <c r="AM102" i="22"/>
  <c r="AJ102" i="22"/>
  <c r="AQ102" i="22" s="1"/>
  <c r="AI102" i="22"/>
  <c r="AH102" i="22"/>
  <c r="AG102" i="22"/>
  <c r="AF102" i="22"/>
  <c r="AE102" i="22"/>
  <c r="AD102" i="22"/>
  <c r="AC102" i="22"/>
  <c r="AB102" i="22"/>
  <c r="AL102" i="22" s="1"/>
  <c r="AA102" i="22"/>
  <c r="Z102" i="22"/>
  <c r="Y102" i="22"/>
  <c r="X102" i="22"/>
  <c r="W102" i="22"/>
  <c r="V102" i="22"/>
  <c r="U102" i="22"/>
  <c r="T102" i="22"/>
  <c r="S102" i="22"/>
  <c r="R102" i="22"/>
  <c r="Q102" i="22"/>
  <c r="P102" i="22"/>
  <c r="O102" i="22"/>
  <c r="N102" i="22"/>
  <c r="M102" i="22"/>
  <c r="L102" i="22"/>
  <c r="AN102" i="22" s="1"/>
  <c r="K102" i="22"/>
  <c r="J102" i="22"/>
  <c r="I102" i="22"/>
  <c r="H102" i="22"/>
  <c r="G102" i="22"/>
  <c r="F102" i="22"/>
  <c r="AO102" i="22" s="1"/>
  <c r="E102" i="22"/>
  <c r="D102" i="22"/>
  <c r="AQ101" i="22"/>
  <c r="AJ101" i="22"/>
  <c r="AI101" i="22"/>
  <c r="AH101" i="22"/>
  <c r="AG101" i="22"/>
  <c r="AF101" i="22"/>
  <c r="AE101" i="22"/>
  <c r="AD101" i="22"/>
  <c r="AC101" i="22"/>
  <c r="AL101" i="22" s="1"/>
  <c r="AB101" i="22"/>
  <c r="AA101" i="22"/>
  <c r="Z101" i="22"/>
  <c r="Y101" i="22"/>
  <c r="X101" i="22"/>
  <c r="W101" i="22"/>
  <c r="V101" i="22"/>
  <c r="U101" i="22"/>
  <c r="T101" i="22"/>
  <c r="S101" i="22"/>
  <c r="R101" i="22"/>
  <c r="Q101" i="22"/>
  <c r="P101" i="22"/>
  <c r="O101" i="22"/>
  <c r="N101" i="22"/>
  <c r="M101" i="22"/>
  <c r="AN101" i="22" s="1"/>
  <c r="L101" i="22"/>
  <c r="K101" i="22"/>
  <c r="J101" i="22"/>
  <c r="I101" i="22"/>
  <c r="H101" i="22"/>
  <c r="G101" i="22"/>
  <c r="F101" i="22"/>
  <c r="E101" i="22"/>
  <c r="AO101" i="22" s="1"/>
  <c r="D101" i="22"/>
  <c r="C101" i="22"/>
  <c r="AJ100" i="22"/>
  <c r="AQ100" i="22" s="1"/>
  <c r="AI100" i="22"/>
  <c r="AH100" i="22"/>
  <c r="AG100" i="22"/>
  <c r="AF100" i="22"/>
  <c r="AE100" i="22"/>
  <c r="AD100" i="22"/>
  <c r="AC100" i="22"/>
  <c r="AB100" i="22"/>
  <c r="AL100" i="22" s="1"/>
  <c r="AA100" i="22"/>
  <c r="Z100" i="22"/>
  <c r="Y100" i="22"/>
  <c r="X100" i="22"/>
  <c r="W100" i="22"/>
  <c r="V100" i="22"/>
  <c r="U100" i="22"/>
  <c r="T100" i="22"/>
  <c r="AM100" i="22" s="1"/>
  <c r="S100" i="22"/>
  <c r="R100" i="22"/>
  <c r="Q100" i="22"/>
  <c r="P100" i="22"/>
  <c r="O100" i="22"/>
  <c r="N100" i="22"/>
  <c r="M100" i="22"/>
  <c r="L100" i="22"/>
  <c r="AN100" i="22" s="1"/>
  <c r="K100" i="22"/>
  <c r="J100" i="22"/>
  <c r="I100" i="22"/>
  <c r="H100" i="22"/>
  <c r="G100" i="22"/>
  <c r="F100" i="22"/>
  <c r="E100" i="22"/>
  <c r="D100" i="22"/>
  <c r="AO100" i="22" s="1"/>
  <c r="AQ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AJ98" i="22"/>
  <c r="AQ98" i="22" s="1"/>
  <c r="AI98" i="22"/>
  <c r="AH98" i="22"/>
  <c r="AG98" i="22"/>
  <c r="AF98" i="22"/>
  <c r="AE98" i="22"/>
  <c r="AD98" i="22"/>
  <c r="AC98" i="22"/>
  <c r="AB98" i="22"/>
  <c r="AL98" i="22" s="1"/>
  <c r="AA98" i="22"/>
  <c r="Z98" i="22"/>
  <c r="Y98" i="22"/>
  <c r="X98" i="22"/>
  <c r="W98" i="22"/>
  <c r="V98" i="22"/>
  <c r="U98" i="22"/>
  <c r="T98" i="22"/>
  <c r="AM98" i="22" s="1"/>
  <c r="S98" i="22"/>
  <c r="R98" i="22"/>
  <c r="Q98" i="22"/>
  <c r="P98" i="22"/>
  <c r="O98" i="22"/>
  <c r="N98" i="22"/>
  <c r="M98" i="22"/>
  <c r="L98" i="22"/>
  <c r="AN98" i="22" s="1"/>
  <c r="K98" i="22"/>
  <c r="J98" i="22"/>
  <c r="I98" i="22"/>
  <c r="H98" i="22"/>
  <c r="G98" i="22"/>
  <c r="F98" i="22"/>
  <c r="E98" i="22"/>
  <c r="D98" i="22"/>
  <c r="AO98" i="22" s="1"/>
  <c r="AQ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AO96" i="22"/>
  <c r="AJ96" i="22"/>
  <c r="AQ96" i="22" s="1"/>
  <c r="AR31" i="22" s="1"/>
  <c r="AI96" i="22"/>
  <c r="AH96" i="22"/>
  <c r="AG96" i="22"/>
  <c r="AF96" i="22"/>
  <c r="AE96" i="22"/>
  <c r="AD96" i="22"/>
  <c r="AC96" i="22"/>
  <c r="AB96" i="22"/>
  <c r="AL96" i="22" s="1"/>
  <c r="AA96" i="22"/>
  <c r="Z96" i="22"/>
  <c r="Y96" i="22"/>
  <c r="X96" i="22"/>
  <c r="W96" i="22"/>
  <c r="V96" i="22"/>
  <c r="U96" i="22"/>
  <c r="T96" i="22"/>
  <c r="AM96" i="22" s="1"/>
  <c r="S96" i="22"/>
  <c r="R96" i="22"/>
  <c r="Q96" i="22"/>
  <c r="P96" i="22"/>
  <c r="O96" i="22"/>
  <c r="N96" i="22"/>
  <c r="M96" i="22"/>
  <c r="L96" i="22"/>
  <c r="AN96" i="22" s="1"/>
  <c r="K96" i="22"/>
  <c r="J96" i="22"/>
  <c r="I96" i="22"/>
  <c r="H96" i="22"/>
  <c r="G96" i="22"/>
  <c r="F96" i="22"/>
  <c r="E96" i="22"/>
  <c r="D96" i="22"/>
  <c r="AQ95" i="22"/>
  <c r="AN95" i="22"/>
  <c r="AJ95" i="22"/>
  <c r="AI95" i="22"/>
  <c r="AH95" i="22"/>
  <c r="AG95" i="22"/>
  <c r="AF95" i="22"/>
  <c r="AE95" i="22"/>
  <c r="AD95" i="22"/>
  <c r="AC95" i="22"/>
  <c r="AL95" i="22" s="1"/>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AJ94" i="22"/>
  <c r="AQ94" i="22" s="1"/>
  <c r="AR29" i="22" s="1"/>
  <c r="AI94" i="22"/>
  <c r="AH94" i="22"/>
  <c r="AG94" i="22"/>
  <c r="AF94" i="22"/>
  <c r="AE94" i="22"/>
  <c r="AD94" i="22"/>
  <c r="AC94" i="22"/>
  <c r="AB94" i="22"/>
  <c r="AL94" i="22" s="1"/>
  <c r="AA94" i="22"/>
  <c r="Z94" i="22"/>
  <c r="Y94" i="22"/>
  <c r="X94" i="22"/>
  <c r="W94" i="22"/>
  <c r="V94" i="22"/>
  <c r="AM94" i="22" s="1"/>
  <c r="U94" i="22"/>
  <c r="T94" i="22"/>
  <c r="S94" i="22"/>
  <c r="R94" i="22"/>
  <c r="Q94" i="22"/>
  <c r="P94" i="22"/>
  <c r="O94" i="22"/>
  <c r="N94" i="22"/>
  <c r="M94" i="22"/>
  <c r="L94" i="22"/>
  <c r="AN94" i="22" s="1"/>
  <c r="K94" i="22"/>
  <c r="J94" i="22"/>
  <c r="I94" i="22"/>
  <c r="H94" i="22"/>
  <c r="G94" i="22"/>
  <c r="F94" i="22"/>
  <c r="AO94" i="22" s="1"/>
  <c r="E94" i="22"/>
  <c r="D94" i="22"/>
  <c r="AQ93" i="22"/>
  <c r="AJ93" i="22"/>
  <c r="AI93" i="22"/>
  <c r="AH93" i="22"/>
  <c r="AG93" i="22"/>
  <c r="AF93" i="22"/>
  <c r="AE93" i="22"/>
  <c r="AD93" i="22"/>
  <c r="AC93" i="22"/>
  <c r="AL93" i="22" s="1"/>
  <c r="AB93" i="22"/>
  <c r="AA93" i="22"/>
  <c r="Z93" i="22"/>
  <c r="Y93" i="22"/>
  <c r="X93" i="22"/>
  <c r="W93" i="22"/>
  <c r="V93" i="22"/>
  <c r="U93" i="22"/>
  <c r="T93" i="22"/>
  <c r="AM93" i="22" s="1"/>
  <c r="S93" i="22"/>
  <c r="R93" i="22"/>
  <c r="Q93" i="22"/>
  <c r="P93" i="22"/>
  <c r="O93" i="22"/>
  <c r="N93" i="22"/>
  <c r="M93" i="22"/>
  <c r="AN93" i="22" s="1"/>
  <c r="L93" i="22"/>
  <c r="K93" i="22"/>
  <c r="J93" i="22"/>
  <c r="I93" i="22"/>
  <c r="H93" i="22"/>
  <c r="G93" i="22"/>
  <c r="F93" i="22"/>
  <c r="E93" i="22"/>
  <c r="AO93" i="22" s="1"/>
  <c r="D93" i="22"/>
  <c r="C93" i="22"/>
  <c r="AJ92" i="22"/>
  <c r="AQ92" i="22" s="1"/>
  <c r="AR27" i="22" s="1"/>
  <c r="AI92" i="22"/>
  <c r="AH92" i="22"/>
  <c r="AG92" i="22"/>
  <c r="AF92" i="22"/>
  <c r="AE92" i="22"/>
  <c r="AD92" i="22"/>
  <c r="AC92" i="22"/>
  <c r="AB92" i="22"/>
  <c r="AL92" i="22" s="1"/>
  <c r="AA92" i="22"/>
  <c r="Z92" i="22"/>
  <c r="Y92" i="22"/>
  <c r="X92" i="22"/>
  <c r="W92" i="22"/>
  <c r="V92" i="22"/>
  <c r="U92" i="22"/>
  <c r="T92" i="22"/>
  <c r="AM92" i="22" s="1"/>
  <c r="S92" i="22"/>
  <c r="R92" i="22"/>
  <c r="Q92" i="22"/>
  <c r="P92" i="22"/>
  <c r="O92" i="22"/>
  <c r="N92" i="22"/>
  <c r="M92" i="22"/>
  <c r="L92" i="22"/>
  <c r="AN92" i="22" s="1"/>
  <c r="K92" i="22"/>
  <c r="J92" i="22"/>
  <c r="I92" i="22"/>
  <c r="H92" i="22"/>
  <c r="G92" i="22"/>
  <c r="F92" i="22"/>
  <c r="E92" i="22"/>
  <c r="D92" i="22"/>
  <c r="AO92" i="22" s="1"/>
  <c r="AQ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AJ90" i="22"/>
  <c r="AQ90"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Q89" i="22"/>
  <c r="AJ89" i="22"/>
  <c r="AI89" i="22"/>
  <c r="AH89" i="22"/>
  <c r="AG89" i="22"/>
  <c r="AF89" i="22"/>
  <c r="AE89" i="22"/>
  <c r="AD89" i="22"/>
  <c r="AC89" i="22"/>
  <c r="AL89" i="22" s="1"/>
  <c r="AB89" i="22"/>
  <c r="AA89" i="22"/>
  <c r="Z89" i="22"/>
  <c r="Y89" i="22"/>
  <c r="X89" i="22"/>
  <c r="W89" i="22"/>
  <c r="V89" i="22"/>
  <c r="U89" i="22"/>
  <c r="AM89" i="22" s="1"/>
  <c r="T89" i="22"/>
  <c r="S89" i="22"/>
  <c r="R89" i="22"/>
  <c r="Q89" i="22"/>
  <c r="P89" i="22"/>
  <c r="O89" i="22"/>
  <c r="N89" i="22"/>
  <c r="M89" i="22"/>
  <c r="AN89" i="22" s="1"/>
  <c r="L89" i="22"/>
  <c r="K89" i="22"/>
  <c r="J89" i="22"/>
  <c r="I89" i="22"/>
  <c r="H89" i="22"/>
  <c r="G89" i="22"/>
  <c r="F89" i="22"/>
  <c r="E89" i="22"/>
  <c r="D89" i="22"/>
  <c r="AO89" i="22" s="1"/>
  <c r="C89" i="22"/>
  <c r="AJ88" i="22"/>
  <c r="AQ88" i="22" s="1"/>
  <c r="AR23" i="22" s="1"/>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AO88" i="22" s="1"/>
  <c r="G88" i="22"/>
  <c r="F88" i="22"/>
  <c r="E88" i="22"/>
  <c r="D88" i="22"/>
  <c r="AQ87" i="22"/>
  <c r="AN87" i="22"/>
  <c r="AJ87" i="22"/>
  <c r="AI87" i="22"/>
  <c r="AH87" i="22"/>
  <c r="AG87" i="22"/>
  <c r="AF87" i="22"/>
  <c r="AE87" i="22"/>
  <c r="AD87" i="22"/>
  <c r="AC87" i="22"/>
  <c r="AL87" i="22" s="1"/>
  <c r="AB87" i="22"/>
  <c r="AA87" i="22"/>
  <c r="Z87" i="22"/>
  <c r="Y87" i="22"/>
  <c r="X87" i="22"/>
  <c r="W87" i="22"/>
  <c r="V87" i="22"/>
  <c r="U87" i="22"/>
  <c r="T87" i="22"/>
  <c r="AM87" i="22" s="1"/>
  <c r="S87" i="22"/>
  <c r="R87" i="22"/>
  <c r="Q87" i="22"/>
  <c r="P87" i="22"/>
  <c r="O87" i="22"/>
  <c r="N87" i="22"/>
  <c r="M87" i="22"/>
  <c r="L87" i="22"/>
  <c r="K87" i="22"/>
  <c r="J87" i="22"/>
  <c r="I87" i="22"/>
  <c r="H87" i="22"/>
  <c r="G87" i="22"/>
  <c r="F87" i="22"/>
  <c r="E87" i="22"/>
  <c r="D87" i="22"/>
  <c r="AO87" i="22" s="1"/>
  <c r="C87" i="22"/>
  <c r="AM86" i="22"/>
  <c r="AJ86" i="22"/>
  <c r="AQ86" i="22" s="1"/>
  <c r="AR21" i="22" s="1"/>
  <c r="AI86" i="22"/>
  <c r="AH86" i="22"/>
  <c r="AG86" i="22"/>
  <c r="AF86" i="22"/>
  <c r="AE86" i="22"/>
  <c r="AD86" i="22"/>
  <c r="AC86" i="22"/>
  <c r="AB86" i="22"/>
  <c r="AL86" i="22" s="1"/>
  <c r="AA86" i="22"/>
  <c r="Z86" i="22"/>
  <c r="Y86" i="22"/>
  <c r="X86" i="22"/>
  <c r="W86" i="22"/>
  <c r="V86" i="22"/>
  <c r="U86" i="22"/>
  <c r="T86" i="22"/>
  <c r="S86" i="22"/>
  <c r="R86" i="22"/>
  <c r="Q86" i="22"/>
  <c r="P86" i="22"/>
  <c r="O86" i="22"/>
  <c r="N86" i="22"/>
  <c r="M86" i="22"/>
  <c r="L86" i="22"/>
  <c r="AN86" i="22" s="1"/>
  <c r="K86" i="22"/>
  <c r="J86" i="22"/>
  <c r="I86" i="22"/>
  <c r="H86" i="22"/>
  <c r="G86" i="22"/>
  <c r="F86" i="22"/>
  <c r="AO86" i="22" s="1"/>
  <c r="E86" i="22"/>
  <c r="D86" i="22"/>
  <c r="AQ85" i="22"/>
  <c r="AJ85" i="22"/>
  <c r="AI85" i="22"/>
  <c r="AH85" i="22"/>
  <c r="AG85" i="22"/>
  <c r="AF85" i="22"/>
  <c r="AE85" i="22"/>
  <c r="AD85" i="22"/>
  <c r="AC85" i="22"/>
  <c r="AL85" i="22" s="1"/>
  <c r="AB85" i="22"/>
  <c r="AA85" i="22"/>
  <c r="Z85" i="22"/>
  <c r="Y85" i="22"/>
  <c r="X85" i="22"/>
  <c r="W85" i="22"/>
  <c r="V85" i="22"/>
  <c r="U85" i="22"/>
  <c r="T85" i="22"/>
  <c r="S85" i="22"/>
  <c r="R85" i="22"/>
  <c r="Q85" i="22"/>
  <c r="P85" i="22"/>
  <c r="O85" i="22"/>
  <c r="N85" i="22"/>
  <c r="M85" i="22"/>
  <c r="AN85" i="22" s="1"/>
  <c r="L85" i="22"/>
  <c r="K85" i="22"/>
  <c r="J85" i="22"/>
  <c r="I85" i="22"/>
  <c r="H85" i="22"/>
  <c r="G85" i="22"/>
  <c r="F85" i="22"/>
  <c r="E85" i="22"/>
  <c r="AO85" i="22" s="1"/>
  <c r="D85" i="22"/>
  <c r="C85" i="22"/>
  <c r="AJ84" i="22"/>
  <c r="AQ84" i="22" s="1"/>
  <c r="AR19" i="22" s="1"/>
  <c r="AI84" i="22"/>
  <c r="AH84" i="22"/>
  <c r="AG84" i="22"/>
  <c r="AF84" i="22"/>
  <c r="AE84" i="22"/>
  <c r="AD84" i="22"/>
  <c r="AC84" i="22"/>
  <c r="AB84" i="22"/>
  <c r="AL84" i="22" s="1"/>
  <c r="AA84" i="22"/>
  <c r="Z84" i="22"/>
  <c r="Y84" i="22"/>
  <c r="X84" i="22"/>
  <c r="W84" i="22"/>
  <c r="V84" i="22"/>
  <c r="U84" i="22"/>
  <c r="T84" i="22"/>
  <c r="AM84" i="22" s="1"/>
  <c r="S84" i="22"/>
  <c r="R84" i="22"/>
  <c r="Q84" i="22"/>
  <c r="P84" i="22"/>
  <c r="O84" i="22"/>
  <c r="N84" i="22"/>
  <c r="M84" i="22"/>
  <c r="L84" i="22"/>
  <c r="AN84" i="22" s="1"/>
  <c r="K84" i="22"/>
  <c r="J84" i="22"/>
  <c r="I84" i="22"/>
  <c r="H84" i="22"/>
  <c r="G84" i="22"/>
  <c r="F84" i="22"/>
  <c r="E84" i="22"/>
  <c r="D84" i="22"/>
  <c r="AO84" i="22" s="1"/>
  <c r="AQ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AJ82" i="22"/>
  <c r="AQ82" i="22" s="1"/>
  <c r="AR17" i="22" s="1"/>
  <c r="AI82" i="22"/>
  <c r="AH82" i="22"/>
  <c r="AG82" i="22"/>
  <c r="AF82" i="22"/>
  <c r="AE82" i="22"/>
  <c r="AD82" i="22"/>
  <c r="AC82" i="22"/>
  <c r="AB82" i="22"/>
  <c r="AL82" i="22" s="1"/>
  <c r="AA82" i="22"/>
  <c r="Z82" i="22"/>
  <c r="Y82" i="22"/>
  <c r="X82" i="22"/>
  <c r="W82" i="22"/>
  <c r="V82" i="22"/>
  <c r="U82" i="22"/>
  <c r="T82" i="22"/>
  <c r="AM82" i="22" s="1"/>
  <c r="S82" i="22"/>
  <c r="R82" i="22"/>
  <c r="Q82" i="22"/>
  <c r="P82" i="22"/>
  <c r="O82" i="22"/>
  <c r="N82" i="22"/>
  <c r="M82" i="22"/>
  <c r="L82" i="22"/>
  <c r="AN82" i="22" s="1"/>
  <c r="K82" i="22"/>
  <c r="J82" i="22"/>
  <c r="I82" i="22"/>
  <c r="H82" i="22"/>
  <c r="G82" i="22"/>
  <c r="F82" i="22"/>
  <c r="E82" i="22"/>
  <c r="D82" i="22"/>
  <c r="AO82" i="22" s="1"/>
  <c r="AQ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AO80" i="22"/>
  <c r="AJ80" i="22"/>
  <c r="AQ80" i="22" s="1"/>
  <c r="AR15" i="22" s="1"/>
  <c r="AI80" i="22"/>
  <c r="AH80" i="22"/>
  <c r="AG80" i="22"/>
  <c r="AF80" i="22"/>
  <c r="AE80" i="22"/>
  <c r="AD80" i="22"/>
  <c r="AC80" i="22"/>
  <c r="AB80" i="22"/>
  <c r="AL80" i="22" s="1"/>
  <c r="AA80" i="22"/>
  <c r="Z80" i="22"/>
  <c r="Y80" i="22"/>
  <c r="X80" i="22"/>
  <c r="W80" i="22"/>
  <c r="V80" i="22"/>
  <c r="U80" i="22"/>
  <c r="T80" i="22"/>
  <c r="AM80" i="22" s="1"/>
  <c r="S80" i="22"/>
  <c r="R80" i="22"/>
  <c r="Q80" i="22"/>
  <c r="P80" i="22"/>
  <c r="O80" i="22"/>
  <c r="N80" i="22"/>
  <c r="M80" i="22"/>
  <c r="L80" i="22"/>
  <c r="AN80" i="22" s="1"/>
  <c r="K80" i="22"/>
  <c r="J80" i="22"/>
  <c r="I80" i="22"/>
  <c r="H80" i="22"/>
  <c r="G80" i="22"/>
  <c r="F80" i="22"/>
  <c r="E80" i="22"/>
  <c r="D80" i="22"/>
  <c r="AQ79" i="22"/>
  <c r="AN79" i="22"/>
  <c r="AJ79" i="22"/>
  <c r="AI79" i="22"/>
  <c r="AH79" i="22"/>
  <c r="AG79" i="22"/>
  <c r="AF79" i="22"/>
  <c r="AE79" i="22"/>
  <c r="AD79" i="22"/>
  <c r="AC79" i="22"/>
  <c r="AL79" i="22" s="1"/>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AJ78" i="22"/>
  <c r="AI78" i="22"/>
  <c r="AH78" i="22"/>
  <c r="AG78" i="22"/>
  <c r="AF78" i="22"/>
  <c r="AE78" i="22"/>
  <c r="AD78" i="22"/>
  <c r="AC78" i="22"/>
  <c r="AB78" i="22"/>
  <c r="AL78" i="22" s="1"/>
  <c r="AA78" i="22"/>
  <c r="Z78" i="22"/>
  <c r="Y78" i="22"/>
  <c r="X78" i="22"/>
  <c r="W78" i="22"/>
  <c r="V78" i="22"/>
  <c r="AM78" i="22" s="1"/>
  <c r="U78" i="22"/>
  <c r="T78" i="22"/>
  <c r="S78" i="22"/>
  <c r="R78" i="22"/>
  <c r="Q78" i="22"/>
  <c r="P78" i="22"/>
  <c r="O78" i="22"/>
  <c r="N78" i="22"/>
  <c r="M78" i="22"/>
  <c r="L78" i="22"/>
  <c r="AN78" i="22" s="1"/>
  <c r="K78" i="22"/>
  <c r="J78" i="22"/>
  <c r="I78" i="22"/>
  <c r="H78" i="22"/>
  <c r="G78" i="22"/>
  <c r="F78" i="22"/>
  <c r="AO78" i="22" s="1"/>
  <c r="E78" i="22"/>
  <c r="D78" i="22"/>
  <c r="AJ77" i="22"/>
  <c r="AI77" i="22"/>
  <c r="AH77" i="22"/>
  <c r="AG77" i="22"/>
  <c r="AF77" i="22"/>
  <c r="AE77" i="22"/>
  <c r="AD77" i="22"/>
  <c r="AC77" i="22"/>
  <c r="AL77" i="22" s="1"/>
  <c r="AB77" i="22"/>
  <c r="AA77" i="22"/>
  <c r="Z77" i="22"/>
  <c r="Y77" i="22"/>
  <c r="X77" i="22"/>
  <c r="W77" i="22"/>
  <c r="V77" i="22"/>
  <c r="U77" i="22"/>
  <c r="T77" i="22"/>
  <c r="S77" i="22"/>
  <c r="R77" i="22"/>
  <c r="Q77" i="22"/>
  <c r="P77" i="22"/>
  <c r="O77" i="22"/>
  <c r="N77" i="22"/>
  <c r="M77" i="22"/>
  <c r="AN77" i="22" s="1"/>
  <c r="L77" i="22"/>
  <c r="K77" i="22"/>
  <c r="J77" i="22"/>
  <c r="I77" i="22"/>
  <c r="H77" i="22"/>
  <c r="G77" i="22"/>
  <c r="F77" i="22"/>
  <c r="E77" i="22"/>
  <c r="AO77" i="22" s="1"/>
  <c r="D77" i="22"/>
  <c r="AJ76" i="22"/>
  <c r="AI76" i="22"/>
  <c r="AH76" i="22"/>
  <c r="AG76" i="22"/>
  <c r="AF76" i="22"/>
  <c r="AE76" i="22"/>
  <c r="AD76" i="22"/>
  <c r="AC76" i="22"/>
  <c r="AB76" i="22"/>
  <c r="AL76" i="22" s="1"/>
  <c r="AA76" i="22"/>
  <c r="Z76" i="22"/>
  <c r="Y76" i="22"/>
  <c r="X76" i="22"/>
  <c r="W76" i="22"/>
  <c r="V76" i="22"/>
  <c r="U76" i="22"/>
  <c r="T76" i="22"/>
  <c r="AM76" i="22" s="1"/>
  <c r="S76" i="22"/>
  <c r="R76" i="22"/>
  <c r="Q76" i="22"/>
  <c r="P76" i="22"/>
  <c r="O76" i="22"/>
  <c r="N76" i="22"/>
  <c r="M76" i="22"/>
  <c r="L76" i="22"/>
  <c r="AN76" i="22" s="1"/>
  <c r="K76" i="22"/>
  <c r="J76" i="22"/>
  <c r="I76" i="22"/>
  <c r="H76" i="22"/>
  <c r="G76" i="22"/>
  <c r="F76" i="22"/>
  <c r="E76" i="22"/>
  <c r="D76" i="22"/>
  <c r="AO76" i="22" s="1"/>
  <c r="AJ75" i="22"/>
  <c r="AI75" i="22"/>
  <c r="AH75" i="22"/>
  <c r="AG75" i="22"/>
  <c r="AF75" i="22"/>
  <c r="AE75" i="22"/>
  <c r="AD75" i="22"/>
  <c r="AC75" i="22"/>
  <c r="AL75" i="22" s="1"/>
  <c r="AB75" i="22"/>
  <c r="AA75" i="22"/>
  <c r="Z75" i="22"/>
  <c r="Y75" i="22"/>
  <c r="X75" i="22"/>
  <c r="W75" i="22"/>
  <c r="V75" i="22"/>
  <c r="U75" i="22"/>
  <c r="AM75" i="22" s="1"/>
  <c r="T75" i="22"/>
  <c r="S75" i="22"/>
  <c r="R75" i="22"/>
  <c r="Q75" i="22"/>
  <c r="P75" i="22"/>
  <c r="O75" i="22"/>
  <c r="N75" i="22"/>
  <c r="M75" i="22"/>
  <c r="AN75" i="22" s="1"/>
  <c r="L75" i="22"/>
  <c r="K75" i="22"/>
  <c r="J75" i="22"/>
  <c r="I75" i="22"/>
  <c r="H75" i="22"/>
  <c r="G75" i="22"/>
  <c r="F75" i="22"/>
  <c r="E75" i="22"/>
  <c r="AO75" i="22" s="1"/>
  <c r="AQ75" i="22" s="1"/>
  <c r="AR10" i="22" s="1"/>
  <c r="D75" i="22"/>
  <c r="C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O72" i="22"/>
  <c r="AJ72" i="22"/>
  <c r="AI72" i="22"/>
  <c r="AH72" i="22"/>
  <c r="AG72" i="22"/>
  <c r="AF72" i="22"/>
  <c r="AE72" i="22"/>
  <c r="AD72" i="22"/>
  <c r="AC72" i="22"/>
  <c r="AB72" i="22"/>
  <c r="AL72" i="22" s="1"/>
  <c r="AA72" i="22"/>
  <c r="Z72" i="22"/>
  <c r="Y72" i="22"/>
  <c r="X72" i="22"/>
  <c r="W72" i="22"/>
  <c r="V72" i="22"/>
  <c r="U72" i="22"/>
  <c r="T72" i="22"/>
  <c r="AM72" i="22" s="1"/>
  <c r="S72" i="22"/>
  <c r="R72" i="22"/>
  <c r="Q72" i="22"/>
  <c r="P72" i="22"/>
  <c r="O72" i="22"/>
  <c r="N72" i="22"/>
  <c r="M72" i="22"/>
  <c r="L72" i="22"/>
  <c r="AN72" i="22" s="1"/>
  <c r="K72" i="22"/>
  <c r="J72" i="22"/>
  <c r="I72" i="22"/>
  <c r="H72" i="22"/>
  <c r="G72" i="22"/>
  <c r="F72" i="22"/>
  <c r="E72" i="22"/>
  <c r="D72" i="22"/>
  <c r="AN71" i="22"/>
  <c r="AJ71" i="22"/>
  <c r="AI71" i="22"/>
  <c r="AH71" i="22"/>
  <c r="AG71" i="22"/>
  <c r="AF71" i="22"/>
  <c r="AE71" i="22"/>
  <c r="AD71" i="22"/>
  <c r="AC71" i="22"/>
  <c r="AL71" i="22" s="1"/>
  <c r="AB71" i="22"/>
  <c r="AA71" i="22"/>
  <c r="Z71" i="22"/>
  <c r="Y71" i="22"/>
  <c r="X71" i="22"/>
  <c r="W71" i="22"/>
  <c r="V71" i="22"/>
  <c r="U71" i="22"/>
  <c r="T71" i="22"/>
  <c r="AM71" i="22" s="1"/>
  <c r="S71" i="22"/>
  <c r="R71" i="22"/>
  <c r="Q71" i="22"/>
  <c r="P71" i="22"/>
  <c r="O71" i="22"/>
  <c r="N71" i="22"/>
  <c r="M71" i="22"/>
  <c r="L71" i="22"/>
  <c r="K71" i="22"/>
  <c r="J71" i="22"/>
  <c r="I71" i="22"/>
  <c r="H71" i="22"/>
  <c r="G71" i="22"/>
  <c r="F71" i="22"/>
  <c r="E71" i="22"/>
  <c r="D71" i="22"/>
  <c r="AO71" i="22" s="1"/>
  <c r="AT70" i="22"/>
  <c r="AS70" i="22"/>
  <c r="AR70" i="22"/>
  <c r="AT69" i="22"/>
  <c r="AR69" i="22"/>
  <c r="C69" i="22"/>
  <c r="AT68" i="22"/>
  <c r="C68" i="22"/>
  <c r="C198" i="22" s="1"/>
  <c r="AT67" i="22"/>
  <c r="AS67" i="22"/>
  <c r="C67" i="22"/>
  <c r="AT66" i="22"/>
  <c r="AS66" i="22"/>
  <c r="C66" i="22"/>
  <c r="AT65" i="22"/>
  <c r="AS65" i="22"/>
  <c r="AR65" i="22"/>
  <c r="C65" i="22"/>
  <c r="C195" i="22" s="1"/>
  <c r="AT64" i="22"/>
  <c r="C64" i="22"/>
  <c r="AT63" i="22"/>
  <c r="C63" i="22"/>
  <c r="AT62" i="22"/>
  <c r="AS62" i="22"/>
  <c r="AR62" i="22"/>
  <c r="C62" i="22"/>
  <c r="C192" i="22" s="1"/>
  <c r="AT61" i="22"/>
  <c r="AS61" i="22"/>
  <c r="AR61" i="22"/>
  <c r="C61" i="22"/>
  <c r="AT60" i="22"/>
  <c r="AS60" i="22"/>
  <c r="AR60" i="22"/>
  <c r="C60" i="22"/>
  <c r="C190" i="22" s="1"/>
  <c r="AT59" i="22"/>
  <c r="AS59" i="22"/>
  <c r="C59" i="22"/>
  <c r="AT58" i="22"/>
  <c r="AS58" i="22"/>
  <c r="C58" i="22"/>
  <c r="AT57" i="22"/>
  <c r="AS57" i="22"/>
  <c r="C57" i="22"/>
  <c r="C187" i="22" s="1"/>
  <c r="AT56" i="22"/>
  <c r="AS56" i="22"/>
  <c r="C56" i="22"/>
  <c r="AT55" i="22"/>
  <c r="AS55" i="22"/>
  <c r="C55" i="22"/>
  <c r="C185" i="22" s="1"/>
  <c r="AT54" i="22"/>
  <c r="AS54" i="22"/>
  <c r="C54" i="22"/>
  <c r="AT53" i="22"/>
  <c r="AS53" i="22"/>
  <c r="C53" i="22"/>
  <c r="AT52" i="22"/>
  <c r="AS52" i="22"/>
  <c r="C52" i="22"/>
  <c r="C117" i="22" s="1"/>
  <c r="AT51" i="22"/>
  <c r="AS51" i="22"/>
  <c r="C51" i="22"/>
  <c r="C181" i="22" s="1"/>
  <c r="AT50" i="22"/>
  <c r="AS50" i="22"/>
  <c r="C50" i="22"/>
  <c r="C180" i="22" s="1"/>
  <c r="AT49" i="22"/>
  <c r="C49" i="22"/>
  <c r="C179" i="22" s="1"/>
  <c r="AT48" i="22"/>
  <c r="C48" i="22"/>
  <c r="AT47" i="22"/>
  <c r="AS47" i="22"/>
  <c r="C47" i="22"/>
  <c r="C177" i="22" s="1"/>
  <c r="AT46" i="22"/>
  <c r="AS46" i="22"/>
  <c r="C46" i="22"/>
  <c r="C176" i="22" s="1"/>
  <c r="AT45" i="22"/>
  <c r="AS45" i="22"/>
  <c r="C45" i="22"/>
  <c r="C175" i="22" s="1"/>
  <c r="AT44" i="22"/>
  <c r="AS44" i="22"/>
  <c r="C44" i="22"/>
  <c r="C174" i="22" s="1"/>
  <c r="AT43" i="22"/>
  <c r="AS43" i="22"/>
  <c r="C43" i="22"/>
  <c r="C173" i="22" s="1"/>
  <c r="AT42" i="22"/>
  <c r="AS42" i="22"/>
  <c r="C42" i="22"/>
  <c r="C172" i="22" s="1"/>
  <c r="AT41" i="22"/>
  <c r="AS41" i="22"/>
  <c r="C41" i="22"/>
  <c r="C171" i="22" s="1"/>
  <c r="AT40" i="22"/>
  <c r="AS40" i="22"/>
  <c r="C40" i="22"/>
  <c r="C170" i="22" s="1"/>
  <c r="AT39" i="22"/>
  <c r="AS39" i="22"/>
  <c r="C39" i="22"/>
  <c r="C169" i="22" s="1"/>
  <c r="AT38" i="22"/>
  <c r="AS38" i="22"/>
  <c r="C38" i="22"/>
  <c r="C168" i="22" s="1"/>
  <c r="AT37" i="22"/>
  <c r="AS37" i="22"/>
  <c r="C37" i="22"/>
  <c r="C167" i="22" s="1"/>
  <c r="AT36" i="22"/>
  <c r="C36" i="22"/>
  <c r="AT35" i="22"/>
  <c r="C35" i="22"/>
  <c r="C165" i="22" s="1"/>
  <c r="AT34" i="22"/>
  <c r="AS34" i="22"/>
  <c r="C34" i="22"/>
  <c r="C164" i="22" s="1"/>
  <c r="AT33" i="22"/>
  <c r="AS33" i="22"/>
  <c r="C33" i="22"/>
  <c r="C163" i="22" s="1"/>
  <c r="AT32" i="22"/>
  <c r="AS32" i="22"/>
  <c r="AR32" i="22"/>
  <c r="C32" i="22"/>
  <c r="C162" i="22" s="1"/>
  <c r="AT31" i="22"/>
  <c r="C31" i="22"/>
  <c r="C161" i="22" s="1"/>
  <c r="AT30" i="22"/>
  <c r="AR30" i="22"/>
  <c r="C30" i="22"/>
  <c r="C160" i="22" s="1"/>
  <c r="AT29" i="22"/>
  <c r="C29" i="22"/>
  <c r="C159" i="22" s="1"/>
  <c r="AT28" i="22"/>
  <c r="AS28" i="22"/>
  <c r="AR28" i="22"/>
  <c r="C28" i="22"/>
  <c r="C158" i="22" s="1"/>
  <c r="AT27" i="22"/>
  <c r="C27" i="22"/>
  <c r="C157" i="22" s="1"/>
  <c r="AT26" i="22"/>
  <c r="C26" i="22"/>
  <c r="C156" i="22" s="1"/>
  <c r="AT25" i="22"/>
  <c r="AS25" i="22"/>
  <c r="C25" i="22"/>
  <c r="C155" i="22" s="1"/>
  <c r="AT24" i="22"/>
  <c r="AS24" i="22"/>
  <c r="AR24" i="22"/>
  <c r="C24" i="22"/>
  <c r="C154" i="22" s="1"/>
  <c r="AT23" i="22"/>
  <c r="AS23" i="22"/>
  <c r="C23" i="22"/>
  <c r="C153" i="22" s="1"/>
  <c r="AT22" i="22"/>
  <c r="AS22" i="22"/>
  <c r="AR22" i="22"/>
  <c r="C22" i="22"/>
  <c r="AT21" i="22"/>
  <c r="C21" i="22"/>
  <c r="C151" i="22" s="1"/>
  <c r="AT20" i="22"/>
  <c r="AR20" i="22"/>
  <c r="C20" i="22"/>
  <c r="AT19" i="22"/>
  <c r="AS19" i="22"/>
  <c r="C19" i="22"/>
  <c r="C149" i="22" s="1"/>
  <c r="AT18" i="22"/>
  <c r="AS18" i="22"/>
  <c r="AR18" i="22"/>
  <c r="C18" i="22"/>
  <c r="C148" i="22" s="1"/>
  <c r="AT17" i="22"/>
  <c r="C17" i="22"/>
  <c r="C147" i="22" s="1"/>
  <c r="AT16" i="22"/>
  <c r="C16" i="22"/>
  <c r="C146" i="22" s="1"/>
  <c r="AT15" i="22"/>
  <c r="C15" i="22"/>
  <c r="C145" i="22" s="1"/>
  <c r="AT14" i="22"/>
  <c r="C14" i="22"/>
  <c r="C144" i="22" s="1"/>
  <c r="AW13" i="22"/>
  <c r="AL13" i="22"/>
  <c r="AT13" i="22" s="1"/>
  <c r="C13" i="22"/>
  <c r="C143" i="22" s="1"/>
  <c r="AL12" i="22"/>
  <c r="AT12" i="22" s="1"/>
  <c r="C12" i="22"/>
  <c r="C77" i="22" s="1"/>
  <c r="AL11" i="22"/>
  <c r="AT11" i="22" s="1"/>
  <c r="C11" i="22"/>
  <c r="C141" i="22" s="1"/>
  <c r="AL10" i="22"/>
  <c r="AT10" i="22" s="1"/>
  <c r="C10" i="22"/>
  <c r="C140" i="22" s="1"/>
  <c r="AL9" i="22"/>
  <c r="AT9" i="22" s="1"/>
  <c r="C9" i="22"/>
  <c r="C139" i="22" s="1"/>
  <c r="AL8" i="22"/>
  <c r="C8" i="22"/>
  <c r="C7" i="22"/>
  <c r="C137" i="22" s="1"/>
  <c r="AW6" i="22"/>
  <c r="AL6" i="22"/>
  <c r="C6" i="22"/>
  <c r="B3" i="22"/>
  <c r="AW7" i="22" s="1"/>
  <c r="AQ199" i="21"/>
  <c r="AJ199" i="21"/>
  <c r="AI199" i="21"/>
  <c r="AH199" i="21"/>
  <c r="AG199" i="21"/>
  <c r="AF199" i="21"/>
  <c r="AE199" i="21"/>
  <c r="AD199" i="21"/>
  <c r="AC199" i="21"/>
  <c r="AL199" i="21" s="1"/>
  <c r="AB199" i="21"/>
  <c r="AA199" i="21"/>
  <c r="Z199" i="21"/>
  <c r="Y199" i="21"/>
  <c r="X199" i="21"/>
  <c r="W199" i="21"/>
  <c r="V199" i="21"/>
  <c r="U199" i="21"/>
  <c r="AM199" i="21" s="1"/>
  <c r="T199" i="21"/>
  <c r="S199" i="21"/>
  <c r="R199" i="21"/>
  <c r="Q199" i="21"/>
  <c r="P199" i="21"/>
  <c r="O199" i="21"/>
  <c r="N199" i="21"/>
  <c r="M199" i="21"/>
  <c r="AN199" i="21" s="1"/>
  <c r="L199" i="21"/>
  <c r="K199" i="21"/>
  <c r="J199" i="21"/>
  <c r="I199" i="21"/>
  <c r="H199" i="21"/>
  <c r="G199" i="21"/>
  <c r="F199" i="21"/>
  <c r="E199" i="21"/>
  <c r="AO199" i="21" s="1"/>
  <c r="D199" i="21"/>
  <c r="AJ198" i="21"/>
  <c r="AQ198" i="21" s="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Q197" i="21"/>
  <c r="AO197" i="21"/>
  <c r="AJ197" i="21"/>
  <c r="AI197" i="21"/>
  <c r="AH197" i="21"/>
  <c r="AG197" i="21"/>
  <c r="AF197" i="21"/>
  <c r="AE197" i="21"/>
  <c r="AD197" i="21"/>
  <c r="AC197" i="21"/>
  <c r="AL197" i="21" s="1"/>
  <c r="AB197" i="21"/>
  <c r="AA197" i="21"/>
  <c r="Z197" i="21"/>
  <c r="Y197" i="21"/>
  <c r="X197" i="21"/>
  <c r="W197" i="21"/>
  <c r="V197" i="21"/>
  <c r="U197" i="21"/>
  <c r="AM197" i="21" s="1"/>
  <c r="T197" i="21"/>
  <c r="S197" i="21"/>
  <c r="R197" i="21"/>
  <c r="Q197" i="21"/>
  <c r="P197" i="21"/>
  <c r="O197" i="21"/>
  <c r="N197" i="21"/>
  <c r="M197" i="21"/>
  <c r="AN197" i="21" s="1"/>
  <c r="L197" i="21"/>
  <c r="K197" i="21"/>
  <c r="J197" i="21"/>
  <c r="I197" i="21"/>
  <c r="H197" i="21"/>
  <c r="G197" i="21"/>
  <c r="F197" i="21"/>
  <c r="E197" i="21"/>
  <c r="D197" i="21"/>
  <c r="AJ196" i="21"/>
  <c r="AQ196" i="21" s="1"/>
  <c r="AI196" i="21"/>
  <c r="AH196" i="21"/>
  <c r="AG196" i="21"/>
  <c r="AF196" i="21"/>
  <c r="AE196" i="21"/>
  <c r="AD196" i="21"/>
  <c r="AC196" i="21"/>
  <c r="AB196" i="21"/>
  <c r="AA196" i="21"/>
  <c r="Z196" i="21"/>
  <c r="Y196" i="21"/>
  <c r="X196" i="21"/>
  <c r="W196" i="21"/>
  <c r="V196" i="21"/>
  <c r="U196" i="21"/>
  <c r="T196" i="21"/>
  <c r="S196" i="21"/>
  <c r="R196" i="21"/>
  <c r="Q196" i="21"/>
  <c r="P196" i="21"/>
  <c r="O196" i="21"/>
  <c r="AN196" i="21" s="1"/>
  <c r="N196" i="21"/>
  <c r="M196" i="21"/>
  <c r="L196" i="21"/>
  <c r="K196" i="21"/>
  <c r="J196" i="21"/>
  <c r="I196" i="21"/>
  <c r="H196" i="21"/>
  <c r="G196" i="21"/>
  <c r="AO196" i="21" s="1"/>
  <c r="F196" i="21"/>
  <c r="E196" i="21"/>
  <c r="D196" i="21"/>
  <c r="AQ195" i="21"/>
  <c r="AM195" i="21"/>
  <c r="AJ195" i="21"/>
  <c r="AI195" i="21"/>
  <c r="AH195" i="21"/>
  <c r="AG195" i="21"/>
  <c r="AF195" i="21"/>
  <c r="AE195" i="21"/>
  <c r="AD195" i="21"/>
  <c r="AC195" i="21"/>
  <c r="AL195" i="21" s="1"/>
  <c r="AB195" i="21"/>
  <c r="AA195" i="21"/>
  <c r="Z195" i="21"/>
  <c r="Y195" i="21"/>
  <c r="X195" i="21"/>
  <c r="W195" i="21"/>
  <c r="V195" i="21"/>
  <c r="U195" i="21"/>
  <c r="T195" i="21"/>
  <c r="S195" i="21"/>
  <c r="R195" i="21"/>
  <c r="Q195" i="21"/>
  <c r="P195" i="21"/>
  <c r="O195" i="21"/>
  <c r="N195" i="21"/>
  <c r="AN195" i="21" s="1"/>
  <c r="M195" i="21"/>
  <c r="L195" i="21"/>
  <c r="K195" i="21"/>
  <c r="J195" i="21"/>
  <c r="I195" i="21"/>
  <c r="H195" i="21"/>
  <c r="G195" i="21"/>
  <c r="F195" i="21"/>
  <c r="E195" i="21"/>
  <c r="D195" i="21"/>
  <c r="AO195" i="21" s="1"/>
  <c r="AJ194" i="21"/>
  <c r="AQ194" i="21" s="1"/>
  <c r="AI194" i="21"/>
  <c r="AH194" i="21"/>
  <c r="AG194" i="21"/>
  <c r="AF194" i="21"/>
  <c r="AE194" i="21"/>
  <c r="AD194" i="21"/>
  <c r="AC194" i="21"/>
  <c r="AL194" i="21" s="1"/>
  <c r="AB194" i="21"/>
  <c r="AA194" i="21"/>
  <c r="Z194" i="21"/>
  <c r="Y194" i="21"/>
  <c r="X194" i="21"/>
  <c r="W194" i="21"/>
  <c r="V194" i="21"/>
  <c r="U194" i="21"/>
  <c r="T194" i="21"/>
  <c r="S194" i="21"/>
  <c r="R194" i="21"/>
  <c r="Q194" i="21"/>
  <c r="P194" i="21"/>
  <c r="O194" i="21"/>
  <c r="N194" i="21"/>
  <c r="M194" i="21"/>
  <c r="L194" i="21"/>
  <c r="K194" i="21"/>
  <c r="J194" i="21"/>
  <c r="I194" i="21"/>
  <c r="H194" i="21"/>
  <c r="AO194" i="21" s="1"/>
  <c r="G194" i="21"/>
  <c r="F194" i="21"/>
  <c r="E194" i="21"/>
  <c r="D194" i="21"/>
  <c r="AJ193" i="21"/>
  <c r="AQ193" i="21" s="1"/>
  <c r="AI193" i="21"/>
  <c r="AH193" i="21"/>
  <c r="AG193" i="21"/>
  <c r="AF193" i="21"/>
  <c r="AE193" i="21"/>
  <c r="AD193" i="21"/>
  <c r="AC193" i="21"/>
  <c r="AB193" i="21"/>
  <c r="AL193" i="21" s="1"/>
  <c r="AA193" i="21"/>
  <c r="Z193" i="21"/>
  <c r="Y193" i="21"/>
  <c r="X193" i="21"/>
  <c r="W193" i="21"/>
  <c r="V193" i="21"/>
  <c r="U193" i="21"/>
  <c r="T193" i="21"/>
  <c r="AM193" i="21" s="1"/>
  <c r="S193" i="21"/>
  <c r="R193" i="21"/>
  <c r="Q193" i="21"/>
  <c r="P193" i="21"/>
  <c r="O193" i="21"/>
  <c r="N193" i="21"/>
  <c r="M193" i="21"/>
  <c r="L193" i="21"/>
  <c r="AN193" i="21" s="1"/>
  <c r="K193" i="21"/>
  <c r="J193" i="21"/>
  <c r="I193" i="21"/>
  <c r="H193" i="21"/>
  <c r="G193" i="21"/>
  <c r="F193" i="21"/>
  <c r="E193" i="21"/>
  <c r="D193" i="21"/>
  <c r="AO193" i="21" s="1"/>
  <c r="AM192" i="21"/>
  <c r="AJ192" i="21"/>
  <c r="AQ192" i="21" s="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Q191" i="21"/>
  <c r="AJ191" i="21"/>
  <c r="AI191" i="21"/>
  <c r="AH191" i="21"/>
  <c r="AG191" i="21"/>
  <c r="AF191" i="21"/>
  <c r="AE191" i="21"/>
  <c r="AD191" i="21"/>
  <c r="AC191" i="21"/>
  <c r="AL191" i="21" s="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J190" i="21"/>
  <c r="AQ190" i="21" s="1"/>
  <c r="AI190" i="21"/>
  <c r="AH190" i="21"/>
  <c r="AG190" i="21"/>
  <c r="AF190" i="21"/>
  <c r="AE190" i="21"/>
  <c r="AD190" i="21"/>
  <c r="AC190" i="21"/>
  <c r="AB190" i="21"/>
  <c r="AL190" i="21" s="1"/>
  <c r="AA190" i="21"/>
  <c r="Z190" i="21"/>
  <c r="Y190" i="21"/>
  <c r="X190" i="21"/>
  <c r="W190" i="21"/>
  <c r="V190" i="21"/>
  <c r="U190" i="21"/>
  <c r="T190" i="21"/>
  <c r="AM190" i="21" s="1"/>
  <c r="S190" i="21"/>
  <c r="R190" i="21"/>
  <c r="Q190" i="21"/>
  <c r="P190" i="21"/>
  <c r="O190" i="21"/>
  <c r="N190" i="21"/>
  <c r="M190" i="21"/>
  <c r="L190" i="21"/>
  <c r="AN190" i="21" s="1"/>
  <c r="K190" i="21"/>
  <c r="J190" i="21"/>
  <c r="I190" i="21"/>
  <c r="H190" i="21"/>
  <c r="G190" i="21"/>
  <c r="F190" i="21"/>
  <c r="E190" i="21"/>
  <c r="D190" i="21"/>
  <c r="AO190" i="21" s="1"/>
  <c r="AQ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AO189" i="21" s="1"/>
  <c r="G189" i="21"/>
  <c r="F189" i="21"/>
  <c r="E189" i="21"/>
  <c r="D189" i="21"/>
  <c r="AO188" i="21"/>
  <c r="AN188" i="21"/>
  <c r="AJ188" i="21"/>
  <c r="AQ188" i="21" s="1"/>
  <c r="AI188" i="21"/>
  <c r="AH188" i="21"/>
  <c r="AG188" i="21"/>
  <c r="AF188" i="21"/>
  <c r="AE188" i="21"/>
  <c r="AD188" i="21"/>
  <c r="AC188" i="21"/>
  <c r="AB188" i="21"/>
  <c r="AL188" i="21" s="1"/>
  <c r="AA188" i="21"/>
  <c r="Z188" i="21"/>
  <c r="Y188" i="21"/>
  <c r="X188" i="21"/>
  <c r="W188" i="21"/>
  <c r="V188" i="21"/>
  <c r="U188" i="21"/>
  <c r="T188" i="21"/>
  <c r="AM188" i="21" s="1"/>
  <c r="S188" i="21"/>
  <c r="R188" i="21"/>
  <c r="Q188" i="21"/>
  <c r="P188" i="21"/>
  <c r="O188" i="21"/>
  <c r="N188" i="21"/>
  <c r="M188" i="21"/>
  <c r="L188" i="21"/>
  <c r="K188" i="21"/>
  <c r="J188" i="21"/>
  <c r="I188" i="21"/>
  <c r="H188" i="21"/>
  <c r="G188" i="21"/>
  <c r="F188" i="21"/>
  <c r="E188" i="21"/>
  <c r="D188" i="21"/>
  <c r="AQ187" i="21"/>
  <c r="AJ187" i="21"/>
  <c r="AI187" i="21"/>
  <c r="AH187" i="21"/>
  <c r="AG187" i="21"/>
  <c r="AF187" i="21"/>
  <c r="AE187" i="21"/>
  <c r="AD187" i="21"/>
  <c r="AC187" i="21"/>
  <c r="AB187" i="21"/>
  <c r="AA187" i="21"/>
  <c r="Z187" i="21"/>
  <c r="Y187" i="21"/>
  <c r="X187" i="21"/>
  <c r="W187" i="21"/>
  <c r="V187" i="21"/>
  <c r="AM187" i="21" s="1"/>
  <c r="U187" i="21"/>
  <c r="T187" i="21"/>
  <c r="S187" i="21"/>
  <c r="R187" i="21"/>
  <c r="Q187" i="21"/>
  <c r="P187" i="21"/>
  <c r="O187" i="21"/>
  <c r="N187" i="21"/>
  <c r="AN187" i="21" s="1"/>
  <c r="M187" i="21"/>
  <c r="L187" i="21"/>
  <c r="K187" i="21"/>
  <c r="J187" i="21"/>
  <c r="I187" i="21"/>
  <c r="H187" i="21"/>
  <c r="G187" i="21"/>
  <c r="F187" i="21"/>
  <c r="E187" i="21"/>
  <c r="D187" i="21"/>
  <c r="AJ186" i="21"/>
  <c r="AQ186" i="21" s="1"/>
  <c r="AI186" i="21"/>
  <c r="AH186" i="21"/>
  <c r="AG186" i="21"/>
  <c r="AF186" i="21"/>
  <c r="AE186" i="21"/>
  <c r="AD186" i="21"/>
  <c r="AC186" i="21"/>
  <c r="AL186" i="21" s="1"/>
  <c r="AB186" i="21"/>
  <c r="AA186" i="21"/>
  <c r="Z186" i="21"/>
  <c r="Y186" i="21"/>
  <c r="X186" i="21"/>
  <c r="W186" i="21"/>
  <c r="V186" i="21"/>
  <c r="AM186" i="21" s="1"/>
  <c r="U186" i="21"/>
  <c r="T186" i="21"/>
  <c r="S186" i="21"/>
  <c r="R186" i="21"/>
  <c r="Q186" i="21"/>
  <c r="P186" i="21"/>
  <c r="O186" i="21"/>
  <c r="N186" i="21"/>
  <c r="M186" i="21"/>
  <c r="L186" i="21"/>
  <c r="AN186" i="21" s="1"/>
  <c r="K186" i="21"/>
  <c r="J186" i="21"/>
  <c r="I186" i="21"/>
  <c r="H186" i="21"/>
  <c r="G186" i="21"/>
  <c r="F186" i="21"/>
  <c r="E186" i="21"/>
  <c r="AO186" i="21" s="1"/>
  <c r="D186" i="21"/>
  <c r="AN185" i="21"/>
  <c r="AJ185" i="21"/>
  <c r="AQ185" i="21" s="1"/>
  <c r="AI185" i="21"/>
  <c r="AH185" i="21"/>
  <c r="AG185" i="21"/>
  <c r="AF185" i="21"/>
  <c r="AE185" i="21"/>
  <c r="AD185" i="21"/>
  <c r="AC185" i="21"/>
  <c r="AL185" i="21" s="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AJ184" i="21"/>
  <c r="AQ184" i="21" s="1"/>
  <c r="AI184" i="21"/>
  <c r="AH184" i="21"/>
  <c r="AG184" i="21"/>
  <c r="AF184" i="21"/>
  <c r="AE184" i="21"/>
  <c r="AD184" i="21"/>
  <c r="AC184" i="21"/>
  <c r="AB184" i="21"/>
  <c r="AA184" i="21"/>
  <c r="Z184" i="21"/>
  <c r="Y184" i="21"/>
  <c r="X184" i="21"/>
  <c r="W184" i="21"/>
  <c r="V184" i="21"/>
  <c r="U184" i="21"/>
  <c r="T184" i="21"/>
  <c r="AM184" i="21" s="1"/>
  <c r="S184" i="21"/>
  <c r="R184" i="21"/>
  <c r="Q184" i="21"/>
  <c r="P184" i="21"/>
  <c r="O184" i="21"/>
  <c r="N184" i="21"/>
  <c r="M184" i="21"/>
  <c r="L184" i="21"/>
  <c r="K184" i="21"/>
  <c r="J184" i="21"/>
  <c r="I184" i="21"/>
  <c r="H184" i="21"/>
  <c r="G184" i="21"/>
  <c r="F184" i="21"/>
  <c r="E184" i="21"/>
  <c r="D184" i="21"/>
  <c r="AQ183" i="21"/>
  <c r="AJ183" i="21"/>
  <c r="AI183" i="21"/>
  <c r="AH183" i="21"/>
  <c r="AG183" i="21"/>
  <c r="AF183" i="21"/>
  <c r="AE183" i="21"/>
  <c r="AD183" i="21"/>
  <c r="AC183" i="21"/>
  <c r="AL183" i="21" s="1"/>
  <c r="AB183" i="21"/>
  <c r="AA183" i="21"/>
  <c r="Z183" i="21"/>
  <c r="Y183" i="21"/>
  <c r="X183" i="21"/>
  <c r="W183" i="21"/>
  <c r="V183" i="21"/>
  <c r="U183" i="21"/>
  <c r="AM183" i="21" s="1"/>
  <c r="T183" i="21"/>
  <c r="S183" i="21"/>
  <c r="R183" i="21"/>
  <c r="Q183" i="21"/>
  <c r="P183" i="21"/>
  <c r="O183" i="21"/>
  <c r="N183" i="21"/>
  <c r="M183" i="21"/>
  <c r="AN183" i="21" s="1"/>
  <c r="L183" i="21"/>
  <c r="K183" i="21"/>
  <c r="J183" i="21"/>
  <c r="I183" i="21"/>
  <c r="H183" i="21"/>
  <c r="G183" i="21"/>
  <c r="F183" i="21"/>
  <c r="E183" i="21"/>
  <c r="AO183" i="21" s="1"/>
  <c r="D183" i="21"/>
  <c r="AJ182" i="21"/>
  <c r="AQ182" i="21" s="1"/>
  <c r="AI182" i="21"/>
  <c r="AH182" i="21"/>
  <c r="AG182" i="21"/>
  <c r="AF182" i="21"/>
  <c r="AE182" i="21"/>
  <c r="AD182" i="21"/>
  <c r="AC182" i="21"/>
  <c r="AB182" i="21"/>
  <c r="AA182" i="21"/>
  <c r="Z182" i="21"/>
  <c r="Y182" i="21"/>
  <c r="X182" i="21"/>
  <c r="W182" i="21"/>
  <c r="V182" i="21"/>
  <c r="U182" i="21"/>
  <c r="T182" i="21"/>
  <c r="AM182" i="21" s="1"/>
  <c r="S182" i="21"/>
  <c r="R182" i="21"/>
  <c r="Q182" i="21"/>
  <c r="P182" i="21"/>
  <c r="O182" i="21"/>
  <c r="N182" i="21"/>
  <c r="M182" i="21"/>
  <c r="L182" i="21"/>
  <c r="K182" i="21"/>
  <c r="J182" i="21"/>
  <c r="I182" i="21"/>
  <c r="H182" i="21"/>
  <c r="G182" i="21"/>
  <c r="F182" i="21"/>
  <c r="E182" i="21"/>
  <c r="D182" i="21"/>
  <c r="AQ181" i="21"/>
  <c r="AJ181" i="21"/>
  <c r="AI181" i="21"/>
  <c r="AH181" i="21"/>
  <c r="AG181" i="21"/>
  <c r="AF181" i="21"/>
  <c r="AE181" i="21"/>
  <c r="AD181" i="21"/>
  <c r="AC181" i="21"/>
  <c r="AL181" i="21" s="1"/>
  <c r="AB181" i="21"/>
  <c r="AA181" i="21"/>
  <c r="Z181" i="21"/>
  <c r="Y181" i="21"/>
  <c r="X181" i="21"/>
  <c r="W181" i="21"/>
  <c r="V181" i="21"/>
  <c r="U181" i="21"/>
  <c r="AM181" i="21" s="1"/>
  <c r="T181" i="21"/>
  <c r="S181" i="21"/>
  <c r="R181" i="21"/>
  <c r="Q181" i="21"/>
  <c r="P181" i="21"/>
  <c r="O181" i="21"/>
  <c r="N181" i="21"/>
  <c r="M181" i="21"/>
  <c r="AN181" i="21" s="1"/>
  <c r="L181" i="21"/>
  <c r="K181" i="21"/>
  <c r="J181" i="21"/>
  <c r="I181" i="21"/>
  <c r="H181" i="21"/>
  <c r="G181" i="21"/>
  <c r="F181" i="21"/>
  <c r="E181" i="21"/>
  <c r="AO181" i="21" s="1"/>
  <c r="D181" i="21"/>
  <c r="AJ180" i="21"/>
  <c r="AQ180" i="21" s="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AN180" i="21" s="1"/>
  <c r="K180" i="21"/>
  <c r="J180" i="21"/>
  <c r="I180" i="21"/>
  <c r="H180" i="21"/>
  <c r="G180" i="21"/>
  <c r="F180" i="21"/>
  <c r="E180" i="21"/>
  <c r="D180" i="21"/>
  <c r="AO180" i="21" s="1"/>
  <c r="AQ179" i="21"/>
  <c r="AM179" i="21"/>
  <c r="AJ179" i="21"/>
  <c r="AI179" i="21"/>
  <c r="AH179" i="21"/>
  <c r="AG179" i="21"/>
  <c r="AF179" i="21"/>
  <c r="AE179" i="21"/>
  <c r="AD179" i="21"/>
  <c r="AC179" i="21"/>
  <c r="AL179" i="21" s="1"/>
  <c r="AB179" i="21"/>
  <c r="AA179" i="21"/>
  <c r="Z179" i="21"/>
  <c r="Y179" i="21"/>
  <c r="X179" i="21"/>
  <c r="W179" i="21"/>
  <c r="V179" i="21"/>
  <c r="U179" i="21"/>
  <c r="T179" i="21"/>
  <c r="S179" i="21"/>
  <c r="R179" i="21"/>
  <c r="Q179" i="21"/>
  <c r="P179" i="21"/>
  <c r="O179" i="21"/>
  <c r="N179" i="21"/>
  <c r="AN179" i="21" s="1"/>
  <c r="M179" i="21"/>
  <c r="L179" i="21"/>
  <c r="K179" i="21"/>
  <c r="J179" i="21"/>
  <c r="I179" i="21"/>
  <c r="H179" i="21"/>
  <c r="G179" i="21"/>
  <c r="F179" i="21"/>
  <c r="E179" i="21"/>
  <c r="D179" i="21"/>
  <c r="AO179" i="21" s="1"/>
  <c r="AJ178" i="21"/>
  <c r="AQ178" i="21" s="1"/>
  <c r="AI178" i="21"/>
  <c r="AH178" i="21"/>
  <c r="AG178" i="21"/>
  <c r="AF178" i="21"/>
  <c r="AE178" i="21"/>
  <c r="AD178" i="21"/>
  <c r="AC178" i="21"/>
  <c r="AL178" i="21" s="1"/>
  <c r="AB178" i="21"/>
  <c r="AA178" i="21"/>
  <c r="Z178" i="21"/>
  <c r="Y178" i="21"/>
  <c r="X178" i="21"/>
  <c r="W178" i="21"/>
  <c r="V178" i="21"/>
  <c r="U178" i="21"/>
  <c r="AM178" i="21" s="1"/>
  <c r="T178" i="21"/>
  <c r="S178" i="21"/>
  <c r="R178" i="21"/>
  <c r="Q178" i="21"/>
  <c r="P178" i="21"/>
  <c r="O178" i="21"/>
  <c r="N178" i="21"/>
  <c r="M178" i="21"/>
  <c r="L178" i="21"/>
  <c r="K178" i="21"/>
  <c r="J178" i="21"/>
  <c r="I178" i="21"/>
  <c r="H178" i="21"/>
  <c r="G178" i="21"/>
  <c r="F178" i="21"/>
  <c r="E178" i="21"/>
  <c r="AO178" i="21" s="1"/>
  <c r="D178" i="21"/>
  <c r="AQ177" i="21"/>
  <c r="AJ177" i="21"/>
  <c r="AI177" i="21"/>
  <c r="AH177" i="21"/>
  <c r="AG177" i="21"/>
  <c r="AF177" i="21"/>
  <c r="AE177" i="21"/>
  <c r="AD177" i="21"/>
  <c r="AC177" i="21"/>
  <c r="AL177" i="21" s="1"/>
  <c r="AB177" i="21"/>
  <c r="AA177" i="21"/>
  <c r="Z177" i="21"/>
  <c r="Y177" i="21"/>
  <c r="X177" i="21"/>
  <c r="W177" i="21"/>
  <c r="V177" i="21"/>
  <c r="U177" i="21"/>
  <c r="T177" i="21"/>
  <c r="S177" i="21"/>
  <c r="R177" i="21"/>
  <c r="Q177" i="21"/>
  <c r="P177" i="21"/>
  <c r="O177" i="21"/>
  <c r="N177" i="21"/>
  <c r="M177" i="21"/>
  <c r="AN177" i="21" s="1"/>
  <c r="L177" i="21"/>
  <c r="K177" i="21"/>
  <c r="J177" i="21"/>
  <c r="I177" i="21"/>
  <c r="H177" i="21"/>
  <c r="G177" i="21"/>
  <c r="F177" i="21"/>
  <c r="E177" i="21"/>
  <c r="D177" i="21"/>
  <c r="AJ176" i="21"/>
  <c r="AQ176" i="21" s="1"/>
  <c r="AI176" i="21"/>
  <c r="AH176" i="21"/>
  <c r="AG176" i="21"/>
  <c r="AF176" i="21"/>
  <c r="AE176" i="21"/>
  <c r="AD176" i="21"/>
  <c r="AC176" i="21"/>
  <c r="AB176" i="21"/>
  <c r="AA176" i="21"/>
  <c r="Z176" i="21"/>
  <c r="Y176" i="21"/>
  <c r="X176" i="21"/>
  <c r="W176" i="21"/>
  <c r="V176" i="21"/>
  <c r="U176" i="21"/>
  <c r="T176" i="21"/>
  <c r="AM176" i="21" s="1"/>
  <c r="S176" i="21"/>
  <c r="R176" i="21"/>
  <c r="Q176" i="21"/>
  <c r="P176" i="21"/>
  <c r="O176" i="21"/>
  <c r="N176" i="21"/>
  <c r="M176" i="21"/>
  <c r="L176" i="21"/>
  <c r="K176" i="21"/>
  <c r="J176" i="21"/>
  <c r="I176" i="21"/>
  <c r="H176" i="21"/>
  <c r="G176" i="21"/>
  <c r="F176" i="21"/>
  <c r="E176" i="21"/>
  <c r="D176" i="21"/>
  <c r="AO176" i="21" s="1"/>
  <c r="AQ175" i="21"/>
  <c r="AJ175" i="21"/>
  <c r="AI175" i="21"/>
  <c r="AH175" i="21"/>
  <c r="AG175" i="21"/>
  <c r="AF175" i="21"/>
  <c r="AE175" i="21"/>
  <c r="AD175" i="21"/>
  <c r="AC175" i="21"/>
  <c r="AL175" i="21" s="1"/>
  <c r="AB175" i="21"/>
  <c r="AA175" i="21"/>
  <c r="Z175" i="21"/>
  <c r="Y175" i="21"/>
  <c r="X175" i="21"/>
  <c r="W175" i="21"/>
  <c r="V175" i="21"/>
  <c r="U175" i="21"/>
  <c r="AM175" i="21" s="1"/>
  <c r="T175" i="21"/>
  <c r="S175" i="21"/>
  <c r="R175" i="21"/>
  <c r="Q175" i="21"/>
  <c r="P175" i="21"/>
  <c r="O175" i="21"/>
  <c r="N175" i="21"/>
  <c r="M175" i="21"/>
  <c r="AN175" i="21" s="1"/>
  <c r="L175" i="21"/>
  <c r="K175" i="21"/>
  <c r="J175" i="21"/>
  <c r="I175" i="21"/>
  <c r="H175" i="21"/>
  <c r="G175" i="21"/>
  <c r="F175" i="21"/>
  <c r="E175" i="21"/>
  <c r="AO175" i="21" s="1"/>
  <c r="D175" i="21"/>
  <c r="AJ174" i="21"/>
  <c r="AQ174" i="21" s="1"/>
  <c r="AI174" i="21"/>
  <c r="AH174" i="21"/>
  <c r="AG174" i="21"/>
  <c r="AF174" i="21"/>
  <c r="AE174" i="21"/>
  <c r="AD174" i="21"/>
  <c r="AC174" i="21"/>
  <c r="AB174" i="21"/>
  <c r="AA174" i="21"/>
  <c r="Z174" i="21"/>
  <c r="Y174" i="21"/>
  <c r="X174" i="21"/>
  <c r="W174" i="21"/>
  <c r="V174" i="21"/>
  <c r="U174" i="21"/>
  <c r="T174" i="21"/>
  <c r="AM174" i="21" s="1"/>
  <c r="S174" i="21"/>
  <c r="R174" i="21"/>
  <c r="Q174" i="21"/>
  <c r="P174" i="21"/>
  <c r="O174" i="21"/>
  <c r="N174" i="21"/>
  <c r="M174" i="21"/>
  <c r="L174" i="21"/>
  <c r="K174" i="21"/>
  <c r="J174" i="21"/>
  <c r="I174" i="21"/>
  <c r="H174" i="21"/>
  <c r="G174" i="21"/>
  <c r="F174" i="21"/>
  <c r="E174" i="21"/>
  <c r="D174" i="21"/>
  <c r="AQ173" i="21"/>
  <c r="AJ173" i="21"/>
  <c r="AI173" i="21"/>
  <c r="AH173" i="21"/>
  <c r="AG173" i="21"/>
  <c r="AF173" i="21"/>
  <c r="AE173" i="21"/>
  <c r="AD173" i="21"/>
  <c r="AC173" i="21"/>
  <c r="AL173" i="21" s="1"/>
  <c r="AB173" i="21"/>
  <c r="AA173" i="21"/>
  <c r="Z173" i="21"/>
  <c r="Y173" i="21"/>
  <c r="X173" i="21"/>
  <c r="W173" i="21"/>
  <c r="V173" i="21"/>
  <c r="U173" i="21"/>
  <c r="AM173" i="21" s="1"/>
  <c r="T173" i="21"/>
  <c r="S173" i="21"/>
  <c r="R173" i="21"/>
  <c r="Q173" i="21"/>
  <c r="P173" i="21"/>
  <c r="O173" i="21"/>
  <c r="N173" i="21"/>
  <c r="M173" i="21"/>
  <c r="AN173" i="21" s="1"/>
  <c r="L173" i="21"/>
  <c r="K173" i="21"/>
  <c r="J173" i="21"/>
  <c r="I173" i="21"/>
  <c r="H173" i="21"/>
  <c r="G173" i="21"/>
  <c r="F173" i="21"/>
  <c r="E173" i="21"/>
  <c r="AO173" i="21" s="1"/>
  <c r="D173" i="21"/>
  <c r="AJ172" i="21"/>
  <c r="AQ172" i="21" s="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AN172" i="21" s="1"/>
  <c r="K172" i="21"/>
  <c r="J172" i="21"/>
  <c r="I172" i="21"/>
  <c r="H172" i="21"/>
  <c r="G172" i="21"/>
  <c r="F172" i="21"/>
  <c r="E172" i="21"/>
  <c r="D172" i="21"/>
  <c r="AO172" i="21" s="1"/>
  <c r="AQ171" i="21"/>
  <c r="AM171" i="21"/>
  <c r="AJ171" i="21"/>
  <c r="AI171" i="21"/>
  <c r="AH171" i="21"/>
  <c r="AG171" i="21"/>
  <c r="AF171" i="21"/>
  <c r="AE171" i="21"/>
  <c r="AD171" i="21"/>
  <c r="AC171" i="21"/>
  <c r="AL171" i="21" s="1"/>
  <c r="AB171" i="21"/>
  <c r="AA171" i="21"/>
  <c r="Z171" i="21"/>
  <c r="Y171" i="21"/>
  <c r="X171" i="21"/>
  <c r="W171" i="21"/>
  <c r="V171" i="21"/>
  <c r="U171" i="21"/>
  <c r="T171" i="21"/>
  <c r="S171" i="21"/>
  <c r="R171" i="21"/>
  <c r="Q171" i="21"/>
  <c r="P171" i="21"/>
  <c r="O171" i="21"/>
  <c r="N171" i="21"/>
  <c r="AN171" i="21" s="1"/>
  <c r="M171" i="21"/>
  <c r="L171" i="21"/>
  <c r="K171" i="21"/>
  <c r="J171" i="21"/>
  <c r="I171" i="21"/>
  <c r="H171" i="21"/>
  <c r="G171" i="21"/>
  <c r="F171" i="21"/>
  <c r="E171" i="21"/>
  <c r="D171" i="21"/>
  <c r="AJ170" i="21"/>
  <c r="AQ170" i="21" s="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AQ169" i="21"/>
  <c r="AS39" i="21" s="1"/>
  <c r="AN169" i="21"/>
  <c r="AJ169" i="21"/>
  <c r="AI169" i="21"/>
  <c r="AH169" i="21"/>
  <c r="AG169" i="21"/>
  <c r="AF169" i="21"/>
  <c r="AE169" i="21"/>
  <c r="AD169" i="21"/>
  <c r="AC169" i="21"/>
  <c r="AL169" i="21" s="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J168" i="21"/>
  <c r="AQ168" i="21" s="1"/>
  <c r="AI168" i="21"/>
  <c r="AH168" i="21"/>
  <c r="AG168" i="21"/>
  <c r="AF168" i="21"/>
  <c r="AE168" i="21"/>
  <c r="AD168" i="21"/>
  <c r="AC168" i="21"/>
  <c r="AB168" i="21"/>
  <c r="AA168" i="21"/>
  <c r="Z168" i="21"/>
  <c r="AM168" i="21" s="1"/>
  <c r="Y168" i="21"/>
  <c r="X168" i="21"/>
  <c r="W168" i="21"/>
  <c r="V168" i="21"/>
  <c r="U168" i="21"/>
  <c r="T168" i="21"/>
  <c r="S168" i="21"/>
  <c r="R168" i="21"/>
  <c r="Q168" i="21"/>
  <c r="P168" i="21"/>
  <c r="O168" i="21"/>
  <c r="N168" i="21"/>
  <c r="M168" i="21"/>
  <c r="L168" i="21"/>
  <c r="K168" i="21"/>
  <c r="J168" i="21"/>
  <c r="I168" i="21"/>
  <c r="H168" i="21"/>
  <c r="G168" i="21"/>
  <c r="F168" i="21"/>
  <c r="E168" i="21"/>
  <c r="D168" i="21"/>
  <c r="AO168" i="21" s="1"/>
  <c r="AQ167" i="21"/>
  <c r="AJ167" i="21"/>
  <c r="AI167" i="21"/>
  <c r="AH167" i="21"/>
  <c r="AG167" i="21"/>
  <c r="AF167" i="21"/>
  <c r="AE167" i="21"/>
  <c r="AD167" i="21"/>
  <c r="AC167" i="21"/>
  <c r="AL167" i="21" s="1"/>
  <c r="AB167" i="21"/>
  <c r="AA167" i="21"/>
  <c r="Z167" i="21"/>
  <c r="Y167" i="21"/>
  <c r="X167" i="21"/>
  <c r="W167" i="21"/>
  <c r="V167" i="21"/>
  <c r="U167" i="21"/>
  <c r="T167" i="21"/>
  <c r="S167" i="21"/>
  <c r="R167" i="21"/>
  <c r="Q167" i="21"/>
  <c r="P167" i="21"/>
  <c r="O167" i="21"/>
  <c r="AN167" i="21" s="1"/>
  <c r="N167" i="21"/>
  <c r="M167" i="21"/>
  <c r="L167" i="21"/>
  <c r="K167" i="21"/>
  <c r="J167" i="21"/>
  <c r="I167" i="21"/>
  <c r="H167" i="21"/>
  <c r="G167" i="21"/>
  <c r="F167" i="21"/>
  <c r="E167" i="21"/>
  <c r="D167" i="21"/>
  <c r="AJ166" i="21"/>
  <c r="AQ166" i="21" s="1"/>
  <c r="AS36" i="21" s="1"/>
  <c r="AI166" i="21"/>
  <c r="AH166" i="21"/>
  <c r="AG166" i="21"/>
  <c r="AF166" i="21"/>
  <c r="AE166" i="21"/>
  <c r="AD166" i="21"/>
  <c r="AC166" i="21"/>
  <c r="AB166" i="21"/>
  <c r="AL166" i="21" s="1"/>
  <c r="AA166" i="21"/>
  <c r="Z166" i="21"/>
  <c r="Y166" i="21"/>
  <c r="X166" i="21"/>
  <c r="W166" i="21"/>
  <c r="V166" i="21"/>
  <c r="U166" i="21"/>
  <c r="T166" i="21"/>
  <c r="AM166" i="21" s="1"/>
  <c r="S166" i="21"/>
  <c r="R166" i="21"/>
  <c r="Q166" i="21"/>
  <c r="P166" i="21"/>
  <c r="O166" i="21"/>
  <c r="N166" i="21"/>
  <c r="M166" i="21"/>
  <c r="L166" i="21"/>
  <c r="AN166" i="21" s="1"/>
  <c r="K166" i="21"/>
  <c r="J166" i="21"/>
  <c r="I166" i="21"/>
  <c r="H166" i="21"/>
  <c r="G166" i="21"/>
  <c r="F166" i="21"/>
  <c r="E166" i="21"/>
  <c r="D166" i="21"/>
  <c r="AO166" i="21" s="1"/>
  <c r="AQ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N164" i="21"/>
  <c r="AJ164" i="21"/>
  <c r="AQ164" i="21" s="1"/>
  <c r="AI164" i="21"/>
  <c r="AH164" i="21"/>
  <c r="AG164" i="21"/>
  <c r="AF164" i="21"/>
  <c r="AE164" i="21"/>
  <c r="AD164" i="21"/>
  <c r="AC164" i="21"/>
  <c r="AB164" i="21"/>
  <c r="AA164" i="21"/>
  <c r="Z164" i="21"/>
  <c r="Y164" i="21"/>
  <c r="X164" i="21"/>
  <c r="W164" i="21"/>
  <c r="V164" i="21"/>
  <c r="AM164" i="21" s="1"/>
  <c r="U164" i="21"/>
  <c r="T164" i="21"/>
  <c r="S164" i="21"/>
  <c r="R164" i="21"/>
  <c r="Q164" i="21"/>
  <c r="P164" i="21"/>
  <c r="O164" i="21"/>
  <c r="N164" i="21"/>
  <c r="M164" i="21"/>
  <c r="L164" i="21"/>
  <c r="K164" i="21"/>
  <c r="J164" i="21"/>
  <c r="I164" i="21"/>
  <c r="H164" i="21"/>
  <c r="G164" i="21"/>
  <c r="F164" i="21"/>
  <c r="AO164" i="21" s="1"/>
  <c r="E164" i="21"/>
  <c r="D164" i="21"/>
  <c r="AQ163" i="21"/>
  <c r="AJ163" i="21"/>
  <c r="AI163" i="21"/>
  <c r="AH163" i="21"/>
  <c r="AG163" i="21"/>
  <c r="AF163" i="21"/>
  <c r="AE163" i="21"/>
  <c r="AD163" i="21"/>
  <c r="AC163" i="21"/>
  <c r="AL163" i="21" s="1"/>
  <c r="AB163" i="21"/>
  <c r="AA163" i="21"/>
  <c r="Z163" i="21"/>
  <c r="Y163" i="21"/>
  <c r="X163" i="21"/>
  <c r="W163" i="21"/>
  <c r="V163" i="21"/>
  <c r="U163" i="21"/>
  <c r="T163" i="21"/>
  <c r="S163" i="21"/>
  <c r="R163" i="21"/>
  <c r="Q163" i="21"/>
  <c r="P163" i="21"/>
  <c r="O163" i="21"/>
  <c r="N163" i="21"/>
  <c r="M163" i="21"/>
  <c r="AN163" i="21" s="1"/>
  <c r="L163" i="21"/>
  <c r="K163" i="21"/>
  <c r="J163" i="21"/>
  <c r="I163" i="21"/>
  <c r="H163" i="21"/>
  <c r="G163" i="21"/>
  <c r="F163" i="21"/>
  <c r="E163" i="21"/>
  <c r="D163" i="21"/>
  <c r="C163" i="21"/>
  <c r="AJ162" i="21"/>
  <c r="AQ162" i="21" s="1"/>
  <c r="AI162" i="21"/>
  <c r="AH162" i="21"/>
  <c r="AG162" i="21"/>
  <c r="AF162" i="21"/>
  <c r="AE162" i="21"/>
  <c r="AD162" i="21"/>
  <c r="AC162" i="21"/>
  <c r="AB162" i="21"/>
  <c r="AL162" i="21" s="1"/>
  <c r="AA162" i="21"/>
  <c r="Z162" i="21"/>
  <c r="Y162" i="21"/>
  <c r="X162" i="21"/>
  <c r="W162" i="21"/>
  <c r="V162" i="21"/>
  <c r="U162" i="21"/>
  <c r="T162" i="21"/>
  <c r="AM162" i="21" s="1"/>
  <c r="S162" i="21"/>
  <c r="R162" i="21"/>
  <c r="Q162" i="21"/>
  <c r="P162" i="21"/>
  <c r="O162" i="21"/>
  <c r="N162" i="21"/>
  <c r="M162" i="21"/>
  <c r="L162" i="21"/>
  <c r="K162" i="21"/>
  <c r="J162" i="21"/>
  <c r="I162" i="21"/>
  <c r="H162" i="21"/>
  <c r="G162" i="21"/>
  <c r="F162" i="21"/>
  <c r="E162" i="21"/>
  <c r="D162" i="21"/>
  <c r="AO162" i="21" s="1"/>
  <c r="AJ161" i="21"/>
  <c r="AQ161" i="21" s="1"/>
  <c r="AI161" i="21"/>
  <c r="AH161" i="21"/>
  <c r="AG161" i="21"/>
  <c r="AF161" i="21"/>
  <c r="AE161" i="21"/>
  <c r="AD161" i="21"/>
  <c r="AC161" i="21"/>
  <c r="AB161" i="21"/>
  <c r="AL161" i="21" s="1"/>
  <c r="AA161" i="21"/>
  <c r="Z161" i="21"/>
  <c r="Y161" i="21"/>
  <c r="X161" i="21"/>
  <c r="W161" i="21"/>
  <c r="V161" i="21"/>
  <c r="U161" i="21"/>
  <c r="T161" i="21"/>
  <c r="AM161" i="21" s="1"/>
  <c r="S161" i="21"/>
  <c r="R161" i="21"/>
  <c r="Q161" i="21"/>
  <c r="P161" i="21"/>
  <c r="O161" i="21"/>
  <c r="N161" i="21"/>
  <c r="M161" i="21"/>
  <c r="L161" i="21"/>
  <c r="AN161" i="21" s="1"/>
  <c r="K161" i="21"/>
  <c r="J161" i="21"/>
  <c r="I161" i="21"/>
  <c r="H161" i="21"/>
  <c r="G161" i="21"/>
  <c r="F161" i="21"/>
  <c r="E161" i="21"/>
  <c r="D161" i="21"/>
  <c r="AO161" i="21" s="1"/>
  <c r="AJ160" i="21"/>
  <c r="AQ160" i="21" s="1"/>
  <c r="AI160" i="21"/>
  <c r="AH160" i="21"/>
  <c r="AG160" i="21"/>
  <c r="AF160" i="21"/>
  <c r="AE160" i="21"/>
  <c r="AD160" i="21"/>
  <c r="AC160" i="21"/>
  <c r="AB160" i="21"/>
  <c r="AA160" i="21"/>
  <c r="Z160" i="21"/>
  <c r="Y160" i="21"/>
  <c r="X160" i="21"/>
  <c r="W160" i="21"/>
  <c r="V160" i="21"/>
  <c r="U160" i="21"/>
  <c r="T160" i="21"/>
  <c r="AM160" i="21" s="1"/>
  <c r="S160" i="21"/>
  <c r="R160" i="21"/>
  <c r="Q160" i="21"/>
  <c r="P160" i="21"/>
  <c r="O160" i="21"/>
  <c r="N160" i="21"/>
  <c r="M160" i="21"/>
  <c r="L160" i="21"/>
  <c r="K160" i="21"/>
  <c r="J160" i="21"/>
  <c r="I160" i="21"/>
  <c r="H160" i="21"/>
  <c r="G160" i="21"/>
  <c r="F160" i="21"/>
  <c r="E160" i="21"/>
  <c r="D160" i="21"/>
  <c r="AO160" i="21" s="1"/>
  <c r="AQ159" i="21"/>
  <c r="AJ159" i="21"/>
  <c r="AI159" i="21"/>
  <c r="AH159" i="21"/>
  <c r="AG159" i="21"/>
  <c r="AF159" i="21"/>
  <c r="AE159" i="21"/>
  <c r="AD159" i="21"/>
  <c r="AC159" i="21"/>
  <c r="AL159" i="21" s="1"/>
  <c r="AB159" i="21"/>
  <c r="AA159" i="21"/>
  <c r="Z159" i="21"/>
  <c r="Y159" i="21"/>
  <c r="X159" i="21"/>
  <c r="W159" i="21"/>
  <c r="V159" i="21"/>
  <c r="U159" i="21"/>
  <c r="AM159" i="21" s="1"/>
  <c r="T159" i="21"/>
  <c r="S159" i="21"/>
  <c r="R159" i="21"/>
  <c r="Q159" i="21"/>
  <c r="P159" i="21"/>
  <c r="O159" i="21"/>
  <c r="N159" i="21"/>
  <c r="M159" i="21"/>
  <c r="AN159" i="21" s="1"/>
  <c r="L159" i="21"/>
  <c r="K159" i="21"/>
  <c r="J159" i="21"/>
  <c r="I159" i="21"/>
  <c r="H159" i="21"/>
  <c r="G159" i="21"/>
  <c r="F159" i="21"/>
  <c r="E159" i="21"/>
  <c r="AO159" i="21" s="1"/>
  <c r="D159" i="21"/>
  <c r="AJ158" i="21"/>
  <c r="AQ158" i="21" s="1"/>
  <c r="AI158" i="21"/>
  <c r="AH158" i="21"/>
  <c r="AG158" i="21"/>
  <c r="AF158" i="21"/>
  <c r="AE158" i="21"/>
  <c r="AD158" i="21"/>
  <c r="AC158" i="21"/>
  <c r="AB158" i="21"/>
  <c r="AA158" i="21"/>
  <c r="Z158" i="21"/>
  <c r="AM158" i="21" s="1"/>
  <c r="Y158" i="21"/>
  <c r="X158" i="21"/>
  <c r="W158" i="21"/>
  <c r="V158" i="21"/>
  <c r="U158" i="21"/>
  <c r="T158" i="21"/>
  <c r="S158" i="21"/>
  <c r="R158" i="21"/>
  <c r="Q158" i="21"/>
  <c r="P158" i="21"/>
  <c r="O158" i="21"/>
  <c r="N158" i="21"/>
  <c r="M158" i="21"/>
  <c r="L158" i="21"/>
  <c r="K158" i="21"/>
  <c r="J158" i="21"/>
  <c r="I158" i="21"/>
  <c r="H158" i="21"/>
  <c r="G158" i="21"/>
  <c r="F158" i="21"/>
  <c r="E158" i="21"/>
  <c r="D158" i="21"/>
  <c r="AQ157" i="21"/>
  <c r="AS27" i="21" s="1"/>
  <c r="AO157" i="21"/>
  <c r="AJ157" i="21"/>
  <c r="AI157" i="21"/>
  <c r="AH157" i="21"/>
  <c r="AG157" i="21"/>
  <c r="AF157" i="21"/>
  <c r="AE157" i="21"/>
  <c r="AD157" i="21"/>
  <c r="AC157" i="21"/>
  <c r="AL157" i="21" s="1"/>
  <c r="AB157" i="21"/>
  <c r="AA157" i="21"/>
  <c r="Z157" i="21"/>
  <c r="Y157" i="21"/>
  <c r="X157" i="21"/>
  <c r="W157" i="21"/>
  <c r="V157" i="21"/>
  <c r="U157" i="21"/>
  <c r="T157" i="21"/>
  <c r="S157" i="21"/>
  <c r="R157" i="21"/>
  <c r="Q157" i="21"/>
  <c r="P157" i="21"/>
  <c r="O157" i="21"/>
  <c r="AN157" i="21" s="1"/>
  <c r="N157" i="21"/>
  <c r="M157" i="21"/>
  <c r="L157" i="21"/>
  <c r="K157" i="21"/>
  <c r="J157" i="21"/>
  <c r="I157" i="21"/>
  <c r="H157" i="21"/>
  <c r="G157" i="21"/>
  <c r="F157" i="21"/>
  <c r="E157" i="21"/>
  <c r="D157" i="21"/>
  <c r="AJ156" i="21"/>
  <c r="AQ156" i="21" s="1"/>
  <c r="AS26" i="21" s="1"/>
  <c r="AI156" i="21"/>
  <c r="AH156" i="21"/>
  <c r="AG156" i="21"/>
  <c r="AF156" i="21"/>
  <c r="AE156" i="21"/>
  <c r="AD156" i="21"/>
  <c r="AC156" i="21"/>
  <c r="AB156" i="21"/>
  <c r="AL156" i="21" s="1"/>
  <c r="AA156" i="21"/>
  <c r="Z156" i="21"/>
  <c r="Y156" i="21"/>
  <c r="X156" i="21"/>
  <c r="W156" i="21"/>
  <c r="V156" i="21"/>
  <c r="U156" i="21"/>
  <c r="T156" i="21"/>
  <c r="AM156" i="21" s="1"/>
  <c r="S156" i="21"/>
  <c r="R156" i="21"/>
  <c r="Q156" i="21"/>
  <c r="P156" i="21"/>
  <c r="O156" i="21"/>
  <c r="N156" i="21"/>
  <c r="M156" i="21"/>
  <c r="L156" i="21"/>
  <c r="AN156" i="21" s="1"/>
  <c r="K156" i="21"/>
  <c r="J156" i="21"/>
  <c r="I156" i="21"/>
  <c r="H156" i="21"/>
  <c r="G156" i="21"/>
  <c r="F156" i="21"/>
  <c r="E156" i="21"/>
  <c r="D156" i="21"/>
  <c r="AO156" i="21" s="1"/>
  <c r="AQ155" i="21"/>
  <c r="AJ155" i="21"/>
  <c r="AI155" i="21"/>
  <c r="AH155" i="21"/>
  <c r="AG155" i="21"/>
  <c r="AF155" i="21"/>
  <c r="AE155" i="21"/>
  <c r="AD155" i="21"/>
  <c r="AC155" i="21"/>
  <c r="AL155" i="21" s="1"/>
  <c r="AB155" i="21"/>
  <c r="AA155" i="21"/>
  <c r="Z155" i="21"/>
  <c r="Y155" i="21"/>
  <c r="X155" i="21"/>
  <c r="W155" i="21"/>
  <c r="V155" i="21"/>
  <c r="U155" i="21"/>
  <c r="AM155" i="21" s="1"/>
  <c r="T155" i="21"/>
  <c r="S155" i="21"/>
  <c r="R155" i="21"/>
  <c r="Q155" i="21"/>
  <c r="P155" i="21"/>
  <c r="O155" i="21"/>
  <c r="N155" i="21"/>
  <c r="M155" i="21"/>
  <c r="AN155" i="21" s="1"/>
  <c r="L155" i="21"/>
  <c r="K155" i="21"/>
  <c r="J155" i="21"/>
  <c r="I155" i="21"/>
  <c r="H155" i="21"/>
  <c r="G155" i="21"/>
  <c r="F155" i="21"/>
  <c r="E155" i="21"/>
  <c r="D155" i="21"/>
  <c r="AM154" i="21"/>
  <c r="AJ154" i="21"/>
  <c r="AQ154" i="21" s="1"/>
  <c r="AI154" i="21"/>
  <c r="AH154" i="21"/>
  <c r="AG154" i="21"/>
  <c r="AF154" i="21"/>
  <c r="AE154" i="21"/>
  <c r="AD154" i="21"/>
  <c r="AC154" i="21"/>
  <c r="AL154" i="21" s="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AO154" i="21" s="1"/>
  <c r="E154" i="21"/>
  <c r="D154" i="21"/>
  <c r="AJ153" i="21"/>
  <c r="AQ153" i="21" s="1"/>
  <c r="AI153" i="21"/>
  <c r="AH153" i="21"/>
  <c r="AG153" i="21"/>
  <c r="AF153" i="21"/>
  <c r="AE153" i="21"/>
  <c r="AD153" i="21"/>
  <c r="AC153" i="21"/>
  <c r="AB153" i="21"/>
  <c r="AL153" i="21" s="1"/>
  <c r="AA153" i="21"/>
  <c r="Z153" i="21"/>
  <c r="Y153" i="21"/>
  <c r="X153" i="21"/>
  <c r="W153" i="21"/>
  <c r="V153" i="21"/>
  <c r="U153" i="21"/>
  <c r="T153" i="21"/>
  <c r="S153" i="21"/>
  <c r="R153" i="21"/>
  <c r="Q153" i="21"/>
  <c r="P153" i="21"/>
  <c r="O153" i="21"/>
  <c r="N153" i="21"/>
  <c r="M153" i="21"/>
  <c r="L153" i="21"/>
  <c r="AN153" i="21" s="1"/>
  <c r="K153" i="21"/>
  <c r="J153" i="21"/>
  <c r="I153" i="21"/>
  <c r="H153" i="21"/>
  <c r="G153" i="21"/>
  <c r="F153" i="21"/>
  <c r="E153" i="21"/>
  <c r="D153" i="21"/>
  <c r="AJ152" i="21"/>
  <c r="AQ152" i="21" s="1"/>
  <c r="AI152" i="21"/>
  <c r="AH152" i="21"/>
  <c r="AG152" i="21"/>
  <c r="AF152" i="21"/>
  <c r="AE152" i="21"/>
  <c r="AD152" i="21"/>
  <c r="AC152" i="21"/>
  <c r="AB152" i="21"/>
  <c r="AA152" i="21"/>
  <c r="Z152" i="21"/>
  <c r="Y152" i="21"/>
  <c r="X152" i="21"/>
  <c r="W152" i="21"/>
  <c r="V152" i="21"/>
  <c r="AM152" i="21" s="1"/>
  <c r="U152" i="21"/>
  <c r="T152" i="21"/>
  <c r="S152" i="21"/>
  <c r="R152" i="21"/>
  <c r="Q152" i="21"/>
  <c r="P152" i="21"/>
  <c r="O152" i="21"/>
  <c r="N152" i="21"/>
  <c r="M152" i="21"/>
  <c r="L152" i="21"/>
  <c r="K152" i="21"/>
  <c r="J152" i="21"/>
  <c r="I152" i="21"/>
  <c r="H152" i="21"/>
  <c r="G152" i="21"/>
  <c r="F152" i="21"/>
  <c r="AO152" i="21" s="1"/>
  <c r="E152" i="21"/>
  <c r="D152" i="21"/>
  <c r="AQ151" i="21"/>
  <c r="AJ151" i="21"/>
  <c r="AI151" i="21"/>
  <c r="AH151" i="21"/>
  <c r="AG151" i="21"/>
  <c r="AF151" i="21"/>
  <c r="AE151" i="21"/>
  <c r="AD151" i="21"/>
  <c r="AC151" i="21"/>
  <c r="AL151" i="21" s="1"/>
  <c r="AB151" i="21"/>
  <c r="AA151" i="21"/>
  <c r="Z151" i="21"/>
  <c r="Y151" i="21"/>
  <c r="X151" i="21"/>
  <c r="W151" i="21"/>
  <c r="V151" i="21"/>
  <c r="U151" i="21"/>
  <c r="T151" i="21"/>
  <c r="S151" i="21"/>
  <c r="R151" i="21"/>
  <c r="Q151" i="21"/>
  <c r="P151" i="21"/>
  <c r="O151" i="21"/>
  <c r="N151" i="21"/>
  <c r="M151" i="21"/>
  <c r="AN151" i="21" s="1"/>
  <c r="L151" i="21"/>
  <c r="K151" i="21"/>
  <c r="J151" i="21"/>
  <c r="I151" i="21"/>
  <c r="H151" i="21"/>
  <c r="G151" i="21"/>
  <c r="F151" i="21"/>
  <c r="E151" i="21"/>
  <c r="D151" i="21"/>
  <c r="C151" i="21"/>
  <c r="AJ150" i="21"/>
  <c r="AQ150" i="21" s="1"/>
  <c r="AI150" i="21"/>
  <c r="AH150" i="21"/>
  <c r="AG150" i="21"/>
  <c r="AF150" i="21"/>
  <c r="AE150" i="21"/>
  <c r="AD150" i="21"/>
  <c r="AC150" i="21"/>
  <c r="AB150" i="21"/>
  <c r="AA150" i="21"/>
  <c r="Z150" i="21"/>
  <c r="Y150" i="21"/>
  <c r="X150" i="21"/>
  <c r="W150" i="21"/>
  <c r="V150" i="21"/>
  <c r="U150" i="21"/>
  <c r="T150" i="21"/>
  <c r="AM150" i="21" s="1"/>
  <c r="S150" i="21"/>
  <c r="R150" i="21"/>
  <c r="Q150" i="21"/>
  <c r="P150" i="21"/>
  <c r="O150" i="21"/>
  <c r="N150" i="21"/>
  <c r="M150" i="21"/>
  <c r="L150" i="21"/>
  <c r="K150" i="21"/>
  <c r="J150" i="21"/>
  <c r="I150" i="21"/>
  <c r="H150" i="21"/>
  <c r="G150" i="21"/>
  <c r="F150" i="21"/>
  <c r="E150" i="21"/>
  <c r="D150" i="21"/>
  <c r="AO150" i="21" s="1"/>
  <c r="AQ149" i="21"/>
  <c r="AJ149" i="21"/>
  <c r="AI149" i="21"/>
  <c r="AH149" i="21"/>
  <c r="AG149" i="21"/>
  <c r="AF149" i="21"/>
  <c r="AE149" i="21"/>
  <c r="AD149" i="21"/>
  <c r="AC149" i="21"/>
  <c r="AL149" i="21" s="1"/>
  <c r="AB149" i="21"/>
  <c r="AA149" i="21"/>
  <c r="Z149" i="21"/>
  <c r="Y149" i="21"/>
  <c r="X149" i="21"/>
  <c r="W149" i="21"/>
  <c r="V149" i="21"/>
  <c r="U149" i="21"/>
  <c r="AM149" i="21" s="1"/>
  <c r="T149" i="21"/>
  <c r="S149" i="21"/>
  <c r="R149" i="21"/>
  <c r="Q149" i="21"/>
  <c r="P149" i="21"/>
  <c r="O149" i="21"/>
  <c r="N149" i="21"/>
  <c r="M149" i="21"/>
  <c r="AN149" i="21" s="1"/>
  <c r="L149" i="21"/>
  <c r="K149" i="21"/>
  <c r="J149" i="21"/>
  <c r="I149" i="21"/>
  <c r="H149" i="21"/>
  <c r="G149" i="21"/>
  <c r="F149" i="21"/>
  <c r="E149" i="21"/>
  <c r="AO149" i="21" s="1"/>
  <c r="D149" i="21"/>
  <c r="AJ148" i="21"/>
  <c r="AQ148" i="21" s="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Q147" i="21"/>
  <c r="AN147" i="21"/>
  <c r="AJ147" i="21"/>
  <c r="AI147" i="21"/>
  <c r="AH147" i="21"/>
  <c r="AG147" i="21"/>
  <c r="AF147" i="21"/>
  <c r="AE147" i="21"/>
  <c r="AD147" i="21"/>
  <c r="AC147" i="21"/>
  <c r="AL147" i="21" s="1"/>
  <c r="AB147" i="21"/>
  <c r="AA147" i="21"/>
  <c r="Z147" i="21"/>
  <c r="Y147" i="21"/>
  <c r="X147" i="21"/>
  <c r="W147" i="21"/>
  <c r="V147" i="21"/>
  <c r="AM147" i="21" s="1"/>
  <c r="U147" i="21"/>
  <c r="T147" i="21"/>
  <c r="S147" i="21"/>
  <c r="R147" i="21"/>
  <c r="Q147" i="21"/>
  <c r="P147" i="21"/>
  <c r="O147" i="21"/>
  <c r="N147" i="21"/>
  <c r="M147" i="21"/>
  <c r="L147" i="21"/>
  <c r="K147" i="21"/>
  <c r="J147" i="21"/>
  <c r="I147" i="21"/>
  <c r="H147" i="21"/>
  <c r="G147" i="21"/>
  <c r="F147" i="21"/>
  <c r="E147" i="21"/>
  <c r="D147" i="21"/>
  <c r="AJ146" i="21"/>
  <c r="AQ146" i="21" s="1"/>
  <c r="AS16" i="21" s="1"/>
  <c r="AI146" i="21"/>
  <c r="AH146" i="21"/>
  <c r="AG146" i="21"/>
  <c r="AF146" i="21"/>
  <c r="AE146" i="21"/>
  <c r="AD146" i="21"/>
  <c r="AC146" i="21"/>
  <c r="AB146" i="21"/>
  <c r="AL146" i="21" s="1"/>
  <c r="AA146" i="21"/>
  <c r="Z146" i="21"/>
  <c r="Y146" i="21"/>
  <c r="X146" i="21"/>
  <c r="W146" i="21"/>
  <c r="V146" i="21"/>
  <c r="U146" i="21"/>
  <c r="T146" i="21"/>
  <c r="AM146" i="21" s="1"/>
  <c r="S146" i="21"/>
  <c r="R146" i="21"/>
  <c r="Q146" i="21"/>
  <c r="P146" i="21"/>
  <c r="O146" i="21"/>
  <c r="N146" i="21"/>
  <c r="M146" i="21"/>
  <c r="L146" i="21"/>
  <c r="AN146" i="21" s="1"/>
  <c r="K146" i="21"/>
  <c r="J146" i="21"/>
  <c r="I146" i="21"/>
  <c r="H146" i="21"/>
  <c r="G146" i="21"/>
  <c r="F146" i="21"/>
  <c r="E146" i="21"/>
  <c r="D146" i="21"/>
  <c r="AO146" i="21" s="1"/>
  <c r="AJ145" i="21"/>
  <c r="AQ145" i="21" s="1"/>
  <c r="AS15" i="21" s="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AQ144" i="21"/>
  <c r="AJ144" i="21"/>
  <c r="AI144" i="21"/>
  <c r="AH144" i="21"/>
  <c r="AG144" i="21"/>
  <c r="AF144" i="21"/>
  <c r="AE144" i="21"/>
  <c r="AD144" i="21"/>
  <c r="AC144" i="21"/>
  <c r="AB144" i="21"/>
  <c r="AA144" i="21"/>
  <c r="Z144" i="21"/>
  <c r="Y144" i="21"/>
  <c r="X144" i="21"/>
  <c r="W144" i="21"/>
  <c r="V144" i="21"/>
  <c r="AM144" i="21" s="1"/>
  <c r="U144" i="21"/>
  <c r="T144" i="21"/>
  <c r="S144" i="21"/>
  <c r="R144" i="21"/>
  <c r="Q144" i="21"/>
  <c r="P144" i="21"/>
  <c r="O144" i="21"/>
  <c r="N144" i="21"/>
  <c r="M144" i="21"/>
  <c r="L144" i="21"/>
  <c r="K144" i="21"/>
  <c r="J144" i="21"/>
  <c r="I144" i="21"/>
  <c r="H144" i="21"/>
  <c r="G144" i="21"/>
  <c r="F144" i="21"/>
  <c r="AO144" i="21" s="1"/>
  <c r="E144" i="21"/>
  <c r="D144" i="21"/>
  <c r="AQ143" i="21"/>
  <c r="AJ143" i="21"/>
  <c r="AI143" i="21"/>
  <c r="AH143" i="21"/>
  <c r="AG143" i="21"/>
  <c r="AF143" i="21"/>
  <c r="AE143" i="21"/>
  <c r="AD143" i="21"/>
  <c r="AC143" i="21"/>
  <c r="AL143" i="21" s="1"/>
  <c r="AB143" i="21"/>
  <c r="AA143" i="21"/>
  <c r="Z143" i="21"/>
  <c r="Y143" i="21"/>
  <c r="X143" i="21"/>
  <c r="W143" i="21"/>
  <c r="V143" i="21"/>
  <c r="U143" i="21"/>
  <c r="AM143" i="21" s="1"/>
  <c r="T143" i="21"/>
  <c r="S143" i="21"/>
  <c r="R143" i="21"/>
  <c r="Q143" i="21"/>
  <c r="P143" i="21"/>
  <c r="O143" i="21"/>
  <c r="N143" i="21"/>
  <c r="M143" i="21"/>
  <c r="AN143" i="21" s="1"/>
  <c r="L143" i="21"/>
  <c r="K143" i="21"/>
  <c r="J143" i="21"/>
  <c r="I143" i="21"/>
  <c r="H143" i="21"/>
  <c r="G143" i="21"/>
  <c r="F143" i="21"/>
  <c r="E143" i="21"/>
  <c r="AO143" i="21" s="1"/>
  <c r="D143" i="21"/>
  <c r="AJ142" i="21"/>
  <c r="AQ142" i="21" s="1"/>
  <c r="AS13" i="21" s="1"/>
  <c r="AI142" i="21"/>
  <c r="AH142" i="21"/>
  <c r="AG142" i="21"/>
  <c r="AF142" i="21"/>
  <c r="AE142" i="21"/>
  <c r="AD142" i="21"/>
  <c r="AC142" i="21"/>
  <c r="AB142" i="21"/>
  <c r="AA142" i="21"/>
  <c r="Z142" i="21"/>
  <c r="Y142" i="21"/>
  <c r="X142" i="21"/>
  <c r="W142" i="21"/>
  <c r="V142" i="21"/>
  <c r="U142" i="21"/>
  <c r="T142" i="21"/>
  <c r="AM142" i="21" s="1"/>
  <c r="S142" i="21"/>
  <c r="R142" i="21"/>
  <c r="Q142" i="21"/>
  <c r="P142" i="21"/>
  <c r="O142" i="21"/>
  <c r="N142" i="21"/>
  <c r="M142" i="21"/>
  <c r="L142" i="21"/>
  <c r="AN142" i="21" s="1"/>
  <c r="K142" i="21"/>
  <c r="J142" i="21"/>
  <c r="I142" i="21"/>
  <c r="H142" i="21"/>
  <c r="G142" i="21"/>
  <c r="F142" i="21"/>
  <c r="E142" i="21"/>
  <c r="D142" i="21"/>
  <c r="AO142" i="21" s="1"/>
  <c r="AO141" i="21"/>
  <c r="AJ141" i="21"/>
  <c r="AI141" i="21"/>
  <c r="AH141" i="21"/>
  <c r="AG141" i="21"/>
  <c r="AF141" i="21"/>
  <c r="AE141" i="21"/>
  <c r="AD141" i="21"/>
  <c r="AC141" i="21"/>
  <c r="AL141" i="21" s="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M140" i="21"/>
  <c r="AJ140" i="21"/>
  <c r="AI140" i="21"/>
  <c r="AH140" i="21"/>
  <c r="AG140" i="21"/>
  <c r="AF140" i="21"/>
  <c r="AE140" i="21"/>
  <c r="AD140" i="21"/>
  <c r="AC140" i="21"/>
  <c r="AB140" i="21"/>
  <c r="AL140" i="21" s="1"/>
  <c r="AA140" i="21"/>
  <c r="Z140" i="21"/>
  <c r="Y140" i="21"/>
  <c r="X140" i="21"/>
  <c r="W140" i="21"/>
  <c r="V140" i="21"/>
  <c r="U140" i="21"/>
  <c r="T140" i="21"/>
  <c r="S140" i="21"/>
  <c r="R140" i="21"/>
  <c r="Q140" i="21"/>
  <c r="P140" i="21"/>
  <c r="O140" i="21"/>
  <c r="N140" i="21"/>
  <c r="AN140" i="21" s="1"/>
  <c r="M140" i="21"/>
  <c r="L140" i="21"/>
  <c r="K140" i="21"/>
  <c r="J140" i="21"/>
  <c r="I140" i="21"/>
  <c r="H140" i="21"/>
  <c r="G140" i="21"/>
  <c r="F140" i="21"/>
  <c r="AO140" i="21" s="1"/>
  <c r="E140" i="21"/>
  <c r="D140"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AJ138" i="21"/>
  <c r="AI138" i="21"/>
  <c r="AH138" i="21"/>
  <c r="AG138" i="21"/>
  <c r="AF138" i="21"/>
  <c r="AE138" i="21"/>
  <c r="AD138" i="21"/>
  <c r="AC138" i="21"/>
  <c r="AB138" i="21"/>
  <c r="AL138" i="21" s="1"/>
  <c r="AA138" i="21"/>
  <c r="Z138" i="21"/>
  <c r="Y138" i="21"/>
  <c r="X138" i="21"/>
  <c r="W138" i="21"/>
  <c r="V138" i="21"/>
  <c r="U138" i="21"/>
  <c r="T138" i="21"/>
  <c r="AM138" i="21" s="1"/>
  <c r="S138" i="21"/>
  <c r="R138" i="21"/>
  <c r="Q138" i="21"/>
  <c r="P138" i="21"/>
  <c r="O138" i="21"/>
  <c r="N138" i="21"/>
  <c r="M138" i="21"/>
  <c r="L138" i="21"/>
  <c r="K138" i="21"/>
  <c r="J138" i="21"/>
  <c r="I138" i="21"/>
  <c r="H138" i="21"/>
  <c r="G138" i="21"/>
  <c r="F138" i="21"/>
  <c r="E138" i="21"/>
  <c r="D138" i="21"/>
  <c r="AO138" i="21" s="1"/>
  <c r="AJ137" i="21"/>
  <c r="AI137" i="21"/>
  <c r="AH137" i="21"/>
  <c r="AG137" i="21"/>
  <c r="AF137" i="21"/>
  <c r="AE137" i="21"/>
  <c r="AD137" i="21"/>
  <c r="AC137" i="21"/>
  <c r="AL137" i="21" s="1"/>
  <c r="AB137" i="21"/>
  <c r="AA137" i="21"/>
  <c r="Z137" i="21"/>
  <c r="Y137" i="21"/>
  <c r="X137" i="21"/>
  <c r="W137" i="21"/>
  <c r="V137" i="21"/>
  <c r="U137" i="21"/>
  <c r="T137" i="21"/>
  <c r="S137" i="21"/>
  <c r="R137" i="21"/>
  <c r="Q137" i="21"/>
  <c r="P137" i="21"/>
  <c r="O137" i="21"/>
  <c r="N137" i="21"/>
  <c r="M137" i="21"/>
  <c r="AN137" i="21" s="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Q134" i="21"/>
  <c r="AJ134" i="21"/>
  <c r="AI134" i="21"/>
  <c r="AH134" i="21"/>
  <c r="AG134" i="21"/>
  <c r="AF134" i="21"/>
  <c r="AE134" i="21"/>
  <c r="AD134" i="21"/>
  <c r="AC134" i="21"/>
  <c r="AL134" i="21" s="1"/>
  <c r="AB134" i="21"/>
  <c r="AA134" i="21"/>
  <c r="Z134" i="21"/>
  <c r="Y134" i="21"/>
  <c r="X134" i="21"/>
  <c r="W134" i="21"/>
  <c r="V134" i="21"/>
  <c r="U134" i="21"/>
  <c r="T134" i="21"/>
  <c r="S134" i="21"/>
  <c r="R134" i="21"/>
  <c r="Q134" i="21"/>
  <c r="P134" i="21"/>
  <c r="AN134" i="21" s="1"/>
  <c r="O134" i="21"/>
  <c r="N134" i="21"/>
  <c r="M134" i="21"/>
  <c r="L134" i="21"/>
  <c r="K134" i="21"/>
  <c r="J134" i="21"/>
  <c r="I134" i="21"/>
  <c r="H134" i="21"/>
  <c r="G134" i="21"/>
  <c r="AO134" i="21" s="1"/>
  <c r="F134" i="21"/>
  <c r="E134" i="21"/>
  <c r="D134" i="21"/>
  <c r="AQ133" i="21"/>
  <c r="AN133" i="21"/>
  <c r="AJ133" i="21"/>
  <c r="AI133" i="21"/>
  <c r="AH133" i="21"/>
  <c r="AG133" i="21"/>
  <c r="AF133" i="21"/>
  <c r="AE133" i="21"/>
  <c r="AD133" i="21"/>
  <c r="AC133" i="21"/>
  <c r="AB133" i="21"/>
  <c r="AA133" i="21"/>
  <c r="Z133" i="21"/>
  <c r="Y133" i="21"/>
  <c r="X133" i="21"/>
  <c r="W133" i="21"/>
  <c r="V133" i="21"/>
  <c r="U133" i="21"/>
  <c r="T133" i="21"/>
  <c r="AM133" i="21" s="1"/>
  <c r="S133" i="21"/>
  <c r="R133" i="21"/>
  <c r="Q133" i="21"/>
  <c r="P133" i="21"/>
  <c r="O133" i="21"/>
  <c r="N133" i="21"/>
  <c r="M133" i="21"/>
  <c r="L133" i="21"/>
  <c r="K133" i="21"/>
  <c r="J133" i="21"/>
  <c r="I133" i="21"/>
  <c r="H133" i="21"/>
  <c r="G133" i="21"/>
  <c r="F133" i="21"/>
  <c r="AO133" i="21" s="1"/>
  <c r="E133" i="21"/>
  <c r="D133" i="21"/>
  <c r="AQ132" i="21"/>
  <c r="AJ132" i="21"/>
  <c r="AI132" i="21"/>
  <c r="AH132" i="21"/>
  <c r="AG132" i="21"/>
  <c r="AF132" i="21"/>
  <c r="AE132" i="21"/>
  <c r="AD132" i="21"/>
  <c r="AC132" i="21"/>
  <c r="AL132" i="21" s="1"/>
  <c r="AB132" i="21"/>
  <c r="AA132" i="21"/>
  <c r="Z132" i="21"/>
  <c r="Y132" i="21"/>
  <c r="X132" i="21"/>
  <c r="W132" i="21"/>
  <c r="V132" i="21"/>
  <c r="U132" i="21"/>
  <c r="AM132" i="21" s="1"/>
  <c r="T132" i="21"/>
  <c r="S132" i="21"/>
  <c r="R132" i="21"/>
  <c r="Q132" i="21"/>
  <c r="P132" i="21"/>
  <c r="O132" i="21"/>
  <c r="N132" i="21"/>
  <c r="M132" i="21"/>
  <c r="AN132" i="21" s="1"/>
  <c r="L132" i="21"/>
  <c r="K132" i="21"/>
  <c r="J132" i="21"/>
  <c r="I132" i="21"/>
  <c r="H132" i="21"/>
  <c r="G132" i="21"/>
  <c r="F132" i="21"/>
  <c r="E132" i="21"/>
  <c r="AO132" i="21" s="1"/>
  <c r="D132" i="21"/>
  <c r="AJ131" i="21"/>
  <c r="AQ131" i="21" s="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Q130" i="21"/>
  <c r="AR65" i="21" s="1"/>
  <c r="AN130" i="21"/>
  <c r="AJ130" i="21"/>
  <c r="AI130" i="21"/>
  <c r="AH130" i="21"/>
  <c r="AG130" i="21"/>
  <c r="AF130" i="21"/>
  <c r="AE130" i="21"/>
  <c r="AD130" i="21"/>
  <c r="AC130" i="21"/>
  <c r="AL130" i="21" s="1"/>
  <c r="AB130" i="21"/>
  <c r="AA130" i="21"/>
  <c r="Z130" i="21"/>
  <c r="Y130" i="21"/>
  <c r="X130" i="21"/>
  <c r="W130" i="21"/>
  <c r="V130" i="21"/>
  <c r="U130" i="21"/>
  <c r="AM130" i="21" s="1"/>
  <c r="T130" i="21"/>
  <c r="S130" i="21"/>
  <c r="R130" i="21"/>
  <c r="Q130" i="21"/>
  <c r="P130" i="21"/>
  <c r="O130" i="21"/>
  <c r="N130" i="21"/>
  <c r="M130" i="21"/>
  <c r="L130" i="21"/>
  <c r="K130" i="21"/>
  <c r="J130" i="21"/>
  <c r="I130" i="21"/>
  <c r="H130" i="21"/>
  <c r="G130" i="21"/>
  <c r="F130" i="21"/>
  <c r="E130" i="21"/>
  <c r="D130" i="21"/>
  <c r="AJ129" i="21"/>
  <c r="AQ129" i="21" s="1"/>
  <c r="AI129" i="21"/>
  <c r="AH129" i="21"/>
  <c r="AG129" i="21"/>
  <c r="AF129" i="21"/>
  <c r="AE129" i="21"/>
  <c r="AD129" i="21"/>
  <c r="AC129" i="21"/>
  <c r="AB129" i="21"/>
  <c r="AL129" i="21" s="1"/>
  <c r="AA129" i="21"/>
  <c r="Z129" i="21"/>
  <c r="Y129" i="21"/>
  <c r="X129" i="21"/>
  <c r="W129" i="21"/>
  <c r="V129" i="21"/>
  <c r="U129" i="21"/>
  <c r="T129" i="21"/>
  <c r="AM129" i="21" s="1"/>
  <c r="S129" i="21"/>
  <c r="R129" i="21"/>
  <c r="Q129" i="21"/>
  <c r="P129" i="21"/>
  <c r="O129" i="21"/>
  <c r="N129" i="21"/>
  <c r="M129" i="21"/>
  <c r="L129" i="21"/>
  <c r="AN129" i="21" s="1"/>
  <c r="K129" i="21"/>
  <c r="J129" i="21"/>
  <c r="I129" i="21"/>
  <c r="H129" i="21"/>
  <c r="G129" i="21"/>
  <c r="F129" i="21"/>
  <c r="E129" i="21"/>
  <c r="D129" i="21"/>
  <c r="AO129" i="21" s="1"/>
  <c r="AJ128" i="21"/>
  <c r="AQ128" i="21" s="1"/>
  <c r="AR63" i="21" s="1"/>
  <c r="AI128" i="21"/>
  <c r="AH128" i="21"/>
  <c r="AG128" i="21"/>
  <c r="AF128" i="21"/>
  <c r="AE128" i="21"/>
  <c r="AD128" i="21"/>
  <c r="AC128" i="21"/>
  <c r="AB128" i="21"/>
  <c r="AL128" i="21" s="1"/>
  <c r="AA128" i="21"/>
  <c r="Z128" i="21"/>
  <c r="Y128" i="21"/>
  <c r="X128" i="21"/>
  <c r="W128" i="21"/>
  <c r="V128" i="21"/>
  <c r="U128" i="21"/>
  <c r="T128" i="21"/>
  <c r="S128" i="21"/>
  <c r="R128" i="21"/>
  <c r="Q128" i="21"/>
  <c r="P128" i="21"/>
  <c r="O128" i="21"/>
  <c r="N128" i="21"/>
  <c r="M128" i="21"/>
  <c r="L128" i="21"/>
  <c r="AN128" i="21" s="1"/>
  <c r="K128" i="21"/>
  <c r="J128" i="21"/>
  <c r="I128" i="21"/>
  <c r="H128" i="21"/>
  <c r="G128" i="21"/>
  <c r="F128" i="21"/>
  <c r="E128" i="21"/>
  <c r="D128" i="21"/>
  <c r="AQ127" i="21"/>
  <c r="AO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Q126" i="21"/>
  <c r="AJ126" i="21"/>
  <c r="AI126" i="21"/>
  <c r="AH126" i="21"/>
  <c r="AG126" i="21"/>
  <c r="AF126" i="21"/>
  <c r="AE126" i="21"/>
  <c r="AD126" i="21"/>
  <c r="AC126" i="21"/>
  <c r="AL126" i="21" s="1"/>
  <c r="AB126" i="21"/>
  <c r="AA126" i="21"/>
  <c r="Z126" i="21"/>
  <c r="Y126" i="21"/>
  <c r="X126" i="21"/>
  <c r="W126" i="21"/>
  <c r="V126" i="21"/>
  <c r="U126" i="21"/>
  <c r="AM126" i="21" s="1"/>
  <c r="T126" i="21"/>
  <c r="S126" i="21"/>
  <c r="R126" i="21"/>
  <c r="Q126" i="21"/>
  <c r="P126" i="21"/>
  <c r="O126" i="21"/>
  <c r="N126" i="21"/>
  <c r="M126" i="21"/>
  <c r="AN126" i="21" s="1"/>
  <c r="L126" i="21"/>
  <c r="K126" i="21"/>
  <c r="J126" i="21"/>
  <c r="I126" i="21"/>
  <c r="H126" i="21"/>
  <c r="G126" i="21"/>
  <c r="F126" i="21"/>
  <c r="E126" i="21"/>
  <c r="AO126" i="21" s="1"/>
  <c r="D126" i="21"/>
  <c r="AJ125" i="21"/>
  <c r="AQ125" i="21" s="1"/>
  <c r="AR61" i="21" s="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Q124" i="21"/>
  <c r="AR59" i="21" s="1"/>
  <c r="AO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AM123" i="21"/>
  <c r="AJ123" i="21"/>
  <c r="AQ123" i="21" s="1"/>
  <c r="AI123" i="21"/>
  <c r="AH123" i="21"/>
  <c r="AG123" i="21"/>
  <c r="AF123" i="21"/>
  <c r="AE123" i="21"/>
  <c r="AD123" i="21"/>
  <c r="AC123" i="21"/>
  <c r="AB123" i="21"/>
  <c r="AA123" i="21"/>
  <c r="Z123" i="21"/>
  <c r="Y123" i="21"/>
  <c r="X123" i="21"/>
  <c r="W123" i="21"/>
  <c r="V123" i="21"/>
  <c r="U123" i="21"/>
  <c r="T123" i="21"/>
  <c r="S123" i="21"/>
  <c r="R123" i="21"/>
  <c r="Q123" i="21"/>
  <c r="P123" i="21"/>
  <c r="O123" i="21"/>
  <c r="N123" i="21"/>
  <c r="AN123" i="21" s="1"/>
  <c r="M123" i="21"/>
  <c r="L123" i="21"/>
  <c r="K123" i="21"/>
  <c r="J123" i="21"/>
  <c r="I123" i="21"/>
  <c r="H123" i="21"/>
  <c r="G123" i="21"/>
  <c r="F123" i="21"/>
  <c r="AO123" i="21" s="1"/>
  <c r="E123" i="21"/>
  <c r="D123" i="21"/>
  <c r="AJ122" i="21"/>
  <c r="AQ122" i="21" s="1"/>
  <c r="AR57" i="21" s="1"/>
  <c r="AI122" i="21"/>
  <c r="AH122" i="21"/>
  <c r="AG122" i="21"/>
  <c r="AF122" i="21"/>
  <c r="AE122" i="21"/>
  <c r="AD122" i="21"/>
  <c r="AC122" i="21"/>
  <c r="AB122" i="21"/>
  <c r="AL122" i="21" s="1"/>
  <c r="AA122" i="21"/>
  <c r="Z122" i="21"/>
  <c r="Y122" i="21"/>
  <c r="X122" i="21"/>
  <c r="W122" i="21"/>
  <c r="V122" i="21"/>
  <c r="U122" i="21"/>
  <c r="T122" i="21"/>
  <c r="AM122" i="21" s="1"/>
  <c r="S122" i="21"/>
  <c r="R122" i="21"/>
  <c r="Q122" i="21"/>
  <c r="P122" i="21"/>
  <c r="O122" i="21"/>
  <c r="N122" i="21"/>
  <c r="M122" i="21"/>
  <c r="L122" i="21"/>
  <c r="AN122" i="21" s="1"/>
  <c r="K122" i="21"/>
  <c r="J122" i="21"/>
  <c r="I122" i="21"/>
  <c r="H122" i="21"/>
  <c r="G122" i="21"/>
  <c r="F122" i="21"/>
  <c r="E122" i="21"/>
  <c r="D122" i="21"/>
  <c r="AO122" i="21" s="1"/>
  <c r="AJ121" i="21"/>
  <c r="AQ121" i="21" s="1"/>
  <c r="AI121" i="21"/>
  <c r="AH121" i="21"/>
  <c r="AG121" i="21"/>
  <c r="AF121" i="21"/>
  <c r="AE121" i="21"/>
  <c r="AD121" i="21"/>
  <c r="AC121" i="21"/>
  <c r="AB121" i="21"/>
  <c r="AL121" i="21" s="1"/>
  <c r="AA121" i="21"/>
  <c r="Z121" i="21"/>
  <c r="Y121" i="21"/>
  <c r="X121" i="21"/>
  <c r="W121" i="21"/>
  <c r="V121" i="21"/>
  <c r="U121" i="21"/>
  <c r="T121" i="21"/>
  <c r="AM121" i="21" s="1"/>
  <c r="S121" i="21"/>
  <c r="R121" i="21"/>
  <c r="Q121" i="21"/>
  <c r="P121" i="21"/>
  <c r="O121" i="21"/>
  <c r="N121" i="21"/>
  <c r="M121" i="21"/>
  <c r="L121" i="21"/>
  <c r="AN121" i="21" s="1"/>
  <c r="K121" i="21"/>
  <c r="J121" i="21"/>
  <c r="I121" i="21"/>
  <c r="H121" i="21"/>
  <c r="G121" i="21"/>
  <c r="F121" i="21"/>
  <c r="E121" i="21"/>
  <c r="D121" i="21"/>
  <c r="AO121" i="21" s="1"/>
  <c r="C121" i="21"/>
  <c r="AJ120" i="21"/>
  <c r="AQ120" i="21" s="1"/>
  <c r="AR55" i="21" s="1"/>
  <c r="AI120" i="21"/>
  <c r="AH120" i="21"/>
  <c r="AG120" i="21"/>
  <c r="AF120" i="21"/>
  <c r="AE120" i="21"/>
  <c r="AD120" i="21"/>
  <c r="AC120" i="21"/>
  <c r="AB120" i="21"/>
  <c r="AL120" i="21" s="1"/>
  <c r="AA120" i="21"/>
  <c r="Z120" i="21"/>
  <c r="Y120" i="21"/>
  <c r="X120" i="21"/>
  <c r="W120" i="21"/>
  <c r="V120" i="21"/>
  <c r="U120" i="21"/>
  <c r="T120" i="21"/>
  <c r="AM120" i="21" s="1"/>
  <c r="S120" i="21"/>
  <c r="R120" i="21"/>
  <c r="Q120" i="21"/>
  <c r="P120" i="21"/>
  <c r="O120" i="21"/>
  <c r="N120" i="21"/>
  <c r="M120" i="21"/>
  <c r="L120" i="21"/>
  <c r="AN120" i="21" s="1"/>
  <c r="K120" i="21"/>
  <c r="J120" i="21"/>
  <c r="I120" i="21"/>
  <c r="H120" i="21"/>
  <c r="G120" i="21"/>
  <c r="F120" i="21"/>
  <c r="E120" i="21"/>
  <c r="D120" i="21"/>
  <c r="AO120" i="21" s="1"/>
  <c r="C120" i="21"/>
  <c r="AQ119" i="21"/>
  <c r="AJ119" i="21"/>
  <c r="AI119" i="21"/>
  <c r="AH119" i="21"/>
  <c r="AG119" i="21"/>
  <c r="AF119" i="21"/>
  <c r="AE119" i="21"/>
  <c r="AD119" i="21"/>
  <c r="AC119" i="21"/>
  <c r="AB119" i="21"/>
  <c r="AL119" i="21" s="1"/>
  <c r="AA119" i="21"/>
  <c r="Z119" i="21"/>
  <c r="Y119" i="21"/>
  <c r="X119" i="21"/>
  <c r="W119" i="21"/>
  <c r="V119" i="21"/>
  <c r="U119" i="21"/>
  <c r="T119" i="21"/>
  <c r="AM119" i="21" s="1"/>
  <c r="S119" i="21"/>
  <c r="R119" i="21"/>
  <c r="Q119" i="21"/>
  <c r="P119" i="21"/>
  <c r="O119" i="21"/>
  <c r="N119" i="21"/>
  <c r="M119" i="21"/>
  <c r="L119" i="21"/>
  <c r="AN119" i="21" s="1"/>
  <c r="K119" i="21"/>
  <c r="J119" i="21"/>
  <c r="I119" i="21"/>
  <c r="H119" i="21"/>
  <c r="G119" i="21"/>
  <c r="F119" i="21"/>
  <c r="E119" i="21"/>
  <c r="D119" i="21"/>
  <c r="AO119" i="21" s="1"/>
  <c r="AQ118" i="21"/>
  <c r="AR53" i="21" s="1"/>
  <c r="AO118" i="21"/>
  <c r="AJ118" i="21"/>
  <c r="AI118" i="21"/>
  <c r="AH118" i="21"/>
  <c r="AG118" i="21"/>
  <c r="AF118" i="21"/>
  <c r="AE118" i="21"/>
  <c r="AD118" i="21"/>
  <c r="AC118" i="21"/>
  <c r="AB118" i="21"/>
  <c r="AL118" i="21" s="1"/>
  <c r="AA118" i="21"/>
  <c r="Z118" i="21"/>
  <c r="Y118" i="21"/>
  <c r="X118" i="21"/>
  <c r="W118" i="21"/>
  <c r="V118" i="21"/>
  <c r="U118" i="21"/>
  <c r="T118" i="21"/>
  <c r="AM118" i="21" s="1"/>
  <c r="S118" i="21"/>
  <c r="R118" i="21"/>
  <c r="Q118" i="21"/>
  <c r="P118" i="21"/>
  <c r="O118" i="21"/>
  <c r="N118" i="21"/>
  <c r="M118" i="21"/>
  <c r="L118" i="21"/>
  <c r="AN118" i="21" s="1"/>
  <c r="K118" i="21"/>
  <c r="J118" i="21"/>
  <c r="I118" i="21"/>
  <c r="H118" i="21"/>
  <c r="G118" i="21"/>
  <c r="F118" i="21"/>
  <c r="E118" i="21"/>
  <c r="D118" i="21"/>
  <c r="AQ117" i="21"/>
  <c r="AN117" i="21"/>
  <c r="AJ117" i="21"/>
  <c r="AI117" i="21"/>
  <c r="AH117" i="21"/>
  <c r="AG117" i="21"/>
  <c r="AF117" i="21"/>
  <c r="AE117" i="21"/>
  <c r="AD117" i="21"/>
  <c r="AC117" i="21"/>
  <c r="AL117" i="21" s="1"/>
  <c r="AB117" i="21"/>
  <c r="AA117" i="21"/>
  <c r="Z117" i="21"/>
  <c r="Y117" i="21"/>
  <c r="X117" i="21"/>
  <c r="W117" i="21"/>
  <c r="V117" i="21"/>
  <c r="U117" i="21"/>
  <c r="AM117" i="21" s="1"/>
  <c r="T117" i="21"/>
  <c r="S117" i="21"/>
  <c r="R117" i="21"/>
  <c r="Q117" i="21"/>
  <c r="P117" i="21"/>
  <c r="O117" i="21"/>
  <c r="N117" i="21"/>
  <c r="M117" i="21"/>
  <c r="L117" i="21"/>
  <c r="K117" i="21"/>
  <c r="J117" i="21"/>
  <c r="I117" i="21"/>
  <c r="H117" i="21"/>
  <c r="G117" i="21"/>
  <c r="AO117" i="21" s="1"/>
  <c r="F117" i="21"/>
  <c r="E117" i="21"/>
  <c r="D117" i="21"/>
  <c r="AQ116" i="21"/>
  <c r="AM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AN116" i="21" s="1"/>
  <c r="M116" i="21"/>
  <c r="L116" i="21"/>
  <c r="K116" i="21"/>
  <c r="J116" i="21"/>
  <c r="I116" i="21"/>
  <c r="H116" i="21"/>
  <c r="G116" i="21"/>
  <c r="F116" i="21"/>
  <c r="AO116" i="21" s="1"/>
  <c r="E116" i="21"/>
  <c r="D116" i="21"/>
  <c r="AQ115" i="21"/>
  <c r="AJ115" i="21"/>
  <c r="AI115" i="21"/>
  <c r="AH115" i="21"/>
  <c r="AG115" i="21"/>
  <c r="AF115" i="21"/>
  <c r="AE115" i="21"/>
  <c r="AD115" i="21"/>
  <c r="AC115" i="21"/>
  <c r="AL115" i="21" s="1"/>
  <c r="AB115" i="21"/>
  <c r="AA115" i="21"/>
  <c r="Z115" i="21"/>
  <c r="Y115" i="21"/>
  <c r="X115" i="21"/>
  <c r="W115" i="21"/>
  <c r="V115" i="21"/>
  <c r="U115" i="21"/>
  <c r="AM115" i="21" s="1"/>
  <c r="T115" i="21"/>
  <c r="S115" i="21"/>
  <c r="R115" i="21"/>
  <c r="Q115" i="21"/>
  <c r="P115" i="21"/>
  <c r="O115" i="21"/>
  <c r="N115" i="21"/>
  <c r="M115" i="21"/>
  <c r="AN115" i="21" s="1"/>
  <c r="L115" i="21"/>
  <c r="K115" i="21"/>
  <c r="J115" i="21"/>
  <c r="I115" i="21"/>
  <c r="H115" i="21"/>
  <c r="G115" i="21"/>
  <c r="F115" i="21"/>
  <c r="E115" i="21"/>
  <c r="AO115" i="21" s="1"/>
  <c r="D115" i="21"/>
  <c r="AJ114" i="21"/>
  <c r="AQ114" i="21" s="1"/>
  <c r="AR49" i="21" s="1"/>
  <c r="AI114" i="21"/>
  <c r="AH114" i="21"/>
  <c r="AG114" i="21"/>
  <c r="AF114" i="21"/>
  <c r="AE114" i="21"/>
  <c r="AD114" i="21"/>
  <c r="AC114" i="21"/>
  <c r="AB114" i="21"/>
  <c r="AL114" i="21" s="1"/>
  <c r="AA114" i="21"/>
  <c r="Z114" i="21"/>
  <c r="Y114" i="21"/>
  <c r="X114" i="21"/>
  <c r="W114" i="21"/>
  <c r="V114" i="21"/>
  <c r="U114" i="21"/>
  <c r="T114" i="21"/>
  <c r="AM114" i="21" s="1"/>
  <c r="S114" i="21"/>
  <c r="R114" i="21"/>
  <c r="Q114" i="21"/>
  <c r="P114" i="21"/>
  <c r="O114" i="21"/>
  <c r="N114" i="21"/>
  <c r="M114" i="21"/>
  <c r="L114" i="21"/>
  <c r="AN114" i="21" s="1"/>
  <c r="K114" i="21"/>
  <c r="J114" i="21"/>
  <c r="I114" i="21"/>
  <c r="H114" i="21"/>
  <c r="G114" i="21"/>
  <c r="F114" i="21"/>
  <c r="E114" i="21"/>
  <c r="D114" i="21"/>
  <c r="AO114" i="21" s="1"/>
  <c r="AJ113" i="21"/>
  <c r="AQ113" i="21" s="1"/>
  <c r="AI113" i="21"/>
  <c r="AH113" i="21"/>
  <c r="AG113" i="21"/>
  <c r="AF113" i="21"/>
  <c r="AE113" i="21"/>
  <c r="AD113" i="21"/>
  <c r="AC113" i="21"/>
  <c r="AB113" i="21"/>
  <c r="AL113" i="21" s="1"/>
  <c r="AA113" i="21"/>
  <c r="Z113" i="21"/>
  <c r="Y113" i="21"/>
  <c r="X113" i="21"/>
  <c r="W113" i="21"/>
  <c r="V113" i="21"/>
  <c r="U113" i="21"/>
  <c r="T113" i="21"/>
  <c r="AM113" i="21" s="1"/>
  <c r="S113" i="21"/>
  <c r="R113" i="21"/>
  <c r="Q113" i="21"/>
  <c r="P113" i="21"/>
  <c r="O113" i="21"/>
  <c r="N113" i="21"/>
  <c r="M113" i="21"/>
  <c r="L113" i="21"/>
  <c r="AN113" i="21" s="1"/>
  <c r="K113" i="21"/>
  <c r="J113" i="21"/>
  <c r="I113" i="21"/>
  <c r="H113" i="21"/>
  <c r="G113" i="21"/>
  <c r="F113" i="21"/>
  <c r="E113" i="21"/>
  <c r="D113" i="21"/>
  <c r="AO113" i="21" s="1"/>
  <c r="C113" i="21"/>
  <c r="AJ112" i="21"/>
  <c r="AQ112" i="21" s="1"/>
  <c r="AR47" i="21" s="1"/>
  <c r="AI112" i="21"/>
  <c r="AH112" i="21"/>
  <c r="AG112" i="21"/>
  <c r="AF112" i="21"/>
  <c r="AE112" i="21"/>
  <c r="AD112" i="21"/>
  <c r="AC112" i="21"/>
  <c r="AB112" i="21"/>
  <c r="AL112" i="21" s="1"/>
  <c r="AA112" i="21"/>
  <c r="Z112" i="21"/>
  <c r="Y112" i="21"/>
  <c r="X112" i="21"/>
  <c r="W112" i="21"/>
  <c r="V112" i="21"/>
  <c r="U112" i="21"/>
  <c r="T112" i="21"/>
  <c r="AM112" i="21" s="1"/>
  <c r="S112" i="21"/>
  <c r="R112" i="21"/>
  <c r="Q112" i="21"/>
  <c r="P112" i="21"/>
  <c r="O112" i="21"/>
  <c r="N112" i="21"/>
  <c r="M112" i="21"/>
  <c r="L112" i="21"/>
  <c r="AN112" i="21" s="1"/>
  <c r="K112" i="21"/>
  <c r="J112" i="21"/>
  <c r="I112" i="21"/>
  <c r="H112" i="21"/>
  <c r="G112" i="21"/>
  <c r="F112" i="21"/>
  <c r="E112" i="21"/>
  <c r="D112" i="21"/>
  <c r="AO112" i="21" s="1"/>
  <c r="C112" i="21"/>
  <c r="AQ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Q110" i="21"/>
  <c r="AR45" i="21" s="1"/>
  <c r="AO110" i="21"/>
  <c r="AJ110" i="21"/>
  <c r="AI110" i="21"/>
  <c r="AH110" i="21"/>
  <c r="AG110" i="21"/>
  <c r="AF110" i="21"/>
  <c r="AE110" i="21"/>
  <c r="AD110" i="21"/>
  <c r="AC110" i="21"/>
  <c r="AB110" i="21"/>
  <c r="AL110" i="21" s="1"/>
  <c r="AA110" i="21"/>
  <c r="Z110" i="21"/>
  <c r="Y110" i="21"/>
  <c r="X110" i="21"/>
  <c r="W110" i="21"/>
  <c r="V110" i="21"/>
  <c r="U110" i="21"/>
  <c r="T110" i="21"/>
  <c r="AM110" i="21" s="1"/>
  <c r="S110" i="21"/>
  <c r="R110" i="21"/>
  <c r="Q110" i="21"/>
  <c r="P110" i="21"/>
  <c r="O110" i="21"/>
  <c r="N110" i="21"/>
  <c r="M110" i="21"/>
  <c r="L110" i="21"/>
  <c r="AN110" i="21" s="1"/>
  <c r="K110" i="21"/>
  <c r="J110" i="21"/>
  <c r="I110" i="21"/>
  <c r="H110" i="21"/>
  <c r="G110" i="21"/>
  <c r="F110" i="21"/>
  <c r="E110" i="21"/>
  <c r="D110" i="21"/>
  <c r="AQ109" i="21"/>
  <c r="AN109" i="21"/>
  <c r="AJ109" i="21"/>
  <c r="AI109" i="21"/>
  <c r="AH109" i="21"/>
  <c r="AG109" i="21"/>
  <c r="AF109" i="21"/>
  <c r="AE109" i="21"/>
  <c r="AD109" i="21"/>
  <c r="AC109" i="21"/>
  <c r="AL109" i="21" s="1"/>
  <c r="AB109" i="21"/>
  <c r="AA109" i="21"/>
  <c r="Z109" i="21"/>
  <c r="Y109" i="21"/>
  <c r="X109" i="21"/>
  <c r="W109" i="21"/>
  <c r="V109" i="21"/>
  <c r="U109" i="21"/>
  <c r="AM109" i="21" s="1"/>
  <c r="T109" i="21"/>
  <c r="S109" i="21"/>
  <c r="R109" i="21"/>
  <c r="Q109" i="21"/>
  <c r="P109" i="21"/>
  <c r="O109" i="21"/>
  <c r="N109" i="21"/>
  <c r="M109" i="21"/>
  <c r="L109" i="21"/>
  <c r="K109" i="21"/>
  <c r="J109" i="21"/>
  <c r="I109" i="21"/>
  <c r="H109" i="21"/>
  <c r="G109" i="21"/>
  <c r="AO109" i="21" s="1"/>
  <c r="F109" i="21"/>
  <c r="E109" i="21"/>
  <c r="D109" i="21"/>
  <c r="AQ108" i="21"/>
  <c r="AJ108" i="21"/>
  <c r="AI108" i="21"/>
  <c r="AH108" i="21"/>
  <c r="AG108" i="21"/>
  <c r="AF108" i="21"/>
  <c r="AE108" i="21"/>
  <c r="AD108" i="21"/>
  <c r="AC108" i="21"/>
  <c r="AB108" i="21"/>
  <c r="AA108" i="21"/>
  <c r="Z108" i="21"/>
  <c r="Y108" i="21"/>
  <c r="X108" i="21"/>
  <c r="W108" i="21"/>
  <c r="V108" i="21"/>
  <c r="AM108" i="21" s="1"/>
  <c r="U108" i="21"/>
  <c r="T108" i="21"/>
  <c r="S108" i="21"/>
  <c r="R108" i="21"/>
  <c r="Q108" i="21"/>
  <c r="P108" i="21"/>
  <c r="O108" i="21"/>
  <c r="N108" i="21"/>
  <c r="AN108" i="21" s="1"/>
  <c r="M108" i="21"/>
  <c r="L108" i="21"/>
  <c r="K108" i="21"/>
  <c r="J108" i="21"/>
  <c r="I108" i="21"/>
  <c r="H108" i="21"/>
  <c r="G108" i="21"/>
  <c r="F108" i="21"/>
  <c r="AO108" i="21" s="1"/>
  <c r="E108" i="21"/>
  <c r="D108" i="21"/>
  <c r="AQ107" i="21"/>
  <c r="AJ107" i="21"/>
  <c r="AI107" i="21"/>
  <c r="AH107" i="21"/>
  <c r="AG107" i="21"/>
  <c r="AF107" i="21"/>
  <c r="AE107" i="21"/>
  <c r="AD107" i="21"/>
  <c r="AC107" i="21"/>
  <c r="AL107" i="21" s="1"/>
  <c r="AB107" i="21"/>
  <c r="AA107" i="21"/>
  <c r="Z107" i="21"/>
  <c r="Y107" i="21"/>
  <c r="X107" i="21"/>
  <c r="W107" i="21"/>
  <c r="V107" i="21"/>
  <c r="U107" i="21"/>
  <c r="AM107" i="21" s="1"/>
  <c r="T107" i="21"/>
  <c r="S107" i="21"/>
  <c r="R107" i="21"/>
  <c r="Q107" i="21"/>
  <c r="P107" i="21"/>
  <c r="O107" i="21"/>
  <c r="N107" i="21"/>
  <c r="M107" i="21"/>
  <c r="AN107" i="21" s="1"/>
  <c r="L107" i="21"/>
  <c r="K107" i="21"/>
  <c r="J107" i="21"/>
  <c r="I107" i="21"/>
  <c r="H107" i="21"/>
  <c r="G107" i="21"/>
  <c r="F107" i="21"/>
  <c r="E107" i="21"/>
  <c r="AO107" i="21" s="1"/>
  <c r="D107" i="21"/>
  <c r="AJ106" i="21"/>
  <c r="AQ106" i="21" s="1"/>
  <c r="AR41" i="21" s="1"/>
  <c r="AI106" i="21"/>
  <c r="AH106" i="21"/>
  <c r="AG106" i="21"/>
  <c r="AF106" i="21"/>
  <c r="AE106" i="21"/>
  <c r="AD106" i="21"/>
  <c r="AC106" i="21"/>
  <c r="AB106" i="21"/>
  <c r="AL106" i="21" s="1"/>
  <c r="AA106" i="21"/>
  <c r="Z106" i="21"/>
  <c r="Y106" i="21"/>
  <c r="X106" i="21"/>
  <c r="W106" i="21"/>
  <c r="V106" i="21"/>
  <c r="U106" i="21"/>
  <c r="T106" i="21"/>
  <c r="AM106" i="21" s="1"/>
  <c r="S106" i="21"/>
  <c r="R106" i="21"/>
  <c r="Q106" i="21"/>
  <c r="P106" i="21"/>
  <c r="O106" i="21"/>
  <c r="N106" i="21"/>
  <c r="M106" i="21"/>
  <c r="L106" i="21"/>
  <c r="AN106" i="21" s="1"/>
  <c r="K106" i="21"/>
  <c r="J106" i="21"/>
  <c r="I106" i="21"/>
  <c r="H106" i="21"/>
  <c r="G106" i="21"/>
  <c r="F106" i="21"/>
  <c r="E106" i="21"/>
  <c r="D106" i="21"/>
  <c r="AO106" i="21" s="1"/>
  <c r="AJ105" i="21"/>
  <c r="AQ105" i="21" s="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AJ104" i="21"/>
  <c r="AQ104" i="21" s="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AQ103" i="21"/>
  <c r="AJ103" i="21"/>
  <c r="AI103" i="21"/>
  <c r="AH103" i="21"/>
  <c r="AG103" i="21"/>
  <c r="AF103" i="21"/>
  <c r="AE103" i="21"/>
  <c r="AD103" i="21"/>
  <c r="AC103" i="21"/>
  <c r="AB103" i="21"/>
  <c r="AL103" i="21" s="1"/>
  <c r="AA103" i="21"/>
  <c r="Z103" i="21"/>
  <c r="Y103" i="21"/>
  <c r="X103" i="21"/>
  <c r="W103" i="21"/>
  <c r="V103" i="21"/>
  <c r="U103" i="21"/>
  <c r="T103" i="21"/>
  <c r="AM103" i="21" s="1"/>
  <c r="S103" i="21"/>
  <c r="R103" i="21"/>
  <c r="Q103" i="21"/>
  <c r="P103" i="21"/>
  <c r="O103" i="21"/>
  <c r="N103" i="21"/>
  <c r="M103" i="21"/>
  <c r="L103" i="21"/>
  <c r="AN103" i="21" s="1"/>
  <c r="K103" i="21"/>
  <c r="J103" i="21"/>
  <c r="I103" i="21"/>
  <c r="H103" i="21"/>
  <c r="G103" i="21"/>
  <c r="F103" i="21"/>
  <c r="E103" i="21"/>
  <c r="D103" i="21"/>
  <c r="AO103" i="21" s="1"/>
  <c r="AQ102" i="21"/>
  <c r="AR37" i="21" s="1"/>
  <c r="AO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Q101" i="21"/>
  <c r="AN101" i="21"/>
  <c r="AJ101" i="21"/>
  <c r="AI101" i="21"/>
  <c r="AH101" i="21"/>
  <c r="AG101" i="21"/>
  <c r="AF101" i="21"/>
  <c r="AE101" i="21"/>
  <c r="AD101" i="21"/>
  <c r="AC101" i="21"/>
  <c r="AL101" i="21" s="1"/>
  <c r="AB101" i="21"/>
  <c r="AA101" i="21"/>
  <c r="Z101" i="21"/>
  <c r="Y101" i="21"/>
  <c r="X101" i="21"/>
  <c r="W101" i="21"/>
  <c r="V101" i="21"/>
  <c r="U101" i="21"/>
  <c r="AM101" i="21" s="1"/>
  <c r="T101" i="21"/>
  <c r="S101" i="21"/>
  <c r="R101" i="21"/>
  <c r="Q101" i="21"/>
  <c r="P101" i="21"/>
  <c r="O101" i="21"/>
  <c r="N101" i="21"/>
  <c r="M101" i="21"/>
  <c r="L101" i="21"/>
  <c r="K101" i="21"/>
  <c r="J101" i="21"/>
  <c r="I101" i="21"/>
  <c r="H101" i="21"/>
  <c r="G101" i="21"/>
  <c r="AO101" i="21" s="1"/>
  <c r="F101" i="21"/>
  <c r="E101" i="21"/>
  <c r="D101" i="21"/>
  <c r="AQ100" i="21"/>
  <c r="AM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AN100" i="21" s="1"/>
  <c r="M100" i="21"/>
  <c r="L100" i="21"/>
  <c r="K100" i="21"/>
  <c r="J100" i="21"/>
  <c r="I100" i="21"/>
  <c r="H100" i="21"/>
  <c r="G100" i="21"/>
  <c r="F100" i="21"/>
  <c r="AO100" i="21" s="1"/>
  <c r="E100" i="21"/>
  <c r="D100" i="21"/>
  <c r="AQ99" i="21"/>
  <c r="AJ99" i="21"/>
  <c r="AI99" i="21"/>
  <c r="AH99" i="21"/>
  <c r="AG99" i="21"/>
  <c r="AF99" i="21"/>
  <c r="AE99" i="21"/>
  <c r="AD99" i="21"/>
  <c r="AC99" i="21"/>
  <c r="AL99" i="21" s="1"/>
  <c r="AB99" i="21"/>
  <c r="AA99" i="21"/>
  <c r="Z99" i="21"/>
  <c r="Y99" i="21"/>
  <c r="X99" i="21"/>
  <c r="W99" i="21"/>
  <c r="V99" i="21"/>
  <c r="U99" i="21"/>
  <c r="AM99" i="21" s="1"/>
  <c r="T99" i="21"/>
  <c r="S99" i="21"/>
  <c r="R99" i="21"/>
  <c r="Q99" i="21"/>
  <c r="P99" i="21"/>
  <c r="O99" i="21"/>
  <c r="N99" i="21"/>
  <c r="M99" i="21"/>
  <c r="AN99" i="21" s="1"/>
  <c r="L99" i="21"/>
  <c r="K99" i="21"/>
  <c r="J99" i="21"/>
  <c r="I99" i="21"/>
  <c r="H99" i="21"/>
  <c r="G99" i="21"/>
  <c r="F99" i="21"/>
  <c r="E99" i="21"/>
  <c r="AO99" i="21" s="1"/>
  <c r="D99" i="21"/>
  <c r="AJ98" i="21"/>
  <c r="AQ98" i="21" s="1"/>
  <c r="AR33" i="21" s="1"/>
  <c r="AI98" i="21"/>
  <c r="AH98" i="21"/>
  <c r="AG98" i="21"/>
  <c r="AF98" i="21"/>
  <c r="AE98" i="21"/>
  <c r="AD98" i="21"/>
  <c r="AC98" i="21"/>
  <c r="AB98" i="21"/>
  <c r="AL98" i="21" s="1"/>
  <c r="AA98" i="21"/>
  <c r="Z98" i="21"/>
  <c r="Y98" i="21"/>
  <c r="X98" i="21"/>
  <c r="W98" i="21"/>
  <c r="V98" i="21"/>
  <c r="U98" i="21"/>
  <c r="T98" i="21"/>
  <c r="AM98" i="21" s="1"/>
  <c r="S98" i="21"/>
  <c r="R98" i="21"/>
  <c r="Q98" i="21"/>
  <c r="P98" i="21"/>
  <c r="O98" i="21"/>
  <c r="N98" i="21"/>
  <c r="M98" i="21"/>
  <c r="L98" i="21"/>
  <c r="AN98" i="21" s="1"/>
  <c r="K98" i="21"/>
  <c r="J98" i="21"/>
  <c r="I98" i="21"/>
  <c r="H98" i="21"/>
  <c r="G98" i="21"/>
  <c r="F98" i="21"/>
  <c r="E98" i="21"/>
  <c r="D98" i="21"/>
  <c r="AO98" i="21" s="1"/>
  <c r="AJ97" i="21"/>
  <c r="AQ97" i="21" s="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AJ96" i="21"/>
  <c r="AQ96" i="21" s="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AQ95" i="21"/>
  <c r="AR30" i="21" s="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Q94" i="21"/>
  <c r="AR29" i="21" s="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AO94" i="21" s="1"/>
  <c r="G94" i="21"/>
  <c r="F94" i="21"/>
  <c r="E94" i="21"/>
  <c r="D94" i="21"/>
  <c r="AQ93" i="21"/>
  <c r="AN93" i="21"/>
  <c r="AJ93" i="21"/>
  <c r="AI93" i="21"/>
  <c r="AH93" i="21"/>
  <c r="AG93" i="21"/>
  <c r="AF93" i="21"/>
  <c r="AE93" i="21"/>
  <c r="AD93" i="21"/>
  <c r="AC93" i="21"/>
  <c r="AL93" i="21" s="1"/>
  <c r="AB93" i="21"/>
  <c r="AA93" i="21"/>
  <c r="Z93" i="21"/>
  <c r="Y93" i="21"/>
  <c r="X93" i="21"/>
  <c r="W93" i="21"/>
  <c r="V93" i="21"/>
  <c r="U93" i="21"/>
  <c r="AM93" i="21" s="1"/>
  <c r="T93" i="21"/>
  <c r="S93" i="21"/>
  <c r="R93" i="21"/>
  <c r="Q93" i="21"/>
  <c r="P93" i="21"/>
  <c r="O93" i="21"/>
  <c r="N93" i="21"/>
  <c r="M93" i="21"/>
  <c r="L93" i="21"/>
  <c r="K93" i="21"/>
  <c r="J93" i="21"/>
  <c r="I93" i="21"/>
  <c r="H93" i="21"/>
  <c r="G93" i="21"/>
  <c r="AO93" i="21" s="1"/>
  <c r="F93" i="21"/>
  <c r="E93" i="21"/>
  <c r="D93" i="21"/>
  <c r="AQ92" i="21"/>
  <c r="AJ92" i="21"/>
  <c r="AI92" i="21"/>
  <c r="AH92" i="21"/>
  <c r="AG92" i="21"/>
  <c r="AF92" i="21"/>
  <c r="AE92" i="21"/>
  <c r="AD92" i="21"/>
  <c r="AC92" i="21"/>
  <c r="AB92" i="21"/>
  <c r="AA92" i="21"/>
  <c r="Z92" i="21"/>
  <c r="Y92" i="21"/>
  <c r="X92" i="21"/>
  <c r="W92" i="21"/>
  <c r="V92" i="21"/>
  <c r="AM92" i="21" s="1"/>
  <c r="U92" i="21"/>
  <c r="T92" i="21"/>
  <c r="S92" i="21"/>
  <c r="R92" i="21"/>
  <c r="Q92" i="21"/>
  <c r="P92" i="21"/>
  <c r="O92" i="21"/>
  <c r="N92" i="21"/>
  <c r="AN92" i="21" s="1"/>
  <c r="M92" i="21"/>
  <c r="L92" i="21"/>
  <c r="K92" i="21"/>
  <c r="J92" i="21"/>
  <c r="I92" i="21"/>
  <c r="H92" i="21"/>
  <c r="G92" i="21"/>
  <c r="F92" i="21"/>
  <c r="AO92" i="21" s="1"/>
  <c r="E92" i="21"/>
  <c r="D92" i="21"/>
  <c r="AQ91" i="21"/>
  <c r="AJ91" i="21"/>
  <c r="AI91" i="21"/>
  <c r="AH91" i="21"/>
  <c r="AG91" i="21"/>
  <c r="AF91" i="21"/>
  <c r="AE91" i="21"/>
  <c r="AD91" i="21"/>
  <c r="AC91" i="21"/>
  <c r="AL91" i="21" s="1"/>
  <c r="AB91" i="21"/>
  <c r="AA91" i="21"/>
  <c r="Z91" i="21"/>
  <c r="Y91" i="21"/>
  <c r="X91" i="21"/>
  <c r="W91" i="21"/>
  <c r="V91" i="21"/>
  <c r="U91" i="21"/>
  <c r="AM91" i="21" s="1"/>
  <c r="T91" i="21"/>
  <c r="S91" i="21"/>
  <c r="R91" i="21"/>
  <c r="Q91" i="21"/>
  <c r="P91" i="21"/>
  <c r="O91" i="21"/>
  <c r="N91" i="21"/>
  <c r="M91" i="21"/>
  <c r="AN91" i="21" s="1"/>
  <c r="L91" i="21"/>
  <c r="K91" i="21"/>
  <c r="J91" i="21"/>
  <c r="I91" i="21"/>
  <c r="H91" i="21"/>
  <c r="G91" i="21"/>
  <c r="F91" i="21"/>
  <c r="E91" i="21"/>
  <c r="AO91" i="21" s="1"/>
  <c r="D91" i="21"/>
  <c r="AJ90" i="21"/>
  <c r="AQ90" i="21" s="1"/>
  <c r="AR25" i="21" s="1"/>
  <c r="AI90" i="21"/>
  <c r="AH90" i="21"/>
  <c r="AG90" i="21"/>
  <c r="AF90" i="21"/>
  <c r="AE90" i="21"/>
  <c r="AD90" i="21"/>
  <c r="AC90" i="21"/>
  <c r="AB90" i="21"/>
  <c r="AL90" i="21" s="1"/>
  <c r="AA90" i="21"/>
  <c r="Z90" i="21"/>
  <c r="Y90" i="21"/>
  <c r="X90" i="21"/>
  <c r="W90" i="21"/>
  <c r="V90" i="21"/>
  <c r="U90" i="21"/>
  <c r="T90" i="21"/>
  <c r="AM90" i="21" s="1"/>
  <c r="S90" i="21"/>
  <c r="R90" i="21"/>
  <c r="Q90" i="21"/>
  <c r="P90" i="21"/>
  <c r="O90" i="21"/>
  <c r="N90" i="21"/>
  <c r="M90" i="21"/>
  <c r="L90" i="21"/>
  <c r="AN90" i="21" s="1"/>
  <c r="K90" i="21"/>
  <c r="J90" i="21"/>
  <c r="I90" i="21"/>
  <c r="H90" i="21"/>
  <c r="G90" i="21"/>
  <c r="F90" i="21"/>
  <c r="E90" i="21"/>
  <c r="D90" i="21"/>
  <c r="AO90" i="21" s="1"/>
  <c r="AJ89" i="21"/>
  <c r="AQ89" i="21" s="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AJ88" i="21"/>
  <c r="AQ88" i="21" s="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AQ87" i="21"/>
  <c r="AJ87" i="21"/>
  <c r="AI87" i="21"/>
  <c r="AH87" i="21"/>
  <c r="AG87" i="21"/>
  <c r="AF87" i="21"/>
  <c r="AE87" i="21"/>
  <c r="AD87" i="21"/>
  <c r="AC87" i="21"/>
  <c r="AB87" i="21"/>
  <c r="AL87" i="21" s="1"/>
  <c r="AA87" i="21"/>
  <c r="Z87" i="21"/>
  <c r="Y87" i="21"/>
  <c r="X87" i="21"/>
  <c r="W87" i="21"/>
  <c r="V87" i="21"/>
  <c r="U87" i="21"/>
  <c r="T87" i="21"/>
  <c r="AM87" i="21" s="1"/>
  <c r="S87" i="21"/>
  <c r="R87" i="21"/>
  <c r="Q87" i="21"/>
  <c r="P87" i="21"/>
  <c r="O87" i="21"/>
  <c r="N87" i="21"/>
  <c r="M87" i="21"/>
  <c r="L87" i="21"/>
  <c r="AN87" i="21" s="1"/>
  <c r="K87" i="21"/>
  <c r="J87" i="21"/>
  <c r="I87" i="21"/>
  <c r="H87" i="21"/>
  <c r="G87" i="21"/>
  <c r="F87" i="21"/>
  <c r="E87" i="21"/>
  <c r="D87" i="21"/>
  <c r="AO87" i="21" s="1"/>
  <c r="C87" i="21"/>
  <c r="AQ86" i="21"/>
  <c r="AR21" i="21" s="1"/>
  <c r="AJ86" i="21"/>
  <c r="AI86" i="21"/>
  <c r="AH86" i="21"/>
  <c r="AG86" i="21"/>
  <c r="AF86" i="21"/>
  <c r="AE86" i="21"/>
  <c r="AD86" i="21"/>
  <c r="AC86" i="21"/>
  <c r="AB86" i="21"/>
  <c r="AL86" i="21" s="1"/>
  <c r="AA86" i="21"/>
  <c r="Z86" i="21"/>
  <c r="Y86" i="21"/>
  <c r="X86" i="21"/>
  <c r="W86" i="21"/>
  <c r="V86" i="21"/>
  <c r="U86" i="21"/>
  <c r="T86" i="21"/>
  <c r="AM86" i="21" s="1"/>
  <c r="S86" i="21"/>
  <c r="R86" i="21"/>
  <c r="Q86" i="21"/>
  <c r="P86" i="21"/>
  <c r="O86" i="21"/>
  <c r="N86" i="21"/>
  <c r="M86" i="21"/>
  <c r="L86" i="21"/>
  <c r="AN86" i="21" s="1"/>
  <c r="K86" i="21"/>
  <c r="J86" i="21"/>
  <c r="I86" i="21"/>
  <c r="H86" i="21"/>
  <c r="AO86" i="21" s="1"/>
  <c r="G86" i="21"/>
  <c r="F86" i="21"/>
  <c r="E86" i="21"/>
  <c r="D86" i="21"/>
  <c r="AQ85" i="21"/>
  <c r="AJ85" i="21"/>
  <c r="AI85" i="21"/>
  <c r="AH85" i="21"/>
  <c r="AG85" i="21"/>
  <c r="AF85" i="21"/>
  <c r="AE85" i="21"/>
  <c r="AD85" i="21"/>
  <c r="AC85" i="21"/>
  <c r="AB85" i="21"/>
  <c r="AA85" i="21"/>
  <c r="Z85" i="21"/>
  <c r="Y85" i="21"/>
  <c r="X85" i="21"/>
  <c r="W85" i="21"/>
  <c r="V85" i="21"/>
  <c r="U85" i="21"/>
  <c r="T85" i="21"/>
  <c r="S85" i="21"/>
  <c r="R85" i="21"/>
  <c r="Q85" i="21"/>
  <c r="P85" i="21"/>
  <c r="O85" i="21"/>
  <c r="AN85" i="21" s="1"/>
  <c r="N85" i="21"/>
  <c r="M85" i="21"/>
  <c r="L85" i="21"/>
  <c r="K85" i="21"/>
  <c r="J85" i="21"/>
  <c r="I85" i="21"/>
  <c r="H85" i="21"/>
  <c r="G85" i="21"/>
  <c r="AO85" i="21" s="1"/>
  <c r="F85" i="21"/>
  <c r="E85" i="21"/>
  <c r="D85" i="21"/>
  <c r="AQ84" i="21"/>
  <c r="AM84" i="21"/>
  <c r="AJ84" i="21"/>
  <c r="AI84" i="21"/>
  <c r="AH84" i="21"/>
  <c r="AG84" i="21"/>
  <c r="AF84" i="21"/>
  <c r="AE84" i="21"/>
  <c r="AD84" i="21"/>
  <c r="AC84" i="21"/>
  <c r="AB84" i="21"/>
  <c r="AL84" i="21" s="1"/>
  <c r="AA84" i="21"/>
  <c r="Z84" i="21"/>
  <c r="Y84" i="21"/>
  <c r="X84" i="21"/>
  <c r="W84" i="21"/>
  <c r="V84" i="21"/>
  <c r="U84" i="21"/>
  <c r="T84" i="21"/>
  <c r="S84" i="21"/>
  <c r="R84" i="21"/>
  <c r="Q84" i="21"/>
  <c r="P84" i="21"/>
  <c r="O84" i="21"/>
  <c r="N84" i="21"/>
  <c r="AN84" i="21" s="1"/>
  <c r="M84" i="21"/>
  <c r="L84" i="21"/>
  <c r="K84" i="21"/>
  <c r="J84" i="21"/>
  <c r="I84" i="21"/>
  <c r="H84" i="21"/>
  <c r="G84" i="21"/>
  <c r="F84" i="21"/>
  <c r="AO84" i="21" s="1"/>
  <c r="E84" i="21"/>
  <c r="D84" i="21"/>
  <c r="AQ83" i="21"/>
  <c r="AJ83" i="21"/>
  <c r="AI83" i="21"/>
  <c r="AH83" i="21"/>
  <c r="AG83" i="21"/>
  <c r="AF83" i="21"/>
  <c r="AE83" i="21"/>
  <c r="AD83" i="21"/>
  <c r="AC83" i="21"/>
  <c r="AL83" i="21" s="1"/>
  <c r="AB83" i="21"/>
  <c r="AA83" i="21"/>
  <c r="Z83" i="21"/>
  <c r="Y83" i="21"/>
  <c r="X83" i="21"/>
  <c r="W83" i="21"/>
  <c r="V83" i="21"/>
  <c r="U83" i="21"/>
  <c r="AM83" i="21" s="1"/>
  <c r="T83" i="21"/>
  <c r="S83" i="21"/>
  <c r="R83" i="21"/>
  <c r="Q83" i="21"/>
  <c r="P83" i="21"/>
  <c r="O83" i="21"/>
  <c r="N83" i="21"/>
  <c r="M83" i="21"/>
  <c r="AN83" i="21" s="1"/>
  <c r="L83" i="21"/>
  <c r="K83" i="21"/>
  <c r="J83" i="21"/>
  <c r="I83" i="21"/>
  <c r="H83" i="21"/>
  <c r="G83" i="21"/>
  <c r="F83" i="21"/>
  <c r="E83" i="21"/>
  <c r="AO83" i="21" s="1"/>
  <c r="D83" i="21"/>
  <c r="AJ82" i="21"/>
  <c r="AQ82" i="21" s="1"/>
  <c r="AI82" i="21"/>
  <c r="AH82" i="21"/>
  <c r="AG82" i="21"/>
  <c r="AF82" i="21"/>
  <c r="AE82" i="21"/>
  <c r="AD82" i="21"/>
  <c r="AC82" i="21"/>
  <c r="AB82" i="21"/>
  <c r="AL82" i="21" s="1"/>
  <c r="AA82" i="21"/>
  <c r="Z82" i="21"/>
  <c r="Y82" i="21"/>
  <c r="X82" i="21"/>
  <c r="W82" i="21"/>
  <c r="V82" i="21"/>
  <c r="U82" i="21"/>
  <c r="T82" i="21"/>
  <c r="AM82" i="21" s="1"/>
  <c r="S82" i="21"/>
  <c r="R82" i="21"/>
  <c r="Q82" i="21"/>
  <c r="P82" i="21"/>
  <c r="O82" i="21"/>
  <c r="N82" i="21"/>
  <c r="M82" i="21"/>
  <c r="L82" i="21"/>
  <c r="AN82" i="21" s="1"/>
  <c r="K82" i="21"/>
  <c r="J82" i="21"/>
  <c r="I82" i="21"/>
  <c r="H82" i="21"/>
  <c r="G82" i="21"/>
  <c r="F82" i="21"/>
  <c r="E82" i="21"/>
  <c r="D82" i="21"/>
  <c r="AO82" i="21" s="1"/>
  <c r="AJ81" i="21"/>
  <c r="AQ81" i="21" s="1"/>
  <c r="AI81" i="21"/>
  <c r="AH81" i="21"/>
  <c r="AG81" i="21"/>
  <c r="AF81" i="21"/>
  <c r="AE81" i="21"/>
  <c r="AD81" i="21"/>
  <c r="AC81" i="21"/>
  <c r="AB81" i="21"/>
  <c r="AL81" i="21" s="1"/>
  <c r="AA81" i="21"/>
  <c r="Z81" i="21"/>
  <c r="Y81" i="21"/>
  <c r="X81" i="21"/>
  <c r="W81" i="21"/>
  <c r="V81" i="21"/>
  <c r="U81" i="21"/>
  <c r="T81" i="21"/>
  <c r="AM81" i="21" s="1"/>
  <c r="S81" i="21"/>
  <c r="R81" i="21"/>
  <c r="Q81" i="21"/>
  <c r="P81" i="21"/>
  <c r="O81" i="21"/>
  <c r="N81" i="21"/>
  <c r="M81" i="21"/>
  <c r="L81" i="21"/>
  <c r="AN81" i="21" s="1"/>
  <c r="K81" i="21"/>
  <c r="J81" i="21"/>
  <c r="I81" i="21"/>
  <c r="H81" i="21"/>
  <c r="G81" i="21"/>
  <c r="F81" i="21"/>
  <c r="E81" i="21"/>
  <c r="D81" i="21"/>
  <c r="AO81" i="21" s="1"/>
  <c r="C81" i="21"/>
  <c r="AJ80" i="21"/>
  <c r="AQ80" i="21" s="1"/>
  <c r="AR15" i="21" s="1"/>
  <c r="AI80" i="21"/>
  <c r="AH80" i="21"/>
  <c r="AG80" i="21"/>
  <c r="AF80" i="21"/>
  <c r="AE80" i="21"/>
  <c r="AD80" i="21"/>
  <c r="AC80" i="21"/>
  <c r="AB80" i="21"/>
  <c r="AL80" i="21" s="1"/>
  <c r="AA80" i="21"/>
  <c r="Z80" i="21"/>
  <c r="Y80" i="21"/>
  <c r="X80" i="21"/>
  <c r="W80" i="21"/>
  <c r="V80" i="21"/>
  <c r="U80" i="21"/>
  <c r="T80" i="21"/>
  <c r="AM80" i="21" s="1"/>
  <c r="S80" i="21"/>
  <c r="R80" i="21"/>
  <c r="Q80" i="21"/>
  <c r="P80" i="21"/>
  <c r="O80" i="21"/>
  <c r="N80" i="21"/>
  <c r="M80" i="21"/>
  <c r="L80" i="21"/>
  <c r="AN80" i="21" s="1"/>
  <c r="K80" i="21"/>
  <c r="J80" i="21"/>
  <c r="I80" i="21"/>
  <c r="H80" i="21"/>
  <c r="G80" i="21"/>
  <c r="F80" i="21"/>
  <c r="E80" i="21"/>
  <c r="D80" i="21"/>
  <c r="AO80" i="21" s="1"/>
  <c r="C80" i="21"/>
  <c r="AQ79" i="21"/>
  <c r="AJ79" i="21"/>
  <c r="AI79" i="21"/>
  <c r="AH79" i="21"/>
  <c r="AG79" i="21"/>
  <c r="AF79" i="21"/>
  <c r="AE79" i="21"/>
  <c r="AD79" i="21"/>
  <c r="AC79" i="21"/>
  <c r="AB79" i="21"/>
  <c r="AL79" i="21" s="1"/>
  <c r="AA79" i="21"/>
  <c r="Z79" i="21"/>
  <c r="Y79" i="21"/>
  <c r="X79" i="21"/>
  <c r="W79" i="21"/>
  <c r="V79" i="21"/>
  <c r="U79" i="21"/>
  <c r="T79" i="21"/>
  <c r="AM79" i="21" s="1"/>
  <c r="S79" i="21"/>
  <c r="R79" i="21"/>
  <c r="Q79" i="21"/>
  <c r="P79" i="21"/>
  <c r="O79" i="21"/>
  <c r="N79" i="21"/>
  <c r="M79" i="21"/>
  <c r="L79" i="21"/>
  <c r="AN79" i="21" s="1"/>
  <c r="K79" i="21"/>
  <c r="J79" i="21"/>
  <c r="I79" i="21"/>
  <c r="H79" i="21"/>
  <c r="G79" i="21"/>
  <c r="F79" i="21"/>
  <c r="E79" i="21"/>
  <c r="D79" i="21"/>
  <c r="AO79" i="21" s="1"/>
  <c r="C79" i="21"/>
  <c r="AQ78" i="21"/>
  <c r="AR13" i="21" s="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AO78" i="21" s="1"/>
  <c r="G78" i="21"/>
  <c r="F78" i="21"/>
  <c r="E78" i="21"/>
  <c r="D78" i="21"/>
  <c r="AQ77" i="21"/>
  <c r="AN77" i="21"/>
  <c r="AJ77" i="21"/>
  <c r="AI77" i="21"/>
  <c r="AH77" i="21"/>
  <c r="AG77" i="21"/>
  <c r="AF77" i="21"/>
  <c r="AE77" i="21"/>
  <c r="AD77" i="21"/>
  <c r="AC77" i="21"/>
  <c r="AL77" i="21" s="1"/>
  <c r="AB77" i="21"/>
  <c r="AA77" i="21"/>
  <c r="Z77" i="21"/>
  <c r="Y77" i="21"/>
  <c r="X77" i="21"/>
  <c r="W77" i="21"/>
  <c r="V77" i="21"/>
  <c r="U77" i="21"/>
  <c r="AM77" i="21" s="1"/>
  <c r="T77" i="21"/>
  <c r="S77" i="21"/>
  <c r="R77" i="21"/>
  <c r="Q77" i="21"/>
  <c r="P77" i="21"/>
  <c r="O77" i="21"/>
  <c r="N77" i="21"/>
  <c r="M77" i="21"/>
  <c r="L77" i="21"/>
  <c r="K77" i="21"/>
  <c r="J77" i="21"/>
  <c r="I77" i="21"/>
  <c r="H77" i="21"/>
  <c r="G77" i="21"/>
  <c r="AO77" i="21" s="1"/>
  <c r="F77" i="21"/>
  <c r="E77" i="21"/>
  <c r="D77" i="21"/>
  <c r="AM76" i="21"/>
  <c r="AJ76" i="21"/>
  <c r="AI76" i="21"/>
  <c r="AH76" i="21"/>
  <c r="AG76" i="21"/>
  <c r="AF76" i="21"/>
  <c r="AE76" i="21"/>
  <c r="AD76" i="21"/>
  <c r="AC76" i="21"/>
  <c r="AB76" i="21"/>
  <c r="AA76" i="21"/>
  <c r="Z76" i="21"/>
  <c r="Y76" i="21"/>
  <c r="X76" i="21"/>
  <c r="W76" i="21"/>
  <c r="V76" i="21"/>
  <c r="U76" i="21"/>
  <c r="T76" i="21"/>
  <c r="S76" i="21"/>
  <c r="R76" i="21"/>
  <c r="Q76" i="21"/>
  <c r="P76" i="21"/>
  <c r="O76" i="21"/>
  <c r="N76" i="21"/>
  <c r="AN76" i="21" s="1"/>
  <c r="M76" i="21"/>
  <c r="L76" i="21"/>
  <c r="K76" i="21"/>
  <c r="J76" i="21"/>
  <c r="I76" i="21"/>
  <c r="H76" i="21"/>
  <c r="G76" i="21"/>
  <c r="F76" i="21"/>
  <c r="AO76" i="21" s="1"/>
  <c r="E76" i="21"/>
  <c r="D76" i="21"/>
  <c r="AJ75" i="21"/>
  <c r="AI75" i="21"/>
  <c r="AH75" i="21"/>
  <c r="AG75" i="21"/>
  <c r="AF75" i="21"/>
  <c r="AE75" i="21"/>
  <c r="AD75" i="21"/>
  <c r="AC75" i="21"/>
  <c r="AL75" i="21" s="1"/>
  <c r="AB75" i="21"/>
  <c r="AA75" i="21"/>
  <c r="Z75" i="21"/>
  <c r="Y75" i="21"/>
  <c r="X75" i="21"/>
  <c r="W75" i="21"/>
  <c r="V75" i="21"/>
  <c r="U75" i="21"/>
  <c r="AM75" i="21" s="1"/>
  <c r="T75" i="21"/>
  <c r="S75" i="21"/>
  <c r="R75" i="21"/>
  <c r="Q75" i="21"/>
  <c r="P75" i="21"/>
  <c r="O75" i="21"/>
  <c r="N75" i="21"/>
  <c r="M75" i="21"/>
  <c r="AN75" i="21" s="1"/>
  <c r="L75" i="21"/>
  <c r="K75" i="21"/>
  <c r="J75" i="21"/>
  <c r="I75" i="21"/>
  <c r="H75" i="21"/>
  <c r="G75" i="21"/>
  <c r="F75" i="21"/>
  <c r="E75" i="21"/>
  <c r="AO75" i="21" s="1"/>
  <c r="D75" i="21"/>
  <c r="AJ74" i="21"/>
  <c r="AI74" i="21"/>
  <c r="AH74" i="21"/>
  <c r="AG74" i="21"/>
  <c r="AF74" i="21"/>
  <c r="AE74" i="21"/>
  <c r="AD74" i="21"/>
  <c r="AC74" i="21"/>
  <c r="AB74" i="21"/>
  <c r="AL74" i="21" s="1"/>
  <c r="AA74" i="21"/>
  <c r="Z74" i="21"/>
  <c r="Y74" i="21"/>
  <c r="X74" i="21"/>
  <c r="W74" i="21"/>
  <c r="V74" i="21"/>
  <c r="U74" i="21"/>
  <c r="T74" i="21"/>
  <c r="AM74" i="21" s="1"/>
  <c r="S74" i="21"/>
  <c r="R74" i="21"/>
  <c r="Q74" i="21"/>
  <c r="P74" i="21"/>
  <c r="O74" i="21"/>
  <c r="N74" i="21"/>
  <c r="M74" i="21"/>
  <c r="L74" i="21"/>
  <c r="AN74" i="21" s="1"/>
  <c r="K74" i="21"/>
  <c r="J74" i="21"/>
  <c r="I74" i="21"/>
  <c r="H74" i="21"/>
  <c r="G74" i="21"/>
  <c r="F74" i="21"/>
  <c r="E74" i="21"/>
  <c r="D74" i="21"/>
  <c r="AO74" i="21" s="1"/>
  <c r="C74" i="21"/>
  <c r="AJ73" i="21"/>
  <c r="AI73" i="21"/>
  <c r="AH73" i="21"/>
  <c r="AG73" i="21"/>
  <c r="AF73" i="21"/>
  <c r="AE73" i="21"/>
  <c r="AD73" i="21"/>
  <c r="AC73" i="21"/>
  <c r="AB73" i="21"/>
  <c r="AL73" i="21" s="1"/>
  <c r="AA73" i="21"/>
  <c r="Z73" i="21"/>
  <c r="Y73" i="21"/>
  <c r="X73" i="21"/>
  <c r="W73" i="21"/>
  <c r="V73" i="21"/>
  <c r="U73" i="21"/>
  <c r="T73" i="21"/>
  <c r="AM73" i="21" s="1"/>
  <c r="S73" i="21"/>
  <c r="R73" i="21"/>
  <c r="Q73" i="21"/>
  <c r="P73" i="21"/>
  <c r="O73" i="21"/>
  <c r="N73" i="21"/>
  <c r="M73" i="21"/>
  <c r="L73" i="21"/>
  <c r="AN73" i="21" s="1"/>
  <c r="K73" i="21"/>
  <c r="J73" i="21"/>
  <c r="I73" i="21"/>
  <c r="H73" i="21"/>
  <c r="G73" i="21"/>
  <c r="F73" i="21"/>
  <c r="E73" i="21"/>
  <c r="D73" i="21"/>
  <c r="AO73" i="21" s="1"/>
  <c r="C73" i="21"/>
  <c r="AJ72" i="21"/>
  <c r="AI72" i="21"/>
  <c r="AH72" i="21"/>
  <c r="AG72" i="21"/>
  <c r="AF72" i="21"/>
  <c r="AE72" i="21"/>
  <c r="AD72" i="21"/>
  <c r="AC72" i="21"/>
  <c r="AB72" i="21"/>
  <c r="AL72" i="21" s="1"/>
  <c r="AA72" i="21"/>
  <c r="Z72" i="21"/>
  <c r="Y72" i="21"/>
  <c r="X72" i="21"/>
  <c r="W72" i="21"/>
  <c r="V72" i="21"/>
  <c r="U72" i="21"/>
  <c r="T72" i="21"/>
  <c r="AM72" i="21" s="1"/>
  <c r="S72" i="21"/>
  <c r="R72" i="21"/>
  <c r="Q72" i="21"/>
  <c r="P72" i="21"/>
  <c r="O72" i="21"/>
  <c r="N72" i="21"/>
  <c r="M72" i="21"/>
  <c r="L72" i="21"/>
  <c r="AN72" i="21" s="1"/>
  <c r="K72" i="21"/>
  <c r="J72" i="21"/>
  <c r="I72" i="21"/>
  <c r="H72" i="21"/>
  <c r="G72" i="21"/>
  <c r="F72" i="21"/>
  <c r="E72" i="21"/>
  <c r="D72" i="21"/>
  <c r="AO72" i="21" s="1"/>
  <c r="C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AT70" i="21"/>
  <c r="AS70" i="21"/>
  <c r="AT69" i="21"/>
  <c r="C69" i="21"/>
  <c r="C199" i="21" s="1"/>
  <c r="AT68" i="21"/>
  <c r="AR68" i="21"/>
  <c r="C68" i="21"/>
  <c r="AT67" i="21"/>
  <c r="AS67" i="21"/>
  <c r="AR67" i="21"/>
  <c r="C67" i="21"/>
  <c r="C197" i="21" s="1"/>
  <c r="AT66" i="21"/>
  <c r="AS66" i="21"/>
  <c r="AR66" i="21"/>
  <c r="C66" i="21"/>
  <c r="AT65" i="21"/>
  <c r="AS65" i="21"/>
  <c r="C65" i="21"/>
  <c r="C195" i="21" s="1"/>
  <c r="AT64" i="21"/>
  <c r="AS64" i="21"/>
  <c r="AR64" i="21"/>
  <c r="C64" i="21"/>
  <c r="C194" i="21" s="1"/>
  <c r="AT63" i="21"/>
  <c r="AS63" i="21"/>
  <c r="C63" i="21"/>
  <c r="C193" i="21" s="1"/>
  <c r="AT62" i="21"/>
  <c r="AS62" i="21"/>
  <c r="AR62" i="21"/>
  <c r="C62" i="21"/>
  <c r="C192" i="21" s="1"/>
  <c r="AT61" i="21"/>
  <c r="C61" i="21"/>
  <c r="C126" i="21" s="1"/>
  <c r="AT60" i="21"/>
  <c r="AR60" i="21"/>
  <c r="C60" i="21"/>
  <c r="AT59" i="21"/>
  <c r="AS59" i="21"/>
  <c r="C59" i="21"/>
  <c r="C189" i="21" s="1"/>
  <c r="AT58" i="21"/>
  <c r="AR58" i="21"/>
  <c r="C58" i="21"/>
  <c r="C188" i="21" s="1"/>
  <c r="AT57" i="21"/>
  <c r="C57" i="21"/>
  <c r="C187" i="21" s="1"/>
  <c r="AT56" i="21"/>
  <c r="AS56" i="21"/>
  <c r="AR56" i="21"/>
  <c r="C56" i="21"/>
  <c r="C186" i="21" s="1"/>
  <c r="AT55" i="21"/>
  <c r="AS55" i="21"/>
  <c r="C55" i="21"/>
  <c r="C185" i="21" s="1"/>
  <c r="AT54" i="21"/>
  <c r="AS54" i="21"/>
  <c r="AR54" i="21"/>
  <c r="C54" i="21"/>
  <c r="C184" i="21" s="1"/>
  <c r="AT53" i="21"/>
  <c r="C53" i="21"/>
  <c r="C183" i="21" s="1"/>
  <c r="AT52" i="21"/>
  <c r="AR52" i="21"/>
  <c r="C52" i="21"/>
  <c r="C182" i="21" s="1"/>
  <c r="AT51" i="21"/>
  <c r="AS51" i="21"/>
  <c r="AR51" i="21"/>
  <c r="C51" i="21"/>
  <c r="C181" i="21" s="1"/>
  <c r="AT50" i="21"/>
  <c r="AS50" i="21"/>
  <c r="AR50" i="21"/>
  <c r="C50" i="21"/>
  <c r="C180" i="21" s="1"/>
  <c r="AT49" i="21"/>
  <c r="AS49" i="21"/>
  <c r="C49" i="21"/>
  <c r="C179" i="21" s="1"/>
  <c r="AT48" i="21"/>
  <c r="AS48" i="21"/>
  <c r="AR48" i="21"/>
  <c r="C48" i="21"/>
  <c r="C178" i="21" s="1"/>
  <c r="AT47" i="21"/>
  <c r="AS47" i="21"/>
  <c r="C47" i="21"/>
  <c r="C177" i="21" s="1"/>
  <c r="AT46" i="21"/>
  <c r="AS46" i="21"/>
  <c r="AR46" i="21"/>
  <c r="C46" i="21"/>
  <c r="C176" i="21" s="1"/>
  <c r="AT45" i="21"/>
  <c r="C45" i="21"/>
  <c r="C175" i="21" s="1"/>
  <c r="AT44" i="21"/>
  <c r="AR44" i="21"/>
  <c r="C44" i="21"/>
  <c r="C174" i="21" s="1"/>
  <c r="AT43" i="21"/>
  <c r="AS43" i="21"/>
  <c r="AR43" i="21"/>
  <c r="C43" i="21"/>
  <c r="C173" i="21" s="1"/>
  <c r="AT42" i="21"/>
  <c r="AS42" i="21"/>
  <c r="C42" i="21"/>
  <c r="C172" i="21" s="1"/>
  <c r="AT41" i="21"/>
  <c r="AS41" i="21"/>
  <c r="C41" i="21"/>
  <c r="C106" i="21" s="1"/>
  <c r="AT40" i="21"/>
  <c r="AS40" i="21"/>
  <c r="AR40" i="21"/>
  <c r="C40" i="21"/>
  <c r="C170" i="21" s="1"/>
  <c r="AT39" i="21"/>
  <c r="C39" i="21"/>
  <c r="C169" i="21" s="1"/>
  <c r="AT38" i="21"/>
  <c r="AR38" i="21"/>
  <c r="C38" i="21"/>
  <c r="C103" i="21" s="1"/>
  <c r="AT37" i="21"/>
  <c r="C37" i="21"/>
  <c r="C167" i="21" s="1"/>
  <c r="AT36" i="21"/>
  <c r="AR36" i="21"/>
  <c r="C36" i="21"/>
  <c r="C166" i="21" s="1"/>
  <c r="AT35" i="21"/>
  <c r="AS35" i="21"/>
  <c r="AR35" i="21"/>
  <c r="C35" i="21"/>
  <c r="C100" i="21" s="1"/>
  <c r="AT34" i="21"/>
  <c r="AS34" i="21"/>
  <c r="AR34" i="21"/>
  <c r="C34" i="21"/>
  <c r="C164" i="21" s="1"/>
  <c r="AT33" i="21"/>
  <c r="AS33" i="21"/>
  <c r="C33" i="21"/>
  <c r="C98" i="21" s="1"/>
  <c r="AT32" i="21"/>
  <c r="AR32" i="21"/>
  <c r="C32" i="21"/>
  <c r="C162" i="21" s="1"/>
  <c r="AT31" i="21"/>
  <c r="C31" i="21"/>
  <c r="C161" i="21" s="1"/>
  <c r="AT30" i="21"/>
  <c r="AS30" i="21"/>
  <c r="C30" i="21"/>
  <c r="C160" i="21" s="1"/>
  <c r="AT29" i="21"/>
  <c r="C29" i="21"/>
  <c r="C159" i="21" s="1"/>
  <c r="AT28" i="21"/>
  <c r="AR28" i="21"/>
  <c r="C28" i="21"/>
  <c r="C158" i="21" s="1"/>
  <c r="AT27" i="21"/>
  <c r="AR27" i="21"/>
  <c r="C27" i="21"/>
  <c r="C92" i="21" s="1"/>
  <c r="AT26" i="21"/>
  <c r="C26" i="21"/>
  <c r="C156" i="21" s="1"/>
  <c r="AT25" i="21"/>
  <c r="AS25" i="21"/>
  <c r="C25" i="21"/>
  <c r="C90" i="21" s="1"/>
  <c r="AT24" i="21"/>
  <c r="AR24" i="21"/>
  <c r="C24" i="21"/>
  <c r="C154" i="21" s="1"/>
  <c r="AT23" i="21"/>
  <c r="C23" i="21"/>
  <c r="C153" i="21" s="1"/>
  <c r="AT22" i="21"/>
  <c r="AS22" i="21"/>
  <c r="AR22" i="21"/>
  <c r="C22" i="21"/>
  <c r="C152" i="21" s="1"/>
  <c r="AT21" i="21"/>
  <c r="C21" i="21"/>
  <c r="C86" i="21" s="1"/>
  <c r="AT20" i="21"/>
  <c r="AR20" i="21"/>
  <c r="C20" i="21"/>
  <c r="C150" i="21" s="1"/>
  <c r="AT19" i="21"/>
  <c r="AS19" i="21"/>
  <c r="AR19" i="21"/>
  <c r="C19" i="21"/>
  <c r="C149" i="21" s="1"/>
  <c r="AT18" i="21"/>
  <c r="AS18" i="21"/>
  <c r="AR18" i="21"/>
  <c r="C18" i="21"/>
  <c r="C148" i="21" s="1"/>
  <c r="AT17" i="21"/>
  <c r="C17" i="21"/>
  <c r="C82" i="21" s="1"/>
  <c r="AT16" i="21"/>
  <c r="AR16" i="21"/>
  <c r="C16" i="21"/>
  <c r="C146" i="21" s="1"/>
  <c r="AT15" i="21"/>
  <c r="C15" i="21"/>
  <c r="C145" i="21" s="1"/>
  <c r="AT14" i="21"/>
  <c r="AS14" i="21"/>
  <c r="AR14" i="21"/>
  <c r="C14" i="21"/>
  <c r="C144" i="21" s="1"/>
  <c r="AW13" i="21"/>
  <c r="AT13" i="21"/>
  <c r="C13" i="21"/>
  <c r="C143" i="21" s="1"/>
  <c r="AT12" i="21"/>
  <c r="C12" i="21"/>
  <c r="C142" i="21" s="1"/>
  <c r="C11" i="21"/>
  <c r="C76" i="21" s="1"/>
  <c r="C10" i="21"/>
  <c r="C9" i="21"/>
  <c r="C8" i="21"/>
  <c r="C138" i="21" s="1"/>
  <c r="C7" i="21"/>
  <c r="C137" i="21" s="1"/>
  <c r="AW6" i="21"/>
  <c r="C6" i="21"/>
  <c r="C71" i="21" s="1"/>
  <c r="B3" i="21"/>
  <c r="AW7" i="21" s="1"/>
  <c r="AQ199" i="20"/>
  <c r="AJ199" i="20"/>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Q198" i="20"/>
  <c r="AJ198" i="20"/>
  <c r="AI198" i="20"/>
  <c r="AH198" i="20"/>
  <c r="AG198" i="20"/>
  <c r="AF198" i="20"/>
  <c r="AE198" i="20"/>
  <c r="AD198" i="20"/>
  <c r="AC198" i="20"/>
  <c r="AB198" i="20"/>
  <c r="AL198" i="20" s="1"/>
  <c r="AA198" i="20"/>
  <c r="Z198" i="20"/>
  <c r="Y198" i="20"/>
  <c r="X198" i="20"/>
  <c r="W198" i="20"/>
  <c r="V198" i="20"/>
  <c r="U198" i="20"/>
  <c r="T198" i="20"/>
  <c r="AM198" i="20" s="1"/>
  <c r="S198" i="20"/>
  <c r="R198" i="20"/>
  <c r="Q198" i="20"/>
  <c r="P198" i="20"/>
  <c r="O198" i="20"/>
  <c r="N198" i="20"/>
  <c r="M198" i="20"/>
  <c r="L198" i="20"/>
  <c r="AN198" i="20" s="1"/>
  <c r="K198" i="20"/>
  <c r="J198" i="20"/>
  <c r="I198" i="20"/>
  <c r="H198" i="20"/>
  <c r="AO198" i="20" s="1"/>
  <c r="G198" i="20"/>
  <c r="F198" i="20"/>
  <c r="E198" i="20"/>
  <c r="D198" i="20"/>
  <c r="AQ197" i="20"/>
  <c r="AJ197" i="20"/>
  <c r="AI197" i="20"/>
  <c r="AH197" i="20"/>
  <c r="AG197" i="20"/>
  <c r="AF197" i="20"/>
  <c r="AE197" i="20"/>
  <c r="AD197" i="20"/>
  <c r="AC197" i="20"/>
  <c r="AB197" i="20"/>
  <c r="AA197" i="20"/>
  <c r="Z197" i="20"/>
  <c r="Y197" i="20"/>
  <c r="X197" i="20"/>
  <c r="W197" i="20"/>
  <c r="V197" i="20"/>
  <c r="U197" i="20"/>
  <c r="T197" i="20"/>
  <c r="S197" i="20"/>
  <c r="R197" i="20"/>
  <c r="Q197" i="20"/>
  <c r="P197" i="20"/>
  <c r="AN197" i="20" s="1"/>
  <c r="O197" i="20"/>
  <c r="N197" i="20"/>
  <c r="M197" i="20"/>
  <c r="L197" i="20"/>
  <c r="K197" i="20"/>
  <c r="J197" i="20"/>
  <c r="I197" i="20"/>
  <c r="H197" i="20"/>
  <c r="AO197" i="20" s="1"/>
  <c r="G197" i="20"/>
  <c r="F197" i="20"/>
  <c r="E197" i="20"/>
  <c r="D197" i="20"/>
  <c r="AQ196" i="20"/>
  <c r="AJ196" i="20"/>
  <c r="AI196" i="20"/>
  <c r="AH196" i="20"/>
  <c r="AG196" i="20"/>
  <c r="AF196" i="20"/>
  <c r="AE196" i="20"/>
  <c r="AD196" i="20"/>
  <c r="AC196" i="20"/>
  <c r="AB196" i="20"/>
  <c r="AL196" i="20" s="1"/>
  <c r="AA196" i="20"/>
  <c r="Z196" i="20"/>
  <c r="Y196" i="20"/>
  <c r="X196" i="20"/>
  <c r="W196" i="20"/>
  <c r="V196" i="20"/>
  <c r="AM196" i="20" s="1"/>
  <c r="U196" i="20"/>
  <c r="T196" i="20"/>
  <c r="S196" i="20"/>
  <c r="R196" i="20"/>
  <c r="Q196" i="20"/>
  <c r="P196" i="20"/>
  <c r="O196" i="20"/>
  <c r="N196" i="20"/>
  <c r="AN196" i="20" s="1"/>
  <c r="M196" i="20"/>
  <c r="L196" i="20"/>
  <c r="K196" i="20"/>
  <c r="J196" i="20"/>
  <c r="I196" i="20"/>
  <c r="H196" i="20"/>
  <c r="G196" i="20"/>
  <c r="F196" i="20"/>
  <c r="AO196" i="20" s="1"/>
  <c r="E196" i="20"/>
  <c r="D196" i="20"/>
  <c r="AQ195" i="20"/>
  <c r="AJ195" i="20"/>
  <c r="AI195" i="20"/>
  <c r="AH195" i="20"/>
  <c r="AG195" i="20"/>
  <c r="AF195" i="20"/>
  <c r="AE195" i="20"/>
  <c r="AD195" i="20"/>
  <c r="AC195" i="20"/>
  <c r="AL195" i="20" s="1"/>
  <c r="AB195" i="20"/>
  <c r="AA195" i="20"/>
  <c r="Z195" i="20"/>
  <c r="Y195" i="20"/>
  <c r="X195" i="20"/>
  <c r="W195" i="20"/>
  <c r="V195" i="20"/>
  <c r="AM195" i="20" s="1"/>
  <c r="U195" i="20"/>
  <c r="T195" i="20"/>
  <c r="S195" i="20"/>
  <c r="R195" i="20"/>
  <c r="Q195" i="20"/>
  <c r="P195" i="20"/>
  <c r="O195" i="20"/>
  <c r="N195" i="20"/>
  <c r="M195" i="20"/>
  <c r="L195" i="20"/>
  <c r="K195" i="20"/>
  <c r="J195" i="20"/>
  <c r="I195" i="20"/>
  <c r="H195" i="20"/>
  <c r="G195" i="20"/>
  <c r="F195" i="20"/>
  <c r="E195" i="20"/>
  <c r="D195" i="20"/>
  <c r="AJ194" i="20"/>
  <c r="AQ194" i="20" s="1"/>
  <c r="AI194" i="20"/>
  <c r="AH194" i="20"/>
  <c r="AG194" i="20"/>
  <c r="AF194" i="20"/>
  <c r="AE194" i="20"/>
  <c r="AD194" i="20"/>
  <c r="AC194" i="20"/>
  <c r="AB194" i="20"/>
  <c r="AL194" i="20" s="1"/>
  <c r="AA194" i="20"/>
  <c r="Z194" i="20"/>
  <c r="Y194" i="20"/>
  <c r="X194" i="20"/>
  <c r="W194" i="20"/>
  <c r="V194" i="20"/>
  <c r="U194" i="20"/>
  <c r="T194" i="20"/>
  <c r="AM194" i="20" s="1"/>
  <c r="S194" i="20"/>
  <c r="R194" i="20"/>
  <c r="Q194" i="20"/>
  <c r="P194" i="20"/>
  <c r="O194" i="20"/>
  <c r="N194" i="20"/>
  <c r="M194" i="20"/>
  <c r="L194" i="20"/>
  <c r="AN194" i="20" s="1"/>
  <c r="K194" i="20"/>
  <c r="J194" i="20"/>
  <c r="I194" i="20"/>
  <c r="H194" i="20"/>
  <c r="G194" i="20"/>
  <c r="F194" i="20"/>
  <c r="E194" i="20"/>
  <c r="D194" i="20"/>
  <c r="AO194" i="20" s="1"/>
  <c r="AJ193" i="20"/>
  <c r="AQ19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C193" i="20"/>
  <c r="AJ192" i="20"/>
  <c r="AQ192" i="20" s="1"/>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L192" i="20"/>
  <c r="K192" i="20"/>
  <c r="J192" i="20"/>
  <c r="I192" i="20"/>
  <c r="H192" i="20"/>
  <c r="G192" i="20"/>
  <c r="F192" i="20"/>
  <c r="E192" i="20"/>
  <c r="D192" i="20"/>
  <c r="AQ191" i="20"/>
  <c r="AJ191" i="20"/>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Q190" i="20"/>
  <c r="AO190" i="20"/>
  <c r="AJ190" i="20"/>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Q189" i="20"/>
  <c r="AJ189" i="20"/>
  <c r="AI189" i="20"/>
  <c r="AH189" i="20"/>
  <c r="AG189" i="20"/>
  <c r="AF189" i="20"/>
  <c r="AE189" i="20"/>
  <c r="AD189" i="20"/>
  <c r="AC189" i="20"/>
  <c r="AB189" i="20"/>
  <c r="AA189" i="20"/>
  <c r="Z189" i="20"/>
  <c r="Y189" i="20"/>
  <c r="X189" i="20"/>
  <c r="W189" i="20"/>
  <c r="V189" i="20"/>
  <c r="U189" i="20"/>
  <c r="T189" i="20"/>
  <c r="S189" i="20"/>
  <c r="R189" i="20"/>
  <c r="Q189" i="20"/>
  <c r="P189" i="20"/>
  <c r="O189" i="20"/>
  <c r="AN189" i="20" s="1"/>
  <c r="N189" i="20"/>
  <c r="M189" i="20"/>
  <c r="L189" i="20"/>
  <c r="K189" i="20"/>
  <c r="J189" i="20"/>
  <c r="I189" i="20"/>
  <c r="H189" i="20"/>
  <c r="G189" i="20"/>
  <c r="AO189" i="20" s="1"/>
  <c r="F189" i="20"/>
  <c r="E189" i="20"/>
  <c r="D189" i="20"/>
  <c r="AQ188" i="20"/>
  <c r="AM188" i="20"/>
  <c r="AJ188" i="20"/>
  <c r="AI188" i="20"/>
  <c r="AH188" i="20"/>
  <c r="AG188" i="20"/>
  <c r="AF188" i="20"/>
  <c r="AE188" i="20"/>
  <c r="AD188" i="20"/>
  <c r="AC188" i="20"/>
  <c r="AB188" i="20"/>
  <c r="AA188" i="20"/>
  <c r="Z188" i="20"/>
  <c r="Y188" i="20"/>
  <c r="X188" i="20"/>
  <c r="W188" i="20"/>
  <c r="V188" i="20"/>
  <c r="U188" i="20"/>
  <c r="T188" i="20"/>
  <c r="S188" i="20"/>
  <c r="R188" i="20"/>
  <c r="Q188" i="20"/>
  <c r="P188" i="20"/>
  <c r="O188" i="20"/>
  <c r="N188" i="20"/>
  <c r="AN188" i="20" s="1"/>
  <c r="M188" i="20"/>
  <c r="L188" i="20"/>
  <c r="K188" i="20"/>
  <c r="J188" i="20"/>
  <c r="I188" i="20"/>
  <c r="H188" i="20"/>
  <c r="G188" i="20"/>
  <c r="F188" i="20"/>
  <c r="AO188" i="20" s="1"/>
  <c r="E188" i="20"/>
  <c r="D188" i="20"/>
  <c r="AQ187" i="20"/>
  <c r="AJ187" i="20"/>
  <c r="AI187" i="20"/>
  <c r="AH187" i="20"/>
  <c r="AG187" i="20"/>
  <c r="AF187" i="20"/>
  <c r="AE187" i="20"/>
  <c r="AD187" i="20"/>
  <c r="AC187" i="20"/>
  <c r="AL187" i="20" s="1"/>
  <c r="AB187" i="20"/>
  <c r="AA187" i="20"/>
  <c r="Z187" i="20"/>
  <c r="Y187" i="20"/>
  <c r="X187" i="20"/>
  <c r="W187" i="20"/>
  <c r="V187" i="20"/>
  <c r="U187" i="20"/>
  <c r="AM187" i="20" s="1"/>
  <c r="T187" i="20"/>
  <c r="S187" i="20"/>
  <c r="R187" i="20"/>
  <c r="Q187" i="20"/>
  <c r="P187" i="20"/>
  <c r="O187" i="20"/>
  <c r="N187" i="20"/>
  <c r="M187" i="20"/>
  <c r="AN187" i="20" s="1"/>
  <c r="L187" i="20"/>
  <c r="K187" i="20"/>
  <c r="J187" i="20"/>
  <c r="I187" i="20"/>
  <c r="H187" i="20"/>
  <c r="G187" i="20"/>
  <c r="F187" i="20"/>
  <c r="E187" i="20"/>
  <c r="AO187" i="20" s="1"/>
  <c r="D187" i="20"/>
  <c r="AJ186" i="20"/>
  <c r="AQ186" i="20" s="1"/>
  <c r="AI186" i="20"/>
  <c r="AH186" i="20"/>
  <c r="AG186" i="20"/>
  <c r="AF186" i="20"/>
  <c r="AE186" i="20"/>
  <c r="AD186" i="20"/>
  <c r="AC186" i="20"/>
  <c r="AB186" i="20"/>
  <c r="AL186" i="20" s="1"/>
  <c r="AA186" i="20"/>
  <c r="Z186" i="20"/>
  <c r="Y186" i="20"/>
  <c r="X186" i="20"/>
  <c r="W186" i="20"/>
  <c r="V186" i="20"/>
  <c r="U186" i="20"/>
  <c r="T186" i="20"/>
  <c r="AM186" i="20" s="1"/>
  <c r="S186" i="20"/>
  <c r="R186" i="20"/>
  <c r="Q186" i="20"/>
  <c r="P186" i="20"/>
  <c r="O186" i="20"/>
  <c r="N186" i="20"/>
  <c r="M186" i="20"/>
  <c r="L186" i="20"/>
  <c r="AN186" i="20" s="1"/>
  <c r="K186" i="20"/>
  <c r="J186" i="20"/>
  <c r="I186" i="20"/>
  <c r="H186" i="20"/>
  <c r="G186" i="20"/>
  <c r="F186" i="20"/>
  <c r="E186" i="20"/>
  <c r="D186" i="20"/>
  <c r="AO186" i="20" s="1"/>
  <c r="AJ185" i="20"/>
  <c r="AQ185" i="20" s="1"/>
  <c r="AI185" i="20"/>
  <c r="AH185" i="20"/>
  <c r="AG185" i="20"/>
  <c r="AF185" i="20"/>
  <c r="AE185" i="20"/>
  <c r="AD185" i="20"/>
  <c r="AC185" i="20"/>
  <c r="AB185" i="20"/>
  <c r="AL185" i="20" s="1"/>
  <c r="AA185" i="20"/>
  <c r="Z185" i="20"/>
  <c r="Y185" i="20"/>
  <c r="X185" i="20"/>
  <c r="W185" i="20"/>
  <c r="V185" i="20"/>
  <c r="U185" i="20"/>
  <c r="T185" i="20"/>
  <c r="AM185" i="20" s="1"/>
  <c r="S185" i="20"/>
  <c r="R185" i="20"/>
  <c r="Q185" i="20"/>
  <c r="P185" i="20"/>
  <c r="O185" i="20"/>
  <c r="N185" i="20"/>
  <c r="M185" i="20"/>
  <c r="L185" i="20"/>
  <c r="AN185" i="20" s="1"/>
  <c r="K185" i="20"/>
  <c r="J185" i="20"/>
  <c r="I185" i="20"/>
  <c r="H185" i="20"/>
  <c r="G185" i="20"/>
  <c r="F185" i="20"/>
  <c r="E185" i="20"/>
  <c r="D185" i="20"/>
  <c r="AO185" i="20" s="1"/>
  <c r="AJ184" i="20"/>
  <c r="AQ184" i="20" s="1"/>
  <c r="AS55" i="20" s="1"/>
  <c r="AI184" i="20"/>
  <c r="AH184" i="20"/>
  <c r="AG184" i="20"/>
  <c r="AF184" i="20"/>
  <c r="AE184" i="20"/>
  <c r="AD184" i="20"/>
  <c r="AC184" i="20"/>
  <c r="AB184" i="20"/>
  <c r="AL184" i="20" s="1"/>
  <c r="AA184" i="20"/>
  <c r="Z184" i="20"/>
  <c r="Y184" i="20"/>
  <c r="X184" i="20"/>
  <c r="W184" i="20"/>
  <c r="V184" i="20"/>
  <c r="U184" i="20"/>
  <c r="T184" i="20"/>
  <c r="AM184" i="20" s="1"/>
  <c r="S184" i="20"/>
  <c r="R184" i="20"/>
  <c r="Q184" i="20"/>
  <c r="P184" i="20"/>
  <c r="O184" i="20"/>
  <c r="N184" i="20"/>
  <c r="M184" i="20"/>
  <c r="L184" i="20"/>
  <c r="AN184" i="20" s="1"/>
  <c r="K184" i="20"/>
  <c r="J184" i="20"/>
  <c r="I184" i="20"/>
  <c r="H184" i="20"/>
  <c r="G184" i="20"/>
  <c r="F184" i="20"/>
  <c r="E184" i="20"/>
  <c r="D184" i="20"/>
  <c r="AO184" i="20" s="1"/>
  <c r="AQ183" i="20"/>
  <c r="AJ183" i="20"/>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Q182" i="20"/>
  <c r="AO182" i="20"/>
  <c r="AJ182" i="20"/>
  <c r="AI182" i="20"/>
  <c r="AH182" i="20"/>
  <c r="AG182" i="20"/>
  <c r="AF182" i="20"/>
  <c r="AE182" i="20"/>
  <c r="AD182" i="20"/>
  <c r="AC182" i="20"/>
  <c r="AB182" i="20"/>
  <c r="AL182" i="20" s="1"/>
  <c r="AA182" i="20"/>
  <c r="Z182" i="20"/>
  <c r="Y182" i="20"/>
  <c r="X182" i="20"/>
  <c r="W182" i="20"/>
  <c r="V182" i="20"/>
  <c r="U182" i="20"/>
  <c r="T182" i="20"/>
  <c r="AM182" i="20" s="1"/>
  <c r="S182" i="20"/>
  <c r="R182" i="20"/>
  <c r="Q182" i="20"/>
  <c r="P182" i="20"/>
  <c r="O182" i="20"/>
  <c r="N182" i="20"/>
  <c r="M182" i="20"/>
  <c r="L182" i="20"/>
  <c r="AN182" i="20" s="1"/>
  <c r="K182" i="20"/>
  <c r="J182" i="20"/>
  <c r="I182" i="20"/>
  <c r="H182" i="20"/>
  <c r="G182" i="20"/>
  <c r="F182" i="20"/>
  <c r="E182" i="20"/>
  <c r="D182" i="20"/>
  <c r="AQ181" i="20"/>
  <c r="AO181" i="20"/>
  <c r="AJ181" i="20"/>
  <c r="AI181" i="20"/>
  <c r="AH181" i="20"/>
  <c r="AG181" i="20"/>
  <c r="AF181" i="20"/>
  <c r="AE181" i="20"/>
  <c r="AD181" i="20"/>
  <c r="AC181" i="20"/>
  <c r="AB181" i="20"/>
  <c r="AA181" i="20"/>
  <c r="Z181" i="20"/>
  <c r="Y181" i="20"/>
  <c r="X181" i="20"/>
  <c r="W181" i="20"/>
  <c r="V181" i="20"/>
  <c r="U181" i="20"/>
  <c r="T181" i="20"/>
  <c r="S181" i="20"/>
  <c r="R181" i="20"/>
  <c r="Q181" i="20"/>
  <c r="P181" i="20"/>
  <c r="O181" i="20"/>
  <c r="AN181" i="20" s="1"/>
  <c r="N181" i="20"/>
  <c r="M181" i="20"/>
  <c r="L181" i="20"/>
  <c r="K181" i="20"/>
  <c r="J181" i="20"/>
  <c r="I181" i="20"/>
  <c r="H181" i="20"/>
  <c r="G181" i="20"/>
  <c r="F181" i="20"/>
  <c r="E181" i="20"/>
  <c r="D181" i="20"/>
  <c r="AQ180" i="20"/>
  <c r="AM180" i="20"/>
  <c r="AJ180" i="20"/>
  <c r="AI180" i="20"/>
  <c r="AH180" i="20"/>
  <c r="AG180" i="20"/>
  <c r="AF180" i="20"/>
  <c r="AE180" i="20"/>
  <c r="AD180" i="20"/>
  <c r="AC180" i="20"/>
  <c r="AB180" i="20"/>
  <c r="AL180" i="20" s="1"/>
  <c r="AA180" i="20"/>
  <c r="Z180" i="20"/>
  <c r="Y180" i="20"/>
  <c r="X180" i="20"/>
  <c r="W180" i="20"/>
  <c r="V180" i="20"/>
  <c r="U180" i="20"/>
  <c r="T180" i="20"/>
  <c r="S180" i="20"/>
  <c r="R180" i="20"/>
  <c r="Q180" i="20"/>
  <c r="P180" i="20"/>
  <c r="O180" i="20"/>
  <c r="N180" i="20"/>
  <c r="AN180" i="20" s="1"/>
  <c r="M180" i="20"/>
  <c r="L180" i="20"/>
  <c r="K180" i="20"/>
  <c r="J180" i="20"/>
  <c r="I180" i="20"/>
  <c r="H180" i="20"/>
  <c r="G180" i="20"/>
  <c r="F180" i="20"/>
  <c r="E180" i="20"/>
  <c r="D180" i="20"/>
  <c r="AQ179" i="20"/>
  <c r="AJ179" i="20"/>
  <c r="AI179" i="20"/>
  <c r="AH179" i="20"/>
  <c r="AG179" i="20"/>
  <c r="AF179" i="20"/>
  <c r="AE179" i="20"/>
  <c r="AD179" i="20"/>
  <c r="AC179" i="20"/>
  <c r="AL179" i="20" s="1"/>
  <c r="AB179" i="20"/>
  <c r="AA179" i="20"/>
  <c r="Z179" i="20"/>
  <c r="Y179" i="20"/>
  <c r="X179" i="20"/>
  <c r="W179" i="20"/>
  <c r="V179" i="20"/>
  <c r="AM179" i="20" s="1"/>
  <c r="U179" i="20"/>
  <c r="T179" i="20"/>
  <c r="S179" i="20"/>
  <c r="R179" i="20"/>
  <c r="Q179" i="20"/>
  <c r="P179" i="20"/>
  <c r="O179" i="20"/>
  <c r="N179" i="20"/>
  <c r="M179" i="20"/>
  <c r="L179" i="20"/>
  <c r="K179" i="20"/>
  <c r="J179" i="20"/>
  <c r="I179" i="20"/>
  <c r="H179" i="20"/>
  <c r="G179" i="20"/>
  <c r="F179" i="20"/>
  <c r="E179" i="20"/>
  <c r="D179" i="20"/>
  <c r="AJ178" i="20"/>
  <c r="AQ178" i="20" s="1"/>
  <c r="AI178" i="20"/>
  <c r="AH178" i="20"/>
  <c r="AG178" i="20"/>
  <c r="AF178" i="20"/>
  <c r="AE178" i="20"/>
  <c r="AD178" i="20"/>
  <c r="AC178" i="20"/>
  <c r="AL178" i="20" s="1"/>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C177" i="20"/>
  <c r="AJ176" i="20"/>
  <c r="AQ176" i="20" s="1"/>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K176" i="20"/>
  <c r="J176" i="20"/>
  <c r="I176" i="20"/>
  <c r="H176" i="20"/>
  <c r="G176" i="20"/>
  <c r="F176" i="20"/>
  <c r="E176" i="20"/>
  <c r="D176" i="20"/>
  <c r="AQ175" i="20"/>
  <c r="AJ175" i="20"/>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K175" i="20"/>
  <c r="J175" i="20"/>
  <c r="I175" i="20"/>
  <c r="H175" i="20"/>
  <c r="G175" i="20"/>
  <c r="F175" i="20"/>
  <c r="E175" i="20"/>
  <c r="D175" i="20"/>
  <c r="AQ174" i="20"/>
  <c r="AJ174" i="20"/>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AO174" i="20" s="1"/>
  <c r="H174" i="20"/>
  <c r="G174" i="20"/>
  <c r="F174" i="20"/>
  <c r="E174" i="20"/>
  <c r="D174" i="20"/>
  <c r="AQ173" i="20"/>
  <c r="AN173" i="20"/>
  <c r="AJ173" i="20"/>
  <c r="AI173" i="20"/>
  <c r="AH173" i="20"/>
  <c r="AG173" i="20"/>
  <c r="AF173" i="20"/>
  <c r="AE173" i="20"/>
  <c r="AD173" i="20"/>
  <c r="AC173" i="20"/>
  <c r="AL173" i="20" s="1"/>
  <c r="AB173" i="20"/>
  <c r="AA173" i="20"/>
  <c r="Z173" i="20"/>
  <c r="Y173" i="20"/>
  <c r="X173" i="20"/>
  <c r="W173" i="20"/>
  <c r="V173" i="20"/>
  <c r="U173" i="20"/>
  <c r="AM173" i="20" s="1"/>
  <c r="T173" i="20"/>
  <c r="S173" i="20"/>
  <c r="R173" i="20"/>
  <c r="Q173" i="20"/>
  <c r="P173" i="20"/>
  <c r="O173" i="20"/>
  <c r="N173" i="20"/>
  <c r="M173" i="20"/>
  <c r="L173" i="20"/>
  <c r="K173" i="20"/>
  <c r="J173" i="20"/>
  <c r="I173" i="20"/>
  <c r="H173" i="20"/>
  <c r="G173" i="20"/>
  <c r="AO173" i="20" s="1"/>
  <c r="F173" i="20"/>
  <c r="E173" i="20"/>
  <c r="D173" i="20"/>
  <c r="AQ172" i="20"/>
  <c r="AJ172" i="20"/>
  <c r="AI172" i="20"/>
  <c r="AH172" i="20"/>
  <c r="AG172" i="20"/>
  <c r="AF172" i="20"/>
  <c r="AE172" i="20"/>
  <c r="AD172" i="20"/>
  <c r="AC172" i="20"/>
  <c r="AB172" i="20"/>
  <c r="AL172" i="20" s="1"/>
  <c r="AA172" i="20"/>
  <c r="Z172" i="20"/>
  <c r="Y172" i="20"/>
  <c r="X172" i="20"/>
  <c r="W172" i="20"/>
  <c r="V172" i="20"/>
  <c r="AM172" i="20" s="1"/>
  <c r="U172" i="20"/>
  <c r="T172" i="20"/>
  <c r="S172" i="20"/>
  <c r="R172" i="20"/>
  <c r="Q172" i="20"/>
  <c r="P172" i="20"/>
  <c r="O172" i="20"/>
  <c r="N172" i="20"/>
  <c r="AN172" i="20" s="1"/>
  <c r="M172" i="20"/>
  <c r="L172" i="20"/>
  <c r="K172" i="20"/>
  <c r="J172" i="20"/>
  <c r="I172" i="20"/>
  <c r="H172" i="20"/>
  <c r="G172" i="20"/>
  <c r="F172" i="20"/>
  <c r="E172" i="20"/>
  <c r="D172" i="20"/>
  <c r="AQ171" i="20"/>
  <c r="AJ171" i="20"/>
  <c r="AI171" i="20"/>
  <c r="AH171" i="20"/>
  <c r="AG171" i="20"/>
  <c r="AF171" i="20"/>
  <c r="AE171" i="20"/>
  <c r="AD171" i="20"/>
  <c r="AC171" i="20"/>
  <c r="AL171" i="20" s="1"/>
  <c r="AB171" i="20"/>
  <c r="AA171" i="20"/>
  <c r="Z171" i="20"/>
  <c r="Y171" i="20"/>
  <c r="X171" i="20"/>
  <c r="W171" i="20"/>
  <c r="V171" i="20"/>
  <c r="U171" i="20"/>
  <c r="AM171" i="20" s="1"/>
  <c r="T171" i="20"/>
  <c r="S171" i="20"/>
  <c r="R171" i="20"/>
  <c r="Q171" i="20"/>
  <c r="P171" i="20"/>
  <c r="O171" i="20"/>
  <c r="N171" i="20"/>
  <c r="M171" i="20"/>
  <c r="AN171" i="20" s="1"/>
  <c r="L171" i="20"/>
  <c r="K171" i="20"/>
  <c r="J171" i="20"/>
  <c r="I171" i="20"/>
  <c r="H171" i="20"/>
  <c r="G171" i="20"/>
  <c r="F171" i="20"/>
  <c r="E171" i="20"/>
  <c r="AO171" i="20" s="1"/>
  <c r="D171" i="20"/>
  <c r="AJ170" i="20"/>
  <c r="AQ170" i="20" s="1"/>
  <c r="AI170" i="20"/>
  <c r="AH170" i="20"/>
  <c r="AG170" i="20"/>
  <c r="AF170" i="20"/>
  <c r="AE170" i="20"/>
  <c r="AD170" i="20"/>
  <c r="AC170" i="20"/>
  <c r="AL170" i="20" s="1"/>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Q169" i="20" s="1"/>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J168" i="20"/>
  <c r="AQ168" i="20" s="1"/>
  <c r="AS39" i="20" s="1"/>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Q167" i="20"/>
  <c r="AS38" i="20" s="1"/>
  <c r="AJ167" i="20"/>
  <c r="AI167" i="20"/>
  <c r="AH167" i="20"/>
  <c r="AG167" i="20"/>
  <c r="AF167" i="20"/>
  <c r="AE167" i="20"/>
  <c r="AD167" i="20"/>
  <c r="AC167" i="20"/>
  <c r="AB167" i="20"/>
  <c r="AA167" i="20"/>
  <c r="Z167" i="20"/>
  <c r="Y167" i="20"/>
  <c r="X167" i="20"/>
  <c r="W167" i="20"/>
  <c r="V167" i="20"/>
  <c r="U167" i="20"/>
  <c r="T167" i="20"/>
  <c r="S167" i="20"/>
  <c r="R167" i="20"/>
  <c r="Q167" i="20"/>
  <c r="P167" i="20"/>
  <c r="O167" i="20"/>
  <c r="N167" i="20"/>
  <c r="M167" i="20"/>
  <c r="L167" i="20"/>
  <c r="K167" i="20"/>
  <c r="J167" i="20"/>
  <c r="I167" i="20"/>
  <c r="H167" i="20"/>
  <c r="G167" i="20"/>
  <c r="F167" i="20"/>
  <c r="E167" i="20"/>
  <c r="D167" i="20"/>
  <c r="AQ166" i="20"/>
  <c r="AJ166" i="20"/>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AO166" i="20" s="1"/>
  <c r="G166" i="20"/>
  <c r="F166" i="20"/>
  <c r="E166" i="20"/>
  <c r="D166" i="20"/>
  <c r="AQ165" i="20"/>
  <c r="AO165" i="20"/>
  <c r="AJ165" i="20"/>
  <c r="AI165" i="20"/>
  <c r="AH165" i="20"/>
  <c r="AG165" i="20"/>
  <c r="AF165" i="20"/>
  <c r="AE165" i="20"/>
  <c r="AD165" i="20"/>
  <c r="AC165" i="20"/>
  <c r="AB165" i="20"/>
  <c r="AA165" i="20"/>
  <c r="Z165" i="20"/>
  <c r="Y165" i="20"/>
  <c r="X165" i="20"/>
  <c r="W165" i="20"/>
  <c r="V165" i="20"/>
  <c r="U165" i="20"/>
  <c r="T165" i="20"/>
  <c r="S165" i="20"/>
  <c r="R165" i="20"/>
  <c r="Q165" i="20"/>
  <c r="P165" i="20"/>
  <c r="O165" i="20"/>
  <c r="AN165" i="20" s="1"/>
  <c r="N165" i="20"/>
  <c r="M165" i="20"/>
  <c r="L165" i="20"/>
  <c r="K165" i="20"/>
  <c r="J165" i="20"/>
  <c r="I165" i="20"/>
  <c r="H165" i="20"/>
  <c r="G165" i="20"/>
  <c r="F165" i="20"/>
  <c r="E165" i="20"/>
  <c r="D165" i="20"/>
  <c r="AQ164" i="20"/>
  <c r="AJ164" i="20"/>
  <c r="AI164" i="20"/>
  <c r="AH164" i="20"/>
  <c r="AG164" i="20"/>
  <c r="AF164" i="20"/>
  <c r="AE164" i="20"/>
  <c r="AD164" i="20"/>
  <c r="AC164" i="20"/>
  <c r="AB164" i="20"/>
  <c r="AA164" i="20"/>
  <c r="Z164" i="20"/>
  <c r="Y164" i="20"/>
  <c r="X164" i="20"/>
  <c r="W164" i="20"/>
  <c r="V164" i="20"/>
  <c r="AM164" i="20" s="1"/>
  <c r="U164" i="20"/>
  <c r="T164" i="20"/>
  <c r="S164" i="20"/>
  <c r="R164" i="20"/>
  <c r="Q164" i="20"/>
  <c r="P164" i="20"/>
  <c r="O164" i="20"/>
  <c r="N164" i="20"/>
  <c r="AN164" i="20" s="1"/>
  <c r="M164" i="20"/>
  <c r="L164" i="20"/>
  <c r="K164" i="20"/>
  <c r="J164" i="20"/>
  <c r="I164" i="20"/>
  <c r="H164" i="20"/>
  <c r="G164" i="20"/>
  <c r="F164" i="20"/>
  <c r="AO164" i="20" s="1"/>
  <c r="E164" i="20"/>
  <c r="D164" i="20"/>
  <c r="AQ163" i="20"/>
  <c r="AJ163" i="20"/>
  <c r="AI163" i="20"/>
  <c r="AH163" i="20"/>
  <c r="AG163" i="20"/>
  <c r="AF163" i="20"/>
  <c r="AE163" i="20"/>
  <c r="AD163" i="20"/>
  <c r="AC163" i="20"/>
  <c r="AL163" i="20" s="1"/>
  <c r="AB163" i="20"/>
  <c r="AA163" i="20"/>
  <c r="Z163" i="20"/>
  <c r="Y163" i="20"/>
  <c r="X163" i="20"/>
  <c r="W163" i="20"/>
  <c r="V163" i="20"/>
  <c r="AM163" i="20" s="1"/>
  <c r="U163" i="20"/>
  <c r="T163" i="20"/>
  <c r="S163" i="20"/>
  <c r="R163" i="20"/>
  <c r="Q163" i="20"/>
  <c r="P163" i="20"/>
  <c r="O163" i="20"/>
  <c r="N163" i="20"/>
  <c r="M163" i="20"/>
  <c r="L163" i="20"/>
  <c r="K163" i="20"/>
  <c r="J163" i="20"/>
  <c r="I163" i="20"/>
  <c r="H163" i="20"/>
  <c r="G163" i="20"/>
  <c r="F163" i="20"/>
  <c r="E163" i="20"/>
  <c r="D163" i="20"/>
  <c r="AJ162" i="20"/>
  <c r="AQ162" i="20" s="1"/>
  <c r="AI162" i="20"/>
  <c r="AH162" i="20"/>
  <c r="AG162" i="20"/>
  <c r="AF162" i="20"/>
  <c r="AE162" i="20"/>
  <c r="AD162" i="20"/>
  <c r="AC162" i="20"/>
  <c r="AB162" i="20"/>
  <c r="AL162" i="20" s="1"/>
  <c r="AA162" i="20"/>
  <c r="Z162" i="20"/>
  <c r="Y162" i="20"/>
  <c r="X162" i="20"/>
  <c r="W162" i="20"/>
  <c r="V162" i="20"/>
  <c r="U162" i="20"/>
  <c r="T162" i="20"/>
  <c r="AM162" i="20" s="1"/>
  <c r="S162" i="20"/>
  <c r="R162" i="20"/>
  <c r="Q162" i="20"/>
  <c r="P162" i="20"/>
  <c r="O162" i="20"/>
  <c r="N162" i="20"/>
  <c r="M162" i="20"/>
  <c r="L162" i="20"/>
  <c r="AN162" i="20" s="1"/>
  <c r="K162" i="20"/>
  <c r="J162" i="20"/>
  <c r="I162" i="20"/>
  <c r="H162" i="20"/>
  <c r="G162" i="20"/>
  <c r="F162" i="20"/>
  <c r="E162" i="20"/>
  <c r="D162" i="20"/>
  <c r="AO162" i="20" s="1"/>
  <c r="AJ161" i="20"/>
  <c r="AQ161" i="20" s="1"/>
  <c r="AI161" i="20"/>
  <c r="AH161" i="20"/>
  <c r="AG161" i="20"/>
  <c r="AF161" i="20"/>
  <c r="AE161" i="20"/>
  <c r="AD161" i="20"/>
  <c r="AC161" i="20"/>
  <c r="AB161" i="20"/>
  <c r="AL161" i="20" s="1"/>
  <c r="AA161" i="20"/>
  <c r="Z161" i="20"/>
  <c r="Y161" i="20"/>
  <c r="X161" i="20"/>
  <c r="W161" i="20"/>
  <c r="V161" i="20"/>
  <c r="U161" i="20"/>
  <c r="T161" i="20"/>
  <c r="AM161" i="20" s="1"/>
  <c r="S161" i="20"/>
  <c r="R161" i="20"/>
  <c r="Q161" i="20"/>
  <c r="P161" i="20"/>
  <c r="O161" i="20"/>
  <c r="N161" i="20"/>
  <c r="M161" i="20"/>
  <c r="L161" i="20"/>
  <c r="AN161" i="20" s="1"/>
  <c r="K161" i="20"/>
  <c r="J161" i="20"/>
  <c r="I161" i="20"/>
  <c r="H161" i="20"/>
  <c r="G161" i="20"/>
  <c r="F161" i="20"/>
  <c r="E161" i="20"/>
  <c r="D161" i="20"/>
  <c r="AO161" i="20" s="1"/>
  <c r="AJ160" i="20"/>
  <c r="AQ160" i="20" s="1"/>
  <c r="AI160" i="20"/>
  <c r="AH160" i="20"/>
  <c r="AG160" i="20"/>
  <c r="AF160" i="20"/>
  <c r="AE160" i="20"/>
  <c r="AD160" i="20"/>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Q159" i="20"/>
  <c r="AJ159" i="20"/>
  <c r="AI159" i="20"/>
  <c r="AH159" i="20"/>
  <c r="AG159" i="20"/>
  <c r="AF159" i="20"/>
  <c r="AE159" i="20"/>
  <c r="AD159" i="20"/>
  <c r="AC159" i="20"/>
  <c r="AB159" i="20"/>
  <c r="AL159" i="20" s="1"/>
  <c r="AA159" i="20"/>
  <c r="Z159" i="20"/>
  <c r="Y159" i="20"/>
  <c r="X159" i="20"/>
  <c r="W159" i="20"/>
  <c r="V159" i="20"/>
  <c r="U159" i="20"/>
  <c r="T159" i="20"/>
  <c r="AM159" i="20" s="1"/>
  <c r="S159" i="20"/>
  <c r="R159" i="20"/>
  <c r="Q159" i="20"/>
  <c r="P159" i="20"/>
  <c r="O159" i="20"/>
  <c r="N159" i="20"/>
  <c r="M159" i="20"/>
  <c r="L159" i="20"/>
  <c r="AN159" i="20" s="1"/>
  <c r="K159" i="20"/>
  <c r="J159" i="20"/>
  <c r="I159" i="20"/>
  <c r="H159" i="20"/>
  <c r="G159" i="20"/>
  <c r="F159" i="20"/>
  <c r="E159" i="20"/>
  <c r="D159" i="20"/>
  <c r="AO159" i="20" s="1"/>
  <c r="AQ158"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AO158" i="20" s="1"/>
  <c r="H158" i="20"/>
  <c r="G158" i="20"/>
  <c r="F158" i="20"/>
  <c r="E158" i="20"/>
  <c r="D158" i="20"/>
  <c r="AQ157" i="20"/>
  <c r="AO157" i="20"/>
  <c r="AN157" i="20"/>
  <c r="AJ157" i="20"/>
  <c r="AI157" i="20"/>
  <c r="AH157" i="20"/>
  <c r="AG157" i="20"/>
  <c r="AF157" i="20"/>
  <c r="AE157" i="20"/>
  <c r="AD157" i="20"/>
  <c r="AC157" i="20"/>
  <c r="AL157" i="20" s="1"/>
  <c r="AB157" i="20"/>
  <c r="AA157" i="20"/>
  <c r="Z157" i="20"/>
  <c r="Y157" i="20"/>
  <c r="X157" i="20"/>
  <c r="W157" i="20"/>
  <c r="V157" i="20"/>
  <c r="U157" i="20"/>
  <c r="AM157" i="20" s="1"/>
  <c r="T157" i="20"/>
  <c r="S157" i="20"/>
  <c r="R157" i="20"/>
  <c r="Q157" i="20"/>
  <c r="P157" i="20"/>
  <c r="O157" i="20"/>
  <c r="N157" i="20"/>
  <c r="M157" i="20"/>
  <c r="L157" i="20"/>
  <c r="K157" i="20"/>
  <c r="J157" i="20"/>
  <c r="I157" i="20"/>
  <c r="H157" i="20"/>
  <c r="G157" i="20"/>
  <c r="F157" i="20"/>
  <c r="E157" i="20"/>
  <c r="D157" i="20"/>
  <c r="AQ156" i="20"/>
  <c r="AJ156" i="20"/>
  <c r="AI156" i="20"/>
  <c r="AH156" i="20"/>
  <c r="AG156" i="20"/>
  <c r="AF156" i="20"/>
  <c r="AE156" i="20"/>
  <c r="AD156" i="20"/>
  <c r="AC156" i="20"/>
  <c r="AB156" i="20"/>
  <c r="AA156" i="20"/>
  <c r="Z156" i="20"/>
  <c r="Y156" i="20"/>
  <c r="X156" i="20"/>
  <c r="W156" i="20"/>
  <c r="AM156" i="20" s="1"/>
  <c r="V156" i="20"/>
  <c r="U156" i="20"/>
  <c r="T156" i="20"/>
  <c r="S156" i="20"/>
  <c r="R156" i="20"/>
  <c r="Q156" i="20"/>
  <c r="P156" i="20"/>
  <c r="O156" i="20"/>
  <c r="N156" i="20"/>
  <c r="AN156" i="20" s="1"/>
  <c r="M156" i="20"/>
  <c r="L156" i="20"/>
  <c r="K156" i="20"/>
  <c r="J156" i="20"/>
  <c r="I156" i="20"/>
  <c r="H156" i="20"/>
  <c r="G156" i="20"/>
  <c r="F156" i="20"/>
  <c r="E156" i="20"/>
  <c r="D156" i="20"/>
  <c r="AQ155" i="20"/>
  <c r="AJ155" i="20"/>
  <c r="AI155" i="20"/>
  <c r="AH155" i="20"/>
  <c r="AG155" i="20"/>
  <c r="AF155" i="20"/>
  <c r="AE155" i="20"/>
  <c r="AD155" i="20"/>
  <c r="AC155" i="20"/>
  <c r="AL155" i="20" s="1"/>
  <c r="AB155" i="20"/>
  <c r="AA155" i="20"/>
  <c r="Z155" i="20"/>
  <c r="Y155" i="20"/>
  <c r="X155" i="20"/>
  <c r="W155" i="20"/>
  <c r="V155" i="20"/>
  <c r="U155" i="20"/>
  <c r="AM155" i="20" s="1"/>
  <c r="T155" i="20"/>
  <c r="S155" i="20"/>
  <c r="R155" i="20"/>
  <c r="Q155" i="20"/>
  <c r="P155" i="20"/>
  <c r="O155" i="20"/>
  <c r="N155" i="20"/>
  <c r="M155" i="20"/>
  <c r="AN155" i="20" s="1"/>
  <c r="L155" i="20"/>
  <c r="K155" i="20"/>
  <c r="J155" i="20"/>
  <c r="I155" i="20"/>
  <c r="H155" i="20"/>
  <c r="G155" i="20"/>
  <c r="F155" i="20"/>
  <c r="E155" i="20"/>
  <c r="AO155" i="20" s="1"/>
  <c r="D155" i="20"/>
  <c r="AJ154" i="20"/>
  <c r="AQ154" i="20" s="1"/>
  <c r="AI154" i="20"/>
  <c r="AH154" i="20"/>
  <c r="AG154" i="20"/>
  <c r="AF154" i="20"/>
  <c r="AE154" i="20"/>
  <c r="AD154" i="20"/>
  <c r="AC154" i="20"/>
  <c r="AL154" i="20" s="1"/>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Q153" i="20" s="1"/>
  <c r="AI153" i="20"/>
  <c r="AH153" i="20"/>
  <c r="AG153" i="20"/>
  <c r="AF153" i="20"/>
  <c r="AE153" i="20"/>
  <c r="AD153" i="20"/>
  <c r="AC153" i="20"/>
  <c r="AB153" i="20"/>
  <c r="AL153" i="20" s="1"/>
  <c r="AA153" i="20"/>
  <c r="Z153" i="20"/>
  <c r="Y153" i="20"/>
  <c r="X153" i="20"/>
  <c r="W153" i="20"/>
  <c r="V153" i="20"/>
  <c r="U153" i="20"/>
  <c r="T153" i="20"/>
  <c r="AM153" i="20" s="1"/>
  <c r="S153" i="20"/>
  <c r="R153" i="20"/>
  <c r="Q153" i="20"/>
  <c r="P153" i="20"/>
  <c r="O153" i="20"/>
  <c r="N153" i="20"/>
  <c r="M153" i="20"/>
  <c r="L153" i="20"/>
  <c r="AN153" i="20" s="1"/>
  <c r="K153" i="20"/>
  <c r="J153" i="20"/>
  <c r="I153" i="20"/>
  <c r="H153" i="20"/>
  <c r="G153" i="20"/>
  <c r="F153" i="20"/>
  <c r="E153" i="20"/>
  <c r="D153" i="20"/>
  <c r="AO153" i="20" s="1"/>
  <c r="AJ152" i="20"/>
  <c r="AQ152" i="20" s="1"/>
  <c r="AI152" i="20"/>
  <c r="AH152" i="20"/>
  <c r="AG152" i="20"/>
  <c r="AF152" i="20"/>
  <c r="AE152" i="20"/>
  <c r="AD152" i="20"/>
  <c r="AC152" i="20"/>
  <c r="AB152" i="20"/>
  <c r="AA152" i="20"/>
  <c r="Z152" i="20"/>
  <c r="Y152" i="20"/>
  <c r="X152" i="20"/>
  <c r="W152" i="20"/>
  <c r="V152" i="20"/>
  <c r="U152" i="20"/>
  <c r="T152" i="20"/>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AO150" i="20" s="1"/>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AN149" i="20" s="1"/>
  <c r="N149" i="20"/>
  <c r="M149" i="20"/>
  <c r="L149" i="20"/>
  <c r="K149" i="20"/>
  <c r="J149" i="20"/>
  <c r="I149" i="20"/>
  <c r="H149" i="20"/>
  <c r="G149" i="20"/>
  <c r="AO149" i="20" s="1"/>
  <c r="F149" i="20"/>
  <c r="E149" i="20"/>
  <c r="D149" i="20"/>
  <c r="AJ148" i="20"/>
  <c r="AI148" i="20"/>
  <c r="AH148" i="20"/>
  <c r="AG148" i="20"/>
  <c r="AF148" i="20"/>
  <c r="AE148" i="20"/>
  <c r="AD148" i="20"/>
  <c r="AC148" i="20"/>
  <c r="AB148" i="20"/>
  <c r="AL148" i="20" s="1"/>
  <c r="AA148" i="20"/>
  <c r="Z148" i="20"/>
  <c r="Y148" i="20"/>
  <c r="X148" i="20"/>
  <c r="W148" i="20"/>
  <c r="V148" i="20"/>
  <c r="AM148" i="20" s="1"/>
  <c r="U148" i="20"/>
  <c r="T148" i="20"/>
  <c r="S148" i="20"/>
  <c r="R148" i="20"/>
  <c r="Q148" i="20"/>
  <c r="P148" i="20"/>
  <c r="O148" i="20"/>
  <c r="N148" i="20"/>
  <c r="AN148" i="20" s="1"/>
  <c r="M148" i="20"/>
  <c r="L148" i="20"/>
  <c r="K148" i="20"/>
  <c r="J148" i="20"/>
  <c r="I148" i="20"/>
  <c r="H148" i="20"/>
  <c r="G148" i="20"/>
  <c r="F148" i="20"/>
  <c r="AO148" i="20" s="1"/>
  <c r="E148" i="20"/>
  <c r="D148" i="20"/>
  <c r="AJ147" i="20"/>
  <c r="AI147" i="20"/>
  <c r="AH147" i="20"/>
  <c r="AG147" i="20"/>
  <c r="AF147" i="20"/>
  <c r="AE147" i="20"/>
  <c r="AD147" i="20"/>
  <c r="AC147" i="20"/>
  <c r="AL147" i="20" s="1"/>
  <c r="AB147" i="20"/>
  <c r="AA147" i="20"/>
  <c r="Z147" i="20"/>
  <c r="Y147" i="20"/>
  <c r="X147" i="20"/>
  <c r="W147" i="20"/>
  <c r="V147" i="20"/>
  <c r="U147" i="20"/>
  <c r="AM147" i="20" s="1"/>
  <c r="T147" i="20"/>
  <c r="S147" i="20"/>
  <c r="R147" i="20"/>
  <c r="Q147" i="20"/>
  <c r="P147" i="20"/>
  <c r="O147" i="20"/>
  <c r="N147" i="20"/>
  <c r="M147" i="20"/>
  <c r="AN147" i="20" s="1"/>
  <c r="L147" i="20"/>
  <c r="K147" i="20"/>
  <c r="J147" i="20"/>
  <c r="I147" i="20"/>
  <c r="H147" i="20"/>
  <c r="G147" i="20"/>
  <c r="F147" i="20"/>
  <c r="E147" i="20"/>
  <c r="AO147" i="20" s="1"/>
  <c r="D147" i="20"/>
  <c r="AJ146" i="20"/>
  <c r="AI146" i="20"/>
  <c r="AH146" i="20"/>
  <c r="AG146" i="20"/>
  <c r="AF146" i="20"/>
  <c r="AE146" i="20"/>
  <c r="AD146" i="20"/>
  <c r="AC146" i="20"/>
  <c r="AB146" i="20"/>
  <c r="AL146" i="20" s="1"/>
  <c r="AA146" i="20"/>
  <c r="Z146" i="20"/>
  <c r="Y146" i="20"/>
  <c r="X146" i="20"/>
  <c r="W146" i="20"/>
  <c r="V146" i="20"/>
  <c r="U146" i="20"/>
  <c r="T146" i="20"/>
  <c r="AM146" i="20" s="1"/>
  <c r="S146" i="20"/>
  <c r="R146" i="20"/>
  <c r="Q146" i="20"/>
  <c r="P146" i="20"/>
  <c r="O146" i="20"/>
  <c r="N146" i="20"/>
  <c r="M146" i="20"/>
  <c r="L146" i="20"/>
  <c r="AN146" i="20" s="1"/>
  <c r="K146" i="20"/>
  <c r="J146" i="20"/>
  <c r="I146" i="20"/>
  <c r="H146" i="20"/>
  <c r="G146" i="20"/>
  <c r="F146" i="20"/>
  <c r="E146" i="20"/>
  <c r="D146" i="20"/>
  <c r="AO146" i="20" s="1"/>
  <c r="AJ145" i="20"/>
  <c r="AI145" i="20"/>
  <c r="AH145" i="20"/>
  <c r="AG145" i="20"/>
  <c r="AF145" i="20"/>
  <c r="AE145" i="20"/>
  <c r="AD145" i="20"/>
  <c r="AC145" i="20"/>
  <c r="AB145" i="20"/>
  <c r="AL145" i="20" s="1"/>
  <c r="AA145" i="20"/>
  <c r="Z145" i="20"/>
  <c r="Y145" i="20"/>
  <c r="X145" i="20"/>
  <c r="W145" i="20"/>
  <c r="V145" i="20"/>
  <c r="U145" i="20"/>
  <c r="T145" i="20"/>
  <c r="AM145" i="20" s="1"/>
  <c r="S145" i="20"/>
  <c r="R145" i="20"/>
  <c r="Q145" i="20"/>
  <c r="P145" i="20"/>
  <c r="O145" i="20"/>
  <c r="N145" i="20"/>
  <c r="M145" i="20"/>
  <c r="L145" i="20"/>
  <c r="AN145" i="20" s="1"/>
  <c r="K145" i="20"/>
  <c r="J145" i="20"/>
  <c r="I145" i="20"/>
  <c r="H145" i="20"/>
  <c r="G145" i="20"/>
  <c r="F145" i="20"/>
  <c r="E145" i="20"/>
  <c r="D145" i="20"/>
  <c r="AO145" i="20" s="1"/>
  <c r="AJ144" i="20"/>
  <c r="AI144" i="20"/>
  <c r="AH144" i="20"/>
  <c r="AG144" i="20"/>
  <c r="AF144" i="20"/>
  <c r="AE144" i="20"/>
  <c r="AD144" i="20"/>
  <c r="AC144" i="20"/>
  <c r="AB144" i="20"/>
  <c r="AL144" i="20" s="1"/>
  <c r="AA144" i="20"/>
  <c r="Z144" i="20"/>
  <c r="Y144" i="20"/>
  <c r="X144" i="20"/>
  <c r="W144" i="20"/>
  <c r="V144" i="20"/>
  <c r="U144" i="20"/>
  <c r="T144" i="20"/>
  <c r="AM144" i="20" s="1"/>
  <c r="S144" i="20"/>
  <c r="R144" i="20"/>
  <c r="Q144" i="20"/>
  <c r="P144" i="20"/>
  <c r="O144" i="20"/>
  <c r="N144" i="20"/>
  <c r="M144" i="20"/>
  <c r="L144" i="20"/>
  <c r="AN144" i="20" s="1"/>
  <c r="K144" i="20"/>
  <c r="J144" i="20"/>
  <c r="I144" i="20"/>
  <c r="H144" i="20"/>
  <c r="G144" i="20"/>
  <c r="F144" i="20"/>
  <c r="E144" i="20"/>
  <c r="D144" i="20"/>
  <c r="AO144" i="20" s="1"/>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O142"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B141" i="20"/>
  <c r="AA141" i="20"/>
  <c r="Z141" i="20"/>
  <c r="Y141" i="20"/>
  <c r="X141" i="20"/>
  <c r="W141" i="20"/>
  <c r="V141" i="20"/>
  <c r="U141" i="20"/>
  <c r="T141" i="20"/>
  <c r="S141" i="20"/>
  <c r="R141" i="20"/>
  <c r="Q141" i="20"/>
  <c r="P141" i="20"/>
  <c r="O141" i="20"/>
  <c r="AN141" i="20" s="1"/>
  <c r="N141" i="20"/>
  <c r="M141" i="20"/>
  <c r="L141" i="20"/>
  <c r="K141" i="20"/>
  <c r="J141" i="20"/>
  <c r="I141" i="20"/>
  <c r="H141" i="20"/>
  <c r="G141" i="20"/>
  <c r="AO141" i="20" s="1"/>
  <c r="F141" i="20"/>
  <c r="E141" i="20"/>
  <c r="D141" i="20"/>
  <c r="AM140" i="20"/>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AN140" i="20" s="1"/>
  <c r="M140" i="20"/>
  <c r="L140" i="20"/>
  <c r="K140" i="20"/>
  <c r="J140" i="20"/>
  <c r="I140" i="20"/>
  <c r="H140" i="20"/>
  <c r="G140" i="20"/>
  <c r="F140" i="20"/>
  <c r="AO140" i="20" s="1"/>
  <c r="E140" i="20"/>
  <c r="D140" i="20"/>
  <c r="AJ139" i="20"/>
  <c r="AI139" i="20"/>
  <c r="AH139" i="20"/>
  <c r="AG139" i="20"/>
  <c r="AF139" i="20"/>
  <c r="AE139" i="20"/>
  <c r="AD139" i="20"/>
  <c r="AC139" i="20"/>
  <c r="AL139" i="20" s="1"/>
  <c r="AB139" i="20"/>
  <c r="AA139" i="20"/>
  <c r="Z139" i="20"/>
  <c r="Y139" i="20"/>
  <c r="X139" i="20"/>
  <c r="W139" i="20"/>
  <c r="V139" i="20"/>
  <c r="U139" i="20"/>
  <c r="AM139" i="20" s="1"/>
  <c r="T139" i="20"/>
  <c r="S139" i="20"/>
  <c r="R139" i="20"/>
  <c r="Q139" i="20"/>
  <c r="P139" i="20"/>
  <c r="O139" i="20"/>
  <c r="AN139" i="20" s="1"/>
  <c r="N139" i="20"/>
  <c r="M139" i="20"/>
  <c r="L139" i="20"/>
  <c r="K139" i="20"/>
  <c r="J139" i="20"/>
  <c r="I139" i="20"/>
  <c r="H139" i="20"/>
  <c r="G139" i="20"/>
  <c r="F139" i="20"/>
  <c r="E139" i="20"/>
  <c r="D139" i="20"/>
  <c r="AJ138" i="20"/>
  <c r="AI138" i="20"/>
  <c r="AH138" i="20"/>
  <c r="AG138" i="20"/>
  <c r="AF138" i="20"/>
  <c r="AE138" i="20"/>
  <c r="AD138" i="20"/>
  <c r="AC138" i="20"/>
  <c r="AB138" i="20"/>
  <c r="AL138" i="20" s="1"/>
  <c r="AA138" i="20"/>
  <c r="Z138" i="20"/>
  <c r="Y138" i="20"/>
  <c r="X138" i="20"/>
  <c r="W138" i="20"/>
  <c r="V138" i="20"/>
  <c r="U138" i="20"/>
  <c r="T138" i="20"/>
  <c r="AM138" i="20" s="1"/>
  <c r="S138" i="20"/>
  <c r="R138" i="20"/>
  <c r="Q138" i="20"/>
  <c r="P138" i="20"/>
  <c r="O138" i="20"/>
  <c r="N138" i="20"/>
  <c r="M138" i="20"/>
  <c r="L138" i="20"/>
  <c r="AN138" i="20" s="1"/>
  <c r="K138" i="20"/>
  <c r="J138" i="20"/>
  <c r="I138" i="20"/>
  <c r="H138" i="20"/>
  <c r="G138" i="20"/>
  <c r="F138" i="20"/>
  <c r="E138" i="20"/>
  <c r="D138" i="20"/>
  <c r="AO138" i="20" s="1"/>
  <c r="AJ137" i="20"/>
  <c r="AI137" i="20"/>
  <c r="AH137" i="20"/>
  <c r="AG137" i="20"/>
  <c r="AF137" i="20"/>
  <c r="AE137" i="20"/>
  <c r="AD137" i="20"/>
  <c r="AC137" i="20"/>
  <c r="AB137" i="20"/>
  <c r="AL137" i="20" s="1"/>
  <c r="AA137" i="20"/>
  <c r="Z137" i="20"/>
  <c r="Y137" i="20"/>
  <c r="X137" i="20"/>
  <c r="W137" i="20"/>
  <c r="V137" i="20"/>
  <c r="U137" i="20"/>
  <c r="T137" i="20"/>
  <c r="AM137" i="20" s="1"/>
  <c r="S137" i="20"/>
  <c r="R137" i="20"/>
  <c r="Q137" i="20"/>
  <c r="P137" i="20"/>
  <c r="O137" i="20"/>
  <c r="N137" i="20"/>
  <c r="M137" i="20"/>
  <c r="L137" i="20"/>
  <c r="AN137" i="20" s="1"/>
  <c r="K137" i="20"/>
  <c r="J137" i="20"/>
  <c r="I137" i="20"/>
  <c r="H137" i="20"/>
  <c r="G137" i="20"/>
  <c r="F137" i="20"/>
  <c r="E137" i="20"/>
  <c r="D137" i="20"/>
  <c r="AO137" i="20" s="1"/>
  <c r="AJ136" i="20"/>
  <c r="AI136" i="20"/>
  <c r="AH136" i="20"/>
  <c r="AG136" i="20"/>
  <c r="AF136" i="20"/>
  <c r="AE136" i="20"/>
  <c r="AD136" i="20"/>
  <c r="AC136" i="20"/>
  <c r="AB136" i="20"/>
  <c r="AL136" i="20" s="1"/>
  <c r="AA136" i="20"/>
  <c r="Z136" i="20"/>
  <c r="Y136" i="20"/>
  <c r="X136" i="20"/>
  <c r="W136" i="20"/>
  <c r="V136" i="20"/>
  <c r="U136" i="20"/>
  <c r="T136" i="20"/>
  <c r="AM136" i="20" s="1"/>
  <c r="S136" i="20"/>
  <c r="R136" i="20"/>
  <c r="Q136" i="20"/>
  <c r="P136" i="20"/>
  <c r="O136" i="20"/>
  <c r="N136" i="20"/>
  <c r="M136" i="20"/>
  <c r="L136" i="20"/>
  <c r="AN136" i="20" s="1"/>
  <c r="K136" i="20"/>
  <c r="J136" i="20"/>
  <c r="I136" i="20"/>
  <c r="H136" i="20"/>
  <c r="G136" i="20"/>
  <c r="F136" i="20"/>
  <c r="E136" i="20"/>
  <c r="D136" i="20"/>
  <c r="AO136" i="20" s="1"/>
  <c r="AQ134"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C134" i="20"/>
  <c r="AQ133" i="20"/>
  <c r="AO133" i="20"/>
  <c r="AJ133" i="20"/>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Q132" i="20"/>
  <c r="AR68" i="20" s="1"/>
  <c r="AJ132" i="20"/>
  <c r="AI132" i="20"/>
  <c r="AH132" i="20"/>
  <c r="AG132" i="20"/>
  <c r="AF132" i="20"/>
  <c r="AE132" i="20"/>
  <c r="AD132" i="20"/>
  <c r="AC132" i="20"/>
  <c r="AB132" i="20"/>
  <c r="AA132" i="20"/>
  <c r="Z132" i="20"/>
  <c r="Y132" i="20"/>
  <c r="X132" i="20"/>
  <c r="W132" i="20"/>
  <c r="V132" i="20"/>
  <c r="U132" i="20"/>
  <c r="T132" i="20"/>
  <c r="S132" i="20"/>
  <c r="R132" i="20"/>
  <c r="Q132" i="20"/>
  <c r="P132" i="20"/>
  <c r="O132" i="20"/>
  <c r="AN132" i="20" s="1"/>
  <c r="N132" i="20"/>
  <c r="M132" i="20"/>
  <c r="L132" i="20"/>
  <c r="K132" i="20"/>
  <c r="J132" i="20"/>
  <c r="I132" i="20"/>
  <c r="H132" i="20"/>
  <c r="G132" i="20"/>
  <c r="AO132" i="20" s="1"/>
  <c r="F132" i="20"/>
  <c r="E132" i="20"/>
  <c r="D132" i="20"/>
  <c r="AQ131" i="20"/>
  <c r="AJ131" i="20"/>
  <c r="AI131" i="20"/>
  <c r="AH131" i="20"/>
  <c r="AG131" i="20"/>
  <c r="AF131" i="20"/>
  <c r="AE131" i="20"/>
  <c r="AD131" i="20"/>
  <c r="AC131" i="20"/>
  <c r="AB131" i="20"/>
  <c r="AA131" i="20"/>
  <c r="Z131" i="20"/>
  <c r="Y131" i="20"/>
  <c r="X131" i="20"/>
  <c r="W131" i="20"/>
  <c r="V131" i="20"/>
  <c r="AM131" i="20" s="1"/>
  <c r="U131" i="20"/>
  <c r="T131" i="20"/>
  <c r="S131" i="20"/>
  <c r="R131" i="20"/>
  <c r="Q131" i="20"/>
  <c r="P131" i="20"/>
  <c r="O131" i="20"/>
  <c r="N131" i="20"/>
  <c r="AN131" i="20" s="1"/>
  <c r="M131" i="20"/>
  <c r="L131" i="20"/>
  <c r="K131" i="20"/>
  <c r="J131" i="20"/>
  <c r="I131" i="20"/>
  <c r="H131" i="20"/>
  <c r="G131" i="20"/>
  <c r="F131" i="20"/>
  <c r="AO131" i="20" s="1"/>
  <c r="E131" i="20"/>
  <c r="D131" i="20"/>
  <c r="AQ130" i="20"/>
  <c r="AJ130" i="20"/>
  <c r="AI130" i="20"/>
  <c r="AH130" i="20"/>
  <c r="AG130" i="20"/>
  <c r="AF130" i="20"/>
  <c r="AE130" i="20"/>
  <c r="AD130" i="20"/>
  <c r="AC130" i="20"/>
  <c r="AL130" i="20" s="1"/>
  <c r="AB130" i="20"/>
  <c r="AA130" i="20"/>
  <c r="Z130" i="20"/>
  <c r="Y130" i="20"/>
  <c r="X130" i="20"/>
  <c r="W130" i="20"/>
  <c r="V130" i="20"/>
  <c r="AM130" i="20" s="1"/>
  <c r="U130" i="20"/>
  <c r="T130" i="20"/>
  <c r="S130" i="20"/>
  <c r="R130" i="20"/>
  <c r="Q130" i="20"/>
  <c r="P130" i="20"/>
  <c r="O130" i="20"/>
  <c r="N130" i="20"/>
  <c r="AN130" i="20" s="1"/>
  <c r="M130" i="20"/>
  <c r="L130" i="20"/>
  <c r="K130" i="20"/>
  <c r="J130" i="20"/>
  <c r="I130" i="20"/>
  <c r="H130" i="20"/>
  <c r="G130" i="20"/>
  <c r="F130" i="20"/>
  <c r="AO130" i="20" s="1"/>
  <c r="E130" i="20"/>
  <c r="D130" i="20"/>
  <c r="AJ129" i="20"/>
  <c r="AQ129" i="20" s="1"/>
  <c r="AI129" i="20"/>
  <c r="AH129" i="20"/>
  <c r="AG129" i="20"/>
  <c r="AF129" i="20"/>
  <c r="AE129" i="20"/>
  <c r="AD129" i="20"/>
  <c r="AC129" i="20"/>
  <c r="AL129" i="20" s="1"/>
  <c r="AB129" i="20"/>
  <c r="AA129" i="20"/>
  <c r="Z129" i="20"/>
  <c r="Y129" i="20"/>
  <c r="X129" i="20"/>
  <c r="W129" i="20"/>
  <c r="V129" i="20"/>
  <c r="AM129" i="20" s="1"/>
  <c r="U129" i="20"/>
  <c r="T129" i="20"/>
  <c r="S129" i="20"/>
  <c r="R129" i="20"/>
  <c r="Q129" i="20"/>
  <c r="P129" i="20"/>
  <c r="O129" i="20"/>
  <c r="N129" i="20"/>
  <c r="M129" i="20"/>
  <c r="L129" i="20"/>
  <c r="AN129" i="20" s="1"/>
  <c r="K129" i="20"/>
  <c r="J129" i="20"/>
  <c r="I129" i="20"/>
  <c r="H129" i="20"/>
  <c r="G129" i="20"/>
  <c r="F129" i="20"/>
  <c r="E129" i="20"/>
  <c r="D129" i="20"/>
  <c r="AJ128" i="20"/>
  <c r="AQ128" i="20" s="1"/>
  <c r="AI128" i="20"/>
  <c r="AH128" i="20"/>
  <c r="AG128" i="20"/>
  <c r="AF128" i="20"/>
  <c r="AE128" i="20"/>
  <c r="AD128" i="20"/>
  <c r="AC128" i="20"/>
  <c r="AL128" i="20" s="1"/>
  <c r="AB128" i="20"/>
  <c r="AA128" i="20"/>
  <c r="Z128" i="20"/>
  <c r="Y128" i="20"/>
  <c r="X128" i="20"/>
  <c r="W128" i="20"/>
  <c r="V128" i="20"/>
  <c r="U128" i="20"/>
  <c r="AM128" i="20" s="1"/>
  <c r="T128" i="20"/>
  <c r="S128" i="20"/>
  <c r="R128" i="20"/>
  <c r="Q128" i="20"/>
  <c r="P128" i="20"/>
  <c r="O128" i="20"/>
  <c r="N128" i="20"/>
  <c r="M128" i="20"/>
  <c r="L128" i="20"/>
  <c r="K128" i="20"/>
  <c r="J128" i="20"/>
  <c r="I128" i="20"/>
  <c r="H128" i="20"/>
  <c r="G128" i="20"/>
  <c r="F128" i="20"/>
  <c r="E128" i="20"/>
  <c r="D128" i="20"/>
  <c r="C128" i="20"/>
  <c r="AJ127" i="20"/>
  <c r="AQ127" i="20" s="1"/>
  <c r="AR62" i="20" s="1"/>
  <c r="AI127" i="20"/>
  <c r="AH127" i="20"/>
  <c r="AG127" i="20"/>
  <c r="AF127" i="20"/>
  <c r="AE127" i="20"/>
  <c r="AD127" i="20"/>
  <c r="AC127" i="20"/>
  <c r="AB127" i="20"/>
  <c r="AL127" i="20" s="1"/>
  <c r="AA127" i="20"/>
  <c r="Z127" i="20"/>
  <c r="Y127" i="20"/>
  <c r="X127" i="20"/>
  <c r="W127" i="20"/>
  <c r="V127" i="20"/>
  <c r="U127" i="20"/>
  <c r="T127" i="20"/>
  <c r="AM127" i="20" s="1"/>
  <c r="S127" i="20"/>
  <c r="R127" i="20"/>
  <c r="Q127" i="20"/>
  <c r="P127" i="20"/>
  <c r="O127" i="20"/>
  <c r="N127" i="20"/>
  <c r="M127" i="20"/>
  <c r="L127" i="20"/>
  <c r="AN127" i="20" s="1"/>
  <c r="K127" i="20"/>
  <c r="J127" i="20"/>
  <c r="I127" i="20"/>
  <c r="H127" i="20"/>
  <c r="G127" i="20"/>
  <c r="F127" i="20"/>
  <c r="E127" i="20"/>
  <c r="D127" i="20"/>
  <c r="AO127" i="20" s="1"/>
  <c r="AJ126" i="20"/>
  <c r="AQ126" i="20" s="1"/>
  <c r="AR61"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C126" i="20"/>
  <c r="AQ125" i="20"/>
  <c r="AO125" i="20"/>
  <c r="AJ125" i="20"/>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Q124" i="20"/>
  <c r="AJ124" i="20"/>
  <c r="AI124" i="20"/>
  <c r="AH124" i="20"/>
  <c r="AG124" i="20"/>
  <c r="AF124" i="20"/>
  <c r="AE124" i="20"/>
  <c r="AD124" i="20"/>
  <c r="AC124" i="20"/>
  <c r="AB124" i="20"/>
  <c r="AA124" i="20"/>
  <c r="Z124" i="20"/>
  <c r="Y124" i="20"/>
  <c r="X124" i="20"/>
  <c r="W124" i="20"/>
  <c r="V124" i="20"/>
  <c r="U124" i="20"/>
  <c r="T124" i="20"/>
  <c r="S124" i="20"/>
  <c r="R124" i="20"/>
  <c r="Q124" i="20"/>
  <c r="P124" i="20"/>
  <c r="AN124" i="20" s="1"/>
  <c r="O124" i="20"/>
  <c r="N124" i="20"/>
  <c r="M124" i="20"/>
  <c r="L124" i="20"/>
  <c r="K124" i="20"/>
  <c r="J124" i="20"/>
  <c r="I124" i="20"/>
  <c r="H124" i="20"/>
  <c r="G124" i="20"/>
  <c r="AO124" i="20" s="1"/>
  <c r="F124" i="20"/>
  <c r="E124" i="20"/>
  <c r="D124" i="20"/>
  <c r="AQ123" i="20"/>
  <c r="AR58" i="20" s="1"/>
  <c r="AJ123" i="20"/>
  <c r="AI123" i="20"/>
  <c r="AH123" i="20"/>
  <c r="AG123" i="20"/>
  <c r="AF123" i="20"/>
  <c r="AE123" i="20"/>
  <c r="AD123" i="20"/>
  <c r="AC123" i="20"/>
  <c r="AB123" i="20"/>
  <c r="AA123" i="20"/>
  <c r="Z123" i="20"/>
  <c r="Y123" i="20"/>
  <c r="X123" i="20"/>
  <c r="W123" i="20"/>
  <c r="V123" i="20"/>
  <c r="AM123" i="20" s="1"/>
  <c r="U123" i="20"/>
  <c r="T123" i="20"/>
  <c r="S123" i="20"/>
  <c r="R123" i="20"/>
  <c r="Q123" i="20"/>
  <c r="P123" i="20"/>
  <c r="O123" i="20"/>
  <c r="N123" i="20"/>
  <c r="AN123" i="20" s="1"/>
  <c r="M123" i="20"/>
  <c r="L123" i="20"/>
  <c r="K123" i="20"/>
  <c r="J123" i="20"/>
  <c r="I123" i="20"/>
  <c r="H123" i="20"/>
  <c r="G123" i="20"/>
  <c r="F123" i="20"/>
  <c r="AO123" i="20" s="1"/>
  <c r="E123" i="20"/>
  <c r="D123" i="20"/>
  <c r="AQ122" i="20"/>
  <c r="AJ122" i="20"/>
  <c r="AI122" i="20"/>
  <c r="AH122" i="20"/>
  <c r="AG122" i="20"/>
  <c r="AF122" i="20"/>
  <c r="AE122" i="20"/>
  <c r="AD122" i="20"/>
  <c r="AC122" i="20"/>
  <c r="AL122" i="20" s="1"/>
  <c r="AB122" i="20"/>
  <c r="AA122" i="20"/>
  <c r="Z122" i="20"/>
  <c r="Y122" i="20"/>
  <c r="X122" i="20"/>
  <c r="W122" i="20"/>
  <c r="V122" i="20"/>
  <c r="AM122" i="20" s="1"/>
  <c r="U122" i="20"/>
  <c r="T122" i="20"/>
  <c r="S122" i="20"/>
  <c r="R122" i="20"/>
  <c r="Q122" i="20"/>
  <c r="P122" i="20"/>
  <c r="O122" i="20"/>
  <c r="N122" i="20"/>
  <c r="AN122" i="20" s="1"/>
  <c r="M122" i="20"/>
  <c r="L122" i="20"/>
  <c r="K122" i="20"/>
  <c r="J122" i="20"/>
  <c r="I122" i="20"/>
  <c r="H122" i="20"/>
  <c r="G122" i="20"/>
  <c r="F122" i="20"/>
  <c r="AO122" i="20" s="1"/>
  <c r="E122" i="20"/>
  <c r="D122" i="20"/>
  <c r="C122" i="20"/>
  <c r="AJ121" i="20"/>
  <c r="AQ121" i="20" s="1"/>
  <c r="AI121" i="20"/>
  <c r="AH121" i="20"/>
  <c r="AG121" i="20"/>
  <c r="AF121" i="20"/>
  <c r="AE121" i="20"/>
  <c r="AD121" i="20"/>
  <c r="AC121" i="20"/>
  <c r="AB121" i="20"/>
  <c r="AL121" i="20" s="1"/>
  <c r="AA121" i="20"/>
  <c r="Z121" i="20"/>
  <c r="Y121" i="20"/>
  <c r="X121" i="20"/>
  <c r="W121" i="20"/>
  <c r="V121" i="20"/>
  <c r="U121" i="20"/>
  <c r="T121" i="20"/>
  <c r="AM121" i="20" s="1"/>
  <c r="S121" i="20"/>
  <c r="R121" i="20"/>
  <c r="Q121" i="20"/>
  <c r="P121" i="20"/>
  <c r="O121" i="20"/>
  <c r="N121" i="20"/>
  <c r="M121" i="20"/>
  <c r="L121" i="20"/>
  <c r="AN121" i="20" s="1"/>
  <c r="K121" i="20"/>
  <c r="J121" i="20"/>
  <c r="I121" i="20"/>
  <c r="H121" i="20"/>
  <c r="G121" i="20"/>
  <c r="F121" i="20"/>
  <c r="E121" i="20"/>
  <c r="D121" i="20"/>
  <c r="AO121" i="20" s="1"/>
  <c r="AJ120" i="20"/>
  <c r="AQ120" i="20" s="1"/>
  <c r="AR55" i="20" s="1"/>
  <c r="AI120" i="20"/>
  <c r="AH120" i="20"/>
  <c r="AG120" i="20"/>
  <c r="AF120" i="20"/>
  <c r="AE120" i="20"/>
  <c r="AD120" i="20"/>
  <c r="AC120" i="20"/>
  <c r="AB120" i="20"/>
  <c r="AL120" i="20" s="1"/>
  <c r="AA120" i="20"/>
  <c r="Z120" i="20"/>
  <c r="Y120" i="20"/>
  <c r="X120" i="20"/>
  <c r="W120" i="20"/>
  <c r="V120" i="20"/>
  <c r="U120" i="20"/>
  <c r="T120" i="20"/>
  <c r="AM120" i="20" s="1"/>
  <c r="S120" i="20"/>
  <c r="R120" i="20"/>
  <c r="Q120" i="20"/>
  <c r="P120" i="20"/>
  <c r="O120" i="20"/>
  <c r="AN120" i="20" s="1"/>
  <c r="N120" i="20"/>
  <c r="M120" i="20"/>
  <c r="L120" i="20"/>
  <c r="K120" i="20"/>
  <c r="J120" i="20"/>
  <c r="I120" i="20"/>
  <c r="H120" i="20"/>
  <c r="G120" i="20"/>
  <c r="F120" i="20"/>
  <c r="E120" i="20"/>
  <c r="D120" i="20"/>
  <c r="C120" i="20"/>
  <c r="AJ119" i="20"/>
  <c r="AQ119" i="20" s="1"/>
  <c r="AR54" i="20" s="1"/>
  <c r="AI119" i="20"/>
  <c r="AH119" i="20"/>
  <c r="AG119" i="20"/>
  <c r="AF119" i="20"/>
  <c r="AE119" i="20"/>
  <c r="AD119" i="20"/>
  <c r="AC119" i="20"/>
  <c r="AB119" i="20"/>
  <c r="AL119" i="20" s="1"/>
  <c r="AA119" i="20"/>
  <c r="Z119" i="20"/>
  <c r="Y119" i="20"/>
  <c r="X119" i="20"/>
  <c r="W119" i="20"/>
  <c r="V119" i="20"/>
  <c r="AM119" i="20" s="1"/>
  <c r="U119" i="20"/>
  <c r="T119" i="20"/>
  <c r="S119" i="20"/>
  <c r="R119" i="20"/>
  <c r="Q119" i="20"/>
  <c r="P119" i="20"/>
  <c r="O119" i="20"/>
  <c r="N119" i="20"/>
  <c r="M119" i="20"/>
  <c r="L119" i="20"/>
  <c r="K119" i="20"/>
  <c r="J119" i="20"/>
  <c r="I119" i="20"/>
  <c r="H119" i="20"/>
  <c r="G119" i="20"/>
  <c r="F119" i="20"/>
  <c r="E119" i="20"/>
  <c r="D119" i="20"/>
  <c r="AO119" i="20" s="1"/>
  <c r="AJ118" i="20"/>
  <c r="AQ118" i="20" s="1"/>
  <c r="AR53" i="20" s="1"/>
  <c r="AI118" i="20"/>
  <c r="AH118" i="20"/>
  <c r="AG118" i="20"/>
  <c r="AF118" i="20"/>
  <c r="AE118" i="20"/>
  <c r="AD118" i="20"/>
  <c r="AC118" i="20"/>
  <c r="AB118" i="20"/>
  <c r="AL118" i="20" s="1"/>
  <c r="AA118" i="20"/>
  <c r="Z118" i="20"/>
  <c r="Y118" i="20"/>
  <c r="X118" i="20"/>
  <c r="W118" i="20"/>
  <c r="V118" i="20"/>
  <c r="U118" i="20"/>
  <c r="T118" i="20"/>
  <c r="AM118" i="20" s="1"/>
  <c r="S118" i="20"/>
  <c r="R118" i="20"/>
  <c r="Q118" i="20"/>
  <c r="P118" i="20"/>
  <c r="O118" i="20"/>
  <c r="N118" i="20"/>
  <c r="M118" i="20"/>
  <c r="L118" i="20"/>
  <c r="AN118" i="20" s="1"/>
  <c r="K118" i="20"/>
  <c r="J118" i="20"/>
  <c r="I118" i="20"/>
  <c r="H118" i="20"/>
  <c r="G118" i="20"/>
  <c r="F118" i="20"/>
  <c r="E118" i="20"/>
  <c r="D118" i="20"/>
  <c r="AO118" i="20" s="1"/>
  <c r="AQ117" i="20"/>
  <c r="AR52" i="20" s="1"/>
  <c r="AJ117" i="20"/>
  <c r="AI117" i="20"/>
  <c r="AH117" i="20"/>
  <c r="AG117" i="20"/>
  <c r="AF117" i="20"/>
  <c r="AE117" i="20"/>
  <c r="AD117" i="20"/>
  <c r="AC117" i="20"/>
  <c r="AL117" i="20" s="1"/>
  <c r="AB117" i="20"/>
  <c r="AA117" i="20"/>
  <c r="Z117" i="20"/>
  <c r="Y117" i="20"/>
  <c r="X117" i="20"/>
  <c r="W117" i="20"/>
  <c r="V117" i="20"/>
  <c r="U117" i="20"/>
  <c r="AM117" i="20" s="1"/>
  <c r="T117" i="20"/>
  <c r="S117" i="20"/>
  <c r="R117" i="20"/>
  <c r="Q117" i="20"/>
  <c r="P117" i="20"/>
  <c r="O117" i="20"/>
  <c r="N117" i="20"/>
  <c r="M117" i="20"/>
  <c r="AN117" i="20" s="1"/>
  <c r="L117" i="20"/>
  <c r="K117" i="20"/>
  <c r="J117" i="20"/>
  <c r="I117" i="20"/>
  <c r="H117" i="20"/>
  <c r="G117" i="20"/>
  <c r="F117" i="20"/>
  <c r="E117" i="20"/>
  <c r="AO117" i="20" s="1"/>
  <c r="D117" i="20"/>
  <c r="C117" i="20"/>
  <c r="AJ116" i="20"/>
  <c r="AQ116" i="20" s="1"/>
  <c r="AR51" i="20" s="1"/>
  <c r="AI116" i="20"/>
  <c r="AH116" i="20"/>
  <c r="AG116" i="20"/>
  <c r="AF116" i="20"/>
  <c r="AE116" i="20"/>
  <c r="AD116" i="20"/>
  <c r="AC116" i="20"/>
  <c r="AB116" i="20"/>
  <c r="AL116" i="20" s="1"/>
  <c r="AA116" i="20"/>
  <c r="Z116" i="20"/>
  <c r="Y116" i="20"/>
  <c r="X116" i="20"/>
  <c r="W116" i="20"/>
  <c r="V116" i="20"/>
  <c r="U116" i="20"/>
  <c r="T116" i="20"/>
  <c r="AM116" i="20" s="1"/>
  <c r="S116" i="20"/>
  <c r="R116" i="20"/>
  <c r="Q116" i="20"/>
  <c r="P116" i="20"/>
  <c r="O116" i="20"/>
  <c r="N116" i="20"/>
  <c r="M116" i="20"/>
  <c r="L116" i="20"/>
  <c r="AN116" i="20" s="1"/>
  <c r="K116" i="20"/>
  <c r="J116" i="20"/>
  <c r="I116" i="20"/>
  <c r="H116" i="20"/>
  <c r="G116" i="20"/>
  <c r="F116" i="20"/>
  <c r="E116" i="20"/>
  <c r="D116" i="20"/>
  <c r="AO116" i="20" s="1"/>
  <c r="AQ115" i="20"/>
  <c r="AR50" i="20" s="1"/>
  <c r="AJ115" i="20"/>
  <c r="AI115" i="20"/>
  <c r="AH115" i="20"/>
  <c r="AG115" i="20"/>
  <c r="AF115" i="20"/>
  <c r="AE115" i="20"/>
  <c r="AD115" i="20"/>
  <c r="AC115" i="20"/>
  <c r="AB115" i="20"/>
  <c r="AL115" i="20" s="1"/>
  <c r="AA115" i="20"/>
  <c r="Z115" i="20"/>
  <c r="Y115" i="20"/>
  <c r="X115" i="20"/>
  <c r="W115" i="20"/>
  <c r="V115" i="20"/>
  <c r="U115" i="20"/>
  <c r="T115" i="20"/>
  <c r="AM115" i="20" s="1"/>
  <c r="S115" i="20"/>
  <c r="R115" i="20"/>
  <c r="Q115" i="20"/>
  <c r="P115" i="20"/>
  <c r="O115" i="20"/>
  <c r="AN115" i="20" s="1"/>
  <c r="N115" i="20"/>
  <c r="M115" i="20"/>
  <c r="L115" i="20"/>
  <c r="K115" i="20"/>
  <c r="J115" i="20"/>
  <c r="I115" i="20"/>
  <c r="H115" i="20"/>
  <c r="G115" i="20"/>
  <c r="F115" i="20"/>
  <c r="E115" i="20"/>
  <c r="D115" i="20"/>
  <c r="AO115" i="20" s="1"/>
  <c r="C115" i="20"/>
  <c r="AJ114" i="20"/>
  <c r="AQ114" i="20" s="1"/>
  <c r="AR49" i="20" s="1"/>
  <c r="AI114" i="20"/>
  <c r="AH114" i="20"/>
  <c r="AG114" i="20"/>
  <c r="AF114" i="20"/>
  <c r="AE114" i="20"/>
  <c r="AD114" i="20"/>
  <c r="AC114" i="20"/>
  <c r="AL114" i="20" s="1"/>
  <c r="AB114" i="20"/>
  <c r="AA114" i="20"/>
  <c r="Z114" i="20"/>
  <c r="Y114" i="20"/>
  <c r="X114" i="20"/>
  <c r="W114" i="20"/>
  <c r="V114" i="20"/>
  <c r="AM114" i="20" s="1"/>
  <c r="U114" i="20"/>
  <c r="T114" i="20"/>
  <c r="S114" i="20"/>
  <c r="R114" i="20"/>
  <c r="Q114" i="20"/>
  <c r="P114" i="20"/>
  <c r="O114" i="20"/>
  <c r="N114" i="20"/>
  <c r="M114" i="20"/>
  <c r="L114" i="20"/>
  <c r="AN114" i="20" s="1"/>
  <c r="K114" i="20"/>
  <c r="J114" i="20"/>
  <c r="I114" i="20"/>
  <c r="H114" i="20"/>
  <c r="AO114" i="20" s="1"/>
  <c r="G114" i="20"/>
  <c r="F114" i="20"/>
  <c r="E114" i="20"/>
  <c r="D114" i="20"/>
  <c r="C114" i="20"/>
  <c r="AQ113" i="20"/>
  <c r="AJ113" i="20"/>
  <c r="AI113" i="20"/>
  <c r="AH113" i="20"/>
  <c r="AG113" i="20"/>
  <c r="AF113" i="20"/>
  <c r="AE113" i="20"/>
  <c r="AD113" i="20"/>
  <c r="AC113" i="20"/>
  <c r="AL113" i="20" s="1"/>
  <c r="AB113" i="20"/>
  <c r="AA113" i="20"/>
  <c r="Z113" i="20"/>
  <c r="Y113" i="20"/>
  <c r="X113" i="20"/>
  <c r="W113" i="20"/>
  <c r="V113" i="20"/>
  <c r="U113" i="20"/>
  <c r="T113" i="20"/>
  <c r="AM113" i="20" s="1"/>
  <c r="S113" i="20"/>
  <c r="R113" i="20"/>
  <c r="Q113" i="20"/>
  <c r="P113" i="20"/>
  <c r="O113" i="20"/>
  <c r="AN113" i="20" s="1"/>
  <c r="N113" i="20"/>
  <c r="M113" i="20"/>
  <c r="L113" i="20"/>
  <c r="K113" i="20"/>
  <c r="J113" i="20"/>
  <c r="I113" i="20"/>
  <c r="H113" i="20"/>
  <c r="G113" i="20"/>
  <c r="F113" i="20"/>
  <c r="E113" i="20"/>
  <c r="D113" i="20"/>
  <c r="AO113" i="20" s="1"/>
  <c r="AJ112" i="20"/>
  <c r="AQ112" i="20" s="1"/>
  <c r="AR47" i="20" s="1"/>
  <c r="AI112" i="20"/>
  <c r="AH112" i="20"/>
  <c r="AG112" i="20"/>
  <c r="AF112" i="20"/>
  <c r="AE112" i="20"/>
  <c r="AD112" i="20"/>
  <c r="AC112" i="20"/>
  <c r="AB112" i="20"/>
  <c r="AL112" i="20" s="1"/>
  <c r="AA112" i="20"/>
  <c r="Z112" i="20"/>
  <c r="Y112" i="20"/>
  <c r="X112" i="20"/>
  <c r="W112" i="20"/>
  <c r="V112" i="20"/>
  <c r="AM112" i="20" s="1"/>
  <c r="U112" i="20"/>
  <c r="T112" i="20"/>
  <c r="S112" i="20"/>
  <c r="R112" i="20"/>
  <c r="Q112" i="20"/>
  <c r="P112" i="20"/>
  <c r="O112" i="20"/>
  <c r="N112" i="20"/>
  <c r="M112" i="20"/>
  <c r="L112" i="20"/>
  <c r="AN112" i="20" s="1"/>
  <c r="K112" i="20"/>
  <c r="J112" i="20"/>
  <c r="I112" i="20"/>
  <c r="H112" i="20"/>
  <c r="G112" i="20"/>
  <c r="F112" i="20"/>
  <c r="AO112" i="20" s="1"/>
  <c r="E112" i="20"/>
  <c r="D112" i="20"/>
  <c r="C112" i="20"/>
  <c r="AQ111" i="20"/>
  <c r="AJ111" i="20"/>
  <c r="AI111" i="20"/>
  <c r="AH111" i="20"/>
  <c r="AG111" i="20"/>
  <c r="AF111" i="20"/>
  <c r="AE111" i="20"/>
  <c r="AD111" i="20"/>
  <c r="AC111" i="20"/>
  <c r="AL111" i="20" s="1"/>
  <c r="AB111" i="20"/>
  <c r="AA111" i="20"/>
  <c r="Z111" i="20"/>
  <c r="Y111" i="20"/>
  <c r="X111" i="20"/>
  <c r="W111" i="20"/>
  <c r="V111" i="20"/>
  <c r="U111" i="20"/>
  <c r="AM111" i="20" s="1"/>
  <c r="T111" i="20"/>
  <c r="S111" i="20"/>
  <c r="R111" i="20"/>
  <c r="Q111" i="20"/>
  <c r="P111" i="20"/>
  <c r="O111" i="20"/>
  <c r="N111" i="20"/>
  <c r="M111" i="20"/>
  <c r="AN111" i="20" s="1"/>
  <c r="L111" i="20"/>
  <c r="K111" i="20"/>
  <c r="J111" i="20"/>
  <c r="I111" i="20"/>
  <c r="H111" i="20"/>
  <c r="G111" i="20"/>
  <c r="F111" i="20"/>
  <c r="E111" i="20"/>
  <c r="AO111" i="20" s="1"/>
  <c r="D111" i="20"/>
  <c r="AJ110" i="20"/>
  <c r="AQ110" i="20" s="1"/>
  <c r="AI110" i="20"/>
  <c r="AH110" i="20"/>
  <c r="AG110" i="20"/>
  <c r="AF110" i="20"/>
  <c r="AE110" i="20"/>
  <c r="AD110" i="20"/>
  <c r="AC110" i="20"/>
  <c r="AB110" i="20"/>
  <c r="AL110" i="20" s="1"/>
  <c r="AA110" i="20"/>
  <c r="Z110" i="20"/>
  <c r="Y110" i="20"/>
  <c r="X110" i="20"/>
  <c r="W110" i="20"/>
  <c r="V110" i="20"/>
  <c r="U110" i="20"/>
  <c r="T110" i="20"/>
  <c r="AM110" i="20" s="1"/>
  <c r="S110" i="20"/>
  <c r="R110" i="20"/>
  <c r="Q110" i="20"/>
  <c r="P110" i="20"/>
  <c r="O110" i="20"/>
  <c r="N110" i="20"/>
  <c r="M110" i="20"/>
  <c r="L110" i="20"/>
  <c r="AN110" i="20" s="1"/>
  <c r="K110" i="20"/>
  <c r="J110" i="20"/>
  <c r="I110" i="20"/>
  <c r="H110" i="20"/>
  <c r="G110" i="20"/>
  <c r="F110" i="20"/>
  <c r="E110" i="20"/>
  <c r="D110" i="20"/>
  <c r="AO110" i="20" s="1"/>
  <c r="AQ109" i="20"/>
  <c r="AJ109" i="20"/>
  <c r="AI109" i="20"/>
  <c r="AH109" i="20"/>
  <c r="AG109" i="20"/>
  <c r="AF109" i="20"/>
  <c r="AE109" i="20"/>
  <c r="AD109" i="20"/>
  <c r="AC109" i="20"/>
  <c r="AL109" i="20" s="1"/>
  <c r="AB109" i="20"/>
  <c r="AA109" i="20"/>
  <c r="Z109" i="20"/>
  <c r="Y109" i="20"/>
  <c r="X109" i="20"/>
  <c r="W109" i="20"/>
  <c r="V109" i="20"/>
  <c r="U109" i="20"/>
  <c r="AM109" i="20" s="1"/>
  <c r="T109" i="20"/>
  <c r="S109" i="20"/>
  <c r="R109" i="20"/>
  <c r="Q109" i="20"/>
  <c r="P109" i="20"/>
  <c r="O109" i="20"/>
  <c r="N109" i="20"/>
  <c r="M109" i="20"/>
  <c r="AN109" i="20" s="1"/>
  <c r="L109" i="20"/>
  <c r="K109" i="20"/>
  <c r="J109" i="20"/>
  <c r="I109" i="20"/>
  <c r="H109" i="20"/>
  <c r="G109" i="20"/>
  <c r="F109" i="20"/>
  <c r="E109" i="20"/>
  <c r="AO109" i="20" s="1"/>
  <c r="D109" i="20"/>
  <c r="C109" i="20"/>
  <c r="AJ108" i="20"/>
  <c r="AQ108" i="20" s="1"/>
  <c r="AR43" i="20" s="1"/>
  <c r="AI108" i="20"/>
  <c r="AH108" i="20"/>
  <c r="AG108" i="20"/>
  <c r="AF108" i="20"/>
  <c r="AE108" i="20"/>
  <c r="AD108" i="20"/>
  <c r="AC108" i="20"/>
  <c r="AB108" i="20"/>
  <c r="AL108" i="20" s="1"/>
  <c r="AA108" i="20"/>
  <c r="Z108" i="20"/>
  <c r="Y108" i="20"/>
  <c r="X108" i="20"/>
  <c r="W108" i="20"/>
  <c r="V108" i="20"/>
  <c r="U108" i="20"/>
  <c r="T108" i="20"/>
  <c r="AM108" i="20" s="1"/>
  <c r="S108" i="20"/>
  <c r="R108" i="20"/>
  <c r="Q108" i="20"/>
  <c r="P108" i="20"/>
  <c r="O108" i="20"/>
  <c r="N108" i="20"/>
  <c r="M108" i="20"/>
  <c r="L108" i="20"/>
  <c r="AN108" i="20" s="1"/>
  <c r="K108" i="20"/>
  <c r="J108" i="20"/>
  <c r="I108" i="20"/>
  <c r="H108" i="20"/>
  <c r="G108" i="20"/>
  <c r="F108" i="20"/>
  <c r="E108" i="20"/>
  <c r="D108" i="20"/>
  <c r="AO108" i="20" s="1"/>
  <c r="AQ107" i="20"/>
  <c r="AJ107" i="20"/>
  <c r="AI107" i="20"/>
  <c r="AH107" i="20"/>
  <c r="AG107" i="20"/>
  <c r="AF107" i="20"/>
  <c r="AE107" i="20"/>
  <c r="AD107" i="20"/>
  <c r="AC107" i="20"/>
  <c r="AB107" i="20"/>
  <c r="AL107" i="20" s="1"/>
  <c r="AA107" i="20"/>
  <c r="Z107" i="20"/>
  <c r="Y107" i="20"/>
  <c r="X107" i="20"/>
  <c r="W107" i="20"/>
  <c r="V107" i="20"/>
  <c r="U107" i="20"/>
  <c r="T107" i="20"/>
  <c r="AM107" i="20" s="1"/>
  <c r="S107" i="20"/>
  <c r="R107" i="20"/>
  <c r="Q107" i="20"/>
  <c r="P107" i="20"/>
  <c r="O107" i="20"/>
  <c r="AN107" i="20" s="1"/>
  <c r="N107" i="20"/>
  <c r="M107" i="20"/>
  <c r="L107" i="20"/>
  <c r="K107" i="20"/>
  <c r="J107" i="20"/>
  <c r="I107" i="20"/>
  <c r="H107" i="20"/>
  <c r="G107" i="20"/>
  <c r="F107" i="20"/>
  <c r="E107" i="20"/>
  <c r="D107" i="20"/>
  <c r="AO107" i="20" s="1"/>
  <c r="C107" i="20"/>
  <c r="AJ106" i="20"/>
  <c r="AQ106" i="20" s="1"/>
  <c r="AR41" i="20" s="1"/>
  <c r="AI106" i="20"/>
  <c r="AH106" i="20"/>
  <c r="AG106" i="20"/>
  <c r="AF106" i="20"/>
  <c r="AE106" i="20"/>
  <c r="AD106" i="20"/>
  <c r="AC106" i="20"/>
  <c r="AL106" i="20" s="1"/>
  <c r="AB106" i="20"/>
  <c r="AA106" i="20"/>
  <c r="Z106" i="20"/>
  <c r="Y106" i="20"/>
  <c r="X106" i="20"/>
  <c r="W106" i="20"/>
  <c r="V106" i="20"/>
  <c r="AM106" i="20" s="1"/>
  <c r="U106" i="20"/>
  <c r="T106" i="20"/>
  <c r="S106" i="20"/>
  <c r="R106" i="20"/>
  <c r="Q106" i="20"/>
  <c r="P106" i="20"/>
  <c r="O106" i="20"/>
  <c r="N106" i="20"/>
  <c r="M106" i="20"/>
  <c r="L106" i="20"/>
  <c r="AN106" i="20" s="1"/>
  <c r="K106" i="20"/>
  <c r="J106" i="20"/>
  <c r="I106" i="20"/>
  <c r="H106" i="20"/>
  <c r="AO106" i="20" s="1"/>
  <c r="G106" i="20"/>
  <c r="F106" i="20"/>
  <c r="E106" i="20"/>
  <c r="D106" i="20"/>
  <c r="C106" i="20"/>
  <c r="AQ105" i="20"/>
  <c r="AJ105" i="20"/>
  <c r="AI105" i="20"/>
  <c r="AH105" i="20"/>
  <c r="AG105" i="20"/>
  <c r="AF105" i="20"/>
  <c r="AE105" i="20"/>
  <c r="AD105" i="20"/>
  <c r="AC105" i="20"/>
  <c r="AL105" i="20" s="1"/>
  <c r="AB105" i="20"/>
  <c r="AA105" i="20"/>
  <c r="Z105" i="20"/>
  <c r="Y105" i="20"/>
  <c r="X105" i="20"/>
  <c r="W105" i="20"/>
  <c r="V105" i="20"/>
  <c r="U105" i="20"/>
  <c r="T105" i="20"/>
  <c r="AM105" i="20" s="1"/>
  <c r="S105" i="20"/>
  <c r="R105" i="20"/>
  <c r="Q105" i="20"/>
  <c r="P105" i="20"/>
  <c r="O105" i="20"/>
  <c r="AN105" i="20" s="1"/>
  <c r="N105" i="20"/>
  <c r="M105" i="20"/>
  <c r="L105" i="20"/>
  <c r="K105" i="20"/>
  <c r="J105" i="20"/>
  <c r="I105" i="20"/>
  <c r="H105" i="20"/>
  <c r="G105" i="20"/>
  <c r="F105" i="20"/>
  <c r="E105" i="20"/>
  <c r="D105" i="20"/>
  <c r="AO105" i="20" s="1"/>
  <c r="AJ104" i="20"/>
  <c r="AQ104" i="20" s="1"/>
  <c r="AR39" i="20" s="1"/>
  <c r="AI104" i="20"/>
  <c r="AH104" i="20"/>
  <c r="AG104" i="20"/>
  <c r="AF104" i="20"/>
  <c r="AE104" i="20"/>
  <c r="AD104" i="20"/>
  <c r="AC104" i="20"/>
  <c r="AB104" i="20"/>
  <c r="AL104" i="20" s="1"/>
  <c r="AA104" i="20"/>
  <c r="Z104" i="20"/>
  <c r="Y104" i="20"/>
  <c r="X104" i="20"/>
  <c r="W104" i="20"/>
  <c r="V104" i="20"/>
  <c r="AM104" i="20" s="1"/>
  <c r="U104" i="20"/>
  <c r="T104" i="20"/>
  <c r="S104" i="20"/>
  <c r="R104" i="20"/>
  <c r="Q104" i="20"/>
  <c r="P104" i="20"/>
  <c r="O104" i="20"/>
  <c r="N104" i="20"/>
  <c r="M104" i="20"/>
  <c r="L104" i="20"/>
  <c r="AN104" i="20" s="1"/>
  <c r="K104" i="20"/>
  <c r="J104" i="20"/>
  <c r="I104" i="20"/>
  <c r="H104" i="20"/>
  <c r="G104" i="20"/>
  <c r="F104" i="20"/>
  <c r="AO104" i="20" s="1"/>
  <c r="E104" i="20"/>
  <c r="D104" i="20"/>
  <c r="C104" i="20"/>
  <c r="AQ103" i="20"/>
  <c r="AJ103" i="20"/>
  <c r="AI103" i="20"/>
  <c r="AH103" i="20"/>
  <c r="AG103" i="20"/>
  <c r="AF103" i="20"/>
  <c r="AE103" i="20"/>
  <c r="AD103" i="20"/>
  <c r="AC103" i="20"/>
  <c r="AL103" i="20" s="1"/>
  <c r="AB103" i="20"/>
  <c r="AA103" i="20"/>
  <c r="Z103" i="20"/>
  <c r="Y103" i="20"/>
  <c r="X103" i="20"/>
  <c r="W103" i="20"/>
  <c r="V103" i="20"/>
  <c r="U103" i="20"/>
  <c r="AM103" i="20" s="1"/>
  <c r="T103" i="20"/>
  <c r="S103" i="20"/>
  <c r="R103" i="20"/>
  <c r="Q103" i="20"/>
  <c r="P103" i="20"/>
  <c r="O103" i="20"/>
  <c r="N103" i="20"/>
  <c r="M103" i="20"/>
  <c r="AN103" i="20" s="1"/>
  <c r="L103" i="20"/>
  <c r="K103" i="20"/>
  <c r="J103" i="20"/>
  <c r="I103" i="20"/>
  <c r="H103" i="20"/>
  <c r="G103" i="20"/>
  <c r="F103" i="20"/>
  <c r="E103" i="20"/>
  <c r="AO103" i="20" s="1"/>
  <c r="D103" i="20"/>
  <c r="AJ102" i="20"/>
  <c r="AQ102" i="20" s="1"/>
  <c r="AI102" i="20"/>
  <c r="AH102" i="20"/>
  <c r="AG102" i="20"/>
  <c r="AF102" i="20"/>
  <c r="AE102" i="20"/>
  <c r="AD102" i="20"/>
  <c r="AC102" i="20"/>
  <c r="AB102" i="20"/>
  <c r="AL102" i="20" s="1"/>
  <c r="AA102" i="20"/>
  <c r="Z102" i="20"/>
  <c r="Y102" i="20"/>
  <c r="X102" i="20"/>
  <c r="W102" i="20"/>
  <c r="V102" i="20"/>
  <c r="U102" i="20"/>
  <c r="T102" i="20"/>
  <c r="AM102" i="20" s="1"/>
  <c r="S102" i="20"/>
  <c r="R102" i="20"/>
  <c r="Q102" i="20"/>
  <c r="P102" i="20"/>
  <c r="O102" i="20"/>
  <c r="N102" i="20"/>
  <c r="M102" i="20"/>
  <c r="L102" i="20"/>
  <c r="AN102" i="20" s="1"/>
  <c r="K102" i="20"/>
  <c r="J102" i="20"/>
  <c r="I102" i="20"/>
  <c r="H102" i="20"/>
  <c r="G102" i="20"/>
  <c r="F102" i="20"/>
  <c r="E102" i="20"/>
  <c r="D102" i="20"/>
  <c r="AO102" i="20" s="1"/>
  <c r="AQ101" i="20"/>
  <c r="AJ101" i="20"/>
  <c r="AI101" i="20"/>
  <c r="AH101" i="20"/>
  <c r="AG101" i="20"/>
  <c r="AF101" i="20"/>
  <c r="AE101" i="20"/>
  <c r="AD101" i="20"/>
  <c r="AC101" i="20"/>
  <c r="AL101" i="20" s="1"/>
  <c r="AB101" i="20"/>
  <c r="AA101" i="20"/>
  <c r="Z101" i="20"/>
  <c r="Y101" i="20"/>
  <c r="X101" i="20"/>
  <c r="W101" i="20"/>
  <c r="V101" i="20"/>
  <c r="U101" i="20"/>
  <c r="AM101" i="20" s="1"/>
  <c r="T101" i="20"/>
  <c r="S101" i="20"/>
  <c r="R101" i="20"/>
  <c r="Q101" i="20"/>
  <c r="P101" i="20"/>
  <c r="O101" i="20"/>
  <c r="N101" i="20"/>
  <c r="M101" i="20"/>
  <c r="AN101" i="20" s="1"/>
  <c r="L101" i="20"/>
  <c r="K101" i="20"/>
  <c r="J101" i="20"/>
  <c r="I101" i="20"/>
  <c r="H101" i="20"/>
  <c r="G101" i="20"/>
  <c r="F101" i="20"/>
  <c r="E101" i="20"/>
  <c r="AO101" i="20" s="1"/>
  <c r="D101" i="20"/>
  <c r="C101" i="20"/>
  <c r="AJ100" i="20"/>
  <c r="AQ100" i="20" s="1"/>
  <c r="AR35" i="20" s="1"/>
  <c r="AI100" i="20"/>
  <c r="AH100" i="20"/>
  <c r="AG100" i="20"/>
  <c r="AF100" i="20"/>
  <c r="AE100" i="20"/>
  <c r="AD100" i="20"/>
  <c r="AC100" i="20"/>
  <c r="AB100" i="20"/>
  <c r="AL100" i="20" s="1"/>
  <c r="AA100" i="20"/>
  <c r="Z100" i="20"/>
  <c r="Y100" i="20"/>
  <c r="X100" i="20"/>
  <c r="W100" i="20"/>
  <c r="V100" i="20"/>
  <c r="U100" i="20"/>
  <c r="T100" i="20"/>
  <c r="AM100" i="20" s="1"/>
  <c r="S100" i="20"/>
  <c r="R100" i="20"/>
  <c r="Q100" i="20"/>
  <c r="P100" i="20"/>
  <c r="O100" i="20"/>
  <c r="N100" i="20"/>
  <c r="M100" i="20"/>
  <c r="L100" i="20"/>
  <c r="AN100" i="20" s="1"/>
  <c r="K100" i="20"/>
  <c r="J100" i="20"/>
  <c r="I100" i="20"/>
  <c r="H100" i="20"/>
  <c r="G100" i="20"/>
  <c r="F100" i="20"/>
  <c r="E100" i="20"/>
  <c r="D100" i="20"/>
  <c r="AO100" i="20" s="1"/>
  <c r="AQ99" i="20"/>
  <c r="AJ99" i="20"/>
  <c r="AI99" i="20"/>
  <c r="AH99" i="20"/>
  <c r="AG99" i="20"/>
  <c r="AF99" i="20"/>
  <c r="AE99" i="20"/>
  <c r="AD99" i="20"/>
  <c r="AC99" i="20"/>
  <c r="AB99" i="20"/>
  <c r="AL99" i="20" s="1"/>
  <c r="AA99" i="20"/>
  <c r="Z99" i="20"/>
  <c r="Y99" i="20"/>
  <c r="X99" i="20"/>
  <c r="W99" i="20"/>
  <c r="V99" i="20"/>
  <c r="U99" i="20"/>
  <c r="T99" i="20"/>
  <c r="AM99" i="20" s="1"/>
  <c r="S99" i="20"/>
  <c r="R99" i="20"/>
  <c r="Q99" i="20"/>
  <c r="P99" i="20"/>
  <c r="O99" i="20"/>
  <c r="AN99" i="20" s="1"/>
  <c r="N99" i="20"/>
  <c r="M99" i="20"/>
  <c r="L99" i="20"/>
  <c r="K99" i="20"/>
  <c r="J99" i="20"/>
  <c r="I99" i="20"/>
  <c r="H99" i="20"/>
  <c r="G99" i="20"/>
  <c r="F99" i="20"/>
  <c r="E99" i="20"/>
  <c r="D99" i="20"/>
  <c r="AO99" i="20" s="1"/>
  <c r="C99" i="20"/>
  <c r="AJ98" i="20"/>
  <c r="AQ98" i="20" s="1"/>
  <c r="AR33" i="20" s="1"/>
  <c r="AI98" i="20"/>
  <c r="AH98" i="20"/>
  <c r="AG98" i="20"/>
  <c r="AF98" i="20"/>
  <c r="AE98" i="20"/>
  <c r="AD98" i="20"/>
  <c r="AC98" i="20"/>
  <c r="AL98" i="20" s="1"/>
  <c r="AB98" i="20"/>
  <c r="AA98" i="20"/>
  <c r="Z98" i="20"/>
  <c r="Y98" i="20"/>
  <c r="X98" i="20"/>
  <c r="W98" i="20"/>
  <c r="V98" i="20"/>
  <c r="AM98" i="20" s="1"/>
  <c r="U98" i="20"/>
  <c r="T98" i="20"/>
  <c r="S98" i="20"/>
  <c r="R98" i="20"/>
  <c r="Q98" i="20"/>
  <c r="P98" i="20"/>
  <c r="O98" i="20"/>
  <c r="N98" i="20"/>
  <c r="M98" i="20"/>
  <c r="L98" i="20"/>
  <c r="AN98" i="20" s="1"/>
  <c r="K98" i="20"/>
  <c r="J98" i="20"/>
  <c r="I98" i="20"/>
  <c r="H98" i="20"/>
  <c r="AO98" i="20" s="1"/>
  <c r="G98" i="20"/>
  <c r="F98" i="20"/>
  <c r="E98" i="20"/>
  <c r="D98" i="20"/>
  <c r="C98" i="20"/>
  <c r="AQ97" i="20"/>
  <c r="AJ97" i="20"/>
  <c r="AI97" i="20"/>
  <c r="AH97" i="20"/>
  <c r="AG97" i="20"/>
  <c r="AF97" i="20"/>
  <c r="AE97" i="20"/>
  <c r="AD97" i="20"/>
  <c r="AC97" i="20"/>
  <c r="AL97" i="20" s="1"/>
  <c r="AB97" i="20"/>
  <c r="AA97" i="20"/>
  <c r="Z97" i="20"/>
  <c r="Y97" i="20"/>
  <c r="X97" i="20"/>
  <c r="W97" i="20"/>
  <c r="V97" i="20"/>
  <c r="U97" i="20"/>
  <c r="T97" i="20"/>
  <c r="AM97" i="20" s="1"/>
  <c r="S97" i="20"/>
  <c r="R97" i="20"/>
  <c r="Q97" i="20"/>
  <c r="P97" i="20"/>
  <c r="O97" i="20"/>
  <c r="AN97" i="20" s="1"/>
  <c r="N97" i="20"/>
  <c r="M97" i="20"/>
  <c r="L97" i="20"/>
  <c r="K97" i="20"/>
  <c r="J97" i="20"/>
  <c r="I97" i="20"/>
  <c r="H97" i="20"/>
  <c r="G97" i="20"/>
  <c r="F97" i="20"/>
  <c r="E97" i="20"/>
  <c r="D97" i="20"/>
  <c r="AO97" i="20" s="1"/>
  <c r="AJ96" i="20"/>
  <c r="AQ96" i="20" s="1"/>
  <c r="AR31" i="20" s="1"/>
  <c r="AI96" i="20"/>
  <c r="AH96" i="20"/>
  <c r="AG96" i="20"/>
  <c r="AF96" i="20"/>
  <c r="AE96" i="20"/>
  <c r="AD96" i="20"/>
  <c r="AC96" i="20"/>
  <c r="AB96" i="20"/>
  <c r="AL96" i="20" s="1"/>
  <c r="AA96" i="20"/>
  <c r="Z96" i="20"/>
  <c r="Y96" i="20"/>
  <c r="X96" i="20"/>
  <c r="W96" i="20"/>
  <c r="V96" i="20"/>
  <c r="AM96" i="20" s="1"/>
  <c r="U96" i="20"/>
  <c r="T96" i="20"/>
  <c r="S96" i="20"/>
  <c r="R96" i="20"/>
  <c r="Q96" i="20"/>
  <c r="P96" i="20"/>
  <c r="O96" i="20"/>
  <c r="N96" i="20"/>
  <c r="M96" i="20"/>
  <c r="L96" i="20"/>
  <c r="AN96" i="20" s="1"/>
  <c r="K96" i="20"/>
  <c r="J96" i="20"/>
  <c r="I96" i="20"/>
  <c r="H96" i="20"/>
  <c r="G96" i="20"/>
  <c r="F96" i="20"/>
  <c r="AO96" i="20" s="1"/>
  <c r="E96" i="20"/>
  <c r="D96" i="20"/>
  <c r="C96" i="20"/>
  <c r="AQ95" i="20"/>
  <c r="AJ95" i="20"/>
  <c r="AI95" i="20"/>
  <c r="AH95" i="20"/>
  <c r="AG95" i="20"/>
  <c r="AF95" i="20"/>
  <c r="AE95" i="20"/>
  <c r="AD95" i="20"/>
  <c r="AC95" i="20"/>
  <c r="AL95" i="20" s="1"/>
  <c r="AB95" i="20"/>
  <c r="AA95" i="20"/>
  <c r="Z95" i="20"/>
  <c r="Y95" i="20"/>
  <c r="X95" i="20"/>
  <c r="W95" i="20"/>
  <c r="V95" i="20"/>
  <c r="U95" i="20"/>
  <c r="AM95" i="20" s="1"/>
  <c r="T95" i="20"/>
  <c r="S95" i="20"/>
  <c r="R95" i="20"/>
  <c r="Q95" i="20"/>
  <c r="P95" i="20"/>
  <c r="O95" i="20"/>
  <c r="N95" i="20"/>
  <c r="M95" i="20"/>
  <c r="AN95" i="20" s="1"/>
  <c r="L95" i="20"/>
  <c r="K95" i="20"/>
  <c r="J95" i="20"/>
  <c r="I95" i="20"/>
  <c r="H95" i="20"/>
  <c r="G95" i="20"/>
  <c r="F95" i="20"/>
  <c r="E95" i="20"/>
  <c r="AO95" i="20" s="1"/>
  <c r="D95" i="20"/>
  <c r="AJ94" i="20"/>
  <c r="AQ94" i="20" s="1"/>
  <c r="AI94" i="20"/>
  <c r="AH94" i="20"/>
  <c r="AG94" i="20"/>
  <c r="AF94" i="20"/>
  <c r="AE94" i="20"/>
  <c r="AD94" i="20"/>
  <c r="AC94" i="20"/>
  <c r="AB94" i="20"/>
  <c r="AL94" i="20" s="1"/>
  <c r="AA94" i="20"/>
  <c r="Z94" i="20"/>
  <c r="Y94" i="20"/>
  <c r="X94" i="20"/>
  <c r="W94" i="20"/>
  <c r="V94" i="20"/>
  <c r="U94" i="20"/>
  <c r="T94" i="20"/>
  <c r="AM94" i="20" s="1"/>
  <c r="S94" i="20"/>
  <c r="R94" i="20"/>
  <c r="Q94" i="20"/>
  <c r="P94" i="20"/>
  <c r="O94" i="20"/>
  <c r="N94" i="20"/>
  <c r="M94" i="20"/>
  <c r="L94" i="20"/>
  <c r="AN94" i="20" s="1"/>
  <c r="K94" i="20"/>
  <c r="J94" i="20"/>
  <c r="I94" i="20"/>
  <c r="H94" i="20"/>
  <c r="G94" i="20"/>
  <c r="F94" i="20"/>
  <c r="E94" i="20"/>
  <c r="D94" i="20"/>
  <c r="AO94" i="20" s="1"/>
  <c r="AQ93" i="20"/>
  <c r="AJ93" i="20"/>
  <c r="AI93" i="20"/>
  <c r="AH93" i="20"/>
  <c r="AG93" i="20"/>
  <c r="AF93" i="20"/>
  <c r="AE93" i="20"/>
  <c r="AD93" i="20"/>
  <c r="AC93" i="20"/>
  <c r="AL93" i="20" s="1"/>
  <c r="AB93" i="20"/>
  <c r="AA93" i="20"/>
  <c r="Z93" i="20"/>
  <c r="Y93" i="20"/>
  <c r="X93" i="20"/>
  <c r="W93" i="20"/>
  <c r="V93" i="20"/>
  <c r="U93" i="20"/>
  <c r="AM93" i="20" s="1"/>
  <c r="T93" i="20"/>
  <c r="S93" i="20"/>
  <c r="R93" i="20"/>
  <c r="Q93" i="20"/>
  <c r="P93" i="20"/>
  <c r="O93" i="20"/>
  <c r="N93" i="20"/>
  <c r="M93" i="20"/>
  <c r="AN93" i="20" s="1"/>
  <c r="L93" i="20"/>
  <c r="K93" i="20"/>
  <c r="J93" i="20"/>
  <c r="I93" i="20"/>
  <c r="H93" i="20"/>
  <c r="G93" i="20"/>
  <c r="F93" i="20"/>
  <c r="E93" i="20"/>
  <c r="AO93" i="20" s="1"/>
  <c r="D93" i="20"/>
  <c r="C93" i="20"/>
  <c r="AJ92" i="20"/>
  <c r="AQ92" i="20" s="1"/>
  <c r="AR27" i="20" s="1"/>
  <c r="AI92" i="20"/>
  <c r="AH92" i="20"/>
  <c r="AG92" i="20"/>
  <c r="AF92" i="20"/>
  <c r="AE92" i="20"/>
  <c r="AD92" i="20"/>
  <c r="AC92" i="20"/>
  <c r="AB92" i="20"/>
  <c r="AL92" i="20" s="1"/>
  <c r="AA92" i="20"/>
  <c r="Z92" i="20"/>
  <c r="Y92" i="20"/>
  <c r="X92" i="20"/>
  <c r="W92" i="20"/>
  <c r="V92" i="20"/>
  <c r="U92" i="20"/>
  <c r="T92" i="20"/>
  <c r="AM92" i="20" s="1"/>
  <c r="S92" i="20"/>
  <c r="R92" i="20"/>
  <c r="Q92" i="20"/>
  <c r="P92" i="20"/>
  <c r="O92" i="20"/>
  <c r="N92" i="20"/>
  <c r="M92" i="20"/>
  <c r="L92" i="20"/>
  <c r="AN92" i="20" s="1"/>
  <c r="K92" i="20"/>
  <c r="J92" i="20"/>
  <c r="I92" i="20"/>
  <c r="H92" i="20"/>
  <c r="G92" i="20"/>
  <c r="F92" i="20"/>
  <c r="E92" i="20"/>
  <c r="D92" i="20"/>
  <c r="AO92" i="20" s="1"/>
  <c r="AQ91" i="20"/>
  <c r="AJ91" i="20"/>
  <c r="AI91" i="20"/>
  <c r="AH91" i="20"/>
  <c r="AG91" i="20"/>
  <c r="AF91" i="20"/>
  <c r="AE91" i="20"/>
  <c r="AD91" i="20"/>
  <c r="AC91" i="20"/>
  <c r="AB91" i="20"/>
  <c r="AL91" i="20" s="1"/>
  <c r="AA91" i="20"/>
  <c r="Z91" i="20"/>
  <c r="Y91" i="20"/>
  <c r="X91" i="20"/>
  <c r="W91" i="20"/>
  <c r="V91" i="20"/>
  <c r="U91" i="20"/>
  <c r="T91" i="20"/>
  <c r="AM91" i="20" s="1"/>
  <c r="S91" i="20"/>
  <c r="R91" i="20"/>
  <c r="Q91" i="20"/>
  <c r="P91" i="20"/>
  <c r="O91" i="20"/>
  <c r="AN91" i="20" s="1"/>
  <c r="N91" i="20"/>
  <c r="M91" i="20"/>
  <c r="L91" i="20"/>
  <c r="K91" i="20"/>
  <c r="J91" i="20"/>
  <c r="I91" i="20"/>
  <c r="H91" i="20"/>
  <c r="G91" i="20"/>
  <c r="F91" i="20"/>
  <c r="E91" i="20"/>
  <c r="D91" i="20"/>
  <c r="AO91" i="20" s="1"/>
  <c r="C91" i="20"/>
  <c r="AJ90" i="20"/>
  <c r="AQ90" i="20" s="1"/>
  <c r="AR25" i="20" s="1"/>
  <c r="AI90" i="20"/>
  <c r="AH90" i="20"/>
  <c r="AG90" i="20"/>
  <c r="AF90" i="20"/>
  <c r="AE90" i="20"/>
  <c r="AD90" i="20"/>
  <c r="AC90" i="20"/>
  <c r="AL90" i="20" s="1"/>
  <c r="AB90" i="20"/>
  <c r="AA90" i="20"/>
  <c r="Z90" i="20"/>
  <c r="Y90" i="20"/>
  <c r="X90" i="20"/>
  <c r="W90" i="20"/>
  <c r="V90" i="20"/>
  <c r="AM90" i="20" s="1"/>
  <c r="U90" i="20"/>
  <c r="T90" i="20"/>
  <c r="S90" i="20"/>
  <c r="R90" i="20"/>
  <c r="Q90" i="20"/>
  <c r="P90" i="20"/>
  <c r="O90" i="20"/>
  <c r="N90" i="20"/>
  <c r="M90" i="20"/>
  <c r="L90" i="20"/>
  <c r="AN90" i="20" s="1"/>
  <c r="K90" i="20"/>
  <c r="J90" i="20"/>
  <c r="I90" i="20"/>
  <c r="H90" i="20"/>
  <c r="AO90" i="20" s="1"/>
  <c r="G90" i="20"/>
  <c r="F90" i="20"/>
  <c r="E90" i="20"/>
  <c r="D90" i="20"/>
  <c r="C90" i="20"/>
  <c r="AQ89" i="20"/>
  <c r="AJ89" i="20"/>
  <c r="AI89" i="20"/>
  <c r="AH89" i="20"/>
  <c r="AG89" i="20"/>
  <c r="AF89" i="20"/>
  <c r="AE89" i="20"/>
  <c r="AD89" i="20"/>
  <c r="AC89" i="20"/>
  <c r="AL89" i="20" s="1"/>
  <c r="AB89" i="20"/>
  <c r="AA89" i="20"/>
  <c r="Z89" i="20"/>
  <c r="Y89" i="20"/>
  <c r="X89" i="20"/>
  <c r="W89" i="20"/>
  <c r="V89" i="20"/>
  <c r="U89" i="20"/>
  <c r="T89" i="20"/>
  <c r="AM89" i="20" s="1"/>
  <c r="S89" i="20"/>
  <c r="R89" i="20"/>
  <c r="Q89" i="20"/>
  <c r="P89" i="20"/>
  <c r="O89" i="20"/>
  <c r="AN89" i="20" s="1"/>
  <c r="N89" i="20"/>
  <c r="M89" i="20"/>
  <c r="L89" i="20"/>
  <c r="K89" i="20"/>
  <c r="J89" i="20"/>
  <c r="I89" i="20"/>
  <c r="H89" i="20"/>
  <c r="G89" i="20"/>
  <c r="F89" i="20"/>
  <c r="E89" i="20"/>
  <c r="D89" i="20"/>
  <c r="AO89" i="20" s="1"/>
  <c r="AJ88" i="20"/>
  <c r="AQ88" i="20" s="1"/>
  <c r="AR23" i="20" s="1"/>
  <c r="AI88" i="20"/>
  <c r="AH88" i="20"/>
  <c r="AG88" i="20"/>
  <c r="AF88" i="20"/>
  <c r="AE88" i="20"/>
  <c r="AD88" i="20"/>
  <c r="AC88" i="20"/>
  <c r="AB88" i="20"/>
  <c r="AL88" i="20" s="1"/>
  <c r="AA88" i="20"/>
  <c r="Z88" i="20"/>
  <c r="Y88" i="20"/>
  <c r="X88" i="20"/>
  <c r="W88" i="20"/>
  <c r="V88" i="20"/>
  <c r="AM88" i="20" s="1"/>
  <c r="U88" i="20"/>
  <c r="T88" i="20"/>
  <c r="S88" i="20"/>
  <c r="R88" i="20"/>
  <c r="Q88" i="20"/>
  <c r="P88" i="20"/>
  <c r="O88" i="20"/>
  <c r="N88" i="20"/>
  <c r="M88" i="20"/>
  <c r="L88" i="20"/>
  <c r="AN88" i="20" s="1"/>
  <c r="K88" i="20"/>
  <c r="J88" i="20"/>
  <c r="I88" i="20"/>
  <c r="H88" i="20"/>
  <c r="G88" i="20"/>
  <c r="F88" i="20"/>
  <c r="AO88" i="20" s="1"/>
  <c r="E88" i="20"/>
  <c r="D88" i="20"/>
  <c r="C88" i="20"/>
  <c r="AQ87" i="20"/>
  <c r="AJ87" i="20"/>
  <c r="AI87" i="20"/>
  <c r="AH87" i="20"/>
  <c r="AG87" i="20"/>
  <c r="AF87" i="20"/>
  <c r="AE87" i="20"/>
  <c r="AD87" i="20"/>
  <c r="AC87" i="20"/>
  <c r="AL87" i="20" s="1"/>
  <c r="AB87" i="20"/>
  <c r="AA87" i="20"/>
  <c r="Z87" i="20"/>
  <c r="Y87" i="20"/>
  <c r="X87" i="20"/>
  <c r="W87" i="20"/>
  <c r="V87" i="20"/>
  <c r="U87" i="20"/>
  <c r="AM87" i="20" s="1"/>
  <c r="T87" i="20"/>
  <c r="S87" i="20"/>
  <c r="R87" i="20"/>
  <c r="Q87" i="20"/>
  <c r="P87" i="20"/>
  <c r="O87" i="20"/>
  <c r="N87" i="20"/>
  <c r="M87" i="20"/>
  <c r="AN87" i="20" s="1"/>
  <c r="L87" i="20"/>
  <c r="K87" i="20"/>
  <c r="J87" i="20"/>
  <c r="I87" i="20"/>
  <c r="H87" i="20"/>
  <c r="G87" i="20"/>
  <c r="F87" i="20"/>
  <c r="E87" i="20"/>
  <c r="AO87" i="20" s="1"/>
  <c r="D87" i="20"/>
  <c r="AJ86" i="20"/>
  <c r="AI86" i="20"/>
  <c r="AH86" i="20"/>
  <c r="AG86" i="20"/>
  <c r="AF86" i="20"/>
  <c r="AE86" i="20"/>
  <c r="AD86" i="20"/>
  <c r="AC86" i="20"/>
  <c r="AB86" i="20"/>
  <c r="AL86" i="20" s="1"/>
  <c r="AA86" i="20"/>
  <c r="Z86" i="20"/>
  <c r="Y86" i="20"/>
  <c r="X86" i="20"/>
  <c r="W86" i="20"/>
  <c r="V86" i="20"/>
  <c r="U86" i="20"/>
  <c r="T86" i="20"/>
  <c r="AM86" i="20" s="1"/>
  <c r="S86" i="20"/>
  <c r="R86" i="20"/>
  <c r="Q86" i="20"/>
  <c r="P86" i="20"/>
  <c r="O86" i="20"/>
  <c r="N86" i="20"/>
  <c r="M86" i="20"/>
  <c r="L86" i="20"/>
  <c r="AN86" i="20" s="1"/>
  <c r="K86" i="20"/>
  <c r="J86" i="20"/>
  <c r="I86" i="20"/>
  <c r="H86" i="20"/>
  <c r="G86" i="20"/>
  <c r="F86" i="20"/>
  <c r="E86" i="20"/>
  <c r="D86" i="20"/>
  <c r="AO86" i="20" s="1"/>
  <c r="AJ85" i="20"/>
  <c r="AI85" i="20"/>
  <c r="AH85" i="20"/>
  <c r="AG85" i="20"/>
  <c r="AF85" i="20"/>
  <c r="AE85" i="20"/>
  <c r="AD85" i="20"/>
  <c r="AC85" i="20"/>
  <c r="AL85" i="20" s="1"/>
  <c r="AB85" i="20"/>
  <c r="AA85" i="20"/>
  <c r="Z85" i="20"/>
  <c r="Y85" i="20"/>
  <c r="X85" i="20"/>
  <c r="W85" i="20"/>
  <c r="V85" i="20"/>
  <c r="U85" i="20"/>
  <c r="AM85" i="20" s="1"/>
  <c r="T85" i="20"/>
  <c r="S85" i="20"/>
  <c r="R85" i="20"/>
  <c r="Q85" i="20"/>
  <c r="P85" i="20"/>
  <c r="O85" i="20"/>
  <c r="N85" i="20"/>
  <c r="M85" i="20"/>
  <c r="AN85" i="20" s="1"/>
  <c r="L85" i="20"/>
  <c r="K85" i="20"/>
  <c r="J85" i="20"/>
  <c r="I85" i="20"/>
  <c r="H85" i="20"/>
  <c r="G85" i="20"/>
  <c r="F85" i="20"/>
  <c r="E85" i="20"/>
  <c r="AO85" i="20" s="1"/>
  <c r="AQ85" i="20" s="1"/>
  <c r="AR20" i="20" s="1"/>
  <c r="D85" i="20"/>
  <c r="C85" i="20"/>
  <c r="AJ84" i="20"/>
  <c r="AI84" i="20"/>
  <c r="AH84" i="20"/>
  <c r="AG84" i="20"/>
  <c r="AF84" i="20"/>
  <c r="AE84" i="20"/>
  <c r="AD84" i="20"/>
  <c r="AC84" i="20"/>
  <c r="AB84" i="20"/>
  <c r="AL84" i="20" s="1"/>
  <c r="AA84" i="20"/>
  <c r="Z84" i="20"/>
  <c r="Y84" i="20"/>
  <c r="X84" i="20"/>
  <c r="W84" i="20"/>
  <c r="V84" i="20"/>
  <c r="U84" i="20"/>
  <c r="T84" i="20"/>
  <c r="AM84" i="20" s="1"/>
  <c r="S84" i="20"/>
  <c r="R84" i="20"/>
  <c r="Q84" i="20"/>
  <c r="P84" i="20"/>
  <c r="O84" i="20"/>
  <c r="N84" i="20"/>
  <c r="M84" i="20"/>
  <c r="L84" i="20"/>
  <c r="AN84" i="20" s="1"/>
  <c r="K84" i="20"/>
  <c r="J84" i="20"/>
  <c r="I84" i="20"/>
  <c r="H84" i="20"/>
  <c r="G84" i="20"/>
  <c r="F84" i="20"/>
  <c r="E84" i="20"/>
  <c r="D84" i="20"/>
  <c r="AO84" i="20" s="1"/>
  <c r="AJ83" i="20"/>
  <c r="AI83" i="20"/>
  <c r="AH83" i="20"/>
  <c r="AG83" i="20"/>
  <c r="AF83" i="20"/>
  <c r="AE83" i="20"/>
  <c r="AD83" i="20"/>
  <c r="AC83" i="20"/>
  <c r="AB83" i="20"/>
  <c r="AL83" i="20" s="1"/>
  <c r="AA83" i="20"/>
  <c r="Z83" i="20"/>
  <c r="Y83" i="20"/>
  <c r="X83" i="20"/>
  <c r="W83" i="20"/>
  <c r="V83" i="20"/>
  <c r="U83" i="20"/>
  <c r="T83" i="20"/>
  <c r="AM83" i="20" s="1"/>
  <c r="S83" i="20"/>
  <c r="R83" i="20"/>
  <c r="Q83" i="20"/>
  <c r="P83" i="20"/>
  <c r="O83" i="20"/>
  <c r="AN83" i="20" s="1"/>
  <c r="N83" i="20"/>
  <c r="M83" i="20"/>
  <c r="L83" i="20"/>
  <c r="K83" i="20"/>
  <c r="J83" i="20"/>
  <c r="I83" i="20"/>
  <c r="H83" i="20"/>
  <c r="G83" i="20"/>
  <c r="F83" i="20"/>
  <c r="E83" i="20"/>
  <c r="D83" i="20"/>
  <c r="AO83" i="20" s="1"/>
  <c r="AQ83" i="20" s="1"/>
  <c r="AR18" i="20" s="1"/>
  <c r="C83" i="20"/>
  <c r="AJ82" i="20"/>
  <c r="AI82" i="20"/>
  <c r="AH82" i="20"/>
  <c r="AG82" i="20"/>
  <c r="AF82" i="20"/>
  <c r="AE82" i="20"/>
  <c r="AD82" i="20"/>
  <c r="AC82" i="20"/>
  <c r="AL82" i="20" s="1"/>
  <c r="AB82" i="20"/>
  <c r="AA82" i="20"/>
  <c r="Z82" i="20"/>
  <c r="Y82" i="20"/>
  <c r="X82" i="20"/>
  <c r="W82" i="20"/>
  <c r="V82" i="20"/>
  <c r="AM82" i="20" s="1"/>
  <c r="U82" i="20"/>
  <c r="T82" i="20"/>
  <c r="S82" i="20"/>
  <c r="R82" i="20"/>
  <c r="Q82" i="20"/>
  <c r="P82" i="20"/>
  <c r="O82" i="20"/>
  <c r="N82" i="20"/>
  <c r="M82" i="20"/>
  <c r="L82" i="20"/>
  <c r="AN82" i="20" s="1"/>
  <c r="K82" i="20"/>
  <c r="J82" i="20"/>
  <c r="I82" i="20"/>
  <c r="H82" i="20"/>
  <c r="AO82" i="20" s="1"/>
  <c r="G82" i="20"/>
  <c r="F82" i="20"/>
  <c r="E82" i="20"/>
  <c r="D82" i="20"/>
  <c r="AJ81" i="20"/>
  <c r="AI81" i="20"/>
  <c r="AH81" i="20"/>
  <c r="AG81" i="20"/>
  <c r="AF81" i="20"/>
  <c r="AE81" i="20"/>
  <c r="AD81" i="20"/>
  <c r="AC81" i="20"/>
  <c r="AL81" i="20" s="1"/>
  <c r="AB81" i="20"/>
  <c r="AA81" i="20"/>
  <c r="Z81" i="20"/>
  <c r="Y81" i="20"/>
  <c r="X81" i="20"/>
  <c r="W81" i="20"/>
  <c r="V81" i="20"/>
  <c r="U81" i="20"/>
  <c r="T81" i="20"/>
  <c r="AM81" i="20" s="1"/>
  <c r="S81" i="20"/>
  <c r="R81" i="20"/>
  <c r="Q81" i="20"/>
  <c r="P81" i="20"/>
  <c r="O81" i="20"/>
  <c r="AN81" i="20" s="1"/>
  <c r="N81" i="20"/>
  <c r="M81" i="20"/>
  <c r="L81" i="20"/>
  <c r="K81" i="20"/>
  <c r="J81" i="20"/>
  <c r="I81" i="20"/>
  <c r="H81" i="20"/>
  <c r="G81" i="20"/>
  <c r="F81" i="20"/>
  <c r="E81" i="20"/>
  <c r="D81" i="20"/>
  <c r="AO81" i="20" s="1"/>
  <c r="AJ80" i="20"/>
  <c r="AI80" i="20"/>
  <c r="AH80" i="20"/>
  <c r="AG80" i="20"/>
  <c r="AF80" i="20"/>
  <c r="AE80" i="20"/>
  <c r="AD80" i="20"/>
  <c r="AC80" i="20"/>
  <c r="AB80" i="20"/>
  <c r="AL80" i="20" s="1"/>
  <c r="AA80" i="20"/>
  <c r="Z80" i="20"/>
  <c r="Y80" i="20"/>
  <c r="X80" i="20"/>
  <c r="W80" i="20"/>
  <c r="V80" i="20"/>
  <c r="AM80" i="20" s="1"/>
  <c r="U80" i="20"/>
  <c r="T80" i="20"/>
  <c r="S80" i="20"/>
  <c r="R80" i="20"/>
  <c r="Q80" i="20"/>
  <c r="P80" i="20"/>
  <c r="O80" i="20"/>
  <c r="N80" i="20"/>
  <c r="M80" i="20"/>
  <c r="L80" i="20"/>
  <c r="AN80" i="20" s="1"/>
  <c r="K80" i="20"/>
  <c r="J80" i="20"/>
  <c r="I80" i="20"/>
  <c r="H80" i="20"/>
  <c r="G80" i="20"/>
  <c r="F80" i="20"/>
  <c r="AO80" i="20" s="1"/>
  <c r="E80" i="20"/>
  <c r="D80" i="20"/>
  <c r="AJ79" i="20"/>
  <c r="AI79" i="20"/>
  <c r="AH79" i="20"/>
  <c r="AG79" i="20"/>
  <c r="AF79" i="20"/>
  <c r="AE79" i="20"/>
  <c r="AD79" i="20"/>
  <c r="AC79" i="20"/>
  <c r="AL79" i="20" s="1"/>
  <c r="AB79" i="20"/>
  <c r="AA79" i="20"/>
  <c r="Z79" i="20"/>
  <c r="Y79" i="20"/>
  <c r="X79" i="20"/>
  <c r="W79" i="20"/>
  <c r="V79" i="20"/>
  <c r="U79" i="20"/>
  <c r="AM79" i="20" s="1"/>
  <c r="T79" i="20"/>
  <c r="S79" i="20"/>
  <c r="R79" i="20"/>
  <c r="Q79" i="20"/>
  <c r="P79" i="20"/>
  <c r="O79" i="20"/>
  <c r="N79" i="20"/>
  <c r="M79" i="20"/>
  <c r="AN79" i="20" s="1"/>
  <c r="L79" i="20"/>
  <c r="K79" i="20"/>
  <c r="J79" i="20"/>
  <c r="I79" i="20"/>
  <c r="H79" i="20"/>
  <c r="G79" i="20"/>
  <c r="F79" i="20"/>
  <c r="E79" i="20"/>
  <c r="AO79" i="20" s="1"/>
  <c r="AQ79" i="20" s="1"/>
  <c r="AR14" i="20" s="1"/>
  <c r="D79" i="20"/>
  <c r="C79" i="20"/>
  <c r="AJ78" i="20"/>
  <c r="AI78" i="20"/>
  <c r="AH78" i="20"/>
  <c r="AG78" i="20"/>
  <c r="AF78" i="20"/>
  <c r="AE78" i="20"/>
  <c r="AD78" i="20"/>
  <c r="AC78" i="20"/>
  <c r="AB78" i="20"/>
  <c r="AL78" i="20" s="1"/>
  <c r="AA78" i="20"/>
  <c r="Z78" i="20"/>
  <c r="Y78" i="20"/>
  <c r="X78" i="20"/>
  <c r="W78" i="20"/>
  <c r="V78" i="20"/>
  <c r="U78" i="20"/>
  <c r="T78" i="20"/>
  <c r="AM78" i="20" s="1"/>
  <c r="S78" i="20"/>
  <c r="R78" i="20"/>
  <c r="Q78" i="20"/>
  <c r="P78" i="20"/>
  <c r="O78" i="20"/>
  <c r="N78" i="20"/>
  <c r="M78" i="20"/>
  <c r="L78" i="20"/>
  <c r="AN78" i="20" s="1"/>
  <c r="K78" i="20"/>
  <c r="J78" i="20"/>
  <c r="I78" i="20"/>
  <c r="H78" i="20"/>
  <c r="G78" i="20"/>
  <c r="F78" i="20"/>
  <c r="E78" i="20"/>
  <c r="D78" i="20"/>
  <c r="AO78" i="20" s="1"/>
  <c r="AJ77" i="20"/>
  <c r="AI77" i="20"/>
  <c r="AH77" i="20"/>
  <c r="AG77" i="20"/>
  <c r="AF77" i="20"/>
  <c r="AE77" i="20"/>
  <c r="AD77" i="20"/>
  <c r="AC77" i="20"/>
  <c r="AL77" i="20" s="1"/>
  <c r="AB77" i="20"/>
  <c r="AA77" i="20"/>
  <c r="Z77" i="20"/>
  <c r="Y77" i="20"/>
  <c r="X77" i="20"/>
  <c r="W77" i="20"/>
  <c r="V77" i="20"/>
  <c r="U77" i="20"/>
  <c r="AM77" i="20" s="1"/>
  <c r="T77" i="20"/>
  <c r="S77" i="20"/>
  <c r="R77" i="20"/>
  <c r="Q77" i="20"/>
  <c r="P77" i="20"/>
  <c r="O77" i="20"/>
  <c r="N77" i="20"/>
  <c r="M77" i="20"/>
  <c r="AN77" i="20" s="1"/>
  <c r="L77" i="20"/>
  <c r="K77" i="20"/>
  <c r="J77" i="20"/>
  <c r="I77" i="20"/>
  <c r="H77" i="20"/>
  <c r="G77" i="20"/>
  <c r="F77" i="20"/>
  <c r="E77" i="20"/>
  <c r="AO77" i="20" s="1"/>
  <c r="AQ77" i="20" s="1"/>
  <c r="AR12" i="20" s="1"/>
  <c r="D77" i="20"/>
  <c r="C77" i="20"/>
  <c r="AJ76" i="20"/>
  <c r="AI76" i="20"/>
  <c r="AH76" i="20"/>
  <c r="AG76" i="20"/>
  <c r="AF76" i="20"/>
  <c r="AE76" i="20"/>
  <c r="AD76" i="20"/>
  <c r="AC76" i="20"/>
  <c r="AB76" i="20"/>
  <c r="AL76" i="20" s="1"/>
  <c r="AA76" i="20"/>
  <c r="Z76" i="20"/>
  <c r="Y76" i="20"/>
  <c r="X76" i="20"/>
  <c r="W76" i="20"/>
  <c r="V76" i="20"/>
  <c r="U76" i="20"/>
  <c r="T76" i="20"/>
  <c r="AM76" i="20" s="1"/>
  <c r="S76" i="20"/>
  <c r="R76" i="20"/>
  <c r="Q76" i="20"/>
  <c r="P76" i="20"/>
  <c r="O76" i="20"/>
  <c r="N76" i="20"/>
  <c r="M76" i="20"/>
  <c r="L76" i="20"/>
  <c r="AN76" i="20" s="1"/>
  <c r="K76" i="20"/>
  <c r="J76" i="20"/>
  <c r="I76" i="20"/>
  <c r="H76" i="20"/>
  <c r="G76" i="20"/>
  <c r="F76" i="20"/>
  <c r="E76" i="20"/>
  <c r="D76" i="20"/>
  <c r="AO76" i="20" s="1"/>
  <c r="AJ75" i="20"/>
  <c r="AI75" i="20"/>
  <c r="AH75" i="20"/>
  <c r="AG75" i="20"/>
  <c r="AF75" i="20"/>
  <c r="AE75" i="20"/>
  <c r="AD75" i="20"/>
  <c r="AC75" i="20"/>
  <c r="AB75" i="20"/>
  <c r="AL75" i="20" s="1"/>
  <c r="AA75" i="20"/>
  <c r="Z75" i="20"/>
  <c r="Y75" i="20"/>
  <c r="X75" i="20"/>
  <c r="W75" i="20"/>
  <c r="V75" i="20"/>
  <c r="U75" i="20"/>
  <c r="T75" i="20"/>
  <c r="AM75" i="20" s="1"/>
  <c r="S75" i="20"/>
  <c r="R75" i="20"/>
  <c r="Q75" i="20"/>
  <c r="P75" i="20"/>
  <c r="O75" i="20"/>
  <c r="AN75" i="20" s="1"/>
  <c r="N75" i="20"/>
  <c r="M75" i="20"/>
  <c r="L75" i="20"/>
  <c r="K75" i="20"/>
  <c r="J75" i="20"/>
  <c r="I75" i="20"/>
  <c r="H75" i="20"/>
  <c r="G75" i="20"/>
  <c r="F75" i="20"/>
  <c r="E75" i="20"/>
  <c r="D75" i="20"/>
  <c r="AO75" i="20" s="1"/>
  <c r="AJ74" i="20"/>
  <c r="AI74" i="20"/>
  <c r="AH74" i="20"/>
  <c r="AG74" i="20"/>
  <c r="AF74" i="20"/>
  <c r="AE74" i="20"/>
  <c r="AD74" i="20"/>
  <c r="AC74" i="20"/>
  <c r="AL74" i="20" s="1"/>
  <c r="AB74" i="20"/>
  <c r="AA74" i="20"/>
  <c r="Z74" i="20"/>
  <c r="Y74" i="20"/>
  <c r="X74" i="20"/>
  <c r="W74" i="20"/>
  <c r="V74" i="20"/>
  <c r="AM74" i="20" s="1"/>
  <c r="U74" i="20"/>
  <c r="T74" i="20"/>
  <c r="S74" i="20"/>
  <c r="R74" i="20"/>
  <c r="Q74" i="20"/>
  <c r="P74" i="20"/>
  <c r="O74" i="20"/>
  <c r="N74" i="20"/>
  <c r="M74" i="20"/>
  <c r="L74" i="20"/>
  <c r="AN74" i="20" s="1"/>
  <c r="K74" i="20"/>
  <c r="J74" i="20"/>
  <c r="I74" i="20"/>
  <c r="H74" i="20"/>
  <c r="AO74" i="20" s="1"/>
  <c r="G74" i="20"/>
  <c r="F74" i="20"/>
  <c r="E74" i="20"/>
  <c r="D74" i="20"/>
  <c r="AJ73" i="20"/>
  <c r="AI73" i="20"/>
  <c r="AH73" i="20"/>
  <c r="AG73" i="20"/>
  <c r="AF73" i="20"/>
  <c r="AE73" i="20"/>
  <c r="AD73" i="20"/>
  <c r="AC73" i="20"/>
  <c r="AL73" i="20" s="1"/>
  <c r="AB73" i="20"/>
  <c r="AA73" i="20"/>
  <c r="Z73" i="20"/>
  <c r="Y73" i="20"/>
  <c r="X73" i="20"/>
  <c r="W73" i="20"/>
  <c r="V73" i="20"/>
  <c r="U73" i="20"/>
  <c r="T73" i="20"/>
  <c r="AM73" i="20" s="1"/>
  <c r="S73" i="20"/>
  <c r="R73" i="20"/>
  <c r="Q73" i="20"/>
  <c r="P73" i="20"/>
  <c r="O73" i="20"/>
  <c r="AN73" i="20" s="1"/>
  <c r="N73" i="20"/>
  <c r="M73" i="20"/>
  <c r="L73" i="20"/>
  <c r="K73" i="20"/>
  <c r="J73" i="20"/>
  <c r="I73" i="20"/>
  <c r="H73" i="20"/>
  <c r="G73" i="20"/>
  <c r="F73" i="20"/>
  <c r="E73" i="20"/>
  <c r="D73" i="20"/>
  <c r="AO73" i="20" s="1"/>
  <c r="AJ72" i="20"/>
  <c r="AI72" i="20"/>
  <c r="AH72" i="20"/>
  <c r="AG72" i="20"/>
  <c r="AF72" i="20"/>
  <c r="AE72" i="20"/>
  <c r="AD72" i="20"/>
  <c r="AC72" i="20"/>
  <c r="AB72" i="20"/>
  <c r="AL72" i="20" s="1"/>
  <c r="AA72" i="20"/>
  <c r="Z72" i="20"/>
  <c r="Y72" i="20"/>
  <c r="X72" i="20"/>
  <c r="W72" i="20"/>
  <c r="V72" i="20"/>
  <c r="AM72" i="20" s="1"/>
  <c r="U72" i="20"/>
  <c r="T72" i="20"/>
  <c r="S72" i="20"/>
  <c r="R72" i="20"/>
  <c r="Q72" i="20"/>
  <c r="P72" i="20"/>
  <c r="O72" i="20"/>
  <c r="N72" i="20"/>
  <c r="M72" i="20"/>
  <c r="L72" i="20"/>
  <c r="AN72" i="20" s="1"/>
  <c r="K72" i="20"/>
  <c r="J72" i="20"/>
  <c r="I72" i="20"/>
  <c r="H72" i="20"/>
  <c r="G72" i="20"/>
  <c r="F72" i="20"/>
  <c r="AO72" i="20" s="1"/>
  <c r="E72" i="20"/>
  <c r="D72" i="20"/>
  <c r="AJ71" i="20"/>
  <c r="AI71" i="20"/>
  <c r="AH71" i="20"/>
  <c r="AG71" i="20"/>
  <c r="AF71" i="20"/>
  <c r="AE71" i="20"/>
  <c r="AD71" i="20"/>
  <c r="AC71" i="20"/>
  <c r="AL71" i="20" s="1"/>
  <c r="AB71" i="20"/>
  <c r="AA71" i="20"/>
  <c r="Z71" i="20"/>
  <c r="Y71" i="20"/>
  <c r="X71" i="20"/>
  <c r="W71" i="20"/>
  <c r="V71" i="20"/>
  <c r="U71" i="20"/>
  <c r="AM71" i="20" s="1"/>
  <c r="T71" i="20"/>
  <c r="S71" i="20"/>
  <c r="R71" i="20"/>
  <c r="Q71" i="20"/>
  <c r="P71" i="20"/>
  <c r="O71" i="20"/>
  <c r="N71" i="20"/>
  <c r="M71" i="20"/>
  <c r="AN71" i="20" s="1"/>
  <c r="L71" i="20"/>
  <c r="K71" i="20"/>
  <c r="J71" i="20"/>
  <c r="I71" i="20"/>
  <c r="H71" i="20"/>
  <c r="G71" i="20"/>
  <c r="F71" i="20"/>
  <c r="E71" i="20"/>
  <c r="AO71" i="20" s="1"/>
  <c r="D71" i="20"/>
  <c r="AT70" i="20"/>
  <c r="AS70" i="20"/>
  <c r="AR70" i="20"/>
  <c r="AT69" i="20"/>
  <c r="AS69" i="20"/>
  <c r="AR69" i="20"/>
  <c r="C69" i="20"/>
  <c r="C199" i="20" s="1"/>
  <c r="AT68" i="20"/>
  <c r="AS68" i="20"/>
  <c r="C68" i="20"/>
  <c r="AT67" i="20"/>
  <c r="AS67" i="20"/>
  <c r="AR67" i="20"/>
  <c r="C67" i="20"/>
  <c r="AT66" i="20"/>
  <c r="AS66" i="20"/>
  <c r="AR66" i="20"/>
  <c r="C66" i="20"/>
  <c r="AT65" i="20"/>
  <c r="AS65" i="20"/>
  <c r="AR65" i="20"/>
  <c r="C65" i="20"/>
  <c r="AT64" i="20"/>
  <c r="AS64" i="20"/>
  <c r="AR64" i="20"/>
  <c r="C64" i="20"/>
  <c r="AT63" i="20"/>
  <c r="AS63" i="20"/>
  <c r="AR63" i="20"/>
  <c r="C63" i="20"/>
  <c r="AT62" i="20"/>
  <c r="AS62" i="20"/>
  <c r="C62" i="20"/>
  <c r="C192" i="20" s="1"/>
  <c r="AT61" i="20"/>
  <c r="AS61" i="20"/>
  <c r="C61" i="20"/>
  <c r="C191" i="20" s="1"/>
  <c r="AT60" i="20"/>
  <c r="AS60" i="20"/>
  <c r="AR60" i="20"/>
  <c r="C60" i="20"/>
  <c r="C190" i="20" s="1"/>
  <c r="AT59" i="20"/>
  <c r="AS59" i="20"/>
  <c r="AR59" i="20"/>
  <c r="C59" i="20"/>
  <c r="C189" i="20" s="1"/>
  <c r="AT58" i="20"/>
  <c r="AS58" i="20"/>
  <c r="C58" i="20"/>
  <c r="AT57" i="20"/>
  <c r="AS57" i="20"/>
  <c r="AR57" i="20"/>
  <c r="C57" i="20"/>
  <c r="C187" i="20" s="1"/>
  <c r="AT56" i="20"/>
  <c r="AS56" i="20"/>
  <c r="C56" i="20"/>
  <c r="AT55" i="20"/>
  <c r="C55" i="20"/>
  <c r="C185" i="20" s="1"/>
  <c r="AT54" i="20"/>
  <c r="AS54" i="20"/>
  <c r="C54" i="20"/>
  <c r="C184" i="20" s="1"/>
  <c r="AT53" i="20"/>
  <c r="AS53" i="20"/>
  <c r="C53" i="20"/>
  <c r="C183" i="20" s="1"/>
  <c r="AT52" i="20"/>
  <c r="AS52" i="20"/>
  <c r="C52" i="20"/>
  <c r="C182" i="20" s="1"/>
  <c r="AT51" i="20"/>
  <c r="AS51" i="20"/>
  <c r="C51" i="20"/>
  <c r="C181" i="20" s="1"/>
  <c r="AT50" i="20"/>
  <c r="AS50" i="20"/>
  <c r="C50" i="20"/>
  <c r="C180" i="20" s="1"/>
  <c r="AT49" i="20"/>
  <c r="AS49" i="20"/>
  <c r="C49" i="20"/>
  <c r="C179" i="20" s="1"/>
  <c r="AT48" i="20"/>
  <c r="AS48" i="20"/>
  <c r="C48" i="20"/>
  <c r="C178" i="20" s="1"/>
  <c r="AT47" i="20"/>
  <c r="AS47" i="20"/>
  <c r="C47" i="20"/>
  <c r="AT46" i="20"/>
  <c r="AS46" i="20"/>
  <c r="C46" i="20"/>
  <c r="C111" i="20" s="1"/>
  <c r="AT45" i="20"/>
  <c r="AS45" i="20"/>
  <c r="C45" i="20"/>
  <c r="C175" i="20" s="1"/>
  <c r="AT44" i="20"/>
  <c r="AS44" i="20"/>
  <c r="C44" i="20"/>
  <c r="C174" i="20" s="1"/>
  <c r="AT43" i="20"/>
  <c r="AS43" i="20"/>
  <c r="C43" i="20"/>
  <c r="C173" i="20" s="1"/>
  <c r="AT42" i="20"/>
  <c r="AS42" i="20"/>
  <c r="C42" i="20"/>
  <c r="C172" i="20" s="1"/>
  <c r="AT41" i="20"/>
  <c r="AS41" i="20"/>
  <c r="C41" i="20"/>
  <c r="C171" i="20" s="1"/>
  <c r="AT40" i="20"/>
  <c r="AS40" i="20"/>
  <c r="C40" i="20"/>
  <c r="C170" i="20" s="1"/>
  <c r="AT39" i="20"/>
  <c r="C39" i="20"/>
  <c r="C169" i="20" s="1"/>
  <c r="AT38" i="20"/>
  <c r="C38" i="20"/>
  <c r="C103" i="20" s="1"/>
  <c r="AT37" i="20"/>
  <c r="C37" i="20"/>
  <c r="C167" i="20" s="1"/>
  <c r="AT36" i="20"/>
  <c r="AS36" i="20"/>
  <c r="C36" i="20"/>
  <c r="C166" i="20" s="1"/>
  <c r="AT35" i="20"/>
  <c r="AS35" i="20"/>
  <c r="C35" i="20"/>
  <c r="C165" i="20" s="1"/>
  <c r="AT34" i="20"/>
  <c r="AS34" i="20"/>
  <c r="C34" i="20"/>
  <c r="C164" i="20" s="1"/>
  <c r="AT33" i="20"/>
  <c r="AS33" i="20"/>
  <c r="C33" i="20"/>
  <c r="C163" i="20" s="1"/>
  <c r="AT32" i="20"/>
  <c r="AS32" i="20"/>
  <c r="C32" i="20"/>
  <c r="C162" i="20" s="1"/>
  <c r="AT31" i="20"/>
  <c r="AS31" i="20"/>
  <c r="C31" i="20"/>
  <c r="C161" i="20" s="1"/>
  <c r="AT30" i="20"/>
  <c r="AS30" i="20"/>
  <c r="C30" i="20"/>
  <c r="C95" i="20" s="1"/>
  <c r="AT29" i="20"/>
  <c r="AS29" i="20"/>
  <c r="C29" i="20"/>
  <c r="C159" i="20" s="1"/>
  <c r="AT28" i="20"/>
  <c r="AS28" i="20"/>
  <c r="C28" i="20"/>
  <c r="C158" i="20" s="1"/>
  <c r="AT27" i="20"/>
  <c r="AS27" i="20"/>
  <c r="C27" i="20"/>
  <c r="C157" i="20" s="1"/>
  <c r="AT26" i="20"/>
  <c r="AS26" i="20"/>
  <c r="C26" i="20"/>
  <c r="C156" i="20" s="1"/>
  <c r="AT25" i="20"/>
  <c r="AS25" i="20"/>
  <c r="C25" i="20"/>
  <c r="C155" i="20" s="1"/>
  <c r="AT24" i="20"/>
  <c r="AS24" i="20"/>
  <c r="C24" i="20"/>
  <c r="C154" i="20" s="1"/>
  <c r="AT23" i="20"/>
  <c r="AS23" i="20"/>
  <c r="C23" i="20"/>
  <c r="C153" i="20" s="1"/>
  <c r="AT22" i="20"/>
  <c r="C22" i="20"/>
  <c r="C87" i="20" s="1"/>
  <c r="AT21" i="20"/>
  <c r="AL21" i="20"/>
  <c r="C21" i="20"/>
  <c r="C151" i="20" s="1"/>
  <c r="AL20" i="20"/>
  <c r="AT20" i="20" s="1"/>
  <c r="C20" i="20"/>
  <c r="C150" i="20" s="1"/>
  <c r="AL19" i="20"/>
  <c r="AT19" i="20" s="1"/>
  <c r="C19" i="20"/>
  <c r="C149" i="20" s="1"/>
  <c r="AL18" i="20"/>
  <c r="AT18" i="20" s="1"/>
  <c r="C18" i="20"/>
  <c r="C148" i="20" s="1"/>
  <c r="AL17" i="20"/>
  <c r="C17" i="20"/>
  <c r="C147" i="20" s="1"/>
  <c r="AL16" i="20"/>
  <c r="AT16" i="20" s="1"/>
  <c r="C16" i="20"/>
  <c r="C146" i="20" s="1"/>
  <c r="C15" i="20"/>
  <c r="C80" i="20" s="1"/>
  <c r="AL14" i="20"/>
  <c r="AT14" i="20" s="1"/>
  <c r="C14" i="20"/>
  <c r="C144" i="20" s="1"/>
  <c r="AW13" i="20"/>
  <c r="AL13" i="20"/>
  <c r="AT13" i="20" s="1"/>
  <c r="C13" i="20"/>
  <c r="C78" i="20" s="1"/>
  <c r="AL12" i="20"/>
  <c r="C12" i="20"/>
  <c r="C142" i="20" s="1"/>
  <c r="AL11" i="20"/>
  <c r="AT11" i="20" s="1"/>
  <c r="C11" i="20"/>
  <c r="C141" i="20" s="1"/>
  <c r="AL10" i="20"/>
  <c r="C10" i="20"/>
  <c r="C140" i="20" s="1"/>
  <c r="AL9" i="20"/>
  <c r="AT9" i="20" s="1"/>
  <c r="C9" i="20"/>
  <c r="C139" i="20" s="1"/>
  <c r="AT8" i="20"/>
  <c r="AL8" i="20"/>
  <c r="C8" i="20"/>
  <c r="C138" i="20" s="1"/>
  <c r="AL7" i="20"/>
  <c r="C7" i="20"/>
  <c r="C137" i="20" s="1"/>
  <c r="AW6" i="20"/>
  <c r="AL6" i="20"/>
  <c r="C6" i="20"/>
  <c r="C71" i="20" s="1"/>
  <c r="B3" i="20"/>
  <c r="AW7" i="20" s="1"/>
  <c r="AQ199" i="19"/>
  <c r="AJ199" i="19"/>
  <c r="AI199" i="19"/>
  <c r="AH199" i="19"/>
  <c r="AG199" i="19"/>
  <c r="AF199" i="19"/>
  <c r="AE199" i="19"/>
  <c r="AD199" i="19"/>
  <c r="AC199" i="19"/>
  <c r="AB199" i="19"/>
  <c r="AL199" i="19" s="1"/>
  <c r="AA199" i="19"/>
  <c r="Z199" i="19"/>
  <c r="Y199" i="19"/>
  <c r="X199" i="19"/>
  <c r="W199" i="19"/>
  <c r="V199" i="19"/>
  <c r="U199" i="19"/>
  <c r="T199" i="19"/>
  <c r="AM199" i="19" s="1"/>
  <c r="S199" i="19"/>
  <c r="R199" i="19"/>
  <c r="Q199" i="19"/>
  <c r="P199" i="19"/>
  <c r="O199" i="19"/>
  <c r="AN199" i="19" s="1"/>
  <c r="N199" i="19"/>
  <c r="M199" i="19"/>
  <c r="L199" i="19"/>
  <c r="K199" i="19"/>
  <c r="J199" i="19"/>
  <c r="I199" i="19"/>
  <c r="H199" i="19"/>
  <c r="G199" i="19"/>
  <c r="F199" i="19"/>
  <c r="E199" i="19"/>
  <c r="D199" i="19"/>
  <c r="AO199" i="19" s="1"/>
  <c r="AQ198"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Q197" i="19"/>
  <c r="AJ197" i="19"/>
  <c r="AI197" i="19"/>
  <c r="AH197" i="19"/>
  <c r="AG197" i="19"/>
  <c r="AF197" i="19"/>
  <c r="AE197" i="19"/>
  <c r="AD197" i="19"/>
  <c r="AC197" i="19"/>
  <c r="AB197" i="19"/>
  <c r="AA197" i="19"/>
  <c r="Z197" i="19"/>
  <c r="Y197" i="19"/>
  <c r="X197" i="19"/>
  <c r="W197" i="19"/>
  <c r="V197" i="19"/>
  <c r="U197" i="19"/>
  <c r="T197" i="19"/>
  <c r="AM197" i="19" s="1"/>
  <c r="S197" i="19"/>
  <c r="R197" i="19"/>
  <c r="Q197" i="19"/>
  <c r="P197" i="19"/>
  <c r="O197" i="19"/>
  <c r="N197" i="19"/>
  <c r="M197" i="19"/>
  <c r="L197" i="19"/>
  <c r="K197" i="19"/>
  <c r="J197" i="19"/>
  <c r="I197" i="19"/>
  <c r="H197" i="19"/>
  <c r="AO197" i="19" s="1"/>
  <c r="G197" i="19"/>
  <c r="F197" i="19"/>
  <c r="E197" i="19"/>
  <c r="D197" i="19"/>
  <c r="AN196" i="19"/>
  <c r="AJ196" i="19"/>
  <c r="AQ196" i="19" s="1"/>
  <c r="AI196" i="19"/>
  <c r="AH196" i="19"/>
  <c r="AG196" i="19"/>
  <c r="AF196" i="19"/>
  <c r="AE196" i="19"/>
  <c r="AD196" i="19"/>
  <c r="AC196" i="19"/>
  <c r="AB196" i="19"/>
  <c r="AL196" i="19" s="1"/>
  <c r="AA196" i="19"/>
  <c r="Z196" i="19"/>
  <c r="Y196" i="19"/>
  <c r="X196" i="19"/>
  <c r="W196" i="19"/>
  <c r="V196" i="19"/>
  <c r="AM196" i="19" s="1"/>
  <c r="U196" i="19"/>
  <c r="T196" i="19"/>
  <c r="S196" i="19"/>
  <c r="R196" i="19"/>
  <c r="Q196" i="19"/>
  <c r="P196" i="19"/>
  <c r="O196" i="19"/>
  <c r="N196" i="19"/>
  <c r="M196" i="19"/>
  <c r="L196" i="19"/>
  <c r="K196" i="19"/>
  <c r="J196" i="19"/>
  <c r="I196" i="19"/>
  <c r="H196" i="19"/>
  <c r="G196" i="19"/>
  <c r="F196" i="19"/>
  <c r="AO196" i="19" s="1"/>
  <c r="E196" i="19"/>
  <c r="D196" i="19"/>
  <c r="AQ195" i="19"/>
  <c r="AJ195" i="19"/>
  <c r="AI195" i="19"/>
  <c r="AH195" i="19"/>
  <c r="AG195" i="19"/>
  <c r="AF195" i="19"/>
  <c r="AE195" i="19"/>
  <c r="AD195" i="19"/>
  <c r="AC195" i="19"/>
  <c r="AB195" i="19"/>
  <c r="AA195" i="19"/>
  <c r="Z195" i="19"/>
  <c r="Y195" i="19"/>
  <c r="X195" i="19"/>
  <c r="W195" i="19"/>
  <c r="V195" i="19"/>
  <c r="AM195" i="19" s="1"/>
  <c r="U195" i="19"/>
  <c r="T195" i="19"/>
  <c r="S195" i="19"/>
  <c r="R195" i="19"/>
  <c r="Q195" i="19"/>
  <c r="P195" i="19"/>
  <c r="O195" i="19"/>
  <c r="N195" i="19"/>
  <c r="M195" i="19"/>
  <c r="L195" i="19"/>
  <c r="K195" i="19"/>
  <c r="J195" i="19"/>
  <c r="I195" i="19"/>
  <c r="H195" i="19"/>
  <c r="G195" i="19"/>
  <c r="F195" i="19"/>
  <c r="E195" i="19"/>
  <c r="D195" i="19"/>
  <c r="AJ194" i="19"/>
  <c r="AQ194" i="19" s="1"/>
  <c r="AI194" i="19"/>
  <c r="AH194" i="19"/>
  <c r="AG194" i="19"/>
  <c r="AF194" i="19"/>
  <c r="AE194" i="19"/>
  <c r="AD194" i="19"/>
  <c r="AC194" i="19"/>
  <c r="AL194" i="19" s="1"/>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S63" i="19" s="1"/>
  <c r="AI193" i="19"/>
  <c r="AH193" i="19"/>
  <c r="AG193" i="19"/>
  <c r="AF193" i="19"/>
  <c r="AE193" i="19"/>
  <c r="AD193" i="19"/>
  <c r="AC193" i="19"/>
  <c r="AB193" i="19"/>
  <c r="AL193" i="19" s="1"/>
  <c r="AA193" i="19"/>
  <c r="Z193" i="19"/>
  <c r="Y193" i="19"/>
  <c r="X193" i="19"/>
  <c r="W193" i="19"/>
  <c r="V193" i="19"/>
  <c r="U193" i="19"/>
  <c r="T193" i="19"/>
  <c r="AM193" i="19" s="1"/>
  <c r="S193" i="19"/>
  <c r="R193" i="19"/>
  <c r="Q193" i="19"/>
  <c r="P193" i="19"/>
  <c r="O193" i="19"/>
  <c r="N193" i="19"/>
  <c r="M193" i="19"/>
  <c r="L193" i="19"/>
  <c r="AN193" i="19" s="1"/>
  <c r="K193" i="19"/>
  <c r="J193" i="19"/>
  <c r="I193" i="19"/>
  <c r="H193" i="19"/>
  <c r="G193" i="19"/>
  <c r="F193" i="19"/>
  <c r="E193" i="19"/>
  <c r="D193" i="19"/>
  <c r="AO193" i="19" s="1"/>
  <c r="AJ192" i="19"/>
  <c r="AQ192" i="19" s="1"/>
  <c r="AS62" i="19" s="1"/>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C192" i="19"/>
  <c r="AQ191"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Q190" i="19"/>
  <c r="AJ190" i="19"/>
  <c r="AI190" i="19"/>
  <c r="AH190" i="19"/>
  <c r="AG190" i="19"/>
  <c r="AF190" i="19"/>
  <c r="AE190" i="19"/>
  <c r="AD190" i="19"/>
  <c r="AC190" i="19"/>
  <c r="AL190" i="19" s="1"/>
  <c r="AB190" i="19"/>
  <c r="AA190" i="19"/>
  <c r="Z190" i="19"/>
  <c r="Y190" i="19"/>
  <c r="X190" i="19"/>
  <c r="W190" i="19"/>
  <c r="V190" i="19"/>
  <c r="AM190" i="19" s="1"/>
  <c r="U190" i="19"/>
  <c r="T190" i="19"/>
  <c r="S190" i="19"/>
  <c r="R190" i="19"/>
  <c r="Q190" i="19"/>
  <c r="P190" i="19"/>
  <c r="O190" i="19"/>
  <c r="N190" i="19"/>
  <c r="M190" i="19"/>
  <c r="L190" i="19"/>
  <c r="AN190" i="19" s="1"/>
  <c r="K190" i="19"/>
  <c r="J190" i="19"/>
  <c r="I190" i="19"/>
  <c r="H190" i="19"/>
  <c r="AO190" i="19" s="1"/>
  <c r="G190" i="19"/>
  <c r="F190" i="19"/>
  <c r="E190" i="19"/>
  <c r="D190" i="19"/>
  <c r="AQ189" i="19"/>
  <c r="AO189" i="19"/>
  <c r="AJ189" i="19"/>
  <c r="AI189" i="19"/>
  <c r="AH189" i="19"/>
  <c r="AG189" i="19"/>
  <c r="AF189" i="19"/>
  <c r="AE189" i="19"/>
  <c r="AD189" i="19"/>
  <c r="AC189" i="19"/>
  <c r="AL189" i="19" s="1"/>
  <c r="AB189" i="19"/>
  <c r="AA189" i="19"/>
  <c r="Z189" i="19"/>
  <c r="Y189" i="19"/>
  <c r="X189" i="19"/>
  <c r="W189" i="19"/>
  <c r="V189" i="19"/>
  <c r="U189" i="19"/>
  <c r="T189" i="19"/>
  <c r="S189" i="19"/>
  <c r="R189" i="19"/>
  <c r="Q189" i="19"/>
  <c r="P189" i="19"/>
  <c r="O189" i="19"/>
  <c r="AN189" i="19" s="1"/>
  <c r="N189" i="19"/>
  <c r="M189" i="19"/>
  <c r="L189" i="19"/>
  <c r="K189" i="19"/>
  <c r="J189" i="19"/>
  <c r="I189" i="19"/>
  <c r="H189" i="19"/>
  <c r="G189" i="19"/>
  <c r="F189" i="19"/>
  <c r="E189" i="19"/>
  <c r="D189" i="19"/>
  <c r="AJ188" i="19"/>
  <c r="AQ188" i="19" s="1"/>
  <c r="AI188" i="19"/>
  <c r="AH188" i="19"/>
  <c r="AG188" i="19"/>
  <c r="AF188" i="19"/>
  <c r="AE188" i="19"/>
  <c r="AD188" i="19"/>
  <c r="AC188" i="19"/>
  <c r="AB188" i="19"/>
  <c r="AA188" i="19"/>
  <c r="Z188" i="19"/>
  <c r="Y188" i="19"/>
  <c r="X188" i="19"/>
  <c r="W188" i="19"/>
  <c r="V188" i="19"/>
  <c r="U188" i="19"/>
  <c r="T188" i="19"/>
  <c r="S188" i="19"/>
  <c r="R188" i="19"/>
  <c r="Q188" i="19"/>
  <c r="P188" i="19"/>
  <c r="O188" i="19"/>
  <c r="AN188" i="19" s="1"/>
  <c r="N188" i="19"/>
  <c r="M188" i="19"/>
  <c r="L188" i="19"/>
  <c r="K188" i="19"/>
  <c r="J188" i="19"/>
  <c r="I188" i="19"/>
  <c r="H188" i="19"/>
  <c r="G188" i="19"/>
  <c r="F188" i="19"/>
  <c r="E188" i="19"/>
  <c r="D188" i="19"/>
  <c r="AQ187" i="19"/>
  <c r="AJ187" i="19"/>
  <c r="AI187" i="19"/>
  <c r="AH187" i="19"/>
  <c r="AG187" i="19"/>
  <c r="AF187" i="19"/>
  <c r="AE187" i="19"/>
  <c r="AD187" i="19"/>
  <c r="AC187" i="19"/>
  <c r="AB187" i="19"/>
  <c r="AA187" i="19"/>
  <c r="Z187" i="19"/>
  <c r="Y187" i="19"/>
  <c r="X187" i="19"/>
  <c r="W187" i="19"/>
  <c r="V187" i="19"/>
  <c r="AM187" i="19" s="1"/>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L186" i="19" s="1"/>
  <c r="AB186" i="19"/>
  <c r="AA186" i="19"/>
  <c r="Z186" i="19"/>
  <c r="Y186" i="19"/>
  <c r="X186" i="19"/>
  <c r="W186" i="19"/>
  <c r="V186" i="19"/>
  <c r="U186" i="19"/>
  <c r="T186" i="19"/>
  <c r="AM186" i="19" s="1"/>
  <c r="S186" i="19"/>
  <c r="R186" i="19"/>
  <c r="Q186" i="19"/>
  <c r="P186" i="19"/>
  <c r="O186" i="19"/>
  <c r="N186" i="19"/>
  <c r="M186" i="19"/>
  <c r="L186" i="19"/>
  <c r="AN186" i="19" s="1"/>
  <c r="K186" i="19"/>
  <c r="J186" i="19"/>
  <c r="I186" i="19"/>
  <c r="H186" i="19"/>
  <c r="G186" i="19"/>
  <c r="F186" i="19"/>
  <c r="E186" i="19"/>
  <c r="D186" i="19"/>
  <c r="AO186" i="19" s="1"/>
  <c r="AJ185" i="19"/>
  <c r="AQ185" i="19" s="1"/>
  <c r="AI185" i="19"/>
  <c r="AH185" i="19"/>
  <c r="AG185" i="19"/>
  <c r="AF185" i="19"/>
  <c r="AE185" i="19"/>
  <c r="AD185" i="19"/>
  <c r="AC185" i="19"/>
  <c r="AB185" i="19"/>
  <c r="AL185" i="19" s="1"/>
  <c r="AA185" i="19"/>
  <c r="Z185" i="19"/>
  <c r="Y185" i="19"/>
  <c r="X185" i="19"/>
  <c r="W185" i="19"/>
  <c r="V185" i="19"/>
  <c r="U185" i="19"/>
  <c r="T185" i="19"/>
  <c r="AM185" i="19" s="1"/>
  <c r="S185" i="19"/>
  <c r="R185" i="19"/>
  <c r="Q185" i="19"/>
  <c r="P185" i="19"/>
  <c r="O185" i="19"/>
  <c r="N185" i="19"/>
  <c r="M185" i="19"/>
  <c r="L185" i="19"/>
  <c r="AN185" i="19" s="1"/>
  <c r="K185" i="19"/>
  <c r="J185" i="19"/>
  <c r="I185" i="19"/>
  <c r="H185" i="19"/>
  <c r="G185" i="19"/>
  <c r="F185" i="19"/>
  <c r="E185" i="19"/>
  <c r="D185" i="19"/>
  <c r="AO185" i="19" s="1"/>
  <c r="AJ184" i="19"/>
  <c r="AQ184" i="19" s="1"/>
  <c r="AS54" i="19" s="1"/>
  <c r="AI184" i="19"/>
  <c r="AH184" i="19"/>
  <c r="AG184" i="19"/>
  <c r="AF184" i="19"/>
  <c r="AE184" i="19"/>
  <c r="AD184" i="19"/>
  <c r="AC184" i="19"/>
  <c r="AB184" i="19"/>
  <c r="AL184" i="19" s="1"/>
  <c r="AA184" i="19"/>
  <c r="Z184" i="19"/>
  <c r="Y184" i="19"/>
  <c r="X184" i="19"/>
  <c r="W184" i="19"/>
  <c r="V184" i="19"/>
  <c r="U184" i="19"/>
  <c r="T184" i="19"/>
  <c r="AM184" i="19" s="1"/>
  <c r="S184" i="19"/>
  <c r="R184" i="19"/>
  <c r="Q184" i="19"/>
  <c r="P184" i="19"/>
  <c r="O184" i="19"/>
  <c r="N184" i="19"/>
  <c r="M184" i="19"/>
  <c r="L184" i="19"/>
  <c r="AN184" i="19" s="1"/>
  <c r="K184" i="19"/>
  <c r="J184" i="19"/>
  <c r="I184" i="19"/>
  <c r="H184" i="19"/>
  <c r="G184" i="19"/>
  <c r="F184" i="19"/>
  <c r="E184" i="19"/>
  <c r="D184" i="19"/>
  <c r="AO184" i="19" s="1"/>
  <c r="C184" i="19"/>
  <c r="AQ183" i="19"/>
  <c r="AJ183" i="19"/>
  <c r="AI183" i="19"/>
  <c r="AH183" i="19"/>
  <c r="AG183" i="19"/>
  <c r="AF183" i="19"/>
  <c r="AE183" i="19"/>
  <c r="AD183" i="19"/>
  <c r="AC183" i="19"/>
  <c r="AB183" i="19"/>
  <c r="AL183" i="19" s="1"/>
  <c r="AA183" i="19"/>
  <c r="Z183" i="19"/>
  <c r="Y183" i="19"/>
  <c r="X183" i="19"/>
  <c r="W183" i="19"/>
  <c r="V183" i="19"/>
  <c r="U183" i="19"/>
  <c r="T183" i="19"/>
  <c r="AM183" i="19" s="1"/>
  <c r="S183" i="19"/>
  <c r="R183" i="19"/>
  <c r="Q183" i="19"/>
  <c r="P183" i="19"/>
  <c r="O183" i="19"/>
  <c r="AN183" i="19" s="1"/>
  <c r="N183" i="19"/>
  <c r="M183" i="19"/>
  <c r="L183" i="19"/>
  <c r="K183" i="19"/>
  <c r="J183" i="19"/>
  <c r="I183" i="19"/>
  <c r="H183" i="19"/>
  <c r="G183" i="19"/>
  <c r="F183" i="19"/>
  <c r="E183" i="19"/>
  <c r="D183" i="19"/>
  <c r="AO183" i="19" s="1"/>
  <c r="AQ182"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Q181" i="19"/>
  <c r="AJ181" i="19"/>
  <c r="AI181" i="19"/>
  <c r="AH181" i="19"/>
  <c r="AG181" i="19"/>
  <c r="AF181" i="19"/>
  <c r="AE181" i="19"/>
  <c r="AD181" i="19"/>
  <c r="AC181" i="19"/>
  <c r="AB181" i="19"/>
  <c r="AA181" i="19"/>
  <c r="Z181" i="19"/>
  <c r="Y181" i="19"/>
  <c r="X181" i="19"/>
  <c r="W181" i="19"/>
  <c r="V181" i="19"/>
  <c r="U181" i="19"/>
  <c r="T181" i="19"/>
  <c r="AM181" i="19" s="1"/>
  <c r="S181" i="19"/>
  <c r="R181" i="19"/>
  <c r="Q181" i="19"/>
  <c r="P181" i="19"/>
  <c r="O181" i="19"/>
  <c r="N181" i="19"/>
  <c r="M181" i="19"/>
  <c r="L181" i="19"/>
  <c r="K181" i="19"/>
  <c r="J181" i="19"/>
  <c r="I181" i="19"/>
  <c r="H181" i="19"/>
  <c r="AO181" i="19" s="1"/>
  <c r="G181" i="19"/>
  <c r="F181" i="19"/>
  <c r="E181" i="19"/>
  <c r="D181" i="19"/>
  <c r="AN180" i="19"/>
  <c r="AJ180" i="19"/>
  <c r="AQ180" i="19" s="1"/>
  <c r="AI180" i="19"/>
  <c r="AH180" i="19"/>
  <c r="AG180" i="19"/>
  <c r="AF180" i="19"/>
  <c r="AE180" i="19"/>
  <c r="AD180" i="19"/>
  <c r="AC180" i="19"/>
  <c r="AB180" i="19"/>
  <c r="AL180" i="19" s="1"/>
  <c r="AA180" i="19"/>
  <c r="Z180" i="19"/>
  <c r="Y180" i="19"/>
  <c r="X180" i="19"/>
  <c r="W180" i="19"/>
  <c r="V180" i="19"/>
  <c r="AM180" i="19" s="1"/>
  <c r="U180" i="19"/>
  <c r="T180" i="19"/>
  <c r="S180" i="19"/>
  <c r="R180" i="19"/>
  <c r="Q180" i="19"/>
  <c r="P180" i="19"/>
  <c r="O180" i="19"/>
  <c r="N180" i="19"/>
  <c r="M180" i="19"/>
  <c r="L180" i="19"/>
  <c r="K180" i="19"/>
  <c r="J180" i="19"/>
  <c r="I180" i="19"/>
  <c r="H180" i="19"/>
  <c r="G180" i="19"/>
  <c r="F180" i="19"/>
  <c r="AO180" i="19" s="1"/>
  <c r="E180" i="19"/>
  <c r="D180" i="19"/>
  <c r="AQ179" i="19"/>
  <c r="AM179" i="19"/>
  <c r="AJ179" i="19"/>
  <c r="AI179" i="19"/>
  <c r="AH179" i="19"/>
  <c r="AG179" i="19"/>
  <c r="AF179" i="19"/>
  <c r="AE179" i="19"/>
  <c r="AD179" i="19"/>
  <c r="AC179" i="19"/>
  <c r="AL179" i="19" s="1"/>
  <c r="AB179" i="19"/>
  <c r="AA179" i="19"/>
  <c r="Z179" i="19"/>
  <c r="Y179" i="19"/>
  <c r="X179" i="19"/>
  <c r="W179" i="19"/>
  <c r="V179" i="19"/>
  <c r="U179" i="19"/>
  <c r="T179" i="19"/>
  <c r="S179" i="19"/>
  <c r="R179" i="19"/>
  <c r="Q179" i="19"/>
  <c r="P179" i="19"/>
  <c r="O179" i="19"/>
  <c r="N179" i="19"/>
  <c r="M179" i="19"/>
  <c r="AN179" i="19" s="1"/>
  <c r="L179" i="19"/>
  <c r="K179" i="19"/>
  <c r="J179" i="19"/>
  <c r="I179" i="19"/>
  <c r="H179" i="19"/>
  <c r="G179" i="19"/>
  <c r="F179" i="19"/>
  <c r="E179" i="19"/>
  <c r="AO179" i="19" s="1"/>
  <c r="D179" i="19"/>
  <c r="AJ178" i="19"/>
  <c r="AQ178" i="19" s="1"/>
  <c r="AI178" i="19"/>
  <c r="AH178" i="19"/>
  <c r="AG178" i="19"/>
  <c r="AF178" i="19"/>
  <c r="AE178" i="19"/>
  <c r="AD178" i="19"/>
  <c r="AC178" i="19"/>
  <c r="AL178" i="19" s="1"/>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S47" i="19" s="1"/>
  <c r="AI177" i="19"/>
  <c r="AH177" i="19"/>
  <c r="AG177" i="19"/>
  <c r="AF177" i="19"/>
  <c r="AE177" i="19"/>
  <c r="AD177" i="19"/>
  <c r="AC177" i="19"/>
  <c r="AB177" i="19"/>
  <c r="AL177" i="19" s="1"/>
  <c r="AA177" i="19"/>
  <c r="Z177" i="19"/>
  <c r="Y177" i="19"/>
  <c r="X177" i="19"/>
  <c r="W177" i="19"/>
  <c r="V177" i="19"/>
  <c r="U177" i="19"/>
  <c r="T177" i="19"/>
  <c r="AM177" i="19" s="1"/>
  <c r="S177" i="19"/>
  <c r="R177" i="19"/>
  <c r="Q177" i="19"/>
  <c r="P177" i="19"/>
  <c r="O177" i="19"/>
  <c r="N177" i="19"/>
  <c r="M177" i="19"/>
  <c r="L177" i="19"/>
  <c r="AN177" i="19" s="1"/>
  <c r="K177" i="19"/>
  <c r="J177" i="19"/>
  <c r="I177" i="19"/>
  <c r="H177" i="19"/>
  <c r="G177" i="19"/>
  <c r="F177" i="19"/>
  <c r="E177" i="19"/>
  <c r="D177" i="19"/>
  <c r="AO177" i="19" s="1"/>
  <c r="AJ176" i="19"/>
  <c r="AQ176" i="19" s="1"/>
  <c r="AS46" i="19" s="1"/>
  <c r="AI176" i="19"/>
  <c r="AH176" i="19"/>
  <c r="AG176" i="19"/>
  <c r="AF176" i="19"/>
  <c r="AE176" i="19"/>
  <c r="AD176" i="19"/>
  <c r="AC176" i="19"/>
  <c r="AB176" i="19"/>
  <c r="AL176" i="19" s="1"/>
  <c r="AA176" i="19"/>
  <c r="Z176" i="19"/>
  <c r="Y176" i="19"/>
  <c r="X176" i="19"/>
  <c r="W176" i="19"/>
  <c r="V176" i="19"/>
  <c r="U176" i="19"/>
  <c r="T176" i="19"/>
  <c r="AM176" i="19" s="1"/>
  <c r="S176" i="19"/>
  <c r="R176" i="19"/>
  <c r="Q176" i="19"/>
  <c r="P176" i="19"/>
  <c r="O176" i="19"/>
  <c r="N176" i="19"/>
  <c r="M176" i="19"/>
  <c r="L176" i="19"/>
  <c r="AN176" i="19" s="1"/>
  <c r="K176" i="19"/>
  <c r="J176" i="19"/>
  <c r="I176" i="19"/>
  <c r="H176" i="19"/>
  <c r="G176" i="19"/>
  <c r="F176" i="19"/>
  <c r="E176" i="19"/>
  <c r="D176" i="19"/>
  <c r="AO176" i="19" s="1"/>
  <c r="C176" i="19"/>
  <c r="AQ175"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Q174" i="19"/>
  <c r="AJ174" i="19"/>
  <c r="AI174" i="19"/>
  <c r="AH174" i="19"/>
  <c r="AG174" i="19"/>
  <c r="AF174" i="19"/>
  <c r="AE174" i="19"/>
  <c r="AD174" i="19"/>
  <c r="AC174" i="19"/>
  <c r="AB174" i="19"/>
  <c r="AA174" i="19"/>
  <c r="Z174" i="19"/>
  <c r="Y174" i="19"/>
  <c r="X174" i="19"/>
  <c r="W174" i="19"/>
  <c r="V174" i="19"/>
  <c r="AM174" i="19" s="1"/>
  <c r="U174" i="19"/>
  <c r="T174" i="19"/>
  <c r="S174" i="19"/>
  <c r="R174" i="19"/>
  <c r="Q174" i="19"/>
  <c r="P174" i="19"/>
  <c r="O174" i="19"/>
  <c r="N174" i="19"/>
  <c r="M174" i="19"/>
  <c r="L174" i="19"/>
  <c r="AN174" i="19" s="1"/>
  <c r="K174" i="19"/>
  <c r="J174" i="19"/>
  <c r="I174" i="19"/>
  <c r="H174" i="19"/>
  <c r="G174" i="19"/>
  <c r="F174" i="19"/>
  <c r="E174" i="19"/>
  <c r="D174" i="19"/>
  <c r="AQ173" i="19"/>
  <c r="AO173" i="19"/>
  <c r="AJ173" i="19"/>
  <c r="AI173" i="19"/>
  <c r="AH173" i="19"/>
  <c r="AG173" i="19"/>
  <c r="AF173" i="19"/>
  <c r="AE173" i="19"/>
  <c r="AD173" i="19"/>
  <c r="AC173" i="19"/>
  <c r="AL173" i="19" s="1"/>
  <c r="AB173" i="19"/>
  <c r="AA173" i="19"/>
  <c r="Z173" i="19"/>
  <c r="Y173" i="19"/>
  <c r="X173" i="19"/>
  <c r="W173" i="19"/>
  <c r="V173" i="19"/>
  <c r="U173" i="19"/>
  <c r="T173" i="19"/>
  <c r="AM173" i="19" s="1"/>
  <c r="S173" i="19"/>
  <c r="R173" i="19"/>
  <c r="Q173" i="19"/>
  <c r="P173" i="19"/>
  <c r="O173" i="19"/>
  <c r="AN173" i="19" s="1"/>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AN172" i="19" s="1"/>
  <c r="N172" i="19"/>
  <c r="M172" i="19"/>
  <c r="L172" i="19"/>
  <c r="K172" i="19"/>
  <c r="J172" i="19"/>
  <c r="I172" i="19"/>
  <c r="H172" i="19"/>
  <c r="G172" i="19"/>
  <c r="F172" i="19"/>
  <c r="E172" i="19"/>
  <c r="D172" i="19"/>
  <c r="AQ171" i="19"/>
  <c r="AJ171" i="19"/>
  <c r="AI171" i="19"/>
  <c r="AH171" i="19"/>
  <c r="AG171" i="19"/>
  <c r="AF171" i="19"/>
  <c r="AE171" i="19"/>
  <c r="AD171" i="19"/>
  <c r="AC171" i="19"/>
  <c r="AB171" i="19"/>
  <c r="AA171" i="19"/>
  <c r="Z171" i="19"/>
  <c r="Y171" i="19"/>
  <c r="X171" i="19"/>
  <c r="W171" i="19"/>
  <c r="V171" i="19"/>
  <c r="AM171" i="19" s="1"/>
  <c r="U171" i="19"/>
  <c r="T171" i="19"/>
  <c r="S171" i="19"/>
  <c r="R171" i="19"/>
  <c r="Q171" i="19"/>
  <c r="P171" i="19"/>
  <c r="O171" i="19"/>
  <c r="N171" i="19"/>
  <c r="M171" i="19"/>
  <c r="L171" i="19"/>
  <c r="K171" i="19"/>
  <c r="J171" i="19"/>
  <c r="I171" i="19"/>
  <c r="H171" i="19"/>
  <c r="G171" i="19"/>
  <c r="F171" i="19"/>
  <c r="E171" i="19"/>
  <c r="D171" i="19"/>
  <c r="AJ170" i="19"/>
  <c r="AQ170" i="19" s="1"/>
  <c r="AI170" i="19"/>
  <c r="AH170" i="19"/>
  <c r="AG170" i="19"/>
  <c r="AF170" i="19"/>
  <c r="AE170" i="19"/>
  <c r="AD170" i="19"/>
  <c r="AC170" i="19"/>
  <c r="AL170" i="19" s="1"/>
  <c r="AB170" i="19"/>
  <c r="AA170" i="19"/>
  <c r="Z170" i="19"/>
  <c r="Y170" i="19"/>
  <c r="X170" i="19"/>
  <c r="W170" i="19"/>
  <c r="V170" i="19"/>
  <c r="U170" i="19"/>
  <c r="T170" i="19"/>
  <c r="AM170" i="19" s="1"/>
  <c r="S170" i="19"/>
  <c r="R170" i="19"/>
  <c r="Q170" i="19"/>
  <c r="P170" i="19"/>
  <c r="O170" i="19"/>
  <c r="N170" i="19"/>
  <c r="M170" i="19"/>
  <c r="L170" i="19"/>
  <c r="AN170" i="19" s="1"/>
  <c r="K170" i="19"/>
  <c r="J170" i="19"/>
  <c r="I170" i="19"/>
  <c r="H170" i="19"/>
  <c r="G170" i="19"/>
  <c r="F170" i="19"/>
  <c r="E170" i="19"/>
  <c r="D170" i="19"/>
  <c r="AO170" i="19" s="1"/>
  <c r="AJ169" i="19"/>
  <c r="AQ169" i="19" s="1"/>
  <c r="AS39" i="19" s="1"/>
  <c r="AI169" i="19"/>
  <c r="AH169" i="19"/>
  <c r="AG169" i="19"/>
  <c r="AF169" i="19"/>
  <c r="AE169" i="19"/>
  <c r="AD169" i="19"/>
  <c r="AC169" i="19"/>
  <c r="AB169" i="19"/>
  <c r="AL169" i="19" s="1"/>
  <c r="AA169" i="19"/>
  <c r="Z169" i="19"/>
  <c r="Y169" i="19"/>
  <c r="X169" i="19"/>
  <c r="W169" i="19"/>
  <c r="V169" i="19"/>
  <c r="U169" i="19"/>
  <c r="T169" i="19"/>
  <c r="AM169" i="19" s="1"/>
  <c r="S169" i="19"/>
  <c r="R169" i="19"/>
  <c r="Q169" i="19"/>
  <c r="P169" i="19"/>
  <c r="O169" i="19"/>
  <c r="N169" i="19"/>
  <c r="M169" i="19"/>
  <c r="L169" i="19"/>
  <c r="AN169" i="19" s="1"/>
  <c r="K169" i="19"/>
  <c r="J169" i="19"/>
  <c r="I169" i="19"/>
  <c r="H169" i="19"/>
  <c r="G169" i="19"/>
  <c r="F169" i="19"/>
  <c r="E169" i="19"/>
  <c r="D169" i="19"/>
  <c r="AO169" i="19" s="1"/>
  <c r="AJ168" i="19"/>
  <c r="AQ168" i="19" s="1"/>
  <c r="AS38" i="19" s="1"/>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C168" i="19"/>
  <c r="AQ167"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AN167" i="19" s="1"/>
  <c r="N167" i="19"/>
  <c r="M167" i="19"/>
  <c r="L167" i="19"/>
  <c r="K167" i="19"/>
  <c r="J167" i="19"/>
  <c r="I167" i="19"/>
  <c r="H167" i="19"/>
  <c r="G167" i="19"/>
  <c r="F167" i="19"/>
  <c r="E167" i="19"/>
  <c r="D167" i="19"/>
  <c r="AQ166" i="19"/>
  <c r="AS36" i="19" s="1"/>
  <c r="AJ166" i="19"/>
  <c r="AI166" i="19"/>
  <c r="AH166" i="19"/>
  <c r="AG166" i="19"/>
  <c r="AF166" i="19"/>
  <c r="AE166" i="19"/>
  <c r="AD166" i="19"/>
  <c r="AC166" i="19"/>
  <c r="AL166" i="19" s="1"/>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Q165"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AO165" i="19" s="1"/>
  <c r="G165" i="19"/>
  <c r="F165" i="19"/>
  <c r="E165" i="19"/>
  <c r="D165" i="19"/>
  <c r="AJ164" i="19"/>
  <c r="AQ164" i="19" s="1"/>
  <c r="AI164" i="19"/>
  <c r="AH164" i="19"/>
  <c r="AG164" i="19"/>
  <c r="AF164" i="19"/>
  <c r="AE164" i="19"/>
  <c r="AD164" i="19"/>
  <c r="AC164" i="19"/>
  <c r="AB164" i="19"/>
  <c r="AL164" i="19" s="1"/>
  <c r="AA164" i="19"/>
  <c r="Z164" i="19"/>
  <c r="Y164" i="19"/>
  <c r="X164" i="19"/>
  <c r="W164" i="19"/>
  <c r="V164" i="19"/>
  <c r="U164" i="19"/>
  <c r="T164" i="19"/>
  <c r="S164" i="19"/>
  <c r="R164" i="19"/>
  <c r="Q164" i="19"/>
  <c r="P164" i="19"/>
  <c r="O164" i="19"/>
  <c r="AN164" i="19" s="1"/>
  <c r="N164" i="19"/>
  <c r="M164" i="19"/>
  <c r="L164" i="19"/>
  <c r="K164" i="19"/>
  <c r="J164" i="19"/>
  <c r="I164" i="19"/>
  <c r="H164" i="19"/>
  <c r="G164" i="19"/>
  <c r="F164" i="19"/>
  <c r="E164" i="19"/>
  <c r="D164" i="19"/>
  <c r="AQ163" i="19"/>
  <c r="AM163" i="19"/>
  <c r="AJ163" i="19"/>
  <c r="AI163" i="19"/>
  <c r="AH163" i="19"/>
  <c r="AG163" i="19"/>
  <c r="AF163" i="19"/>
  <c r="AE163" i="19"/>
  <c r="AD163" i="19"/>
  <c r="AC163" i="19"/>
  <c r="AL163" i="19" s="1"/>
  <c r="AB163" i="19"/>
  <c r="AA163" i="19"/>
  <c r="Z163" i="19"/>
  <c r="Y163" i="19"/>
  <c r="X163" i="19"/>
  <c r="W163" i="19"/>
  <c r="V163" i="19"/>
  <c r="U163" i="19"/>
  <c r="T163" i="19"/>
  <c r="S163" i="19"/>
  <c r="R163" i="19"/>
  <c r="Q163" i="19"/>
  <c r="P163" i="19"/>
  <c r="O163" i="19"/>
  <c r="N163" i="19"/>
  <c r="M163" i="19"/>
  <c r="AN163" i="19" s="1"/>
  <c r="L163" i="19"/>
  <c r="K163" i="19"/>
  <c r="J163" i="19"/>
  <c r="I163" i="19"/>
  <c r="H163" i="19"/>
  <c r="G163" i="19"/>
  <c r="F163" i="19"/>
  <c r="E163" i="19"/>
  <c r="AO163" i="19" s="1"/>
  <c r="D163" i="19"/>
  <c r="AJ162" i="19"/>
  <c r="AQ162" i="19" s="1"/>
  <c r="AI162" i="19"/>
  <c r="AH162" i="19"/>
  <c r="AG162" i="19"/>
  <c r="AF162" i="19"/>
  <c r="AE162" i="19"/>
  <c r="AD162" i="19"/>
  <c r="AC162" i="19"/>
  <c r="AL162" i="19" s="1"/>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Q161" i="19" s="1"/>
  <c r="AS31" i="19" s="1"/>
  <c r="AI161" i="19"/>
  <c r="AH161" i="19"/>
  <c r="AG161" i="19"/>
  <c r="AF161" i="19"/>
  <c r="AE161" i="19"/>
  <c r="AD161" i="19"/>
  <c r="AC161" i="19"/>
  <c r="AB161" i="19"/>
  <c r="AL161" i="19" s="1"/>
  <c r="AA161" i="19"/>
  <c r="Z161" i="19"/>
  <c r="Y161" i="19"/>
  <c r="X161" i="19"/>
  <c r="W161" i="19"/>
  <c r="V161" i="19"/>
  <c r="U161" i="19"/>
  <c r="T161" i="19"/>
  <c r="AM161" i="19" s="1"/>
  <c r="S161" i="19"/>
  <c r="R161" i="19"/>
  <c r="Q161" i="19"/>
  <c r="P161" i="19"/>
  <c r="O161" i="19"/>
  <c r="N161" i="19"/>
  <c r="M161" i="19"/>
  <c r="L161" i="19"/>
  <c r="AN161" i="19" s="1"/>
  <c r="K161" i="19"/>
  <c r="J161" i="19"/>
  <c r="I161" i="19"/>
  <c r="H161" i="19"/>
  <c r="G161" i="19"/>
  <c r="F161" i="19"/>
  <c r="E161" i="19"/>
  <c r="D161" i="19"/>
  <c r="AO161" i="19" s="1"/>
  <c r="AJ160" i="19"/>
  <c r="AQ160" i="19" s="1"/>
  <c r="AS30" i="19"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Q159" i="19"/>
  <c r="AJ159" i="19"/>
  <c r="AI159" i="19"/>
  <c r="AH159" i="19"/>
  <c r="AG159" i="19"/>
  <c r="AF159" i="19"/>
  <c r="AE159" i="19"/>
  <c r="AD159" i="19"/>
  <c r="AC159" i="19"/>
  <c r="AB159" i="19"/>
  <c r="AL159" i="19" s="1"/>
  <c r="AA159" i="19"/>
  <c r="Z159" i="19"/>
  <c r="Y159" i="19"/>
  <c r="X159" i="19"/>
  <c r="W159" i="19"/>
  <c r="V159" i="19"/>
  <c r="U159" i="19"/>
  <c r="T159" i="19"/>
  <c r="AM159" i="19" s="1"/>
  <c r="S159" i="19"/>
  <c r="R159" i="19"/>
  <c r="Q159" i="19"/>
  <c r="P159" i="19"/>
  <c r="O159" i="19"/>
  <c r="N159" i="19"/>
  <c r="M159" i="19"/>
  <c r="L159" i="19"/>
  <c r="K159" i="19"/>
  <c r="J159" i="19"/>
  <c r="I159" i="19"/>
  <c r="H159" i="19"/>
  <c r="G159" i="19"/>
  <c r="F159" i="19"/>
  <c r="E159" i="19"/>
  <c r="D159" i="19"/>
  <c r="AO159" i="19" s="1"/>
  <c r="AQ158" i="19"/>
  <c r="AS28" i="19" s="1"/>
  <c r="AJ158" i="19"/>
  <c r="AI158" i="19"/>
  <c r="AH158" i="19"/>
  <c r="AG158" i="19"/>
  <c r="AF158" i="19"/>
  <c r="AE158" i="19"/>
  <c r="AD158" i="19"/>
  <c r="AC158" i="19"/>
  <c r="AB158" i="19"/>
  <c r="AA158" i="19"/>
  <c r="Z158" i="19"/>
  <c r="Y158" i="19"/>
  <c r="X158" i="19"/>
  <c r="W158" i="19"/>
  <c r="V158" i="19"/>
  <c r="AM158" i="19" s="1"/>
  <c r="U158" i="19"/>
  <c r="T158" i="19"/>
  <c r="S158" i="19"/>
  <c r="R158" i="19"/>
  <c r="Q158" i="19"/>
  <c r="P158" i="19"/>
  <c r="O158" i="19"/>
  <c r="N158" i="19"/>
  <c r="M158" i="19"/>
  <c r="L158" i="19"/>
  <c r="AN158" i="19" s="1"/>
  <c r="K158" i="19"/>
  <c r="J158" i="19"/>
  <c r="I158" i="19"/>
  <c r="H158" i="19"/>
  <c r="AO158" i="19" s="1"/>
  <c r="G158" i="19"/>
  <c r="F158" i="19"/>
  <c r="E158" i="19"/>
  <c r="D158" i="19"/>
  <c r="AQ157" i="19"/>
  <c r="AS27" i="19" s="1"/>
  <c r="AO157" i="19"/>
  <c r="AJ157" i="19"/>
  <c r="AI157" i="19"/>
  <c r="AH157" i="19"/>
  <c r="AG157" i="19"/>
  <c r="AF157" i="19"/>
  <c r="AE157" i="19"/>
  <c r="AD157" i="19"/>
  <c r="AC157" i="19"/>
  <c r="AL157" i="19" s="1"/>
  <c r="AB157" i="19"/>
  <c r="AA157" i="19"/>
  <c r="Z157" i="19"/>
  <c r="Y157" i="19"/>
  <c r="X157" i="19"/>
  <c r="W157" i="19"/>
  <c r="V157" i="19"/>
  <c r="U157" i="19"/>
  <c r="T157" i="19"/>
  <c r="AM157" i="19" s="1"/>
  <c r="S157" i="19"/>
  <c r="R157" i="19"/>
  <c r="Q157" i="19"/>
  <c r="P157" i="19"/>
  <c r="O157" i="19"/>
  <c r="AN157" i="19" s="1"/>
  <c r="N157" i="19"/>
  <c r="M157" i="19"/>
  <c r="L157" i="19"/>
  <c r="K157" i="19"/>
  <c r="J157" i="19"/>
  <c r="I157" i="19"/>
  <c r="H157" i="19"/>
  <c r="G157" i="19"/>
  <c r="F157" i="19"/>
  <c r="E157" i="19"/>
  <c r="D157" i="19"/>
  <c r="AN156" i="19"/>
  <c r="AJ156" i="19"/>
  <c r="AQ156" i="19" s="1"/>
  <c r="AS26" i="19" s="1"/>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Q155" i="19"/>
  <c r="AJ155" i="19"/>
  <c r="AI155" i="19"/>
  <c r="AH155" i="19"/>
  <c r="AG155" i="19"/>
  <c r="AF155" i="19"/>
  <c r="AE155" i="19"/>
  <c r="AD155" i="19"/>
  <c r="AC155" i="19"/>
  <c r="AB155" i="19"/>
  <c r="AA155" i="19"/>
  <c r="Z155" i="19"/>
  <c r="Y155" i="19"/>
  <c r="X155" i="19"/>
  <c r="W155" i="19"/>
  <c r="V155" i="19"/>
  <c r="AM155" i="19" s="1"/>
  <c r="U155" i="19"/>
  <c r="T155" i="19"/>
  <c r="S155" i="19"/>
  <c r="R155" i="19"/>
  <c r="Q155" i="19"/>
  <c r="P155" i="19"/>
  <c r="O155" i="19"/>
  <c r="N155" i="19"/>
  <c r="M155" i="19"/>
  <c r="L155" i="19"/>
  <c r="K155" i="19"/>
  <c r="J155" i="19"/>
  <c r="I155" i="19"/>
  <c r="H155" i="19"/>
  <c r="G155" i="19"/>
  <c r="F155" i="19"/>
  <c r="E155" i="19"/>
  <c r="D155" i="19"/>
  <c r="AJ154" i="19"/>
  <c r="AQ154" i="19" s="1"/>
  <c r="AI154" i="19"/>
  <c r="AH154" i="19"/>
  <c r="AG154" i="19"/>
  <c r="AF154" i="19"/>
  <c r="AE154" i="19"/>
  <c r="AD154" i="19"/>
  <c r="AC154" i="19"/>
  <c r="AL154" i="19" s="1"/>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Q153" i="19" s="1"/>
  <c r="AI153" i="19"/>
  <c r="AH153" i="19"/>
  <c r="AG153" i="19"/>
  <c r="AF153" i="19"/>
  <c r="AE153" i="19"/>
  <c r="AD153" i="19"/>
  <c r="AC153" i="19"/>
  <c r="AB153" i="19"/>
  <c r="AL153" i="19" s="1"/>
  <c r="AA153" i="19"/>
  <c r="Z153" i="19"/>
  <c r="Y153" i="19"/>
  <c r="X153" i="19"/>
  <c r="W153" i="19"/>
  <c r="V153" i="19"/>
  <c r="U153" i="19"/>
  <c r="T153" i="19"/>
  <c r="AM153" i="19" s="1"/>
  <c r="S153" i="19"/>
  <c r="R153" i="19"/>
  <c r="Q153" i="19"/>
  <c r="P153" i="19"/>
  <c r="O153" i="19"/>
  <c r="N153" i="19"/>
  <c r="M153" i="19"/>
  <c r="L153" i="19"/>
  <c r="AN153" i="19" s="1"/>
  <c r="K153" i="19"/>
  <c r="J153" i="19"/>
  <c r="I153" i="19"/>
  <c r="H153" i="19"/>
  <c r="G153" i="19"/>
  <c r="F153" i="19"/>
  <c r="E153" i="19"/>
  <c r="D153" i="19"/>
  <c r="AO153" i="19" s="1"/>
  <c r="AJ152" i="19"/>
  <c r="AQ152" i="19" s="1"/>
  <c r="AI152" i="19"/>
  <c r="AH152" i="19"/>
  <c r="AG152" i="19"/>
  <c r="AF152" i="19"/>
  <c r="AE152" i="19"/>
  <c r="AD152" i="19"/>
  <c r="AC152" i="19"/>
  <c r="AB152" i="19"/>
  <c r="AL152" i="19" s="1"/>
  <c r="AA152" i="19"/>
  <c r="Z152" i="19"/>
  <c r="Y152" i="19"/>
  <c r="X152" i="19"/>
  <c r="W152" i="19"/>
  <c r="V152" i="19"/>
  <c r="U152" i="19"/>
  <c r="T152" i="19"/>
  <c r="AM152" i="19" s="1"/>
  <c r="S152" i="19"/>
  <c r="R152" i="19"/>
  <c r="Q152" i="19"/>
  <c r="P152" i="19"/>
  <c r="O152" i="19"/>
  <c r="N152" i="19"/>
  <c r="M152" i="19"/>
  <c r="L152" i="19"/>
  <c r="AN152" i="19" s="1"/>
  <c r="K152" i="19"/>
  <c r="J152" i="19"/>
  <c r="I152" i="19"/>
  <c r="H152" i="19"/>
  <c r="G152" i="19"/>
  <c r="F152" i="19"/>
  <c r="E152" i="19"/>
  <c r="D152" i="19"/>
  <c r="AO152" i="19" s="1"/>
  <c r="C152" i="19"/>
  <c r="AJ151" i="19"/>
  <c r="AI151" i="19"/>
  <c r="AH151" i="19"/>
  <c r="AG151" i="19"/>
  <c r="AF151" i="19"/>
  <c r="AE151" i="19"/>
  <c r="AD151" i="19"/>
  <c r="AC151" i="19"/>
  <c r="AB151" i="19"/>
  <c r="AL151" i="19" s="1"/>
  <c r="AA151" i="19"/>
  <c r="Z151" i="19"/>
  <c r="Y151" i="19"/>
  <c r="X151" i="19"/>
  <c r="W151" i="19"/>
  <c r="V151" i="19"/>
  <c r="U151" i="19"/>
  <c r="T151" i="19"/>
  <c r="AM151" i="19" s="1"/>
  <c r="S151" i="19"/>
  <c r="R151" i="19"/>
  <c r="Q151" i="19"/>
  <c r="P151" i="19"/>
  <c r="O151" i="19"/>
  <c r="N151" i="19"/>
  <c r="M151" i="19"/>
  <c r="L151" i="19"/>
  <c r="K151" i="19"/>
  <c r="J151" i="19"/>
  <c r="I151" i="19"/>
  <c r="H151" i="19"/>
  <c r="G151" i="19"/>
  <c r="F151" i="19"/>
  <c r="E151" i="19"/>
  <c r="D151" i="19"/>
  <c r="AO151" i="19" s="1"/>
  <c r="AJ150" i="19"/>
  <c r="AI150" i="19"/>
  <c r="AH150" i="19"/>
  <c r="AG150" i="19"/>
  <c r="AF150" i="19"/>
  <c r="AE150" i="19"/>
  <c r="AD150" i="19"/>
  <c r="AC150" i="19"/>
  <c r="AB150" i="19"/>
  <c r="AA150" i="19"/>
  <c r="Z150" i="19"/>
  <c r="Y150" i="19"/>
  <c r="X150" i="19"/>
  <c r="W150" i="19"/>
  <c r="V150" i="19"/>
  <c r="AM150" i="19" s="1"/>
  <c r="U150" i="19"/>
  <c r="T150" i="19"/>
  <c r="S150" i="19"/>
  <c r="R150" i="19"/>
  <c r="Q150" i="19"/>
  <c r="P150" i="19"/>
  <c r="O150" i="19"/>
  <c r="N150" i="19"/>
  <c r="M150" i="19"/>
  <c r="L150" i="19"/>
  <c r="AN150" i="19" s="1"/>
  <c r="K150" i="19"/>
  <c r="J150" i="19"/>
  <c r="I150" i="19"/>
  <c r="H150" i="19"/>
  <c r="AO150" i="19" s="1"/>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AO149" i="19" s="1"/>
  <c r="G149" i="19"/>
  <c r="F149" i="19"/>
  <c r="E149" i="19"/>
  <c r="D149" i="19"/>
  <c r="AJ148" i="19"/>
  <c r="AI148" i="19"/>
  <c r="AH148" i="19"/>
  <c r="AG148" i="19"/>
  <c r="AF148" i="19"/>
  <c r="AE148" i="19"/>
  <c r="AD148" i="19"/>
  <c r="AC148" i="19"/>
  <c r="AB148" i="19"/>
  <c r="AL148" i="19" s="1"/>
  <c r="AA148" i="19"/>
  <c r="Z148" i="19"/>
  <c r="Y148" i="19"/>
  <c r="X148" i="19"/>
  <c r="W148" i="19"/>
  <c r="V148" i="19"/>
  <c r="U148" i="19"/>
  <c r="T148" i="19"/>
  <c r="S148" i="19"/>
  <c r="R148" i="19"/>
  <c r="Q148" i="19"/>
  <c r="P148" i="19"/>
  <c r="O148" i="19"/>
  <c r="AN148" i="19" s="1"/>
  <c r="N148" i="19"/>
  <c r="M148" i="19"/>
  <c r="L148" i="19"/>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AM147" i="19" s="1"/>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L146" i="19" s="1"/>
  <c r="AB146" i="19"/>
  <c r="AA146" i="19"/>
  <c r="Z146" i="19"/>
  <c r="Y146" i="19"/>
  <c r="X146" i="19"/>
  <c r="W146" i="19"/>
  <c r="V146" i="19"/>
  <c r="U146" i="19"/>
  <c r="T146" i="19"/>
  <c r="AM146" i="19" s="1"/>
  <c r="S146" i="19"/>
  <c r="R146" i="19"/>
  <c r="Q146" i="19"/>
  <c r="P146" i="19"/>
  <c r="O146" i="19"/>
  <c r="N146" i="19"/>
  <c r="M146" i="19"/>
  <c r="L146" i="19"/>
  <c r="AN146" i="19" s="1"/>
  <c r="K146" i="19"/>
  <c r="J146" i="19"/>
  <c r="I146" i="19"/>
  <c r="H146" i="19"/>
  <c r="G146" i="19"/>
  <c r="F146" i="19"/>
  <c r="E146" i="19"/>
  <c r="D146" i="19"/>
  <c r="AO146" i="19" s="1"/>
  <c r="AJ145" i="19"/>
  <c r="AI145" i="19"/>
  <c r="AH145" i="19"/>
  <c r="AG145" i="19"/>
  <c r="AF145" i="19"/>
  <c r="AE145" i="19"/>
  <c r="AD145" i="19"/>
  <c r="AC145" i="19"/>
  <c r="AB145" i="19"/>
  <c r="AL145" i="19" s="1"/>
  <c r="AA145" i="19"/>
  <c r="Z145" i="19"/>
  <c r="Y145" i="19"/>
  <c r="X145" i="19"/>
  <c r="W145" i="19"/>
  <c r="V145" i="19"/>
  <c r="U145" i="19"/>
  <c r="T145" i="19"/>
  <c r="AM145" i="19" s="1"/>
  <c r="S145" i="19"/>
  <c r="R145" i="19"/>
  <c r="Q145" i="19"/>
  <c r="P145" i="19"/>
  <c r="O145" i="19"/>
  <c r="N145" i="19"/>
  <c r="M145" i="19"/>
  <c r="L145" i="19"/>
  <c r="AN145" i="19" s="1"/>
  <c r="K145" i="19"/>
  <c r="J145" i="19"/>
  <c r="I145" i="19"/>
  <c r="H145" i="19"/>
  <c r="G145" i="19"/>
  <c r="F145" i="19"/>
  <c r="E145" i="19"/>
  <c r="D145" i="19"/>
  <c r="AO145" i="19" s="1"/>
  <c r="C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AN143" i="19" s="1"/>
  <c r="N143" i="19"/>
  <c r="M143" i="19"/>
  <c r="L143" i="19"/>
  <c r="K143" i="19"/>
  <c r="J143" i="19"/>
  <c r="I143" i="19"/>
  <c r="H143" i="19"/>
  <c r="G143" i="19"/>
  <c r="F143" i="19"/>
  <c r="E143" i="19"/>
  <c r="D143" i="19"/>
  <c r="AJ142" i="19"/>
  <c r="AI142" i="19"/>
  <c r="AH142" i="19"/>
  <c r="AG142" i="19"/>
  <c r="AF142" i="19"/>
  <c r="AE142" i="19"/>
  <c r="AD142" i="19"/>
  <c r="AC142" i="19"/>
  <c r="AL142" i="19" s="1"/>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O141" i="19"/>
  <c r="AJ141" i="19"/>
  <c r="AI141" i="19"/>
  <c r="AH141" i="19"/>
  <c r="AG141" i="19"/>
  <c r="AF141" i="19"/>
  <c r="AE141" i="19"/>
  <c r="AD141" i="19"/>
  <c r="AC141" i="19"/>
  <c r="AL141" i="19" s="1"/>
  <c r="AB141" i="19"/>
  <c r="AA141" i="19"/>
  <c r="Z141" i="19"/>
  <c r="Y141" i="19"/>
  <c r="X141" i="19"/>
  <c r="W141" i="19"/>
  <c r="V141" i="19"/>
  <c r="U141" i="19"/>
  <c r="T141" i="19"/>
  <c r="AM141" i="19" s="1"/>
  <c r="S141" i="19"/>
  <c r="R141" i="19"/>
  <c r="Q141" i="19"/>
  <c r="P141" i="19"/>
  <c r="O141" i="19"/>
  <c r="AN141" i="19" s="1"/>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AN140" i="19" s="1"/>
  <c r="N140" i="19"/>
  <c r="M140" i="19"/>
  <c r="L140" i="19"/>
  <c r="K140" i="19"/>
  <c r="J140" i="19"/>
  <c r="I140" i="19"/>
  <c r="H140" i="19"/>
  <c r="G140" i="19"/>
  <c r="F140" i="19"/>
  <c r="E140" i="19"/>
  <c r="D140" i="19"/>
  <c r="AM139" i="19"/>
  <c r="AJ139" i="19"/>
  <c r="AI139" i="19"/>
  <c r="AH139" i="19"/>
  <c r="AG139" i="19"/>
  <c r="AF139" i="19"/>
  <c r="AE139" i="19"/>
  <c r="AD139" i="19"/>
  <c r="AC139" i="19"/>
  <c r="AL139" i="19" s="1"/>
  <c r="AB139" i="19"/>
  <c r="AA139" i="19"/>
  <c r="Z139" i="19"/>
  <c r="Y139" i="19"/>
  <c r="X139" i="19"/>
  <c r="W139" i="19"/>
  <c r="V139" i="19"/>
  <c r="U139" i="19"/>
  <c r="T139" i="19"/>
  <c r="S139" i="19"/>
  <c r="R139" i="19"/>
  <c r="Q139" i="19"/>
  <c r="P139" i="19"/>
  <c r="O139" i="19"/>
  <c r="N139" i="19"/>
  <c r="M139" i="19"/>
  <c r="AN139" i="19" s="1"/>
  <c r="L139" i="19"/>
  <c r="K139" i="19"/>
  <c r="J139" i="19"/>
  <c r="I139" i="19"/>
  <c r="H139" i="19"/>
  <c r="G139" i="19"/>
  <c r="F139" i="19"/>
  <c r="E139" i="19"/>
  <c r="AO139" i="19" s="1"/>
  <c r="D139" i="19"/>
  <c r="AJ138" i="19"/>
  <c r="AI138" i="19"/>
  <c r="AH138" i="19"/>
  <c r="AG138" i="19"/>
  <c r="AF138" i="19"/>
  <c r="AE138" i="19"/>
  <c r="AD138" i="19"/>
  <c r="AC138" i="19"/>
  <c r="AL138" i="19" s="1"/>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L137" i="19" s="1"/>
  <c r="AA137" i="19"/>
  <c r="Z137" i="19"/>
  <c r="Y137" i="19"/>
  <c r="X137" i="19"/>
  <c r="W137" i="19"/>
  <c r="V137" i="19"/>
  <c r="U137" i="19"/>
  <c r="T137" i="19"/>
  <c r="AM137" i="19" s="1"/>
  <c r="S137" i="19"/>
  <c r="R137" i="19"/>
  <c r="Q137" i="19"/>
  <c r="P137" i="19"/>
  <c r="O137" i="19"/>
  <c r="N137" i="19"/>
  <c r="M137" i="19"/>
  <c r="L137" i="19"/>
  <c r="AN137" i="19" s="1"/>
  <c r="K137" i="19"/>
  <c r="J137" i="19"/>
  <c r="I137" i="19"/>
  <c r="H137" i="19"/>
  <c r="G137" i="19"/>
  <c r="F137" i="19"/>
  <c r="E137" i="19"/>
  <c r="D137" i="19"/>
  <c r="AO137" i="19" s="1"/>
  <c r="C137" i="19"/>
  <c r="AJ136" i="19"/>
  <c r="AI136" i="19"/>
  <c r="AH136" i="19"/>
  <c r="AG136" i="19"/>
  <c r="AF136" i="19"/>
  <c r="AE136" i="19"/>
  <c r="AD136" i="19"/>
  <c r="AC136" i="19"/>
  <c r="AB136" i="19"/>
  <c r="AL136" i="19" s="1"/>
  <c r="AA136" i="19"/>
  <c r="Z136" i="19"/>
  <c r="Y136" i="19"/>
  <c r="X136" i="19"/>
  <c r="W136" i="19"/>
  <c r="V136" i="19"/>
  <c r="U136" i="19"/>
  <c r="T136" i="19"/>
  <c r="AM136" i="19" s="1"/>
  <c r="S136" i="19"/>
  <c r="R136" i="19"/>
  <c r="Q136" i="19"/>
  <c r="P136" i="19"/>
  <c r="O136" i="19"/>
  <c r="N136" i="19"/>
  <c r="M136" i="19"/>
  <c r="L136" i="19"/>
  <c r="AN136" i="19" s="1"/>
  <c r="K136" i="19"/>
  <c r="J136" i="19"/>
  <c r="I136" i="19"/>
  <c r="H136" i="19"/>
  <c r="G136" i="19"/>
  <c r="F136" i="19"/>
  <c r="E136" i="19"/>
  <c r="D136" i="19"/>
  <c r="AO136" i="19" s="1"/>
  <c r="C136" i="19"/>
  <c r="AQ134" i="19"/>
  <c r="AR70" i="19" s="1"/>
  <c r="AJ134" i="19"/>
  <c r="AI134" i="19"/>
  <c r="AH134" i="19"/>
  <c r="AG134" i="19"/>
  <c r="AF134" i="19"/>
  <c r="AE134" i="19"/>
  <c r="AD134" i="19"/>
  <c r="AC134" i="19"/>
  <c r="AB134" i="19"/>
  <c r="AA134" i="19"/>
  <c r="Z134" i="19"/>
  <c r="Y134" i="19"/>
  <c r="X134" i="19"/>
  <c r="W134" i="19"/>
  <c r="V134" i="19"/>
  <c r="U134" i="19"/>
  <c r="T134" i="19"/>
  <c r="S134" i="19"/>
  <c r="R134" i="19"/>
  <c r="Q134" i="19"/>
  <c r="P134" i="19"/>
  <c r="O134" i="19"/>
  <c r="AN134" i="19" s="1"/>
  <c r="N134" i="19"/>
  <c r="M134" i="19"/>
  <c r="L134" i="19"/>
  <c r="K134" i="19"/>
  <c r="J134" i="19"/>
  <c r="I134" i="19"/>
  <c r="H134" i="19"/>
  <c r="G134" i="19"/>
  <c r="F134" i="19"/>
  <c r="E134" i="19"/>
  <c r="D134" i="19"/>
  <c r="AQ133" i="19"/>
  <c r="AR68" i="19" s="1"/>
  <c r="AJ133" i="19"/>
  <c r="AI133" i="19"/>
  <c r="AH133" i="19"/>
  <c r="AG133" i="19"/>
  <c r="AF133" i="19"/>
  <c r="AE133" i="19"/>
  <c r="AD133" i="19"/>
  <c r="AC133" i="19"/>
  <c r="AL133" i="19" s="1"/>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Q132" i="19"/>
  <c r="AR67" i="19" s="1"/>
  <c r="AJ132" i="19"/>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AO132" i="19" s="1"/>
  <c r="G132" i="19"/>
  <c r="F132" i="19"/>
  <c r="E132" i="19"/>
  <c r="D132" i="19"/>
  <c r="AJ131" i="19"/>
  <c r="AQ131" i="19" s="1"/>
  <c r="AR66" i="19" s="1"/>
  <c r="AI131" i="19"/>
  <c r="AH131" i="19"/>
  <c r="AG131" i="19"/>
  <c r="AF131" i="19"/>
  <c r="AE131" i="19"/>
  <c r="AD131" i="19"/>
  <c r="AC131" i="19"/>
  <c r="AB131" i="19"/>
  <c r="AL131" i="19" s="1"/>
  <c r="AA131" i="19"/>
  <c r="Z131" i="19"/>
  <c r="Y131" i="19"/>
  <c r="X131" i="19"/>
  <c r="W131" i="19"/>
  <c r="V131" i="19"/>
  <c r="U131" i="19"/>
  <c r="T131" i="19"/>
  <c r="S131" i="19"/>
  <c r="R131" i="19"/>
  <c r="Q131" i="19"/>
  <c r="P131" i="19"/>
  <c r="O131" i="19"/>
  <c r="AN131" i="19" s="1"/>
  <c r="N131" i="19"/>
  <c r="M131" i="19"/>
  <c r="L131" i="19"/>
  <c r="K131" i="19"/>
  <c r="J131" i="19"/>
  <c r="I131" i="19"/>
  <c r="H131" i="19"/>
  <c r="G131" i="19"/>
  <c r="F131" i="19"/>
  <c r="E131" i="19"/>
  <c r="D131" i="19"/>
  <c r="AQ130" i="19"/>
  <c r="AM130" i="19"/>
  <c r="AJ130" i="19"/>
  <c r="AI130" i="19"/>
  <c r="AH130" i="19"/>
  <c r="AG130" i="19"/>
  <c r="AF130" i="19"/>
  <c r="AE130" i="19"/>
  <c r="AD130" i="19"/>
  <c r="AC130" i="19"/>
  <c r="AL130" i="19" s="1"/>
  <c r="AB130" i="19"/>
  <c r="AA130" i="19"/>
  <c r="Z130" i="19"/>
  <c r="Y130" i="19"/>
  <c r="X130" i="19"/>
  <c r="W130" i="19"/>
  <c r="V130" i="19"/>
  <c r="U130" i="19"/>
  <c r="T130" i="19"/>
  <c r="S130" i="19"/>
  <c r="R130" i="19"/>
  <c r="Q130" i="19"/>
  <c r="P130" i="19"/>
  <c r="O130" i="19"/>
  <c r="N130" i="19"/>
  <c r="M130" i="19"/>
  <c r="AN130" i="19" s="1"/>
  <c r="L130" i="19"/>
  <c r="K130" i="19"/>
  <c r="J130" i="19"/>
  <c r="I130" i="19"/>
  <c r="H130" i="19"/>
  <c r="G130" i="19"/>
  <c r="F130" i="19"/>
  <c r="E130" i="19"/>
  <c r="AO130" i="19" s="1"/>
  <c r="D130" i="19"/>
  <c r="AJ129" i="19"/>
  <c r="AQ129" i="19" s="1"/>
  <c r="AI129" i="19"/>
  <c r="AH129" i="19"/>
  <c r="AG129" i="19"/>
  <c r="AF129" i="19"/>
  <c r="AE129" i="19"/>
  <c r="AD129" i="19"/>
  <c r="AC129" i="19"/>
  <c r="AL129" i="19" s="1"/>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Q128" i="19" s="1"/>
  <c r="AR63" i="19" s="1"/>
  <c r="AI128" i="19"/>
  <c r="AH128" i="19"/>
  <c r="AG128" i="19"/>
  <c r="AF128" i="19"/>
  <c r="AE128" i="19"/>
  <c r="AD128" i="19"/>
  <c r="AC128" i="19"/>
  <c r="AB128" i="19"/>
  <c r="AL128" i="19" s="1"/>
  <c r="AA128" i="19"/>
  <c r="Z128" i="19"/>
  <c r="Y128" i="19"/>
  <c r="X128" i="19"/>
  <c r="W128" i="19"/>
  <c r="V128" i="19"/>
  <c r="U128" i="19"/>
  <c r="T128" i="19"/>
  <c r="AM128" i="19" s="1"/>
  <c r="S128" i="19"/>
  <c r="R128" i="19"/>
  <c r="Q128" i="19"/>
  <c r="P128" i="19"/>
  <c r="O128" i="19"/>
  <c r="N128" i="19"/>
  <c r="M128" i="19"/>
  <c r="L128" i="19"/>
  <c r="AN128" i="19" s="1"/>
  <c r="K128" i="19"/>
  <c r="J128" i="19"/>
  <c r="I128" i="19"/>
  <c r="H128" i="19"/>
  <c r="G128" i="19"/>
  <c r="F128" i="19"/>
  <c r="E128" i="19"/>
  <c r="D128" i="19"/>
  <c r="AO128" i="19" s="1"/>
  <c r="AJ127" i="19"/>
  <c r="AQ127" i="19" s="1"/>
  <c r="AR62" i="19" s="1"/>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C127" i="19"/>
  <c r="AQ126" i="19"/>
  <c r="AJ126" i="19"/>
  <c r="AI126" i="19"/>
  <c r="AH126" i="19"/>
  <c r="AG126" i="19"/>
  <c r="AF126" i="19"/>
  <c r="AE126" i="19"/>
  <c r="AD126" i="19"/>
  <c r="AC126" i="19"/>
  <c r="AB126" i="19"/>
  <c r="AL126" i="19" s="1"/>
  <c r="AA126" i="19"/>
  <c r="Z126" i="19"/>
  <c r="Y126" i="19"/>
  <c r="X126" i="19"/>
  <c r="W126" i="19"/>
  <c r="V126" i="19"/>
  <c r="U126" i="19"/>
  <c r="T126" i="19"/>
  <c r="AM126" i="19" s="1"/>
  <c r="S126" i="19"/>
  <c r="R126" i="19"/>
  <c r="Q126" i="19"/>
  <c r="P126" i="19"/>
  <c r="O126" i="19"/>
  <c r="N126" i="19"/>
  <c r="M126" i="19"/>
  <c r="L126" i="19"/>
  <c r="K126" i="19"/>
  <c r="J126" i="19"/>
  <c r="I126" i="19"/>
  <c r="H126" i="19"/>
  <c r="G126" i="19"/>
  <c r="F126" i="19"/>
  <c r="E126" i="19"/>
  <c r="D126" i="19"/>
  <c r="AO126" i="19" s="1"/>
  <c r="AQ125" i="19"/>
  <c r="AR60" i="19" s="1"/>
  <c r="AJ125" i="19"/>
  <c r="AI125" i="19"/>
  <c r="AH125" i="19"/>
  <c r="AG125" i="19"/>
  <c r="AF125" i="19"/>
  <c r="AE125" i="19"/>
  <c r="AD125" i="19"/>
  <c r="AC125" i="19"/>
  <c r="AB125" i="19"/>
  <c r="AA125" i="19"/>
  <c r="Z125" i="19"/>
  <c r="Y125" i="19"/>
  <c r="X125" i="19"/>
  <c r="W125" i="19"/>
  <c r="V125" i="19"/>
  <c r="AM125" i="19" s="1"/>
  <c r="U125" i="19"/>
  <c r="T125" i="19"/>
  <c r="S125" i="19"/>
  <c r="R125" i="19"/>
  <c r="Q125" i="19"/>
  <c r="P125" i="19"/>
  <c r="O125" i="19"/>
  <c r="N125" i="19"/>
  <c r="M125" i="19"/>
  <c r="L125" i="19"/>
  <c r="AN125" i="19" s="1"/>
  <c r="K125" i="19"/>
  <c r="J125" i="19"/>
  <c r="I125" i="19"/>
  <c r="H125" i="19"/>
  <c r="AO125" i="19" s="1"/>
  <c r="G125" i="19"/>
  <c r="F125" i="19"/>
  <c r="E125" i="19"/>
  <c r="D125" i="19"/>
  <c r="AQ124" i="19"/>
  <c r="AR59" i="19" s="1"/>
  <c r="AO124" i="19"/>
  <c r="AJ124" i="19"/>
  <c r="AI124" i="19"/>
  <c r="AH124" i="19"/>
  <c r="AG124" i="19"/>
  <c r="AF124" i="19"/>
  <c r="AE124" i="19"/>
  <c r="AD124" i="19"/>
  <c r="AC124" i="19"/>
  <c r="AL124" i="19" s="1"/>
  <c r="AB124" i="19"/>
  <c r="AA124" i="19"/>
  <c r="Z124" i="19"/>
  <c r="Y124" i="19"/>
  <c r="X124" i="19"/>
  <c r="W124" i="19"/>
  <c r="V124" i="19"/>
  <c r="U124" i="19"/>
  <c r="T124" i="19"/>
  <c r="AM124" i="19" s="1"/>
  <c r="S124" i="19"/>
  <c r="R124" i="19"/>
  <c r="Q124" i="19"/>
  <c r="P124" i="19"/>
  <c r="O124" i="19"/>
  <c r="AN124" i="19" s="1"/>
  <c r="N124" i="19"/>
  <c r="M124" i="19"/>
  <c r="L124" i="19"/>
  <c r="K124" i="19"/>
  <c r="J124" i="19"/>
  <c r="I124" i="19"/>
  <c r="H124" i="19"/>
  <c r="G124" i="19"/>
  <c r="F124" i="19"/>
  <c r="E124" i="19"/>
  <c r="D124" i="19"/>
  <c r="AN123" i="19"/>
  <c r="AJ123" i="19"/>
  <c r="AQ123" i="19" s="1"/>
  <c r="AR58"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Q122" i="19"/>
  <c r="AJ122" i="19"/>
  <c r="AI122" i="19"/>
  <c r="AH122" i="19"/>
  <c r="AG122" i="19"/>
  <c r="AF122" i="19"/>
  <c r="AE122" i="19"/>
  <c r="AD122" i="19"/>
  <c r="AC122" i="19"/>
  <c r="AB122" i="19"/>
  <c r="AA122" i="19"/>
  <c r="Z122" i="19"/>
  <c r="Y122" i="19"/>
  <c r="X122" i="19"/>
  <c r="W122" i="19"/>
  <c r="V122" i="19"/>
  <c r="AM122" i="19" s="1"/>
  <c r="U122" i="19"/>
  <c r="T122" i="19"/>
  <c r="S122" i="19"/>
  <c r="R122" i="19"/>
  <c r="Q122" i="19"/>
  <c r="P122" i="19"/>
  <c r="O122" i="19"/>
  <c r="N122" i="19"/>
  <c r="M122" i="19"/>
  <c r="L122" i="19"/>
  <c r="K122" i="19"/>
  <c r="J122" i="19"/>
  <c r="I122" i="19"/>
  <c r="H122" i="19"/>
  <c r="G122" i="19"/>
  <c r="F122" i="19"/>
  <c r="E122" i="19"/>
  <c r="D122" i="19"/>
  <c r="AJ121" i="19"/>
  <c r="AQ121" i="19" s="1"/>
  <c r="AI121" i="19"/>
  <c r="AH121" i="19"/>
  <c r="AG121" i="19"/>
  <c r="AF121" i="19"/>
  <c r="AE121" i="19"/>
  <c r="AD121" i="19"/>
  <c r="AC121" i="19"/>
  <c r="AL121" i="19" s="1"/>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Q120" i="19" s="1"/>
  <c r="AI120" i="19"/>
  <c r="AH120" i="19"/>
  <c r="AG120" i="19"/>
  <c r="AF120" i="19"/>
  <c r="AE120" i="19"/>
  <c r="AD120" i="19"/>
  <c r="AC120" i="19"/>
  <c r="AB120" i="19"/>
  <c r="AL120" i="19" s="1"/>
  <c r="AA120" i="19"/>
  <c r="Z120" i="19"/>
  <c r="Y120" i="19"/>
  <c r="X120" i="19"/>
  <c r="W120" i="19"/>
  <c r="V120" i="19"/>
  <c r="U120" i="19"/>
  <c r="T120" i="19"/>
  <c r="AM120" i="19" s="1"/>
  <c r="S120" i="19"/>
  <c r="R120" i="19"/>
  <c r="Q120" i="19"/>
  <c r="P120" i="19"/>
  <c r="O120" i="19"/>
  <c r="N120" i="19"/>
  <c r="M120" i="19"/>
  <c r="L120" i="19"/>
  <c r="AN120" i="19" s="1"/>
  <c r="K120" i="19"/>
  <c r="J120" i="19"/>
  <c r="I120" i="19"/>
  <c r="H120" i="19"/>
  <c r="G120" i="19"/>
  <c r="F120" i="19"/>
  <c r="E120" i="19"/>
  <c r="D120" i="19"/>
  <c r="AO120" i="19" s="1"/>
  <c r="AJ119" i="19"/>
  <c r="AQ119" i="19" s="1"/>
  <c r="AR54" i="19" s="1"/>
  <c r="AI119" i="19"/>
  <c r="AH119" i="19"/>
  <c r="AG119" i="19"/>
  <c r="AF119" i="19"/>
  <c r="AE119" i="19"/>
  <c r="AD119" i="19"/>
  <c r="AC119" i="19"/>
  <c r="AB119" i="19"/>
  <c r="AL119" i="19" s="1"/>
  <c r="AA119" i="19"/>
  <c r="Z119" i="19"/>
  <c r="Y119" i="19"/>
  <c r="X119" i="19"/>
  <c r="W119" i="19"/>
  <c r="V119" i="19"/>
  <c r="U119" i="19"/>
  <c r="T119" i="19"/>
  <c r="AM119" i="19" s="1"/>
  <c r="S119" i="19"/>
  <c r="R119" i="19"/>
  <c r="Q119" i="19"/>
  <c r="P119" i="19"/>
  <c r="O119" i="19"/>
  <c r="N119" i="19"/>
  <c r="M119" i="19"/>
  <c r="L119" i="19"/>
  <c r="AN119" i="19" s="1"/>
  <c r="K119" i="19"/>
  <c r="J119" i="19"/>
  <c r="I119" i="19"/>
  <c r="H119" i="19"/>
  <c r="G119" i="19"/>
  <c r="F119" i="19"/>
  <c r="E119" i="19"/>
  <c r="D119" i="19"/>
  <c r="AO119" i="19" s="1"/>
  <c r="C119" i="19"/>
  <c r="AQ118" i="19"/>
  <c r="AR53" i="19" s="1"/>
  <c r="AJ118" i="19"/>
  <c r="AI118" i="19"/>
  <c r="AH118" i="19"/>
  <c r="AG118" i="19"/>
  <c r="AF118" i="19"/>
  <c r="AE118" i="19"/>
  <c r="AD118" i="19"/>
  <c r="AC118" i="19"/>
  <c r="AB118" i="19"/>
  <c r="AA118" i="19"/>
  <c r="Z118" i="19"/>
  <c r="Y118" i="19"/>
  <c r="X118" i="19"/>
  <c r="W118" i="19"/>
  <c r="V118" i="19"/>
  <c r="U118" i="19"/>
  <c r="T118" i="19"/>
  <c r="S118" i="19"/>
  <c r="R118" i="19"/>
  <c r="Q118" i="19"/>
  <c r="P118" i="19"/>
  <c r="O118" i="19"/>
  <c r="AN118" i="19" s="1"/>
  <c r="N118" i="19"/>
  <c r="M118" i="19"/>
  <c r="L118" i="19"/>
  <c r="K118" i="19"/>
  <c r="J118" i="19"/>
  <c r="I118" i="19"/>
  <c r="H118" i="19"/>
  <c r="G118" i="19"/>
  <c r="F118" i="19"/>
  <c r="E118" i="19"/>
  <c r="D118" i="19"/>
  <c r="AQ117" i="19"/>
  <c r="AR52" i="19" s="1"/>
  <c r="AJ117" i="19"/>
  <c r="AI117" i="19"/>
  <c r="AH117" i="19"/>
  <c r="AG117" i="19"/>
  <c r="AF117" i="19"/>
  <c r="AE117" i="19"/>
  <c r="AD117" i="19"/>
  <c r="AC117" i="19"/>
  <c r="AL117" i="19" s="1"/>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Q116"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AO116" i="19" s="1"/>
  <c r="G116" i="19"/>
  <c r="F116" i="19"/>
  <c r="E116" i="19"/>
  <c r="D116" i="19"/>
  <c r="AJ115" i="19"/>
  <c r="AQ115" i="19" s="1"/>
  <c r="AR50" i="19" s="1"/>
  <c r="AI115" i="19"/>
  <c r="AH115" i="19"/>
  <c r="AG115" i="19"/>
  <c r="AF115" i="19"/>
  <c r="AE115" i="19"/>
  <c r="AD115" i="19"/>
  <c r="AC115" i="19"/>
  <c r="AB115" i="19"/>
  <c r="AL115" i="19" s="1"/>
  <c r="AA115" i="19"/>
  <c r="Z115" i="19"/>
  <c r="Y115" i="19"/>
  <c r="X115" i="19"/>
  <c r="W115" i="19"/>
  <c r="V115" i="19"/>
  <c r="AM115" i="19" s="1"/>
  <c r="U115" i="19"/>
  <c r="T115" i="19"/>
  <c r="S115" i="19"/>
  <c r="R115" i="19"/>
  <c r="Q115" i="19"/>
  <c r="P115" i="19"/>
  <c r="O115" i="19"/>
  <c r="AN115" i="19" s="1"/>
  <c r="N115" i="19"/>
  <c r="M115" i="19"/>
  <c r="L115" i="19"/>
  <c r="K115" i="19"/>
  <c r="J115" i="19"/>
  <c r="I115" i="19"/>
  <c r="H115" i="19"/>
  <c r="G115" i="19"/>
  <c r="F115" i="19"/>
  <c r="AO115" i="19" s="1"/>
  <c r="E115" i="19"/>
  <c r="D115" i="19"/>
  <c r="AQ114" i="19"/>
  <c r="AM114" i="19"/>
  <c r="AJ114" i="19"/>
  <c r="AI114" i="19"/>
  <c r="AH114" i="19"/>
  <c r="AG114" i="19"/>
  <c r="AF114" i="19"/>
  <c r="AE114" i="19"/>
  <c r="AD114" i="19"/>
  <c r="AC114" i="19"/>
  <c r="AL114" i="19" s="1"/>
  <c r="AB114" i="19"/>
  <c r="AA114" i="19"/>
  <c r="Z114" i="19"/>
  <c r="Y114" i="19"/>
  <c r="X114" i="19"/>
  <c r="W114" i="19"/>
  <c r="V114" i="19"/>
  <c r="U114" i="19"/>
  <c r="T114" i="19"/>
  <c r="S114" i="19"/>
  <c r="R114" i="19"/>
  <c r="Q114" i="19"/>
  <c r="P114" i="19"/>
  <c r="O114" i="19"/>
  <c r="N114" i="19"/>
  <c r="M114" i="19"/>
  <c r="AN114" i="19" s="1"/>
  <c r="L114" i="19"/>
  <c r="K114" i="19"/>
  <c r="J114" i="19"/>
  <c r="I114" i="19"/>
  <c r="H114" i="19"/>
  <c r="G114" i="19"/>
  <c r="F114" i="19"/>
  <c r="E114" i="19"/>
  <c r="AO114" i="19" s="1"/>
  <c r="D114" i="19"/>
  <c r="AJ113" i="19"/>
  <c r="AQ113" i="19" s="1"/>
  <c r="AI113" i="19"/>
  <c r="AH113" i="19"/>
  <c r="AG113" i="19"/>
  <c r="AF113" i="19"/>
  <c r="AE113" i="19"/>
  <c r="AD113" i="19"/>
  <c r="AC113" i="19"/>
  <c r="AL113" i="19" s="1"/>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Q112" i="19" s="1"/>
  <c r="AR47" i="19" s="1"/>
  <c r="AI112" i="19"/>
  <c r="AH112" i="19"/>
  <c r="AG112" i="19"/>
  <c r="AF112" i="19"/>
  <c r="AE112" i="19"/>
  <c r="AD112" i="19"/>
  <c r="AC112" i="19"/>
  <c r="AB112" i="19"/>
  <c r="AL112" i="19" s="1"/>
  <c r="AA112" i="19"/>
  <c r="Z112" i="19"/>
  <c r="Y112" i="19"/>
  <c r="X112" i="19"/>
  <c r="W112" i="19"/>
  <c r="V112" i="19"/>
  <c r="U112" i="19"/>
  <c r="T112" i="19"/>
  <c r="AM112" i="19" s="1"/>
  <c r="S112" i="19"/>
  <c r="R112" i="19"/>
  <c r="Q112" i="19"/>
  <c r="P112" i="19"/>
  <c r="O112" i="19"/>
  <c r="N112" i="19"/>
  <c r="M112" i="19"/>
  <c r="L112" i="19"/>
  <c r="AN112" i="19" s="1"/>
  <c r="K112" i="19"/>
  <c r="J112" i="19"/>
  <c r="I112" i="19"/>
  <c r="H112" i="19"/>
  <c r="G112" i="19"/>
  <c r="F112" i="19"/>
  <c r="E112" i="19"/>
  <c r="D112" i="19"/>
  <c r="AO112" i="19" s="1"/>
  <c r="AJ111" i="19"/>
  <c r="AQ111" i="19" s="1"/>
  <c r="AR46" i="19" s="1"/>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C111" i="19"/>
  <c r="AQ110" i="19"/>
  <c r="AJ110" i="19"/>
  <c r="AI110" i="19"/>
  <c r="AH110" i="19"/>
  <c r="AG110" i="19"/>
  <c r="AF110" i="19"/>
  <c r="AE110" i="19"/>
  <c r="AD110" i="19"/>
  <c r="AC110" i="19"/>
  <c r="AB110" i="19"/>
  <c r="AL110" i="19" s="1"/>
  <c r="AA110" i="19"/>
  <c r="Z110" i="19"/>
  <c r="Y110" i="19"/>
  <c r="X110" i="19"/>
  <c r="W110" i="19"/>
  <c r="V110" i="19"/>
  <c r="U110" i="19"/>
  <c r="T110" i="19"/>
  <c r="AM110" i="19" s="1"/>
  <c r="S110" i="19"/>
  <c r="R110" i="19"/>
  <c r="Q110" i="19"/>
  <c r="P110" i="19"/>
  <c r="O110" i="19"/>
  <c r="N110" i="19"/>
  <c r="M110" i="19"/>
  <c r="L110" i="19"/>
  <c r="K110" i="19"/>
  <c r="J110" i="19"/>
  <c r="I110" i="19"/>
  <c r="H110" i="19"/>
  <c r="G110" i="19"/>
  <c r="F110" i="19"/>
  <c r="E110" i="19"/>
  <c r="D110" i="19"/>
  <c r="AO110" i="19" s="1"/>
  <c r="AQ109" i="19"/>
  <c r="AR44" i="19" s="1"/>
  <c r="AJ109" i="19"/>
  <c r="AI109" i="19"/>
  <c r="AH109" i="19"/>
  <c r="AG109" i="19"/>
  <c r="AF109" i="19"/>
  <c r="AE109" i="19"/>
  <c r="AD109" i="19"/>
  <c r="AC109" i="19"/>
  <c r="AL109" i="19" s="1"/>
  <c r="AB109" i="19"/>
  <c r="AA109" i="19"/>
  <c r="Z109" i="19"/>
  <c r="Y109" i="19"/>
  <c r="X109" i="19"/>
  <c r="W109" i="19"/>
  <c r="V109" i="19"/>
  <c r="AM109" i="19" s="1"/>
  <c r="U109" i="19"/>
  <c r="T109" i="19"/>
  <c r="S109" i="19"/>
  <c r="R109" i="19"/>
  <c r="Q109" i="19"/>
  <c r="P109" i="19"/>
  <c r="O109" i="19"/>
  <c r="N109" i="19"/>
  <c r="M109" i="19"/>
  <c r="L109" i="19"/>
  <c r="AN109" i="19" s="1"/>
  <c r="K109" i="19"/>
  <c r="J109" i="19"/>
  <c r="I109" i="19"/>
  <c r="H109" i="19"/>
  <c r="AO109" i="19" s="1"/>
  <c r="G109" i="19"/>
  <c r="F109" i="19"/>
  <c r="E109" i="19"/>
  <c r="D109" i="19"/>
  <c r="AQ108" i="19"/>
  <c r="AR43" i="19" s="1"/>
  <c r="AO108" i="19"/>
  <c r="AJ108" i="19"/>
  <c r="AI108" i="19"/>
  <c r="AH108" i="19"/>
  <c r="AG108" i="19"/>
  <c r="AF108" i="19"/>
  <c r="AE108" i="19"/>
  <c r="AD108" i="19"/>
  <c r="AC108" i="19"/>
  <c r="AL108" i="19" s="1"/>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N107" i="19"/>
  <c r="AJ107" i="19"/>
  <c r="AQ107" i="19" s="1"/>
  <c r="AR42" i="19" s="1"/>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Q106" i="19"/>
  <c r="AJ106" i="19"/>
  <c r="AI106" i="19"/>
  <c r="AH106" i="19"/>
  <c r="AG106" i="19"/>
  <c r="AF106" i="19"/>
  <c r="AE106" i="19"/>
  <c r="AD106" i="19"/>
  <c r="AC106" i="19"/>
  <c r="AB106" i="19"/>
  <c r="AA106" i="19"/>
  <c r="Z106" i="19"/>
  <c r="Y106" i="19"/>
  <c r="X106" i="19"/>
  <c r="W106" i="19"/>
  <c r="V106" i="19"/>
  <c r="AM106" i="19" s="1"/>
  <c r="U106" i="19"/>
  <c r="T106" i="19"/>
  <c r="S106" i="19"/>
  <c r="R106" i="19"/>
  <c r="Q106" i="19"/>
  <c r="P106" i="19"/>
  <c r="O106" i="19"/>
  <c r="N106" i="19"/>
  <c r="M106" i="19"/>
  <c r="L106" i="19"/>
  <c r="K106" i="19"/>
  <c r="J106" i="19"/>
  <c r="I106" i="19"/>
  <c r="H106" i="19"/>
  <c r="G106" i="19"/>
  <c r="F106" i="19"/>
  <c r="E106" i="19"/>
  <c r="D106" i="19"/>
  <c r="AJ105" i="19"/>
  <c r="AQ105" i="19" s="1"/>
  <c r="AI105" i="19"/>
  <c r="AH105" i="19"/>
  <c r="AG105" i="19"/>
  <c r="AF105" i="19"/>
  <c r="AE105" i="19"/>
  <c r="AD105" i="19"/>
  <c r="AC105" i="19"/>
  <c r="AL105" i="19" s="1"/>
  <c r="AB105" i="19"/>
  <c r="AA105" i="19"/>
  <c r="Z105" i="19"/>
  <c r="Y105" i="19"/>
  <c r="X105" i="19"/>
  <c r="W105" i="19"/>
  <c r="V105" i="19"/>
  <c r="U105" i="19"/>
  <c r="T105" i="19"/>
  <c r="AM105" i="19" s="1"/>
  <c r="S105" i="19"/>
  <c r="R105" i="19"/>
  <c r="Q105" i="19"/>
  <c r="P105" i="19"/>
  <c r="O105" i="19"/>
  <c r="N105" i="19"/>
  <c r="M105" i="19"/>
  <c r="L105" i="19"/>
  <c r="AN105" i="19" s="1"/>
  <c r="K105" i="19"/>
  <c r="J105" i="19"/>
  <c r="I105" i="19"/>
  <c r="H105" i="19"/>
  <c r="G105" i="19"/>
  <c r="F105" i="19"/>
  <c r="E105" i="19"/>
  <c r="D105" i="19"/>
  <c r="AO105" i="19" s="1"/>
  <c r="AJ104" i="19"/>
  <c r="AQ104" i="19" s="1"/>
  <c r="AI104" i="19"/>
  <c r="AH104" i="19"/>
  <c r="AG104" i="19"/>
  <c r="AF104" i="19"/>
  <c r="AE104" i="19"/>
  <c r="AD104" i="19"/>
  <c r="AC104" i="19"/>
  <c r="AB104" i="19"/>
  <c r="AL104" i="19" s="1"/>
  <c r="AA104" i="19"/>
  <c r="Z104" i="19"/>
  <c r="Y104" i="19"/>
  <c r="X104" i="19"/>
  <c r="W104" i="19"/>
  <c r="V104" i="19"/>
  <c r="U104" i="19"/>
  <c r="T104" i="19"/>
  <c r="AM104" i="19" s="1"/>
  <c r="S104" i="19"/>
  <c r="R104" i="19"/>
  <c r="Q104" i="19"/>
  <c r="P104" i="19"/>
  <c r="O104" i="19"/>
  <c r="N104" i="19"/>
  <c r="M104" i="19"/>
  <c r="L104" i="19"/>
  <c r="AN104" i="19" s="1"/>
  <c r="K104" i="19"/>
  <c r="J104" i="19"/>
  <c r="I104" i="19"/>
  <c r="H104" i="19"/>
  <c r="G104" i="19"/>
  <c r="F104" i="19"/>
  <c r="E104" i="19"/>
  <c r="D104" i="19"/>
  <c r="AO104" i="19" s="1"/>
  <c r="AJ103" i="19"/>
  <c r="AQ103" i="19" s="1"/>
  <c r="AR38" i="19" s="1"/>
  <c r="AI103" i="19"/>
  <c r="AH103" i="19"/>
  <c r="AG103" i="19"/>
  <c r="AF103" i="19"/>
  <c r="AE103" i="19"/>
  <c r="AD103" i="19"/>
  <c r="AC103" i="19"/>
  <c r="AB103" i="19"/>
  <c r="AL103" i="19" s="1"/>
  <c r="AA103" i="19"/>
  <c r="Z103" i="19"/>
  <c r="Y103" i="19"/>
  <c r="X103" i="19"/>
  <c r="W103" i="19"/>
  <c r="V103" i="19"/>
  <c r="U103" i="19"/>
  <c r="T103" i="19"/>
  <c r="AM103" i="19" s="1"/>
  <c r="S103" i="19"/>
  <c r="R103" i="19"/>
  <c r="Q103" i="19"/>
  <c r="P103" i="19"/>
  <c r="O103" i="19"/>
  <c r="N103" i="19"/>
  <c r="M103" i="19"/>
  <c r="L103" i="19"/>
  <c r="AN103" i="19" s="1"/>
  <c r="K103" i="19"/>
  <c r="J103" i="19"/>
  <c r="I103" i="19"/>
  <c r="H103" i="19"/>
  <c r="G103" i="19"/>
  <c r="F103" i="19"/>
  <c r="E103" i="19"/>
  <c r="D103" i="19"/>
  <c r="AO103" i="19" s="1"/>
  <c r="C103" i="19"/>
  <c r="AQ102" i="19"/>
  <c r="AR37" i="19" s="1"/>
  <c r="AJ102" i="19"/>
  <c r="AI102" i="19"/>
  <c r="AH102" i="19"/>
  <c r="AG102" i="19"/>
  <c r="AF102" i="19"/>
  <c r="AE102" i="19"/>
  <c r="AD102" i="19"/>
  <c r="AC102" i="19"/>
  <c r="AB102" i="19"/>
  <c r="AL102" i="19" s="1"/>
  <c r="AA102" i="19"/>
  <c r="Z102" i="19"/>
  <c r="Y102" i="19"/>
  <c r="X102" i="19"/>
  <c r="W102" i="19"/>
  <c r="V102" i="19"/>
  <c r="U102" i="19"/>
  <c r="T102" i="19"/>
  <c r="AM102" i="19" s="1"/>
  <c r="S102" i="19"/>
  <c r="R102" i="19"/>
  <c r="Q102" i="19"/>
  <c r="P102" i="19"/>
  <c r="O102" i="19"/>
  <c r="AN102" i="19" s="1"/>
  <c r="N102" i="19"/>
  <c r="M102" i="19"/>
  <c r="L102" i="19"/>
  <c r="K102" i="19"/>
  <c r="J102" i="19"/>
  <c r="I102" i="19"/>
  <c r="H102" i="19"/>
  <c r="G102" i="19"/>
  <c r="F102" i="19"/>
  <c r="E102" i="19"/>
  <c r="D102" i="19"/>
  <c r="AO102" i="19" s="1"/>
  <c r="AQ101" i="19"/>
  <c r="AR36" i="19" s="1"/>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Q100" i="19"/>
  <c r="AJ100" i="19"/>
  <c r="AI100" i="19"/>
  <c r="AH100" i="19"/>
  <c r="AG100" i="19"/>
  <c r="AF100" i="19"/>
  <c r="AE100" i="19"/>
  <c r="AD100" i="19"/>
  <c r="AC100" i="19"/>
  <c r="AB100" i="19"/>
  <c r="AA100" i="19"/>
  <c r="Z100" i="19"/>
  <c r="Y100" i="19"/>
  <c r="X100" i="19"/>
  <c r="W100" i="19"/>
  <c r="V100" i="19"/>
  <c r="U100" i="19"/>
  <c r="T100" i="19"/>
  <c r="AM100" i="19" s="1"/>
  <c r="S100" i="19"/>
  <c r="R100" i="19"/>
  <c r="Q100" i="19"/>
  <c r="P100" i="19"/>
  <c r="O100" i="19"/>
  <c r="N100" i="19"/>
  <c r="M100" i="19"/>
  <c r="L100" i="19"/>
  <c r="K100" i="19"/>
  <c r="J100" i="19"/>
  <c r="I100" i="19"/>
  <c r="H100" i="19"/>
  <c r="AO100" i="19" s="1"/>
  <c r="G100" i="19"/>
  <c r="F100" i="19"/>
  <c r="E100" i="19"/>
  <c r="D100" i="19"/>
  <c r="AN99" i="19"/>
  <c r="AJ99" i="19"/>
  <c r="AQ99" i="19" s="1"/>
  <c r="AR34" i="19" s="1"/>
  <c r="AI99" i="19"/>
  <c r="AH99" i="19"/>
  <c r="AG99" i="19"/>
  <c r="AF99" i="19"/>
  <c r="AE99" i="19"/>
  <c r="AD99" i="19"/>
  <c r="AC99" i="19"/>
  <c r="AB99" i="19"/>
  <c r="AL99" i="19" s="1"/>
  <c r="AA99" i="19"/>
  <c r="Z99" i="19"/>
  <c r="Y99" i="19"/>
  <c r="X99" i="19"/>
  <c r="W99" i="19"/>
  <c r="V99" i="19"/>
  <c r="AM99" i="19" s="1"/>
  <c r="U99" i="19"/>
  <c r="T99" i="19"/>
  <c r="S99" i="19"/>
  <c r="R99" i="19"/>
  <c r="Q99" i="19"/>
  <c r="P99" i="19"/>
  <c r="O99" i="19"/>
  <c r="N99" i="19"/>
  <c r="M99" i="19"/>
  <c r="L99" i="19"/>
  <c r="K99" i="19"/>
  <c r="J99" i="19"/>
  <c r="I99" i="19"/>
  <c r="H99" i="19"/>
  <c r="G99" i="19"/>
  <c r="F99" i="19"/>
  <c r="AO99" i="19" s="1"/>
  <c r="E99" i="19"/>
  <c r="D99" i="19"/>
  <c r="AQ98" i="19"/>
  <c r="AJ98" i="19"/>
  <c r="AI98" i="19"/>
  <c r="AH98" i="19"/>
  <c r="AG98" i="19"/>
  <c r="AF98" i="19"/>
  <c r="AE98" i="19"/>
  <c r="AD98" i="19"/>
  <c r="AC98" i="19"/>
  <c r="AB98" i="19"/>
  <c r="AA98" i="19"/>
  <c r="Z98" i="19"/>
  <c r="Y98" i="19"/>
  <c r="X98" i="19"/>
  <c r="W98" i="19"/>
  <c r="V98" i="19"/>
  <c r="AM98" i="19" s="1"/>
  <c r="U98" i="19"/>
  <c r="T98" i="19"/>
  <c r="S98" i="19"/>
  <c r="R98" i="19"/>
  <c r="Q98" i="19"/>
  <c r="P98" i="19"/>
  <c r="O98" i="19"/>
  <c r="N98" i="19"/>
  <c r="M98" i="19"/>
  <c r="L98" i="19"/>
  <c r="K98" i="19"/>
  <c r="J98" i="19"/>
  <c r="I98" i="19"/>
  <c r="H98" i="19"/>
  <c r="G98" i="19"/>
  <c r="F98" i="19"/>
  <c r="E98" i="19"/>
  <c r="D98" i="19"/>
  <c r="AJ97" i="19"/>
  <c r="AQ97" i="19" s="1"/>
  <c r="AI97" i="19"/>
  <c r="AH97" i="19"/>
  <c r="AG97" i="19"/>
  <c r="AF97" i="19"/>
  <c r="AE97" i="19"/>
  <c r="AD97" i="19"/>
  <c r="AC97" i="19"/>
  <c r="AL97" i="19" s="1"/>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Q96" i="19" s="1"/>
  <c r="AR31" i="19" s="1"/>
  <c r="AI96" i="19"/>
  <c r="AH96" i="19"/>
  <c r="AG96" i="19"/>
  <c r="AF96" i="19"/>
  <c r="AE96" i="19"/>
  <c r="AD96" i="19"/>
  <c r="AC96" i="19"/>
  <c r="AB96" i="19"/>
  <c r="AL96" i="19" s="1"/>
  <c r="AA96" i="19"/>
  <c r="Z96" i="19"/>
  <c r="Y96" i="19"/>
  <c r="X96" i="19"/>
  <c r="W96" i="19"/>
  <c r="V96" i="19"/>
  <c r="U96" i="19"/>
  <c r="T96" i="19"/>
  <c r="AM96" i="19" s="1"/>
  <c r="S96" i="19"/>
  <c r="R96" i="19"/>
  <c r="Q96" i="19"/>
  <c r="P96" i="19"/>
  <c r="O96" i="19"/>
  <c r="N96" i="19"/>
  <c r="M96" i="19"/>
  <c r="L96" i="19"/>
  <c r="AN96" i="19" s="1"/>
  <c r="K96" i="19"/>
  <c r="J96" i="19"/>
  <c r="I96" i="19"/>
  <c r="H96" i="19"/>
  <c r="G96" i="19"/>
  <c r="F96" i="19"/>
  <c r="E96" i="19"/>
  <c r="D96" i="19"/>
  <c r="AO96" i="19" s="1"/>
  <c r="AJ95" i="19"/>
  <c r="AQ95" i="19" s="1"/>
  <c r="AR30" i="19" s="1"/>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C95" i="19"/>
  <c r="AQ94" i="19"/>
  <c r="AR29" i="19" s="1"/>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Q93" i="19"/>
  <c r="AR28" i="19" s="1"/>
  <c r="AJ93" i="19"/>
  <c r="AI93" i="19"/>
  <c r="AH93" i="19"/>
  <c r="AG93" i="19"/>
  <c r="AF93" i="19"/>
  <c r="AE93" i="19"/>
  <c r="AD93" i="19"/>
  <c r="AC93" i="19"/>
  <c r="AL93" i="19" s="1"/>
  <c r="AB93" i="19"/>
  <c r="AA93" i="19"/>
  <c r="Z93" i="19"/>
  <c r="Y93" i="19"/>
  <c r="X93" i="19"/>
  <c r="W93" i="19"/>
  <c r="V93" i="19"/>
  <c r="AM93" i="19" s="1"/>
  <c r="U93" i="19"/>
  <c r="T93" i="19"/>
  <c r="S93" i="19"/>
  <c r="R93" i="19"/>
  <c r="Q93" i="19"/>
  <c r="P93" i="19"/>
  <c r="O93" i="19"/>
  <c r="N93" i="19"/>
  <c r="M93" i="19"/>
  <c r="L93" i="19"/>
  <c r="AN93" i="19" s="1"/>
  <c r="K93" i="19"/>
  <c r="J93" i="19"/>
  <c r="I93" i="19"/>
  <c r="H93" i="19"/>
  <c r="AO93" i="19" s="1"/>
  <c r="G93" i="19"/>
  <c r="F93" i="19"/>
  <c r="E93" i="19"/>
  <c r="D93" i="19"/>
  <c r="AQ92" i="19"/>
  <c r="AO92" i="19"/>
  <c r="AJ92" i="19"/>
  <c r="AI92" i="19"/>
  <c r="AH92" i="19"/>
  <c r="AG92" i="19"/>
  <c r="AF92" i="19"/>
  <c r="AE92" i="19"/>
  <c r="AD92" i="19"/>
  <c r="AC92" i="19"/>
  <c r="AL92" i="19" s="1"/>
  <c r="AB92" i="19"/>
  <c r="AA92" i="19"/>
  <c r="Z92" i="19"/>
  <c r="Y92" i="19"/>
  <c r="X92" i="19"/>
  <c r="W92" i="19"/>
  <c r="V92" i="19"/>
  <c r="U92" i="19"/>
  <c r="T92" i="19"/>
  <c r="S92" i="19"/>
  <c r="R92" i="19"/>
  <c r="Q92" i="19"/>
  <c r="P92" i="19"/>
  <c r="O92" i="19"/>
  <c r="AN92" i="19" s="1"/>
  <c r="N92" i="19"/>
  <c r="M92" i="19"/>
  <c r="L92" i="19"/>
  <c r="K92" i="19"/>
  <c r="J92" i="19"/>
  <c r="I92" i="19"/>
  <c r="H92" i="19"/>
  <c r="G92" i="19"/>
  <c r="F92" i="19"/>
  <c r="E92" i="19"/>
  <c r="D92" i="19"/>
  <c r="AJ91" i="19"/>
  <c r="AQ91" i="19" s="1"/>
  <c r="AR26" i="19" s="1"/>
  <c r="AI91" i="19"/>
  <c r="AH91" i="19"/>
  <c r="AG91" i="19"/>
  <c r="AF91" i="19"/>
  <c r="AE91" i="19"/>
  <c r="AD91" i="19"/>
  <c r="AC91" i="19"/>
  <c r="AB91" i="19"/>
  <c r="AA91" i="19"/>
  <c r="Z91" i="19"/>
  <c r="Y91" i="19"/>
  <c r="X91" i="19"/>
  <c r="W91" i="19"/>
  <c r="V91" i="19"/>
  <c r="U91" i="19"/>
  <c r="T91" i="19"/>
  <c r="S91" i="19"/>
  <c r="R91" i="19"/>
  <c r="Q91" i="19"/>
  <c r="P91" i="19"/>
  <c r="O91" i="19"/>
  <c r="AN91" i="19" s="1"/>
  <c r="N91" i="19"/>
  <c r="M91" i="19"/>
  <c r="L91" i="19"/>
  <c r="K91" i="19"/>
  <c r="J91" i="19"/>
  <c r="I91" i="19"/>
  <c r="H91" i="19"/>
  <c r="G91" i="19"/>
  <c r="F91" i="19"/>
  <c r="E91" i="19"/>
  <c r="D91" i="19"/>
  <c r="AQ90" i="19"/>
  <c r="AJ90" i="19"/>
  <c r="AI90" i="19"/>
  <c r="AH90" i="19"/>
  <c r="AG90" i="19"/>
  <c r="AF90" i="19"/>
  <c r="AE90" i="19"/>
  <c r="AD90" i="19"/>
  <c r="AC90" i="19"/>
  <c r="AB90" i="19"/>
  <c r="AA90" i="19"/>
  <c r="Z90" i="19"/>
  <c r="Y90" i="19"/>
  <c r="X90" i="19"/>
  <c r="W90" i="19"/>
  <c r="V90" i="19"/>
  <c r="AM90" i="19" s="1"/>
  <c r="U90" i="19"/>
  <c r="T90" i="19"/>
  <c r="S90" i="19"/>
  <c r="R90" i="19"/>
  <c r="Q90" i="19"/>
  <c r="P90" i="19"/>
  <c r="O90" i="19"/>
  <c r="N90" i="19"/>
  <c r="M90" i="19"/>
  <c r="L90" i="19"/>
  <c r="K90" i="19"/>
  <c r="J90" i="19"/>
  <c r="I90" i="19"/>
  <c r="H90" i="19"/>
  <c r="G90" i="19"/>
  <c r="F90" i="19"/>
  <c r="E90" i="19"/>
  <c r="D90" i="19"/>
  <c r="AJ89" i="19"/>
  <c r="AQ89" i="19" s="1"/>
  <c r="AI89" i="19"/>
  <c r="AH89" i="19"/>
  <c r="AG89" i="19"/>
  <c r="AF89" i="19"/>
  <c r="AE89" i="19"/>
  <c r="AD89" i="19"/>
  <c r="AC89" i="19"/>
  <c r="AL89" i="19" s="1"/>
  <c r="AB89" i="19"/>
  <c r="AA89" i="19"/>
  <c r="Z89" i="19"/>
  <c r="Y89" i="19"/>
  <c r="X89" i="19"/>
  <c r="W89" i="19"/>
  <c r="V89" i="19"/>
  <c r="U89" i="19"/>
  <c r="T89" i="19"/>
  <c r="AM89" i="19" s="1"/>
  <c r="S89" i="19"/>
  <c r="R89" i="19"/>
  <c r="Q89" i="19"/>
  <c r="P89" i="19"/>
  <c r="O89" i="19"/>
  <c r="N89" i="19"/>
  <c r="M89" i="19"/>
  <c r="L89" i="19"/>
  <c r="AN89" i="19" s="1"/>
  <c r="K89" i="19"/>
  <c r="J89" i="19"/>
  <c r="I89" i="19"/>
  <c r="H89" i="19"/>
  <c r="G89" i="19"/>
  <c r="F89" i="19"/>
  <c r="E89" i="19"/>
  <c r="D89" i="19"/>
  <c r="AO89" i="19" s="1"/>
  <c r="AJ88" i="19"/>
  <c r="AQ88" i="19" s="1"/>
  <c r="AI88" i="19"/>
  <c r="AH88" i="19"/>
  <c r="AG88" i="19"/>
  <c r="AF88" i="19"/>
  <c r="AE88" i="19"/>
  <c r="AD88" i="19"/>
  <c r="AC88" i="19"/>
  <c r="AB88" i="19"/>
  <c r="AL88" i="19" s="1"/>
  <c r="AA88" i="19"/>
  <c r="Z88" i="19"/>
  <c r="Y88" i="19"/>
  <c r="X88" i="19"/>
  <c r="W88" i="19"/>
  <c r="V88" i="19"/>
  <c r="U88" i="19"/>
  <c r="T88" i="19"/>
  <c r="AM88" i="19" s="1"/>
  <c r="S88" i="19"/>
  <c r="R88" i="19"/>
  <c r="Q88" i="19"/>
  <c r="P88" i="19"/>
  <c r="O88" i="19"/>
  <c r="N88" i="19"/>
  <c r="M88" i="19"/>
  <c r="L88" i="19"/>
  <c r="AN88" i="19" s="1"/>
  <c r="K88" i="19"/>
  <c r="J88" i="19"/>
  <c r="I88" i="19"/>
  <c r="H88" i="19"/>
  <c r="G88" i="19"/>
  <c r="F88" i="19"/>
  <c r="E88" i="19"/>
  <c r="D88" i="19"/>
  <c r="AO88" i="19" s="1"/>
  <c r="AJ87" i="19"/>
  <c r="AQ87" i="19" s="1"/>
  <c r="AI87" i="19"/>
  <c r="AH87" i="19"/>
  <c r="AG87" i="19"/>
  <c r="AF87" i="19"/>
  <c r="AE87" i="19"/>
  <c r="AD87" i="19"/>
  <c r="AC87" i="19"/>
  <c r="AB87" i="19"/>
  <c r="AL87" i="19" s="1"/>
  <c r="AA87" i="19"/>
  <c r="Z87" i="19"/>
  <c r="Y87" i="19"/>
  <c r="X87" i="19"/>
  <c r="W87" i="19"/>
  <c r="V87" i="19"/>
  <c r="U87" i="19"/>
  <c r="T87" i="19"/>
  <c r="AM87" i="19" s="1"/>
  <c r="S87" i="19"/>
  <c r="R87" i="19"/>
  <c r="Q87" i="19"/>
  <c r="P87" i="19"/>
  <c r="O87" i="19"/>
  <c r="N87" i="19"/>
  <c r="M87" i="19"/>
  <c r="L87" i="19"/>
  <c r="AN87" i="19" s="1"/>
  <c r="K87" i="19"/>
  <c r="J87" i="19"/>
  <c r="I87" i="19"/>
  <c r="H87" i="19"/>
  <c r="G87" i="19"/>
  <c r="F87" i="19"/>
  <c r="E87" i="19"/>
  <c r="D87" i="19"/>
  <c r="AO87" i="19" s="1"/>
  <c r="C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I85" i="19"/>
  <c r="AH85" i="19"/>
  <c r="AG85" i="19"/>
  <c r="AF85" i="19"/>
  <c r="AE85" i="19"/>
  <c r="AD85" i="19"/>
  <c r="AC85" i="19"/>
  <c r="AB85" i="19"/>
  <c r="AL85" i="19" s="1"/>
  <c r="AA85" i="19"/>
  <c r="Z85" i="19"/>
  <c r="Y85" i="19"/>
  <c r="X85" i="19"/>
  <c r="W85" i="19"/>
  <c r="V85" i="19"/>
  <c r="AM85" i="19" s="1"/>
  <c r="U85" i="19"/>
  <c r="T85" i="19"/>
  <c r="S85" i="19"/>
  <c r="R85" i="19"/>
  <c r="Q85" i="19"/>
  <c r="P85" i="19"/>
  <c r="O85" i="19"/>
  <c r="N85" i="19"/>
  <c r="M85" i="19"/>
  <c r="L85" i="19"/>
  <c r="AN85" i="19" s="1"/>
  <c r="K85" i="19"/>
  <c r="J85" i="19"/>
  <c r="I85" i="19"/>
  <c r="H85" i="19"/>
  <c r="AO85" i="19" s="1"/>
  <c r="AQ85" i="19" s="1"/>
  <c r="AR20" i="19" s="1"/>
  <c r="G85" i="19"/>
  <c r="F85" i="19"/>
  <c r="E85" i="19"/>
  <c r="D85" i="19"/>
  <c r="C85" i="19"/>
  <c r="AO84" i="19"/>
  <c r="AJ84" i="19"/>
  <c r="AI84" i="19"/>
  <c r="AH84" i="19"/>
  <c r="AG84" i="19"/>
  <c r="AF84" i="19"/>
  <c r="AE84" i="19"/>
  <c r="AD84" i="19"/>
  <c r="AC84" i="19"/>
  <c r="AL84" i="19" s="1"/>
  <c r="AB84" i="19"/>
  <c r="AA84" i="19"/>
  <c r="Z84" i="19"/>
  <c r="Y84" i="19"/>
  <c r="X84" i="19"/>
  <c r="W84" i="19"/>
  <c r="V84" i="19"/>
  <c r="U84" i="19"/>
  <c r="T84" i="19"/>
  <c r="S84" i="19"/>
  <c r="R84" i="19"/>
  <c r="Q84" i="19"/>
  <c r="P84" i="19"/>
  <c r="O84" i="19"/>
  <c r="AN84" i="19" s="1"/>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AN83" i="19" s="1"/>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AM82" i="19" s="1"/>
  <c r="U82" i="19"/>
  <c r="T82" i="19"/>
  <c r="S82" i="19"/>
  <c r="R82" i="19"/>
  <c r="Q82" i="19"/>
  <c r="P82" i="19"/>
  <c r="O82" i="19"/>
  <c r="N82" i="19"/>
  <c r="M82" i="19"/>
  <c r="L82" i="19"/>
  <c r="K82" i="19"/>
  <c r="J82" i="19"/>
  <c r="I82" i="19"/>
  <c r="H82" i="19"/>
  <c r="G82" i="19"/>
  <c r="F82" i="19"/>
  <c r="E82" i="19"/>
  <c r="D82" i="19"/>
  <c r="C82" i="19"/>
  <c r="AJ81" i="19"/>
  <c r="AI81" i="19"/>
  <c r="AH81" i="19"/>
  <c r="AG81" i="19"/>
  <c r="AF81" i="19"/>
  <c r="AE81" i="19"/>
  <c r="AD81" i="19"/>
  <c r="AC81" i="19"/>
  <c r="AL81" i="19" s="1"/>
  <c r="AB81" i="19"/>
  <c r="AA81" i="19"/>
  <c r="Z81" i="19"/>
  <c r="Y81" i="19"/>
  <c r="X81" i="19"/>
  <c r="W81" i="19"/>
  <c r="V81" i="19"/>
  <c r="U81" i="19"/>
  <c r="T81" i="19"/>
  <c r="AM81" i="19" s="1"/>
  <c r="S81" i="19"/>
  <c r="R81" i="19"/>
  <c r="Q81" i="19"/>
  <c r="P81" i="19"/>
  <c r="O81" i="19"/>
  <c r="N81" i="19"/>
  <c r="M81" i="19"/>
  <c r="L81" i="19"/>
  <c r="AN81" i="19" s="1"/>
  <c r="K81" i="19"/>
  <c r="J81" i="19"/>
  <c r="I81" i="19"/>
  <c r="H81" i="19"/>
  <c r="G81" i="19"/>
  <c r="F81" i="19"/>
  <c r="E81" i="19"/>
  <c r="D81" i="19"/>
  <c r="AO81" i="19" s="1"/>
  <c r="AJ80" i="19"/>
  <c r="AI80" i="19"/>
  <c r="AH80" i="19"/>
  <c r="AG80" i="19"/>
  <c r="AF80" i="19"/>
  <c r="AE80" i="19"/>
  <c r="AD80" i="19"/>
  <c r="AC80" i="19"/>
  <c r="AB80" i="19"/>
  <c r="AL80" i="19" s="1"/>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C80" i="19"/>
  <c r="AJ79" i="19"/>
  <c r="AI79" i="19"/>
  <c r="AH79" i="19"/>
  <c r="AG79" i="19"/>
  <c r="AF79" i="19"/>
  <c r="AE79" i="19"/>
  <c r="AD79" i="19"/>
  <c r="AC79" i="19"/>
  <c r="AB79" i="19"/>
  <c r="AL79" i="19" s="1"/>
  <c r="AA79" i="19"/>
  <c r="Z79" i="19"/>
  <c r="Y79" i="19"/>
  <c r="X79" i="19"/>
  <c r="W79" i="19"/>
  <c r="V79" i="19"/>
  <c r="U79" i="19"/>
  <c r="T79" i="19"/>
  <c r="AM79" i="19" s="1"/>
  <c r="S79" i="19"/>
  <c r="R79" i="19"/>
  <c r="Q79" i="19"/>
  <c r="P79" i="19"/>
  <c r="O79" i="19"/>
  <c r="N79" i="19"/>
  <c r="M79" i="19"/>
  <c r="L79" i="19"/>
  <c r="AN79" i="19" s="1"/>
  <c r="K79" i="19"/>
  <c r="J79" i="19"/>
  <c r="I79" i="19"/>
  <c r="H79" i="19"/>
  <c r="G79" i="19"/>
  <c r="F79" i="19"/>
  <c r="E79" i="19"/>
  <c r="D79" i="19"/>
  <c r="AO79" i="19" s="1"/>
  <c r="AJ78" i="19"/>
  <c r="AI78" i="19"/>
  <c r="AH78" i="19"/>
  <c r="AG78" i="19"/>
  <c r="AF78" i="19"/>
  <c r="AE78" i="19"/>
  <c r="AD78" i="19"/>
  <c r="AC78" i="19"/>
  <c r="AB78" i="19"/>
  <c r="AL78" i="19" s="1"/>
  <c r="AA78" i="19"/>
  <c r="Z78" i="19"/>
  <c r="Y78" i="19"/>
  <c r="X78" i="19"/>
  <c r="W78" i="19"/>
  <c r="V78" i="19"/>
  <c r="U78" i="19"/>
  <c r="T78" i="19"/>
  <c r="AM78" i="19" s="1"/>
  <c r="S78" i="19"/>
  <c r="R78" i="19"/>
  <c r="Q78" i="19"/>
  <c r="P78" i="19"/>
  <c r="O78" i="19"/>
  <c r="AN78" i="19" s="1"/>
  <c r="N78" i="19"/>
  <c r="M78" i="19"/>
  <c r="L78" i="19"/>
  <c r="K78" i="19"/>
  <c r="J78" i="19"/>
  <c r="I78" i="19"/>
  <c r="H78" i="19"/>
  <c r="G78" i="19"/>
  <c r="F78" i="19"/>
  <c r="E78" i="19"/>
  <c r="D78" i="19"/>
  <c r="AO78" i="19" s="1"/>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C77" i="19"/>
  <c r="AJ76" i="19"/>
  <c r="AI76" i="19"/>
  <c r="AH76" i="19"/>
  <c r="AG76" i="19"/>
  <c r="AF76" i="19"/>
  <c r="AE76" i="19"/>
  <c r="AD76" i="19"/>
  <c r="AC76" i="19"/>
  <c r="AB76" i="19"/>
  <c r="AA76" i="19"/>
  <c r="Z76" i="19"/>
  <c r="Y76" i="19"/>
  <c r="X76" i="19"/>
  <c r="W76" i="19"/>
  <c r="V76" i="19"/>
  <c r="U76" i="19"/>
  <c r="T76" i="19"/>
  <c r="AM76" i="19" s="1"/>
  <c r="S76" i="19"/>
  <c r="R76" i="19"/>
  <c r="Q76" i="19"/>
  <c r="P76" i="19"/>
  <c r="O76" i="19"/>
  <c r="N76" i="19"/>
  <c r="M76" i="19"/>
  <c r="L76" i="19"/>
  <c r="K76" i="19"/>
  <c r="J76" i="19"/>
  <c r="I76" i="19"/>
  <c r="H76" i="19"/>
  <c r="AO76" i="19" s="1"/>
  <c r="G76" i="19"/>
  <c r="F76" i="19"/>
  <c r="E76" i="19"/>
  <c r="D76" i="19"/>
  <c r="AN75" i="19"/>
  <c r="AJ75" i="19"/>
  <c r="AI75" i="19"/>
  <c r="AH75" i="19"/>
  <c r="AG75" i="19"/>
  <c r="AF75" i="19"/>
  <c r="AE75" i="19"/>
  <c r="AD75" i="19"/>
  <c r="AC75" i="19"/>
  <c r="AB75" i="19"/>
  <c r="AL75" i="19" s="1"/>
  <c r="AA75" i="19"/>
  <c r="Z75" i="19"/>
  <c r="Y75" i="19"/>
  <c r="X75" i="19"/>
  <c r="W75" i="19"/>
  <c r="V75" i="19"/>
  <c r="AM75" i="19" s="1"/>
  <c r="U75" i="19"/>
  <c r="T75" i="19"/>
  <c r="S75" i="19"/>
  <c r="R75" i="19"/>
  <c r="Q75" i="19"/>
  <c r="P75" i="19"/>
  <c r="O75" i="19"/>
  <c r="N75" i="19"/>
  <c r="M75" i="19"/>
  <c r="L75" i="19"/>
  <c r="K75" i="19"/>
  <c r="J75" i="19"/>
  <c r="I75" i="19"/>
  <c r="H75" i="19"/>
  <c r="G75" i="19"/>
  <c r="F75" i="19"/>
  <c r="AO75" i="19" s="1"/>
  <c r="E75" i="19"/>
  <c r="D75" i="19"/>
  <c r="AJ74" i="19"/>
  <c r="AI74" i="19"/>
  <c r="AH74" i="19"/>
  <c r="AG74" i="19"/>
  <c r="AF74" i="19"/>
  <c r="AE74" i="19"/>
  <c r="AD74" i="19"/>
  <c r="AC74" i="19"/>
  <c r="AB74" i="19"/>
  <c r="AA74" i="19"/>
  <c r="Z74" i="19"/>
  <c r="Y74" i="19"/>
  <c r="X74" i="19"/>
  <c r="W74" i="19"/>
  <c r="V74" i="19"/>
  <c r="AM74" i="19" s="1"/>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L73" i="19" s="1"/>
  <c r="AB73" i="19"/>
  <c r="AA73" i="19"/>
  <c r="Z73" i="19"/>
  <c r="Y73" i="19"/>
  <c r="X73" i="19"/>
  <c r="W73" i="19"/>
  <c r="V73" i="19"/>
  <c r="U73" i="19"/>
  <c r="T73" i="19"/>
  <c r="AM73" i="19" s="1"/>
  <c r="S73" i="19"/>
  <c r="R73" i="19"/>
  <c r="Q73" i="19"/>
  <c r="P73" i="19"/>
  <c r="O73" i="19"/>
  <c r="N73" i="19"/>
  <c r="M73" i="19"/>
  <c r="L73" i="19"/>
  <c r="AN73" i="19" s="1"/>
  <c r="K73" i="19"/>
  <c r="J73" i="19"/>
  <c r="I73" i="19"/>
  <c r="H73" i="19"/>
  <c r="G73" i="19"/>
  <c r="F73" i="19"/>
  <c r="E73" i="19"/>
  <c r="D73" i="19"/>
  <c r="AO73" i="19" s="1"/>
  <c r="AJ72" i="19"/>
  <c r="AI72" i="19"/>
  <c r="AH72" i="19"/>
  <c r="AG72" i="19"/>
  <c r="AF72" i="19"/>
  <c r="AE72" i="19"/>
  <c r="AD72" i="19"/>
  <c r="AC72" i="19"/>
  <c r="AB72" i="19"/>
  <c r="AL72" i="19" s="1"/>
  <c r="AA72" i="19"/>
  <c r="Z72" i="19"/>
  <c r="Y72" i="19"/>
  <c r="X72" i="19"/>
  <c r="W72" i="19"/>
  <c r="V72" i="19"/>
  <c r="U72" i="19"/>
  <c r="T72" i="19"/>
  <c r="AM72" i="19" s="1"/>
  <c r="S72" i="19"/>
  <c r="R72" i="19"/>
  <c r="Q72" i="19"/>
  <c r="P72" i="19"/>
  <c r="O72" i="19"/>
  <c r="N72" i="19"/>
  <c r="M72" i="19"/>
  <c r="L72" i="19"/>
  <c r="AN72" i="19" s="1"/>
  <c r="K72" i="19"/>
  <c r="J72" i="19"/>
  <c r="I72" i="19"/>
  <c r="H72" i="19"/>
  <c r="G72" i="19"/>
  <c r="F72" i="19"/>
  <c r="E72" i="19"/>
  <c r="D72" i="19"/>
  <c r="AO72" i="19" s="1"/>
  <c r="C72" i="19"/>
  <c r="AJ71" i="19"/>
  <c r="AI71" i="19"/>
  <c r="AH71" i="19"/>
  <c r="AG71" i="19"/>
  <c r="AF71" i="19"/>
  <c r="AE71" i="19"/>
  <c r="AD71" i="19"/>
  <c r="AC71" i="19"/>
  <c r="AB71" i="19"/>
  <c r="AL71" i="19" s="1"/>
  <c r="AA71" i="19"/>
  <c r="Z71" i="19"/>
  <c r="Y71" i="19"/>
  <c r="X71" i="19"/>
  <c r="W71" i="19"/>
  <c r="V71" i="19"/>
  <c r="U71" i="19"/>
  <c r="T71" i="19"/>
  <c r="AM71" i="19" s="1"/>
  <c r="S71" i="19"/>
  <c r="R71" i="19"/>
  <c r="Q71" i="19"/>
  <c r="P71" i="19"/>
  <c r="O71" i="19"/>
  <c r="N71" i="19"/>
  <c r="M71" i="19"/>
  <c r="L71" i="19"/>
  <c r="AN71" i="19" s="1"/>
  <c r="K71" i="19"/>
  <c r="J71" i="19"/>
  <c r="I71" i="19"/>
  <c r="H71" i="19"/>
  <c r="G71" i="19"/>
  <c r="F71" i="19"/>
  <c r="E71" i="19"/>
  <c r="D71" i="19"/>
  <c r="AO71" i="19" s="1"/>
  <c r="C71" i="19"/>
  <c r="AT70" i="19"/>
  <c r="AS70" i="19"/>
  <c r="AT69" i="19"/>
  <c r="C69" i="19"/>
  <c r="C199" i="19" s="1"/>
  <c r="AT68" i="19"/>
  <c r="C68" i="19"/>
  <c r="C198" i="19" s="1"/>
  <c r="AT67" i="19"/>
  <c r="C67" i="19"/>
  <c r="C197" i="19" s="1"/>
  <c r="AT66" i="19"/>
  <c r="C66" i="19"/>
  <c r="C196" i="19" s="1"/>
  <c r="AT65" i="19"/>
  <c r="C65" i="19"/>
  <c r="C195" i="19" s="1"/>
  <c r="AT64" i="19"/>
  <c r="C64" i="19"/>
  <c r="C194" i="19" s="1"/>
  <c r="AT63" i="19"/>
  <c r="C63" i="19"/>
  <c r="C193" i="19" s="1"/>
  <c r="AT62" i="19"/>
  <c r="C62" i="19"/>
  <c r="AT61" i="19"/>
  <c r="C61" i="19"/>
  <c r="C191" i="19" s="1"/>
  <c r="AT60" i="19"/>
  <c r="C60" i="19"/>
  <c r="C190" i="19" s="1"/>
  <c r="AT59" i="19"/>
  <c r="C59" i="19"/>
  <c r="C189" i="19" s="1"/>
  <c r="AT58" i="19"/>
  <c r="C58" i="19"/>
  <c r="C188" i="19" s="1"/>
  <c r="AT57" i="19"/>
  <c r="C57" i="19"/>
  <c r="C187" i="19" s="1"/>
  <c r="AT56" i="19"/>
  <c r="C56" i="19"/>
  <c r="C186" i="19" s="1"/>
  <c r="AT55" i="19"/>
  <c r="C55" i="19"/>
  <c r="C185" i="19" s="1"/>
  <c r="AT54" i="19"/>
  <c r="C54" i="19"/>
  <c r="AT53" i="19"/>
  <c r="C53" i="19"/>
  <c r="C183" i="19" s="1"/>
  <c r="AT52" i="19"/>
  <c r="C52" i="19"/>
  <c r="C182" i="19" s="1"/>
  <c r="AT51" i="19"/>
  <c r="C51" i="19"/>
  <c r="C181" i="19" s="1"/>
  <c r="AT50" i="19"/>
  <c r="C50" i="19"/>
  <c r="C180" i="19" s="1"/>
  <c r="AT49" i="19"/>
  <c r="C49" i="19"/>
  <c r="C179" i="19" s="1"/>
  <c r="AT48" i="19"/>
  <c r="C48" i="19"/>
  <c r="C178" i="19" s="1"/>
  <c r="AT47" i="19"/>
  <c r="C47" i="19"/>
  <c r="C177" i="19" s="1"/>
  <c r="AT46" i="19"/>
  <c r="C46" i="19"/>
  <c r="AT45" i="19"/>
  <c r="C45" i="19"/>
  <c r="C175" i="19" s="1"/>
  <c r="AT44" i="19"/>
  <c r="C44" i="19"/>
  <c r="C174" i="19" s="1"/>
  <c r="AT43" i="19"/>
  <c r="C43" i="19"/>
  <c r="C173" i="19" s="1"/>
  <c r="AT42" i="19"/>
  <c r="C42" i="19"/>
  <c r="C172" i="19" s="1"/>
  <c r="AT41" i="19"/>
  <c r="C41" i="19"/>
  <c r="C171" i="19" s="1"/>
  <c r="AT40" i="19"/>
  <c r="C40" i="19"/>
  <c r="C170" i="19" s="1"/>
  <c r="AT39" i="19"/>
  <c r="C39" i="19"/>
  <c r="C169" i="19" s="1"/>
  <c r="AT38" i="19"/>
  <c r="C38" i="19"/>
  <c r="AT37" i="19"/>
  <c r="C37" i="19"/>
  <c r="C167" i="19" s="1"/>
  <c r="AT36" i="19"/>
  <c r="C36" i="19"/>
  <c r="C166" i="19" s="1"/>
  <c r="AT35" i="19"/>
  <c r="C35" i="19"/>
  <c r="C165" i="19" s="1"/>
  <c r="AT34" i="19"/>
  <c r="C34" i="19"/>
  <c r="C164" i="19" s="1"/>
  <c r="AT33" i="19"/>
  <c r="C33" i="19"/>
  <c r="C163" i="19" s="1"/>
  <c r="AT32" i="19"/>
  <c r="C32" i="19"/>
  <c r="C162" i="19" s="1"/>
  <c r="AT31" i="19"/>
  <c r="C31" i="19"/>
  <c r="C161" i="19" s="1"/>
  <c r="AT30" i="19"/>
  <c r="C30" i="19"/>
  <c r="AT29" i="19"/>
  <c r="C29" i="19"/>
  <c r="C159" i="19" s="1"/>
  <c r="AT28" i="19"/>
  <c r="C28" i="19"/>
  <c r="C158" i="19" s="1"/>
  <c r="AT27" i="19"/>
  <c r="C27" i="19"/>
  <c r="C157" i="19" s="1"/>
  <c r="AT26" i="19"/>
  <c r="C26" i="19"/>
  <c r="C156" i="19" s="1"/>
  <c r="AT25" i="19"/>
  <c r="C25" i="19"/>
  <c r="C155" i="19" s="1"/>
  <c r="AT24" i="19"/>
  <c r="C24" i="19"/>
  <c r="C154" i="19" s="1"/>
  <c r="AT23" i="19"/>
  <c r="C23" i="19"/>
  <c r="C153" i="19" s="1"/>
  <c r="AT22" i="19"/>
  <c r="C22" i="19"/>
  <c r="AL21" i="19"/>
  <c r="AT21" i="19" s="1"/>
  <c r="C21" i="19"/>
  <c r="AL20" i="19"/>
  <c r="AT20" i="19" s="1"/>
  <c r="C20" i="19"/>
  <c r="C150" i="19" s="1"/>
  <c r="AL19" i="19"/>
  <c r="AT19" i="19" s="1"/>
  <c r="C19" i="19"/>
  <c r="C149" i="19" s="1"/>
  <c r="AL18" i="19"/>
  <c r="C18" i="19"/>
  <c r="AT18" i="19" s="1"/>
  <c r="AL17" i="19"/>
  <c r="AT17" i="19" s="1"/>
  <c r="C17" i="19"/>
  <c r="C147" i="19" s="1"/>
  <c r="AL16" i="19"/>
  <c r="AT16" i="19" s="1"/>
  <c r="C16" i="19"/>
  <c r="C15" i="19"/>
  <c r="AL14" i="19"/>
  <c r="C14" i="19"/>
  <c r="C144" i="19" s="1"/>
  <c r="AW13" i="19"/>
  <c r="AL13" i="19"/>
  <c r="C13" i="19"/>
  <c r="AT12" i="19"/>
  <c r="AL12" i="19"/>
  <c r="C12" i="19"/>
  <c r="C142" i="19" s="1"/>
  <c r="AL11" i="19"/>
  <c r="AT11" i="19" s="1"/>
  <c r="C11" i="19"/>
  <c r="AL10" i="19"/>
  <c r="AT10" i="19" s="1"/>
  <c r="C10" i="19"/>
  <c r="C140" i="19" s="1"/>
  <c r="AL9" i="19"/>
  <c r="AT9" i="19" s="1"/>
  <c r="C9" i="19"/>
  <c r="C139" i="19" s="1"/>
  <c r="AL8" i="19"/>
  <c r="AT8" i="19" s="1"/>
  <c r="C8" i="19"/>
  <c r="AW7" i="19"/>
  <c r="AL7" i="19"/>
  <c r="AT7" i="19" s="1"/>
  <c r="C7" i="19"/>
  <c r="AW6" i="19"/>
  <c r="AT6" i="19"/>
  <c r="AL6" i="19"/>
  <c r="C6" i="19"/>
  <c r="B3" i="19"/>
  <c r="AM199" i="18"/>
  <c r="AJ199" i="18"/>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AN199" i="18" s="1"/>
  <c r="M199" i="18"/>
  <c r="L199" i="18"/>
  <c r="K199" i="18"/>
  <c r="J199" i="18"/>
  <c r="I199" i="18"/>
  <c r="H199" i="18"/>
  <c r="G199" i="18"/>
  <c r="AO199" i="18" s="1"/>
  <c r="F199" i="18"/>
  <c r="E199" i="18"/>
  <c r="D199" i="18"/>
  <c r="AQ198" i="18"/>
  <c r="AJ198" i="18"/>
  <c r="AI198" i="18"/>
  <c r="AH198" i="18"/>
  <c r="AG198" i="18"/>
  <c r="AF198" i="18"/>
  <c r="AE198" i="18"/>
  <c r="AD198" i="18"/>
  <c r="AC198" i="18"/>
  <c r="AL198" i="18" s="1"/>
  <c r="AB198" i="18"/>
  <c r="AA198" i="18"/>
  <c r="Z198" i="18"/>
  <c r="Y198" i="18"/>
  <c r="X198" i="18"/>
  <c r="W198" i="18"/>
  <c r="V198" i="18"/>
  <c r="AM198" i="18" s="1"/>
  <c r="U198" i="18"/>
  <c r="T198" i="18"/>
  <c r="S198" i="18"/>
  <c r="R198" i="18"/>
  <c r="Q198" i="18"/>
  <c r="P198" i="18"/>
  <c r="O198" i="18"/>
  <c r="AN198" i="18" s="1"/>
  <c r="N198" i="18"/>
  <c r="M198" i="18"/>
  <c r="L198" i="18"/>
  <c r="K198" i="18"/>
  <c r="J198" i="18"/>
  <c r="I198" i="18"/>
  <c r="H198" i="18"/>
  <c r="G198" i="18"/>
  <c r="F198" i="18"/>
  <c r="E198" i="18"/>
  <c r="D198" i="18"/>
  <c r="AJ197" i="18"/>
  <c r="AQ197" i="18" s="1"/>
  <c r="AI197" i="18"/>
  <c r="AH197" i="18"/>
  <c r="AG197" i="18"/>
  <c r="AF197" i="18"/>
  <c r="AE197" i="18"/>
  <c r="AD197" i="18"/>
  <c r="AC197" i="18"/>
  <c r="AB197" i="18"/>
  <c r="AL197" i="18" s="1"/>
  <c r="AA197" i="18"/>
  <c r="Z197" i="18"/>
  <c r="Y197" i="18"/>
  <c r="X197" i="18"/>
  <c r="W197" i="18"/>
  <c r="V197" i="18"/>
  <c r="AM197" i="18" s="1"/>
  <c r="U197" i="18"/>
  <c r="T197" i="18"/>
  <c r="S197" i="18"/>
  <c r="R197" i="18"/>
  <c r="Q197" i="18"/>
  <c r="P197" i="18"/>
  <c r="O197" i="18"/>
  <c r="N197" i="18"/>
  <c r="M197" i="18"/>
  <c r="L197" i="18"/>
  <c r="K197" i="18"/>
  <c r="J197" i="18"/>
  <c r="I197" i="18"/>
  <c r="H197" i="18"/>
  <c r="G197" i="18"/>
  <c r="F197" i="18"/>
  <c r="E197" i="18"/>
  <c r="D197" i="18"/>
  <c r="AO197" i="18" s="1"/>
  <c r="AJ196" i="18"/>
  <c r="AQ196" i="18" s="1"/>
  <c r="AI196" i="18"/>
  <c r="AH196" i="18"/>
  <c r="AG196" i="18"/>
  <c r="AF196" i="18"/>
  <c r="AE196" i="18"/>
  <c r="AD196" i="18"/>
  <c r="AC196" i="18"/>
  <c r="AL196" i="18" s="1"/>
  <c r="AB196" i="18"/>
  <c r="AA196" i="18"/>
  <c r="Z196" i="18"/>
  <c r="Y196" i="18"/>
  <c r="X196" i="18"/>
  <c r="W196" i="18"/>
  <c r="V196" i="18"/>
  <c r="U196" i="18"/>
  <c r="T196" i="18"/>
  <c r="S196" i="18"/>
  <c r="R196" i="18"/>
  <c r="Q196" i="18"/>
  <c r="P196" i="18"/>
  <c r="O196" i="18"/>
  <c r="AN196" i="18" s="1"/>
  <c r="N196" i="18"/>
  <c r="M196" i="18"/>
  <c r="L196" i="18"/>
  <c r="K196" i="18"/>
  <c r="J196" i="18"/>
  <c r="I196" i="18"/>
  <c r="H196" i="18"/>
  <c r="G196" i="18"/>
  <c r="F196" i="18"/>
  <c r="E196" i="18"/>
  <c r="D196" i="18"/>
  <c r="AJ195" i="18"/>
  <c r="AQ195" i="18" s="1"/>
  <c r="AS65" i="18" s="1"/>
  <c r="AI195" i="18"/>
  <c r="AH195" i="18"/>
  <c r="AG195" i="18"/>
  <c r="AF195" i="18"/>
  <c r="AE195" i="18"/>
  <c r="AD195" i="18"/>
  <c r="AC195" i="18"/>
  <c r="AB195" i="18"/>
  <c r="AL195" i="18" s="1"/>
  <c r="AA195" i="18"/>
  <c r="Z195" i="18"/>
  <c r="Y195" i="18"/>
  <c r="X195" i="18"/>
  <c r="W195" i="18"/>
  <c r="V195" i="18"/>
  <c r="U195" i="18"/>
  <c r="T195" i="18"/>
  <c r="AM195" i="18" s="1"/>
  <c r="S195" i="18"/>
  <c r="R195" i="18"/>
  <c r="Q195" i="18"/>
  <c r="P195" i="18"/>
  <c r="O195" i="18"/>
  <c r="N195" i="18"/>
  <c r="M195" i="18"/>
  <c r="L195" i="18"/>
  <c r="AN195" i="18" s="1"/>
  <c r="K195" i="18"/>
  <c r="J195" i="18"/>
  <c r="I195" i="18"/>
  <c r="H195" i="18"/>
  <c r="G195" i="18"/>
  <c r="F195" i="18"/>
  <c r="E195" i="18"/>
  <c r="D195" i="18"/>
  <c r="AO195" i="18" s="1"/>
  <c r="AQ194" i="18"/>
  <c r="AJ194" i="18"/>
  <c r="AI194" i="18"/>
  <c r="AH194" i="18"/>
  <c r="AG194" i="18"/>
  <c r="AF194" i="18"/>
  <c r="AE194" i="18"/>
  <c r="AD194" i="18"/>
  <c r="AC194" i="18"/>
  <c r="AL194" i="18" s="1"/>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Q193" i="18" s="1"/>
  <c r="AS63" i="18" s="1"/>
  <c r="AI193" i="18"/>
  <c r="AH193" i="18"/>
  <c r="AG193" i="18"/>
  <c r="AF193" i="18"/>
  <c r="AE193" i="18"/>
  <c r="AD193" i="18"/>
  <c r="AC193" i="18"/>
  <c r="AB193" i="18"/>
  <c r="AL193" i="18" s="1"/>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Q192" i="18"/>
  <c r="AJ192" i="18"/>
  <c r="AI192" i="18"/>
  <c r="AH192" i="18"/>
  <c r="AG192" i="18"/>
  <c r="AF192" i="18"/>
  <c r="AE192" i="18"/>
  <c r="AD192" i="18"/>
  <c r="AC192" i="18"/>
  <c r="AB192" i="18"/>
  <c r="AA192" i="18"/>
  <c r="Z192" i="18"/>
  <c r="Y192" i="18"/>
  <c r="X192" i="18"/>
  <c r="W192" i="18"/>
  <c r="V192" i="18"/>
  <c r="U192" i="18"/>
  <c r="T192" i="18"/>
  <c r="S192" i="18"/>
  <c r="R192" i="18"/>
  <c r="Q192" i="18"/>
  <c r="P192" i="18"/>
  <c r="AN192" i="18" s="1"/>
  <c r="O192" i="18"/>
  <c r="N192" i="18"/>
  <c r="M192" i="18"/>
  <c r="L192" i="18"/>
  <c r="K192" i="18"/>
  <c r="J192" i="18"/>
  <c r="I192" i="18"/>
  <c r="H192" i="18"/>
  <c r="AO192" i="18" s="1"/>
  <c r="G192" i="18"/>
  <c r="F192" i="18"/>
  <c r="E192" i="18"/>
  <c r="D192" i="18"/>
  <c r="AM191" i="18"/>
  <c r="AJ191" i="18"/>
  <c r="AQ191" i="18" s="1"/>
  <c r="AI191" i="18"/>
  <c r="AH191" i="18"/>
  <c r="AG191" i="18"/>
  <c r="AF191" i="18"/>
  <c r="AE191" i="18"/>
  <c r="AD191" i="18"/>
  <c r="AC191" i="18"/>
  <c r="AB191" i="18"/>
  <c r="AA191" i="18"/>
  <c r="Z191" i="18"/>
  <c r="Y191" i="18"/>
  <c r="X191" i="18"/>
  <c r="W191" i="18"/>
  <c r="V191" i="18"/>
  <c r="U191" i="18"/>
  <c r="T191" i="18"/>
  <c r="S191" i="18"/>
  <c r="R191" i="18"/>
  <c r="Q191" i="18"/>
  <c r="P191" i="18"/>
  <c r="O191" i="18"/>
  <c r="N191" i="18"/>
  <c r="AN191" i="18" s="1"/>
  <c r="M191" i="18"/>
  <c r="L191" i="18"/>
  <c r="K191" i="18"/>
  <c r="J191" i="18"/>
  <c r="I191" i="18"/>
  <c r="H191" i="18"/>
  <c r="G191" i="18"/>
  <c r="AO191" i="18" s="1"/>
  <c r="F191" i="18"/>
  <c r="E191" i="18"/>
  <c r="D191" i="18"/>
  <c r="AQ190" i="18"/>
  <c r="AJ190" i="18"/>
  <c r="AI190" i="18"/>
  <c r="AH190" i="18"/>
  <c r="AG190" i="18"/>
  <c r="AF190" i="18"/>
  <c r="AE190" i="18"/>
  <c r="AD190" i="18"/>
  <c r="AC190" i="18"/>
  <c r="AL190" i="18" s="1"/>
  <c r="AB190" i="18"/>
  <c r="AA190" i="18"/>
  <c r="Z190" i="18"/>
  <c r="Y190" i="18"/>
  <c r="X190" i="18"/>
  <c r="W190" i="18"/>
  <c r="V190" i="18"/>
  <c r="AM190" i="18" s="1"/>
  <c r="U190" i="18"/>
  <c r="T190" i="18"/>
  <c r="S190" i="18"/>
  <c r="R190" i="18"/>
  <c r="Q190" i="18"/>
  <c r="P190" i="18"/>
  <c r="O190" i="18"/>
  <c r="AN190" i="18" s="1"/>
  <c r="N190" i="18"/>
  <c r="M190" i="18"/>
  <c r="L190" i="18"/>
  <c r="K190" i="18"/>
  <c r="J190" i="18"/>
  <c r="I190" i="18"/>
  <c r="H190" i="18"/>
  <c r="G190" i="18"/>
  <c r="F190" i="18"/>
  <c r="E190" i="18"/>
  <c r="D190" i="18"/>
  <c r="AJ189" i="18"/>
  <c r="AQ189" i="18" s="1"/>
  <c r="AI189" i="18"/>
  <c r="AH189" i="18"/>
  <c r="AG189" i="18"/>
  <c r="AF189" i="18"/>
  <c r="AE189" i="18"/>
  <c r="AD189" i="18"/>
  <c r="AC189" i="18"/>
  <c r="AB189" i="18"/>
  <c r="AL189" i="18" s="1"/>
  <c r="AA189" i="18"/>
  <c r="Z189" i="18"/>
  <c r="Y189" i="18"/>
  <c r="X189" i="18"/>
  <c r="W189" i="18"/>
  <c r="V189" i="18"/>
  <c r="AM189" i="18" s="1"/>
  <c r="U189" i="18"/>
  <c r="T189" i="18"/>
  <c r="S189" i="18"/>
  <c r="R189" i="18"/>
  <c r="Q189" i="18"/>
  <c r="P189" i="18"/>
  <c r="O189" i="18"/>
  <c r="N189" i="18"/>
  <c r="M189" i="18"/>
  <c r="L189" i="18"/>
  <c r="K189" i="18"/>
  <c r="J189" i="18"/>
  <c r="I189" i="18"/>
  <c r="H189" i="18"/>
  <c r="G189" i="18"/>
  <c r="F189" i="18"/>
  <c r="E189" i="18"/>
  <c r="D189" i="18"/>
  <c r="AO189" i="18" s="1"/>
  <c r="AJ188" i="18"/>
  <c r="AQ188" i="18" s="1"/>
  <c r="AI188" i="18"/>
  <c r="AH188" i="18"/>
  <c r="AG188" i="18"/>
  <c r="AF188" i="18"/>
  <c r="AE188" i="18"/>
  <c r="AD188" i="18"/>
  <c r="AC188" i="18"/>
  <c r="AL188" i="18" s="1"/>
  <c r="AB188" i="18"/>
  <c r="AA188" i="18"/>
  <c r="Z188" i="18"/>
  <c r="Y188" i="18"/>
  <c r="X188" i="18"/>
  <c r="W188" i="18"/>
  <c r="V188" i="18"/>
  <c r="U188" i="18"/>
  <c r="T188" i="18"/>
  <c r="S188" i="18"/>
  <c r="R188" i="18"/>
  <c r="Q188" i="18"/>
  <c r="P188" i="18"/>
  <c r="O188" i="18"/>
  <c r="AN188" i="18" s="1"/>
  <c r="N188" i="18"/>
  <c r="M188" i="18"/>
  <c r="L188" i="18"/>
  <c r="K188" i="18"/>
  <c r="J188" i="18"/>
  <c r="I188" i="18"/>
  <c r="H188" i="18"/>
  <c r="G188" i="18"/>
  <c r="F188" i="18"/>
  <c r="E188" i="18"/>
  <c r="D188" i="18"/>
  <c r="AJ187" i="18"/>
  <c r="AQ187" i="18" s="1"/>
  <c r="AS57" i="18" s="1"/>
  <c r="AI187" i="18"/>
  <c r="AH187" i="18"/>
  <c r="AG187" i="18"/>
  <c r="AF187" i="18"/>
  <c r="AE187" i="18"/>
  <c r="AD187" i="18"/>
  <c r="AC187" i="18"/>
  <c r="AB187" i="18"/>
  <c r="AL187" i="18" s="1"/>
  <c r="AA187" i="18"/>
  <c r="Z187" i="18"/>
  <c r="Y187" i="18"/>
  <c r="X187" i="18"/>
  <c r="W187" i="18"/>
  <c r="V187" i="18"/>
  <c r="U187" i="18"/>
  <c r="T187" i="18"/>
  <c r="AM187" i="18" s="1"/>
  <c r="S187" i="18"/>
  <c r="R187" i="18"/>
  <c r="Q187" i="18"/>
  <c r="P187" i="18"/>
  <c r="O187" i="18"/>
  <c r="N187" i="18"/>
  <c r="M187" i="18"/>
  <c r="L187" i="18"/>
  <c r="AN187" i="18" s="1"/>
  <c r="K187" i="18"/>
  <c r="J187" i="18"/>
  <c r="I187" i="18"/>
  <c r="H187" i="18"/>
  <c r="G187" i="18"/>
  <c r="F187" i="18"/>
  <c r="E187" i="18"/>
  <c r="D187" i="18"/>
  <c r="AO187" i="18" s="1"/>
  <c r="AQ186" i="18"/>
  <c r="AJ186" i="18"/>
  <c r="AI186" i="18"/>
  <c r="AH186" i="18"/>
  <c r="AG186" i="18"/>
  <c r="AF186" i="18"/>
  <c r="AE186" i="18"/>
  <c r="AD186" i="18"/>
  <c r="AC186" i="18"/>
  <c r="AL186" i="18" s="1"/>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Q185" i="18" s="1"/>
  <c r="AS55" i="18" s="1"/>
  <c r="AI185" i="18"/>
  <c r="AH185" i="18"/>
  <c r="AG185" i="18"/>
  <c r="AF185" i="18"/>
  <c r="AE185" i="18"/>
  <c r="AD185" i="18"/>
  <c r="AC185" i="18"/>
  <c r="AB185" i="18"/>
  <c r="AL185" i="18" s="1"/>
  <c r="AA185" i="18"/>
  <c r="Z185" i="18"/>
  <c r="Y185" i="18"/>
  <c r="X185" i="18"/>
  <c r="W185" i="18"/>
  <c r="V185" i="18"/>
  <c r="U185" i="18"/>
  <c r="T185" i="18"/>
  <c r="AM185" i="18" s="1"/>
  <c r="S185" i="18"/>
  <c r="R185" i="18"/>
  <c r="Q185" i="18"/>
  <c r="P185" i="18"/>
  <c r="O185" i="18"/>
  <c r="N185" i="18"/>
  <c r="M185" i="18"/>
  <c r="L185" i="18"/>
  <c r="AN185" i="18" s="1"/>
  <c r="K185" i="18"/>
  <c r="J185" i="18"/>
  <c r="I185" i="18"/>
  <c r="H185" i="18"/>
  <c r="G185" i="18"/>
  <c r="F185" i="18"/>
  <c r="E185" i="18"/>
  <c r="D185" i="18"/>
  <c r="AO185" i="18" s="1"/>
  <c r="AQ184" i="18"/>
  <c r="AJ184" i="18"/>
  <c r="AI184" i="18"/>
  <c r="AH184" i="18"/>
  <c r="AG184" i="18"/>
  <c r="AF184" i="18"/>
  <c r="AE184" i="18"/>
  <c r="AD184" i="18"/>
  <c r="AC184" i="18"/>
  <c r="AB184" i="18"/>
  <c r="AA184" i="18"/>
  <c r="Z184" i="18"/>
  <c r="Y184" i="18"/>
  <c r="X184" i="18"/>
  <c r="W184" i="18"/>
  <c r="V184" i="18"/>
  <c r="U184" i="18"/>
  <c r="T184" i="18"/>
  <c r="S184" i="18"/>
  <c r="R184" i="18"/>
  <c r="Q184" i="18"/>
  <c r="P184" i="18"/>
  <c r="AN184" i="18" s="1"/>
  <c r="O184" i="18"/>
  <c r="N184" i="18"/>
  <c r="M184" i="18"/>
  <c r="L184" i="18"/>
  <c r="K184" i="18"/>
  <c r="J184" i="18"/>
  <c r="I184" i="18"/>
  <c r="H184" i="18"/>
  <c r="AO184" i="18" s="1"/>
  <c r="G184" i="18"/>
  <c r="F184" i="18"/>
  <c r="E184" i="18"/>
  <c r="D184" i="18"/>
  <c r="AM183"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AN183" i="18" s="1"/>
  <c r="M183" i="18"/>
  <c r="L183" i="18"/>
  <c r="K183" i="18"/>
  <c r="J183" i="18"/>
  <c r="I183" i="18"/>
  <c r="H183" i="18"/>
  <c r="G183" i="18"/>
  <c r="AO183" i="18" s="1"/>
  <c r="F183" i="18"/>
  <c r="E183" i="18"/>
  <c r="D183" i="18"/>
  <c r="AQ182" i="18"/>
  <c r="AS53" i="18" s="1"/>
  <c r="AJ182" i="18"/>
  <c r="AI182" i="18"/>
  <c r="AH182" i="18"/>
  <c r="AG182" i="18"/>
  <c r="AF182" i="18"/>
  <c r="AE182" i="18"/>
  <c r="AD182" i="18"/>
  <c r="AC182" i="18"/>
  <c r="AL182" i="18" s="1"/>
  <c r="AB182" i="18"/>
  <c r="AA182" i="18"/>
  <c r="Z182" i="18"/>
  <c r="Y182" i="18"/>
  <c r="X182" i="18"/>
  <c r="W182" i="18"/>
  <c r="V182" i="18"/>
  <c r="AM182" i="18" s="1"/>
  <c r="U182" i="18"/>
  <c r="T182" i="18"/>
  <c r="S182" i="18"/>
  <c r="R182" i="18"/>
  <c r="Q182" i="18"/>
  <c r="P182" i="18"/>
  <c r="O182" i="18"/>
  <c r="AN182" i="18" s="1"/>
  <c r="N182" i="18"/>
  <c r="M182" i="18"/>
  <c r="L182" i="18"/>
  <c r="K182" i="18"/>
  <c r="J182" i="18"/>
  <c r="I182" i="18"/>
  <c r="H182" i="18"/>
  <c r="G182" i="18"/>
  <c r="F182" i="18"/>
  <c r="E182" i="18"/>
  <c r="D182" i="18"/>
  <c r="AJ181" i="18"/>
  <c r="AQ181" i="18" s="1"/>
  <c r="AS51" i="18" s="1"/>
  <c r="AI181" i="18"/>
  <c r="AH181" i="18"/>
  <c r="AG181" i="18"/>
  <c r="AF181" i="18"/>
  <c r="AE181" i="18"/>
  <c r="AD181" i="18"/>
  <c r="AC181" i="18"/>
  <c r="AB181" i="18"/>
  <c r="AL181" i="18" s="1"/>
  <c r="AA181" i="18"/>
  <c r="Z181" i="18"/>
  <c r="Y181" i="18"/>
  <c r="X181" i="18"/>
  <c r="W181" i="18"/>
  <c r="V181" i="18"/>
  <c r="AM181" i="18" s="1"/>
  <c r="U181" i="18"/>
  <c r="T181" i="18"/>
  <c r="S181" i="18"/>
  <c r="R181" i="18"/>
  <c r="Q181" i="18"/>
  <c r="P181" i="18"/>
  <c r="O181" i="18"/>
  <c r="N181" i="18"/>
  <c r="M181" i="18"/>
  <c r="L181" i="18"/>
  <c r="K181" i="18"/>
  <c r="J181" i="18"/>
  <c r="I181" i="18"/>
  <c r="H181" i="18"/>
  <c r="G181" i="18"/>
  <c r="F181" i="18"/>
  <c r="E181" i="18"/>
  <c r="D181" i="18"/>
  <c r="AO181" i="18" s="1"/>
  <c r="AJ180" i="18"/>
  <c r="AQ180" i="18" s="1"/>
  <c r="AI180" i="18"/>
  <c r="AH180" i="18"/>
  <c r="AG180" i="18"/>
  <c r="AF180" i="18"/>
  <c r="AE180" i="18"/>
  <c r="AD180" i="18"/>
  <c r="AC180" i="18"/>
  <c r="AL180" i="18" s="1"/>
  <c r="AB180" i="18"/>
  <c r="AA180" i="18"/>
  <c r="Z180" i="18"/>
  <c r="Y180" i="18"/>
  <c r="X180" i="18"/>
  <c r="W180" i="18"/>
  <c r="V180" i="18"/>
  <c r="U180" i="18"/>
  <c r="T180" i="18"/>
  <c r="S180" i="18"/>
  <c r="R180" i="18"/>
  <c r="Q180" i="18"/>
  <c r="P180" i="18"/>
  <c r="O180" i="18"/>
  <c r="AN180" i="18" s="1"/>
  <c r="N180" i="18"/>
  <c r="M180" i="18"/>
  <c r="L180" i="18"/>
  <c r="K180" i="18"/>
  <c r="J180" i="18"/>
  <c r="I180" i="18"/>
  <c r="H180" i="18"/>
  <c r="G180" i="18"/>
  <c r="F180" i="18"/>
  <c r="E180" i="18"/>
  <c r="D180" i="18"/>
  <c r="AJ179" i="18"/>
  <c r="AQ179" i="18" s="1"/>
  <c r="AS49" i="18" s="1"/>
  <c r="AI179" i="18"/>
  <c r="AH179" i="18"/>
  <c r="AG179" i="18"/>
  <c r="AF179" i="18"/>
  <c r="AE179" i="18"/>
  <c r="AD179" i="18"/>
  <c r="AC179" i="18"/>
  <c r="AB179" i="18"/>
  <c r="AL179" i="18" s="1"/>
  <c r="AA179" i="18"/>
  <c r="Z179" i="18"/>
  <c r="Y179" i="18"/>
  <c r="X179" i="18"/>
  <c r="W179" i="18"/>
  <c r="V179" i="18"/>
  <c r="U179" i="18"/>
  <c r="T179" i="18"/>
  <c r="AM179" i="18" s="1"/>
  <c r="S179" i="18"/>
  <c r="R179" i="18"/>
  <c r="Q179" i="18"/>
  <c r="P179" i="18"/>
  <c r="O179" i="18"/>
  <c r="N179" i="18"/>
  <c r="M179" i="18"/>
  <c r="L179" i="18"/>
  <c r="AN179" i="18" s="1"/>
  <c r="K179" i="18"/>
  <c r="J179" i="18"/>
  <c r="I179" i="18"/>
  <c r="H179" i="18"/>
  <c r="G179" i="18"/>
  <c r="F179" i="18"/>
  <c r="E179" i="18"/>
  <c r="D179" i="18"/>
  <c r="AO179" i="18" s="1"/>
  <c r="AQ178" i="18"/>
  <c r="AJ178" i="18"/>
  <c r="AI178" i="18"/>
  <c r="AH178" i="18"/>
  <c r="AG178" i="18"/>
  <c r="AF178" i="18"/>
  <c r="AE178" i="18"/>
  <c r="AD178" i="18"/>
  <c r="AC178" i="18"/>
  <c r="AL178" i="18" s="1"/>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Q177" i="18" s="1"/>
  <c r="AS47" i="18" s="1"/>
  <c r="AI177" i="18"/>
  <c r="AH177" i="18"/>
  <c r="AG177" i="18"/>
  <c r="AF177" i="18"/>
  <c r="AE177" i="18"/>
  <c r="AD177" i="18"/>
  <c r="AC177" i="18"/>
  <c r="AB177" i="18"/>
  <c r="AL177" i="18" s="1"/>
  <c r="AA177" i="18"/>
  <c r="Z177" i="18"/>
  <c r="Y177" i="18"/>
  <c r="X177" i="18"/>
  <c r="W177" i="18"/>
  <c r="V177" i="18"/>
  <c r="U177" i="18"/>
  <c r="T177" i="18"/>
  <c r="AM177" i="18" s="1"/>
  <c r="S177" i="18"/>
  <c r="R177" i="18"/>
  <c r="Q177" i="18"/>
  <c r="P177" i="18"/>
  <c r="O177" i="18"/>
  <c r="N177" i="18"/>
  <c r="M177" i="18"/>
  <c r="L177" i="18"/>
  <c r="AN177" i="18" s="1"/>
  <c r="K177" i="18"/>
  <c r="J177" i="18"/>
  <c r="I177" i="18"/>
  <c r="H177" i="18"/>
  <c r="G177" i="18"/>
  <c r="F177" i="18"/>
  <c r="E177" i="18"/>
  <c r="D177" i="18"/>
  <c r="AO177" i="18" s="1"/>
  <c r="AQ176" i="18"/>
  <c r="AJ176" i="18"/>
  <c r="AI176" i="18"/>
  <c r="AH176" i="18"/>
  <c r="AG176" i="18"/>
  <c r="AF176" i="18"/>
  <c r="AE176" i="18"/>
  <c r="AD176" i="18"/>
  <c r="AC176" i="18"/>
  <c r="AB176" i="18"/>
  <c r="AA176" i="18"/>
  <c r="Z176" i="18"/>
  <c r="Y176" i="18"/>
  <c r="X176" i="18"/>
  <c r="W176" i="18"/>
  <c r="V176" i="18"/>
  <c r="U176" i="18"/>
  <c r="T176" i="18"/>
  <c r="S176" i="18"/>
  <c r="R176" i="18"/>
  <c r="Q176" i="18"/>
  <c r="P176" i="18"/>
  <c r="AN176" i="18" s="1"/>
  <c r="O176" i="18"/>
  <c r="N176" i="18"/>
  <c r="M176" i="18"/>
  <c r="L176" i="18"/>
  <c r="K176" i="18"/>
  <c r="J176" i="18"/>
  <c r="I176" i="18"/>
  <c r="H176" i="18"/>
  <c r="AO176" i="18" s="1"/>
  <c r="G176" i="18"/>
  <c r="F176" i="18"/>
  <c r="E176" i="18"/>
  <c r="D176" i="18"/>
  <c r="AM175" i="18"/>
  <c r="AJ175" i="18"/>
  <c r="AQ175" i="18" s="1"/>
  <c r="AI175" i="18"/>
  <c r="AH175" i="18"/>
  <c r="AG175" i="18"/>
  <c r="AF175" i="18"/>
  <c r="AE175" i="18"/>
  <c r="AD175" i="18"/>
  <c r="AC175" i="18"/>
  <c r="AB175" i="18"/>
  <c r="AA175" i="18"/>
  <c r="Z175" i="18"/>
  <c r="Y175" i="18"/>
  <c r="X175" i="18"/>
  <c r="W175" i="18"/>
  <c r="V175" i="18"/>
  <c r="U175" i="18"/>
  <c r="T175" i="18"/>
  <c r="S175" i="18"/>
  <c r="R175" i="18"/>
  <c r="Q175" i="18"/>
  <c r="P175" i="18"/>
  <c r="O175" i="18"/>
  <c r="N175" i="18"/>
  <c r="AN175" i="18" s="1"/>
  <c r="M175" i="18"/>
  <c r="L175" i="18"/>
  <c r="K175" i="18"/>
  <c r="J175" i="18"/>
  <c r="I175" i="18"/>
  <c r="H175" i="18"/>
  <c r="G175" i="18"/>
  <c r="AO175" i="18" s="1"/>
  <c r="F175" i="18"/>
  <c r="E175" i="18"/>
  <c r="D175" i="18"/>
  <c r="AQ174" i="18"/>
  <c r="AS45" i="18" s="1"/>
  <c r="AJ174" i="18"/>
  <c r="AI174" i="18"/>
  <c r="AH174" i="18"/>
  <c r="AG174" i="18"/>
  <c r="AF174" i="18"/>
  <c r="AE174" i="18"/>
  <c r="AD174" i="18"/>
  <c r="AC174" i="18"/>
  <c r="AL174" i="18" s="1"/>
  <c r="AB174" i="18"/>
  <c r="AA174" i="18"/>
  <c r="Z174" i="18"/>
  <c r="Y174" i="18"/>
  <c r="X174" i="18"/>
  <c r="W174" i="18"/>
  <c r="V174" i="18"/>
  <c r="AM174" i="18" s="1"/>
  <c r="U174" i="18"/>
  <c r="T174" i="18"/>
  <c r="S174" i="18"/>
  <c r="R174" i="18"/>
  <c r="Q174" i="18"/>
  <c r="P174" i="18"/>
  <c r="O174" i="18"/>
  <c r="AN174" i="18" s="1"/>
  <c r="N174" i="18"/>
  <c r="M174" i="18"/>
  <c r="L174" i="18"/>
  <c r="K174" i="18"/>
  <c r="J174" i="18"/>
  <c r="I174" i="18"/>
  <c r="H174" i="18"/>
  <c r="G174" i="18"/>
  <c r="F174" i="18"/>
  <c r="E174" i="18"/>
  <c r="D174" i="18"/>
  <c r="AJ173" i="18"/>
  <c r="AQ173" i="18" s="1"/>
  <c r="AS43" i="18" s="1"/>
  <c r="AI173" i="18"/>
  <c r="AH173" i="18"/>
  <c r="AG173" i="18"/>
  <c r="AF173" i="18"/>
  <c r="AE173" i="18"/>
  <c r="AD173" i="18"/>
  <c r="AC173" i="18"/>
  <c r="AB173" i="18"/>
  <c r="AL173" i="18" s="1"/>
  <c r="AA173" i="18"/>
  <c r="Z173" i="18"/>
  <c r="Y173" i="18"/>
  <c r="X173" i="18"/>
  <c r="W173" i="18"/>
  <c r="V173" i="18"/>
  <c r="AM173" i="18" s="1"/>
  <c r="U173" i="18"/>
  <c r="T173" i="18"/>
  <c r="S173" i="18"/>
  <c r="R173" i="18"/>
  <c r="Q173" i="18"/>
  <c r="P173" i="18"/>
  <c r="O173" i="18"/>
  <c r="N173" i="18"/>
  <c r="M173" i="18"/>
  <c r="L173" i="18"/>
  <c r="K173" i="18"/>
  <c r="J173" i="18"/>
  <c r="I173" i="18"/>
  <c r="H173" i="18"/>
  <c r="G173" i="18"/>
  <c r="F173" i="18"/>
  <c r="E173" i="18"/>
  <c r="D173" i="18"/>
  <c r="AO173" i="18" s="1"/>
  <c r="AJ172" i="18"/>
  <c r="AQ172" i="18" s="1"/>
  <c r="AI172" i="18"/>
  <c r="AH172" i="18"/>
  <c r="AG172" i="18"/>
  <c r="AF172" i="18"/>
  <c r="AE172" i="18"/>
  <c r="AD172" i="18"/>
  <c r="AC172" i="18"/>
  <c r="AL172" i="18" s="1"/>
  <c r="AB172" i="18"/>
  <c r="AA172" i="18"/>
  <c r="Z172" i="18"/>
  <c r="Y172" i="18"/>
  <c r="X172" i="18"/>
  <c r="W172" i="18"/>
  <c r="V172" i="18"/>
  <c r="U172" i="18"/>
  <c r="T172" i="18"/>
  <c r="S172" i="18"/>
  <c r="R172" i="18"/>
  <c r="Q172" i="18"/>
  <c r="P172" i="18"/>
  <c r="O172" i="18"/>
  <c r="AN172" i="18" s="1"/>
  <c r="N172" i="18"/>
  <c r="M172" i="18"/>
  <c r="L172" i="18"/>
  <c r="K172" i="18"/>
  <c r="J172" i="18"/>
  <c r="I172" i="18"/>
  <c r="H172" i="18"/>
  <c r="G172" i="18"/>
  <c r="F172" i="18"/>
  <c r="E172" i="18"/>
  <c r="D172" i="18"/>
  <c r="AJ171" i="18"/>
  <c r="AQ171" i="18" s="1"/>
  <c r="AS41" i="18" s="1"/>
  <c r="AI171" i="18"/>
  <c r="AH171" i="18"/>
  <c r="AG171" i="18"/>
  <c r="AF171" i="18"/>
  <c r="AE171" i="18"/>
  <c r="AD171" i="18"/>
  <c r="AC171" i="18"/>
  <c r="AB171" i="18"/>
  <c r="AL171" i="18" s="1"/>
  <c r="AA171" i="18"/>
  <c r="Z171" i="18"/>
  <c r="Y171" i="18"/>
  <c r="X171" i="18"/>
  <c r="W171" i="18"/>
  <c r="V171" i="18"/>
  <c r="U171" i="18"/>
  <c r="T171" i="18"/>
  <c r="AM171" i="18" s="1"/>
  <c r="S171" i="18"/>
  <c r="R171" i="18"/>
  <c r="Q171" i="18"/>
  <c r="P171" i="18"/>
  <c r="O171" i="18"/>
  <c r="N171" i="18"/>
  <c r="M171" i="18"/>
  <c r="L171" i="18"/>
  <c r="AN171" i="18" s="1"/>
  <c r="K171" i="18"/>
  <c r="J171" i="18"/>
  <c r="I171" i="18"/>
  <c r="H171" i="18"/>
  <c r="G171" i="18"/>
  <c r="F171" i="18"/>
  <c r="E171" i="18"/>
  <c r="D171" i="18"/>
  <c r="AO171" i="18" s="1"/>
  <c r="AQ170" i="18"/>
  <c r="AJ170" i="18"/>
  <c r="AI170" i="18"/>
  <c r="AH170" i="18"/>
  <c r="AG170" i="18"/>
  <c r="AF170" i="18"/>
  <c r="AE170" i="18"/>
  <c r="AD170" i="18"/>
  <c r="AC170" i="18"/>
  <c r="AL170" i="18" s="1"/>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Q169" i="18" s="1"/>
  <c r="AS39" i="18" s="1"/>
  <c r="AI169" i="18"/>
  <c r="AH169" i="18"/>
  <c r="AG169" i="18"/>
  <c r="AF169" i="18"/>
  <c r="AE169" i="18"/>
  <c r="AD169" i="18"/>
  <c r="AC169" i="18"/>
  <c r="AB169" i="18"/>
  <c r="AL169" i="18" s="1"/>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Q168" i="18"/>
  <c r="AJ168" i="18"/>
  <c r="AI168" i="18"/>
  <c r="AH168" i="18"/>
  <c r="AG168" i="18"/>
  <c r="AF168" i="18"/>
  <c r="AE168" i="18"/>
  <c r="AD168" i="18"/>
  <c r="AC168" i="18"/>
  <c r="AB168" i="18"/>
  <c r="AA168" i="18"/>
  <c r="Z168" i="18"/>
  <c r="Y168" i="18"/>
  <c r="X168" i="18"/>
  <c r="W168" i="18"/>
  <c r="V168" i="18"/>
  <c r="U168" i="18"/>
  <c r="T168" i="18"/>
  <c r="S168" i="18"/>
  <c r="R168" i="18"/>
  <c r="Q168" i="18"/>
  <c r="P168" i="18"/>
  <c r="AN168" i="18" s="1"/>
  <c r="O168" i="18"/>
  <c r="N168" i="18"/>
  <c r="M168" i="18"/>
  <c r="L168" i="18"/>
  <c r="K168" i="18"/>
  <c r="J168" i="18"/>
  <c r="I168" i="18"/>
  <c r="H168" i="18"/>
  <c r="AO168" i="18" s="1"/>
  <c r="G168" i="18"/>
  <c r="F168" i="18"/>
  <c r="E168" i="18"/>
  <c r="D168" i="18"/>
  <c r="AM167" i="18"/>
  <c r="AJ167" i="18"/>
  <c r="AQ167" i="18" s="1"/>
  <c r="AI167" i="18"/>
  <c r="AH167" i="18"/>
  <c r="AG167" i="18"/>
  <c r="AF167" i="18"/>
  <c r="AE167" i="18"/>
  <c r="AD167" i="18"/>
  <c r="AC167" i="18"/>
  <c r="AB167" i="18"/>
  <c r="AA167" i="18"/>
  <c r="Z167" i="18"/>
  <c r="Y167" i="18"/>
  <c r="X167" i="18"/>
  <c r="W167" i="18"/>
  <c r="V167" i="18"/>
  <c r="U167" i="18"/>
  <c r="T167" i="18"/>
  <c r="S167" i="18"/>
  <c r="R167" i="18"/>
  <c r="Q167" i="18"/>
  <c r="P167" i="18"/>
  <c r="O167" i="18"/>
  <c r="N167" i="18"/>
  <c r="AN167" i="18" s="1"/>
  <c r="M167" i="18"/>
  <c r="L167" i="18"/>
  <c r="K167" i="18"/>
  <c r="J167" i="18"/>
  <c r="I167" i="18"/>
  <c r="H167" i="18"/>
  <c r="G167" i="18"/>
  <c r="AO167" i="18" s="1"/>
  <c r="F167" i="18"/>
  <c r="E167" i="18"/>
  <c r="D167" i="18"/>
  <c r="AQ166" i="18"/>
  <c r="AS37" i="18" s="1"/>
  <c r="AJ166" i="18"/>
  <c r="AI166" i="18"/>
  <c r="AH166" i="18"/>
  <c r="AG166" i="18"/>
  <c r="AF166" i="18"/>
  <c r="AE166" i="18"/>
  <c r="AD166" i="18"/>
  <c r="AC166" i="18"/>
  <c r="AL166" i="18" s="1"/>
  <c r="AB166" i="18"/>
  <c r="AA166" i="18"/>
  <c r="Z166" i="18"/>
  <c r="Y166" i="18"/>
  <c r="X166" i="18"/>
  <c r="W166" i="18"/>
  <c r="V166" i="18"/>
  <c r="U166" i="18"/>
  <c r="AM166" i="18" s="1"/>
  <c r="T166" i="18"/>
  <c r="S166" i="18"/>
  <c r="R166" i="18"/>
  <c r="Q166" i="18"/>
  <c r="P166" i="18"/>
  <c r="O166" i="18"/>
  <c r="AN166" i="18" s="1"/>
  <c r="N166" i="18"/>
  <c r="M166" i="18"/>
  <c r="L166" i="18"/>
  <c r="K166" i="18"/>
  <c r="J166" i="18"/>
  <c r="I166" i="18"/>
  <c r="H166" i="18"/>
  <c r="G166" i="18"/>
  <c r="F166" i="18"/>
  <c r="E166" i="18"/>
  <c r="D166" i="18"/>
  <c r="AJ165" i="18"/>
  <c r="AQ165" i="18" s="1"/>
  <c r="AS35" i="18" s="1"/>
  <c r="AI165" i="18"/>
  <c r="AH165" i="18"/>
  <c r="AG165" i="18"/>
  <c r="AF165" i="18"/>
  <c r="AE165" i="18"/>
  <c r="AD165" i="18"/>
  <c r="AC165" i="18"/>
  <c r="AB165" i="18"/>
  <c r="AA165" i="18"/>
  <c r="Z165" i="18"/>
  <c r="Y165" i="18"/>
  <c r="X165" i="18"/>
  <c r="W165" i="18"/>
  <c r="V165" i="18"/>
  <c r="AM165" i="18" s="1"/>
  <c r="U165" i="18"/>
  <c r="T165" i="18"/>
  <c r="S165" i="18"/>
  <c r="R165" i="18"/>
  <c r="Q165" i="18"/>
  <c r="P165" i="18"/>
  <c r="O165" i="18"/>
  <c r="N165" i="18"/>
  <c r="M165" i="18"/>
  <c r="L165" i="18"/>
  <c r="K165" i="18"/>
  <c r="J165" i="18"/>
  <c r="I165" i="18"/>
  <c r="H165" i="18"/>
  <c r="G165" i="18"/>
  <c r="F165" i="18"/>
  <c r="E165" i="18"/>
  <c r="D165" i="18"/>
  <c r="AJ164" i="18"/>
  <c r="AQ164" i="18" s="1"/>
  <c r="AI164" i="18"/>
  <c r="AH164" i="18"/>
  <c r="AG164" i="18"/>
  <c r="AF164" i="18"/>
  <c r="AE164" i="18"/>
  <c r="AD164" i="18"/>
  <c r="AC164" i="18"/>
  <c r="AB164" i="18"/>
  <c r="AL164" i="18" s="1"/>
  <c r="AA164" i="18"/>
  <c r="Z164" i="18"/>
  <c r="Y164" i="18"/>
  <c r="X164" i="18"/>
  <c r="W164" i="18"/>
  <c r="V164" i="18"/>
  <c r="U164" i="18"/>
  <c r="T164" i="18"/>
  <c r="S164" i="18"/>
  <c r="R164" i="18"/>
  <c r="Q164" i="18"/>
  <c r="P164" i="18"/>
  <c r="O164" i="18"/>
  <c r="AN164" i="18" s="1"/>
  <c r="N164" i="18"/>
  <c r="M164" i="18"/>
  <c r="L164" i="18"/>
  <c r="K164" i="18"/>
  <c r="J164" i="18"/>
  <c r="I164" i="18"/>
  <c r="H164" i="18"/>
  <c r="G164" i="18"/>
  <c r="F164" i="18"/>
  <c r="E164" i="18"/>
  <c r="D164" i="18"/>
  <c r="AJ163" i="18"/>
  <c r="AQ163" i="18" s="1"/>
  <c r="AS33" i="18" s="1"/>
  <c r="AI163" i="18"/>
  <c r="AH163" i="18"/>
  <c r="AG163" i="18"/>
  <c r="AF163" i="18"/>
  <c r="AE163" i="18"/>
  <c r="AD163" i="18"/>
  <c r="AC163" i="18"/>
  <c r="AB163" i="18"/>
  <c r="AL163" i="18" s="1"/>
  <c r="AA163" i="18"/>
  <c r="Z163" i="18"/>
  <c r="Y163" i="18"/>
  <c r="X163" i="18"/>
  <c r="W163" i="18"/>
  <c r="V163" i="18"/>
  <c r="U163" i="18"/>
  <c r="T163" i="18"/>
  <c r="AM163" i="18" s="1"/>
  <c r="S163" i="18"/>
  <c r="R163" i="18"/>
  <c r="Q163" i="18"/>
  <c r="P163" i="18"/>
  <c r="O163" i="18"/>
  <c r="N163" i="18"/>
  <c r="M163" i="18"/>
  <c r="L163" i="18"/>
  <c r="AN163" i="18" s="1"/>
  <c r="K163" i="18"/>
  <c r="J163" i="18"/>
  <c r="I163" i="18"/>
  <c r="H163" i="18"/>
  <c r="G163" i="18"/>
  <c r="F163" i="18"/>
  <c r="E163" i="18"/>
  <c r="D163" i="18"/>
  <c r="AO163" i="18" s="1"/>
  <c r="AQ162" i="18"/>
  <c r="AJ162" i="18"/>
  <c r="AI162" i="18"/>
  <c r="AH162" i="18"/>
  <c r="AG162" i="18"/>
  <c r="AF162" i="18"/>
  <c r="AE162" i="18"/>
  <c r="AD162" i="18"/>
  <c r="AC162" i="18"/>
  <c r="AL162" i="18" s="1"/>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Q161" i="18" s="1"/>
  <c r="AS31" i="18" s="1"/>
  <c r="AI161" i="18"/>
  <c r="AH161" i="18"/>
  <c r="AG161" i="18"/>
  <c r="AF161" i="18"/>
  <c r="AE161" i="18"/>
  <c r="AD161" i="18"/>
  <c r="AC161" i="18"/>
  <c r="AB161" i="18"/>
  <c r="AL161" i="18" s="1"/>
  <c r="AA161" i="18"/>
  <c r="Z161" i="18"/>
  <c r="Y161" i="18"/>
  <c r="X161" i="18"/>
  <c r="W161" i="18"/>
  <c r="V161" i="18"/>
  <c r="U161" i="18"/>
  <c r="T161" i="18"/>
  <c r="AM161" i="18" s="1"/>
  <c r="S161" i="18"/>
  <c r="R161" i="18"/>
  <c r="Q161" i="18"/>
  <c r="P161" i="18"/>
  <c r="O161" i="18"/>
  <c r="N161" i="18"/>
  <c r="M161" i="18"/>
  <c r="L161" i="18"/>
  <c r="AN161" i="18" s="1"/>
  <c r="K161" i="18"/>
  <c r="J161" i="18"/>
  <c r="I161" i="18"/>
  <c r="H161" i="18"/>
  <c r="G161" i="18"/>
  <c r="F161" i="18"/>
  <c r="E161" i="18"/>
  <c r="D161" i="18"/>
  <c r="AO161" i="18" s="1"/>
  <c r="AQ160"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Q159" i="18" s="1"/>
  <c r="AS29" i="18" s="1"/>
  <c r="AI159" i="18"/>
  <c r="AH159" i="18"/>
  <c r="AG159" i="18"/>
  <c r="AF159" i="18"/>
  <c r="AE159" i="18"/>
  <c r="AD159" i="18"/>
  <c r="AC159" i="18"/>
  <c r="AB159" i="18"/>
  <c r="AA159" i="18"/>
  <c r="Z159" i="18"/>
  <c r="Y159" i="18"/>
  <c r="X159" i="18"/>
  <c r="W159" i="18"/>
  <c r="V159" i="18"/>
  <c r="U159" i="18"/>
  <c r="T159" i="18"/>
  <c r="AM159" i="18" s="1"/>
  <c r="S159" i="18"/>
  <c r="R159" i="18"/>
  <c r="Q159" i="18"/>
  <c r="P159" i="18"/>
  <c r="O159" i="18"/>
  <c r="N159" i="18"/>
  <c r="AN159" i="18" s="1"/>
  <c r="M159" i="18"/>
  <c r="L159" i="18"/>
  <c r="K159" i="18"/>
  <c r="J159" i="18"/>
  <c r="I159" i="18"/>
  <c r="H159" i="18"/>
  <c r="G159" i="18"/>
  <c r="F159" i="18"/>
  <c r="E159" i="18"/>
  <c r="D159" i="18"/>
  <c r="AO159" i="18" s="1"/>
  <c r="AQ158" i="18"/>
  <c r="AJ158" i="18"/>
  <c r="AI158" i="18"/>
  <c r="AH158" i="18"/>
  <c r="AG158" i="18"/>
  <c r="AF158" i="18"/>
  <c r="AE158" i="18"/>
  <c r="AD158" i="18"/>
  <c r="AC158" i="18"/>
  <c r="AL158" i="18" s="1"/>
  <c r="AB158" i="18"/>
  <c r="AA158" i="18"/>
  <c r="Z158" i="18"/>
  <c r="Y158" i="18"/>
  <c r="X158" i="18"/>
  <c r="W158" i="18"/>
  <c r="V158" i="18"/>
  <c r="U158" i="18"/>
  <c r="AM158" i="18" s="1"/>
  <c r="T158" i="18"/>
  <c r="S158" i="18"/>
  <c r="R158" i="18"/>
  <c r="Q158" i="18"/>
  <c r="P158" i="18"/>
  <c r="O158" i="18"/>
  <c r="N158" i="18"/>
  <c r="M158" i="18"/>
  <c r="AN158" i="18" s="1"/>
  <c r="L158" i="18"/>
  <c r="K158" i="18"/>
  <c r="J158" i="18"/>
  <c r="I158" i="18"/>
  <c r="H158" i="18"/>
  <c r="G158" i="18"/>
  <c r="F158" i="18"/>
  <c r="E158" i="18"/>
  <c r="D158" i="18"/>
  <c r="AJ157" i="18"/>
  <c r="AQ157" i="18" s="1"/>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O157" i="18" s="1"/>
  <c r="AJ156" i="18"/>
  <c r="AQ156" i="18" s="1"/>
  <c r="AS27" i="18" s="1"/>
  <c r="AI156" i="18"/>
  <c r="AH156" i="18"/>
  <c r="AG156" i="18"/>
  <c r="AF156" i="18"/>
  <c r="AE156" i="18"/>
  <c r="AD156" i="18"/>
  <c r="AC156" i="18"/>
  <c r="AB156" i="18"/>
  <c r="AL156" i="18" s="1"/>
  <c r="AA156" i="18"/>
  <c r="Z156" i="18"/>
  <c r="Y156" i="18"/>
  <c r="X156" i="18"/>
  <c r="W156" i="18"/>
  <c r="V156" i="18"/>
  <c r="U156" i="18"/>
  <c r="T156" i="18"/>
  <c r="AM156" i="18" s="1"/>
  <c r="S156" i="18"/>
  <c r="R156" i="18"/>
  <c r="Q156" i="18"/>
  <c r="P156" i="18"/>
  <c r="O156" i="18"/>
  <c r="N156" i="18"/>
  <c r="M156" i="18"/>
  <c r="L156" i="18"/>
  <c r="AN156" i="18" s="1"/>
  <c r="K156" i="18"/>
  <c r="J156" i="18"/>
  <c r="I156" i="18"/>
  <c r="H156" i="18"/>
  <c r="G156" i="18"/>
  <c r="F156" i="18"/>
  <c r="E156" i="18"/>
  <c r="D156" i="18"/>
  <c r="AO156" i="18" s="1"/>
  <c r="AJ155" i="18"/>
  <c r="AQ155" i="18" s="1"/>
  <c r="AI155" i="18"/>
  <c r="AH155" i="18"/>
  <c r="AG155" i="18"/>
  <c r="AF155" i="18"/>
  <c r="AE155" i="18"/>
  <c r="AD155" i="18"/>
  <c r="AC155" i="18"/>
  <c r="AB155" i="18"/>
  <c r="AA155" i="18"/>
  <c r="Z155" i="18"/>
  <c r="Y155" i="18"/>
  <c r="X155" i="18"/>
  <c r="W155" i="18"/>
  <c r="V155" i="18"/>
  <c r="AM155" i="18" s="1"/>
  <c r="U155" i="18"/>
  <c r="T155" i="18"/>
  <c r="S155" i="18"/>
  <c r="R155" i="18"/>
  <c r="Q155" i="18"/>
  <c r="P155" i="18"/>
  <c r="O155" i="18"/>
  <c r="N155" i="18"/>
  <c r="M155" i="18"/>
  <c r="L155" i="18"/>
  <c r="K155" i="18"/>
  <c r="J155" i="18"/>
  <c r="I155" i="18"/>
  <c r="H155" i="18"/>
  <c r="G155" i="18"/>
  <c r="F155" i="18"/>
  <c r="AO155" i="18" s="1"/>
  <c r="E155" i="18"/>
  <c r="D155" i="18"/>
  <c r="AQ154" i="18"/>
  <c r="AJ154" i="18"/>
  <c r="AI154" i="18"/>
  <c r="AH154" i="18"/>
  <c r="AG154" i="18"/>
  <c r="AF154" i="18"/>
  <c r="AE154" i="18"/>
  <c r="AD154" i="18"/>
  <c r="AC154" i="18"/>
  <c r="AL154" i="18" s="1"/>
  <c r="AB154" i="18"/>
  <c r="AA154" i="18"/>
  <c r="Z154" i="18"/>
  <c r="Y154" i="18"/>
  <c r="X154" i="18"/>
  <c r="W154" i="18"/>
  <c r="V154" i="18"/>
  <c r="U154" i="18"/>
  <c r="T154" i="18"/>
  <c r="S154" i="18"/>
  <c r="R154" i="18"/>
  <c r="Q154" i="18"/>
  <c r="P154" i="18"/>
  <c r="O154" i="18"/>
  <c r="N154" i="18"/>
  <c r="M154" i="18"/>
  <c r="AN154" i="18" s="1"/>
  <c r="L154" i="18"/>
  <c r="K154" i="18"/>
  <c r="J154" i="18"/>
  <c r="I154" i="18"/>
  <c r="H154" i="18"/>
  <c r="G154" i="18"/>
  <c r="F154" i="18"/>
  <c r="E154" i="18"/>
  <c r="D154" i="18"/>
  <c r="AJ153" i="18"/>
  <c r="AQ153" i="18" s="1"/>
  <c r="AS23" i="18" s="1"/>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Q152" i="18"/>
  <c r="AO152" i="18"/>
  <c r="AJ152" i="18"/>
  <c r="AI152" i="18"/>
  <c r="AH152" i="18"/>
  <c r="AG152" i="18"/>
  <c r="AF152" i="18"/>
  <c r="AE152" i="18"/>
  <c r="AD152" i="18"/>
  <c r="AC152" i="18"/>
  <c r="AL152" i="18" s="1"/>
  <c r="AB152" i="18"/>
  <c r="AA152" i="18"/>
  <c r="Z152" i="18"/>
  <c r="Y152" i="18"/>
  <c r="X152" i="18"/>
  <c r="W152" i="18"/>
  <c r="V152" i="18"/>
  <c r="U152" i="18"/>
  <c r="T152" i="18"/>
  <c r="S152" i="18"/>
  <c r="R152" i="18"/>
  <c r="Q152" i="18"/>
  <c r="P152" i="18"/>
  <c r="O152" i="18"/>
  <c r="N152" i="18"/>
  <c r="M152" i="18"/>
  <c r="AN152" i="18" s="1"/>
  <c r="L152" i="18"/>
  <c r="K152" i="18"/>
  <c r="J152" i="18"/>
  <c r="I152" i="18"/>
  <c r="H152" i="18"/>
  <c r="G152" i="18"/>
  <c r="F152" i="18"/>
  <c r="E152" i="18"/>
  <c r="D152" i="18"/>
  <c r="AJ151" i="18"/>
  <c r="AI151" i="18"/>
  <c r="AH151" i="18"/>
  <c r="AG151" i="18"/>
  <c r="AF151" i="18"/>
  <c r="AE151" i="18"/>
  <c r="AD151" i="18"/>
  <c r="AC151" i="18"/>
  <c r="AB151" i="18"/>
  <c r="AL151" i="18" s="1"/>
  <c r="AA151" i="18"/>
  <c r="Z151" i="18"/>
  <c r="Y151" i="18"/>
  <c r="X151" i="18"/>
  <c r="W151" i="18"/>
  <c r="V151" i="18"/>
  <c r="U151" i="18"/>
  <c r="T151" i="18"/>
  <c r="AM151" i="18" s="1"/>
  <c r="S151" i="18"/>
  <c r="R151" i="18"/>
  <c r="Q151" i="18"/>
  <c r="P151" i="18"/>
  <c r="O151" i="18"/>
  <c r="N151" i="18"/>
  <c r="M151" i="18"/>
  <c r="L151" i="18"/>
  <c r="AN151" i="18" s="1"/>
  <c r="K151" i="18"/>
  <c r="J151" i="18"/>
  <c r="I151" i="18"/>
  <c r="H151" i="18"/>
  <c r="G151" i="18"/>
  <c r="F151" i="18"/>
  <c r="E151" i="18"/>
  <c r="D151" i="18"/>
  <c r="AO151" i="18" s="1"/>
  <c r="AJ150" i="18"/>
  <c r="AI150" i="18"/>
  <c r="AH150" i="18"/>
  <c r="AG150" i="18"/>
  <c r="AF150" i="18"/>
  <c r="AE150" i="18"/>
  <c r="AD150" i="18"/>
  <c r="AC150" i="18"/>
  <c r="AL150" i="18" s="1"/>
  <c r="AB150" i="18"/>
  <c r="AA150" i="18"/>
  <c r="Z150" i="18"/>
  <c r="Y150" i="18"/>
  <c r="X150" i="18"/>
  <c r="W150" i="18"/>
  <c r="V150" i="18"/>
  <c r="AM150" i="18" s="1"/>
  <c r="U150" i="18"/>
  <c r="T150" i="18"/>
  <c r="S150" i="18"/>
  <c r="R150" i="18"/>
  <c r="Q150" i="18"/>
  <c r="P150" i="18"/>
  <c r="O150" i="18"/>
  <c r="AN150" i="18" s="1"/>
  <c r="N150" i="18"/>
  <c r="M150" i="18"/>
  <c r="L150" i="18"/>
  <c r="K150" i="18"/>
  <c r="J150" i="18"/>
  <c r="I150" i="18"/>
  <c r="H150" i="18"/>
  <c r="G150" i="18"/>
  <c r="F150" i="18"/>
  <c r="E150" i="18"/>
  <c r="D150" i="18"/>
  <c r="AM149" i="18"/>
  <c r="AJ149" i="18"/>
  <c r="AI149" i="18"/>
  <c r="AH149" i="18"/>
  <c r="AG149" i="18"/>
  <c r="AF149" i="18"/>
  <c r="AE149" i="18"/>
  <c r="AD149" i="18"/>
  <c r="AC149" i="18"/>
  <c r="AB149" i="18"/>
  <c r="AL149" i="18" s="1"/>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O149" i="18" s="1"/>
  <c r="AJ148" i="18"/>
  <c r="AI148" i="18"/>
  <c r="AH148" i="18"/>
  <c r="AG148" i="18"/>
  <c r="AF148" i="18"/>
  <c r="AE148" i="18"/>
  <c r="AD148" i="18"/>
  <c r="AC148" i="18"/>
  <c r="AB148" i="18"/>
  <c r="AL148" i="18" s="1"/>
  <c r="AA148" i="18"/>
  <c r="Z148" i="18"/>
  <c r="Y148" i="18"/>
  <c r="X148" i="18"/>
  <c r="W148" i="18"/>
  <c r="V148" i="18"/>
  <c r="U148" i="18"/>
  <c r="T148" i="18"/>
  <c r="AM148" i="18" s="1"/>
  <c r="S148" i="18"/>
  <c r="R148" i="18"/>
  <c r="Q148" i="18"/>
  <c r="P148" i="18"/>
  <c r="O148" i="18"/>
  <c r="N148" i="18"/>
  <c r="M148" i="18"/>
  <c r="L148" i="18"/>
  <c r="AN148" i="18" s="1"/>
  <c r="K148" i="18"/>
  <c r="J148" i="18"/>
  <c r="I148" i="18"/>
  <c r="H148" i="18"/>
  <c r="G148" i="18"/>
  <c r="F148" i="18"/>
  <c r="E148" i="18"/>
  <c r="D148" i="18"/>
  <c r="AO148" i="18" s="1"/>
  <c r="AJ147" i="18"/>
  <c r="AI147" i="18"/>
  <c r="AH147" i="18"/>
  <c r="AG147" i="18"/>
  <c r="AF147" i="18"/>
  <c r="AE147" i="18"/>
  <c r="AD147" i="18"/>
  <c r="AC147" i="18"/>
  <c r="AB147" i="18"/>
  <c r="AA147" i="18"/>
  <c r="Z147" i="18"/>
  <c r="Y147" i="18"/>
  <c r="X147" i="18"/>
  <c r="W147" i="18"/>
  <c r="V147" i="18"/>
  <c r="U147" i="18"/>
  <c r="T147" i="18"/>
  <c r="AM147" i="18" s="1"/>
  <c r="S147" i="18"/>
  <c r="R147" i="18"/>
  <c r="Q147" i="18"/>
  <c r="P147" i="18"/>
  <c r="O147" i="18"/>
  <c r="N147" i="18"/>
  <c r="M147" i="18"/>
  <c r="L147" i="18"/>
  <c r="K147" i="18"/>
  <c r="J147" i="18"/>
  <c r="I147" i="18"/>
  <c r="H147" i="18"/>
  <c r="G147" i="18"/>
  <c r="F147" i="18"/>
  <c r="AO147" i="18" s="1"/>
  <c r="E147" i="18"/>
  <c r="D147" i="18"/>
  <c r="AJ146" i="18"/>
  <c r="AI146" i="18"/>
  <c r="AH146" i="18"/>
  <c r="AG146" i="18"/>
  <c r="AF146" i="18"/>
  <c r="AE146" i="18"/>
  <c r="AD146" i="18"/>
  <c r="AC146" i="18"/>
  <c r="AL146" i="18" s="1"/>
  <c r="AB146" i="18"/>
  <c r="AA146" i="18"/>
  <c r="Z146" i="18"/>
  <c r="Y146" i="18"/>
  <c r="X146" i="18"/>
  <c r="W146" i="18"/>
  <c r="V146" i="18"/>
  <c r="U146" i="18"/>
  <c r="T146" i="18"/>
  <c r="S146" i="18"/>
  <c r="R146" i="18"/>
  <c r="Q146" i="18"/>
  <c r="P146" i="18"/>
  <c r="O146" i="18"/>
  <c r="N146" i="18"/>
  <c r="M146" i="18"/>
  <c r="AN146" i="18" s="1"/>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AM145" i="18" s="1"/>
  <c r="U145" i="18"/>
  <c r="T145" i="18"/>
  <c r="S145" i="18"/>
  <c r="R145" i="18"/>
  <c r="Q145" i="18"/>
  <c r="P145" i="18"/>
  <c r="O145" i="18"/>
  <c r="N145" i="18"/>
  <c r="M145" i="18"/>
  <c r="L145" i="18"/>
  <c r="K145" i="18"/>
  <c r="J145" i="18"/>
  <c r="I145" i="18"/>
  <c r="H145" i="18"/>
  <c r="G145" i="18"/>
  <c r="F145" i="18"/>
  <c r="AO145" i="18" s="1"/>
  <c r="E145" i="18"/>
  <c r="D145" i="18"/>
  <c r="AJ144" i="18"/>
  <c r="AI144" i="18"/>
  <c r="AH144" i="18"/>
  <c r="AG144" i="18"/>
  <c r="AF144" i="18"/>
  <c r="AE144" i="18"/>
  <c r="AD144" i="18"/>
  <c r="AC144" i="18"/>
  <c r="AL144" i="18" s="1"/>
  <c r="AB144" i="18"/>
  <c r="AA144" i="18"/>
  <c r="Z144" i="18"/>
  <c r="Y144" i="18"/>
  <c r="X144" i="18"/>
  <c r="W144" i="18"/>
  <c r="V144" i="18"/>
  <c r="U144" i="18"/>
  <c r="T144" i="18"/>
  <c r="S144" i="18"/>
  <c r="R144" i="18"/>
  <c r="Q144" i="18"/>
  <c r="P144" i="18"/>
  <c r="O144" i="18"/>
  <c r="N144" i="18"/>
  <c r="M144" i="18"/>
  <c r="AN144" i="18" s="1"/>
  <c r="L144" i="18"/>
  <c r="K144" i="18"/>
  <c r="J144" i="18"/>
  <c r="I144" i="18"/>
  <c r="H144" i="18"/>
  <c r="G144" i="18"/>
  <c r="F144" i="18"/>
  <c r="E144" i="18"/>
  <c r="AO144" i="18" s="1"/>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AN142" i="18" s="1"/>
  <c r="N142" i="18"/>
  <c r="M142" i="18"/>
  <c r="L142" i="18"/>
  <c r="K142" i="18"/>
  <c r="J142" i="18"/>
  <c r="I142" i="18"/>
  <c r="H142" i="18"/>
  <c r="G142" i="18"/>
  <c r="F142" i="18"/>
  <c r="E142" i="18"/>
  <c r="D142" i="18"/>
  <c r="AJ141" i="18"/>
  <c r="AI141" i="18"/>
  <c r="AH141" i="18"/>
  <c r="AG141" i="18"/>
  <c r="AF141" i="18"/>
  <c r="AE141" i="18"/>
  <c r="AD141" i="18"/>
  <c r="AC141" i="18"/>
  <c r="AB141" i="18"/>
  <c r="AL141" i="18" s="1"/>
  <c r="AA141" i="18"/>
  <c r="Z141" i="18"/>
  <c r="Y141" i="18"/>
  <c r="X141" i="18"/>
  <c r="W141" i="18"/>
  <c r="V141" i="18"/>
  <c r="U141" i="18"/>
  <c r="T141" i="18"/>
  <c r="AM141" i="18" s="1"/>
  <c r="S141" i="18"/>
  <c r="R141" i="18"/>
  <c r="Q141" i="18"/>
  <c r="P141" i="18"/>
  <c r="O141" i="18"/>
  <c r="N141" i="18"/>
  <c r="M141" i="18"/>
  <c r="L141" i="18"/>
  <c r="AN141" i="18" s="1"/>
  <c r="K141" i="18"/>
  <c r="J141" i="18"/>
  <c r="I141" i="18"/>
  <c r="H141" i="18"/>
  <c r="G141" i="18"/>
  <c r="F141" i="18"/>
  <c r="E141" i="18"/>
  <c r="D141" i="18"/>
  <c r="AO141" i="18" s="1"/>
  <c r="AJ140" i="18"/>
  <c r="AI140" i="18"/>
  <c r="AH140" i="18"/>
  <c r="AG140" i="18"/>
  <c r="AF140" i="18"/>
  <c r="AE140" i="18"/>
  <c r="AD140" i="18"/>
  <c r="AC140" i="18"/>
  <c r="AL140" i="18" s="1"/>
  <c r="AB140" i="18"/>
  <c r="AA140" i="18"/>
  <c r="Z140" i="18"/>
  <c r="Y140" i="18"/>
  <c r="X140" i="18"/>
  <c r="W140" i="18"/>
  <c r="V140" i="18"/>
  <c r="AM140" i="18" s="1"/>
  <c r="U140" i="18"/>
  <c r="T140" i="18"/>
  <c r="S140" i="18"/>
  <c r="R140" i="18"/>
  <c r="Q140" i="18"/>
  <c r="P140" i="18"/>
  <c r="O140" i="18"/>
  <c r="N140" i="18"/>
  <c r="M140" i="18"/>
  <c r="L140" i="18"/>
  <c r="K140" i="18"/>
  <c r="J140" i="18"/>
  <c r="I140" i="18"/>
  <c r="H140" i="18"/>
  <c r="G140" i="18"/>
  <c r="F140" i="18"/>
  <c r="E140" i="18"/>
  <c r="D140" i="18"/>
  <c r="C140" i="18"/>
  <c r="AM139" i="18"/>
  <c r="AJ139" i="18"/>
  <c r="AI139" i="18"/>
  <c r="AH139" i="18"/>
  <c r="AG139" i="18"/>
  <c r="AF139" i="18"/>
  <c r="AE139" i="18"/>
  <c r="AD139" i="18"/>
  <c r="AC139" i="18"/>
  <c r="AB139" i="18"/>
  <c r="AL139" i="18" s="1"/>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O139" i="18" s="1"/>
  <c r="AJ138" i="18"/>
  <c r="AI138" i="18"/>
  <c r="AH138" i="18"/>
  <c r="AG138" i="18"/>
  <c r="AF138" i="18"/>
  <c r="AE138" i="18"/>
  <c r="AD138" i="18"/>
  <c r="AC138" i="18"/>
  <c r="AL138" i="18" s="1"/>
  <c r="AB138" i="18"/>
  <c r="AA138" i="18"/>
  <c r="Z138" i="18"/>
  <c r="Y138" i="18"/>
  <c r="X138" i="18"/>
  <c r="W138" i="18"/>
  <c r="V138" i="18"/>
  <c r="U138" i="18"/>
  <c r="T138" i="18"/>
  <c r="S138" i="18"/>
  <c r="R138" i="18"/>
  <c r="Q138" i="18"/>
  <c r="P138" i="18"/>
  <c r="O138" i="18"/>
  <c r="N138" i="18"/>
  <c r="M138" i="18"/>
  <c r="AN138" i="18" s="1"/>
  <c r="L138" i="18"/>
  <c r="K138" i="18"/>
  <c r="J138" i="18"/>
  <c r="I138" i="18"/>
  <c r="H138" i="18"/>
  <c r="G138" i="18"/>
  <c r="F138" i="18"/>
  <c r="E138" i="18"/>
  <c r="D138" i="18"/>
  <c r="C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N136" i="18"/>
  <c r="AJ136" i="18"/>
  <c r="AI136" i="18"/>
  <c r="AH136" i="18"/>
  <c r="AG136" i="18"/>
  <c r="AF136" i="18"/>
  <c r="AE136" i="18"/>
  <c r="AD136" i="18"/>
  <c r="AC136" i="18"/>
  <c r="AL136" i="18" s="1"/>
  <c r="AB136" i="18"/>
  <c r="AA136" i="18"/>
  <c r="Z136" i="18"/>
  <c r="Y136" i="18"/>
  <c r="X136" i="18"/>
  <c r="W136" i="18"/>
  <c r="V136" i="18"/>
  <c r="U136" i="18"/>
  <c r="T136" i="18"/>
  <c r="AM136" i="18" s="1"/>
  <c r="S136" i="18"/>
  <c r="R136" i="18"/>
  <c r="Q136" i="18"/>
  <c r="P136" i="18"/>
  <c r="O136" i="18"/>
  <c r="N136" i="18"/>
  <c r="M136" i="18"/>
  <c r="L136" i="18"/>
  <c r="K136" i="18"/>
  <c r="J136" i="18"/>
  <c r="I136" i="18"/>
  <c r="H136" i="18"/>
  <c r="G136" i="18"/>
  <c r="F136" i="18"/>
  <c r="E136" i="18"/>
  <c r="AO136" i="18" s="1"/>
  <c r="D136" i="18"/>
  <c r="AJ134" i="18"/>
  <c r="AQ134" i="18" s="1"/>
  <c r="AR69" i="18" s="1"/>
  <c r="AI134" i="18"/>
  <c r="AH134" i="18"/>
  <c r="AG134" i="18"/>
  <c r="AF134" i="18"/>
  <c r="AE134" i="18"/>
  <c r="AD134" i="18"/>
  <c r="AC134" i="18"/>
  <c r="AB134" i="18"/>
  <c r="AL134" i="18" s="1"/>
  <c r="AA134" i="18"/>
  <c r="Z134" i="18"/>
  <c r="Y134" i="18"/>
  <c r="X134" i="18"/>
  <c r="W134" i="18"/>
  <c r="V134" i="18"/>
  <c r="U134" i="18"/>
  <c r="T134" i="18"/>
  <c r="AM134" i="18" s="1"/>
  <c r="S134" i="18"/>
  <c r="R134" i="18"/>
  <c r="Q134" i="18"/>
  <c r="P134" i="18"/>
  <c r="O134" i="18"/>
  <c r="N134" i="18"/>
  <c r="M134" i="18"/>
  <c r="L134" i="18"/>
  <c r="AN134" i="18" s="1"/>
  <c r="K134" i="18"/>
  <c r="J134" i="18"/>
  <c r="I134" i="18"/>
  <c r="H134" i="18"/>
  <c r="G134" i="18"/>
  <c r="F134" i="18"/>
  <c r="E134" i="18"/>
  <c r="D134" i="18"/>
  <c r="AO134" i="18" s="1"/>
  <c r="AQ133" i="18"/>
  <c r="AJ133" i="18"/>
  <c r="AI133" i="18"/>
  <c r="AH133" i="18"/>
  <c r="AG133" i="18"/>
  <c r="AF133" i="18"/>
  <c r="AE133" i="18"/>
  <c r="AD133" i="18"/>
  <c r="AC133" i="18"/>
  <c r="AL133" i="18" s="1"/>
  <c r="AB133" i="18"/>
  <c r="AA133" i="18"/>
  <c r="Z133" i="18"/>
  <c r="Y133" i="18"/>
  <c r="X133" i="18"/>
  <c r="W133" i="18"/>
  <c r="V133" i="18"/>
  <c r="AM133" i="18" s="1"/>
  <c r="U133" i="18"/>
  <c r="T133" i="18"/>
  <c r="S133" i="18"/>
  <c r="R133" i="18"/>
  <c r="Q133" i="18"/>
  <c r="P133" i="18"/>
  <c r="O133" i="18"/>
  <c r="AN133" i="18" s="1"/>
  <c r="N133" i="18"/>
  <c r="M133" i="18"/>
  <c r="L133" i="18"/>
  <c r="K133" i="18"/>
  <c r="J133" i="18"/>
  <c r="I133" i="18"/>
  <c r="H133" i="18"/>
  <c r="AO133" i="18" s="1"/>
  <c r="G133" i="18"/>
  <c r="F133" i="18"/>
  <c r="E133" i="18"/>
  <c r="D133" i="18"/>
  <c r="AO132" i="18"/>
  <c r="AJ132" i="18"/>
  <c r="AQ132" i="18" s="1"/>
  <c r="AI132" i="18"/>
  <c r="AH132" i="18"/>
  <c r="AG132" i="18"/>
  <c r="AF132" i="18"/>
  <c r="AE132" i="18"/>
  <c r="AD132" i="18"/>
  <c r="AC132" i="18"/>
  <c r="AL132" i="18" s="1"/>
  <c r="AB132" i="18"/>
  <c r="AA132" i="18"/>
  <c r="Z132" i="18"/>
  <c r="Y132" i="18"/>
  <c r="X132" i="18"/>
  <c r="W132" i="18"/>
  <c r="V132" i="18"/>
  <c r="AM132" i="18" s="1"/>
  <c r="U132" i="18"/>
  <c r="T132" i="18"/>
  <c r="S132" i="18"/>
  <c r="R132" i="18"/>
  <c r="Q132" i="18"/>
  <c r="P132" i="18"/>
  <c r="O132" i="18"/>
  <c r="N132" i="18"/>
  <c r="M132" i="18"/>
  <c r="L132" i="18"/>
  <c r="K132" i="18"/>
  <c r="J132" i="18"/>
  <c r="I132" i="18"/>
  <c r="H132" i="18"/>
  <c r="G132" i="18"/>
  <c r="F132" i="18"/>
  <c r="E132" i="18"/>
  <c r="D132" i="18"/>
  <c r="AQ131" i="18"/>
  <c r="AJ131" i="18"/>
  <c r="AI131" i="18"/>
  <c r="AH131" i="18"/>
  <c r="AG131" i="18"/>
  <c r="AF131" i="18"/>
  <c r="AE131" i="18"/>
  <c r="AD131" i="18"/>
  <c r="AC131" i="18"/>
  <c r="AL131" i="18" s="1"/>
  <c r="AB131" i="18"/>
  <c r="AA131" i="18"/>
  <c r="Z131" i="18"/>
  <c r="Y131" i="18"/>
  <c r="X131" i="18"/>
  <c r="W131" i="18"/>
  <c r="V131" i="18"/>
  <c r="U131" i="18"/>
  <c r="T131" i="18"/>
  <c r="S131" i="18"/>
  <c r="R131" i="18"/>
  <c r="Q131" i="18"/>
  <c r="P131" i="18"/>
  <c r="O131" i="18"/>
  <c r="N131" i="18"/>
  <c r="M131" i="18"/>
  <c r="AN131" i="18" s="1"/>
  <c r="L131" i="18"/>
  <c r="K131" i="18"/>
  <c r="J131" i="18"/>
  <c r="I131" i="18"/>
  <c r="H131" i="18"/>
  <c r="G131" i="18"/>
  <c r="F131" i="18"/>
  <c r="E131" i="18"/>
  <c r="D131" i="18"/>
  <c r="AJ130" i="18"/>
  <c r="AQ130" i="18" s="1"/>
  <c r="AR66" i="18" s="1"/>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Q129" i="18"/>
  <c r="AR64" i="18" s="1"/>
  <c r="AJ129" i="18"/>
  <c r="AI129" i="18"/>
  <c r="AH129" i="18"/>
  <c r="AG129" i="18"/>
  <c r="AF129" i="18"/>
  <c r="AE129" i="18"/>
  <c r="AD129" i="18"/>
  <c r="AC129" i="18"/>
  <c r="AL129" i="18" s="1"/>
  <c r="AB129" i="18"/>
  <c r="AA129" i="18"/>
  <c r="Z129" i="18"/>
  <c r="Y129" i="18"/>
  <c r="X129" i="18"/>
  <c r="W129" i="18"/>
  <c r="V129" i="18"/>
  <c r="U129" i="18"/>
  <c r="T129" i="18"/>
  <c r="S129" i="18"/>
  <c r="R129" i="18"/>
  <c r="Q129" i="18"/>
  <c r="P129" i="18"/>
  <c r="O129" i="18"/>
  <c r="N129" i="18"/>
  <c r="M129" i="18"/>
  <c r="L129" i="18"/>
  <c r="AN129" i="18" s="1"/>
  <c r="K129" i="18"/>
  <c r="J129" i="18"/>
  <c r="I129" i="18"/>
  <c r="H129" i="18"/>
  <c r="G129" i="18"/>
  <c r="F129" i="18"/>
  <c r="E129" i="18"/>
  <c r="D129" i="18"/>
  <c r="AJ128" i="18"/>
  <c r="AQ128" i="18" s="1"/>
  <c r="AR63" i="18" s="1"/>
  <c r="AI128" i="18"/>
  <c r="AH128" i="18"/>
  <c r="AG128" i="18"/>
  <c r="AF128" i="18"/>
  <c r="AE128" i="18"/>
  <c r="AD128" i="18"/>
  <c r="AC128" i="18"/>
  <c r="AB128" i="18"/>
  <c r="AL128" i="18" s="1"/>
  <c r="AA128" i="18"/>
  <c r="Z128" i="18"/>
  <c r="Y128" i="18"/>
  <c r="X128" i="18"/>
  <c r="W128" i="18"/>
  <c r="V128" i="18"/>
  <c r="U128" i="18"/>
  <c r="T128" i="18"/>
  <c r="AM128" i="18" s="1"/>
  <c r="S128" i="18"/>
  <c r="R128" i="18"/>
  <c r="Q128" i="18"/>
  <c r="P128" i="18"/>
  <c r="O128" i="18"/>
  <c r="N128" i="18"/>
  <c r="M128" i="18"/>
  <c r="L128" i="18"/>
  <c r="AN128" i="18" s="1"/>
  <c r="K128" i="18"/>
  <c r="J128" i="18"/>
  <c r="I128" i="18"/>
  <c r="H128" i="18"/>
  <c r="G128" i="18"/>
  <c r="F128" i="18"/>
  <c r="E128" i="18"/>
  <c r="D128" i="18"/>
  <c r="AO128" i="18" s="1"/>
  <c r="AQ127" i="18"/>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AN127" i="18" s="1"/>
  <c r="K127" i="18"/>
  <c r="J127" i="18"/>
  <c r="I127" i="18"/>
  <c r="H127" i="18"/>
  <c r="G127" i="18"/>
  <c r="F127" i="18"/>
  <c r="E127" i="18"/>
  <c r="D127" i="18"/>
  <c r="AO127" i="18" s="1"/>
  <c r="AQ126" i="18"/>
  <c r="AR61" i="18" s="1"/>
  <c r="AJ126" i="18"/>
  <c r="AI126" i="18"/>
  <c r="AH126" i="18"/>
  <c r="AG126" i="18"/>
  <c r="AF126" i="18"/>
  <c r="AE126" i="18"/>
  <c r="AD126" i="18"/>
  <c r="AC126" i="18"/>
  <c r="AL126" i="18" s="1"/>
  <c r="AB126" i="18"/>
  <c r="AA126" i="18"/>
  <c r="Z126" i="18"/>
  <c r="Y126" i="18"/>
  <c r="X126" i="18"/>
  <c r="W126" i="18"/>
  <c r="V126" i="18"/>
  <c r="AM126" i="18" s="1"/>
  <c r="U126" i="18"/>
  <c r="T126" i="18"/>
  <c r="S126" i="18"/>
  <c r="R126" i="18"/>
  <c r="Q126" i="18"/>
  <c r="P126" i="18"/>
  <c r="O126" i="18"/>
  <c r="N126" i="18"/>
  <c r="M126" i="18"/>
  <c r="L126" i="18"/>
  <c r="K126" i="18"/>
  <c r="J126" i="18"/>
  <c r="I126" i="18"/>
  <c r="H126" i="18"/>
  <c r="G126" i="18"/>
  <c r="F126" i="18"/>
  <c r="E126" i="18"/>
  <c r="D126" i="18"/>
  <c r="AJ125" i="18"/>
  <c r="AQ125" i="18" s="1"/>
  <c r="AR60" i="18" s="1"/>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AO125" i="18" s="1"/>
  <c r="G125" i="18"/>
  <c r="F125" i="18"/>
  <c r="E125" i="18"/>
  <c r="D125" i="18"/>
  <c r="AQ124" i="18"/>
  <c r="AJ124" i="18"/>
  <c r="AI124" i="18"/>
  <c r="AH124" i="18"/>
  <c r="AG124" i="18"/>
  <c r="AF124" i="18"/>
  <c r="AE124" i="18"/>
  <c r="AD124" i="18"/>
  <c r="AC124" i="18"/>
  <c r="AB124" i="18"/>
  <c r="AA124" i="18"/>
  <c r="Z124" i="18"/>
  <c r="Y124" i="18"/>
  <c r="X124" i="18"/>
  <c r="W124" i="18"/>
  <c r="V124" i="18"/>
  <c r="U124" i="18"/>
  <c r="T124" i="18"/>
  <c r="S124" i="18"/>
  <c r="R124" i="18"/>
  <c r="Q124" i="18"/>
  <c r="P124" i="18"/>
  <c r="O124" i="18"/>
  <c r="AN124" i="18" s="1"/>
  <c r="N124" i="18"/>
  <c r="M124" i="18"/>
  <c r="L124" i="18"/>
  <c r="K124" i="18"/>
  <c r="J124" i="18"/>
  <c r="I124" i="18"/>
  <c r="H124" i="18"/>
  <c r="G124" i="18"/>
  <c r="F124" i="18"/>
  <c r="E124" i="18"/>
  <c r="D124" i="18"/>
  <c r="AM123" i="18"/>
  <c r="AJ123" i="18"/>
  <c r="AQ123" i="18" s="1"/>
  <c r="AR58" i="18" s="1"/>
  <c r="AI123" i="18"/>
  <c r="AH123" i="18"/>
  <c r="AG123" i="18"/>
  <c r="AF123" i="18"/>
  <c r="AE123" i="18"/>
  <c r="AD123" i="18"/>
  <c r="AC123" i="18"/>
  <c r="AB123" i="18"/>
  <c r="AL123" i="18" s="1"/>
  <c r="AA123" i="18"/>
  <c r="Z123" i="18"/>
  <c r="Y123" i="18"/>
  <c r="X123" i="18"/>
  <c r="W123" i="18"/>
  <c r="V123" i="18"/>
  <c r="U123" i="18"/>
  <c r="T123" i="18"/>
  <c r="S123" i="18"/>
  <c r="R123" i="18"/>
  <c r="Q123" i="18"/>
  <c r="P123" i="18"/>
  <c r="O123" i="18"/>
  <c r="N123" i="18"/>
  <c r="M123" i="18"/>
  <c r="L123" i="18"/>
  <c r="AN123" i="18" s="1"/>
  <c r="K123" i="18"/>
  <c r="J123" i="18"/>
  <c r="I123" i="18"/>
  <c r="H123" i="18"/>
  <c r="G123" i="18"/>
  <c r="F123" i="18"/>
  <c r="E123" i="18"/>
  <c r="D123" i="18"/>
  <c r="AO123" i="18" s="1"/>
  <c r="AQ122" i="18"/>
  <c r="AJ122" i="18"/>
  <c r="AI122" i="18"/>
  <c r="AH122" i="18"/>
  <c r="AG122" i="18"/>
  <c r="AF122" i="18"/>
  <c r="AE122" i="18"/>
  <c r="AD122" i="18"/>
  <c r="AC122" i="18"/>
  <c r="AL122" i="18" s="1"/>
  <c r="AB122" i="18"/>
  <c r="AA122" i="18"/>
  <c r="Z122" i="18"/>
  <c r="Y122" i="18"/>
  <c r="X122" i="18"/>
  <c r="W122" i="18"/>
  <c r="V122" i="18"/>
  <c r="U122" i="18"/>
  <c r="T122" i="18"/>
  <c r="AM122" i="18" s="1"/>
  <c r="S122" i="18"/>
  <c r="R122" i="18"/>
  <c r="Q122" i="18"/>
  <c r="P122" i="18"/>
  <c r="O122" i="18"/>
  <c r="N122" i="18"/>
  <c r="M122" i="18"/>
  <c r="AN122" i="18" s="1"/>
  <c r="L122" i="18"/>
  <c r="K122" i="18"/>
  <c r="J122" i="18"/>
  <c r="I122" i="18"/>
  <c r="H122" i="18"/>
  <c r="G122" i="18"/>
  <c r="F122" i="18"/>
  <c r="E122" i="18"/>
  <c r="AO122" i="18" s="1"/>
  <c r="D122" i="18"/>
  <c r="AJ121" i="18"/>
  <c r="AQ121" i="18" s="1"/>
  <c r="AI121" i="18"/>
  <c r="AH121" i="18"/>
  <c r="AG121" i="18"/>
  <c r="AF121" i="18"/>
  <c r="AE121" i="18"/>
  <c r="AD121" i="18"/>
  <c r="AC121" i="18"/>
  <c r="AB121" i="18"/>
  <c r="AL121" i="18" s="1"/>
  <c r="AA121" i="18"/>
  <c r="Z121" i="18"/>
  <c r="Y121" i="18"/>
  <c r="X121" i="18"/>
  <c r="W121" i="18"/>
  <c r="V121" i="18"/>
  <c r="U121" i="18"/>
  <c r="T121" i="18"/>
  <c r="AM121" i="18" s="1"/>
  <c r="S121" i="18"/>
  <c r="R121" i="18"/>
  <c r="Q121" i="18"/>
  <c r="P121" i="18"/>
  <c r="O121" i="18"/>
  <c r="N121" i="18"/>
  <c r="M121" i="18"/>
  <c r="L121" i="18"/>
  <c r="AN121" i="18" s="1"/>
  <c r="K121" i="18"/>
  <c r="J121" i="18"/>
  <c r="I121" i="18"/>
  <c r="H121" i="18"/>
  <c r="G121" i="18"/>
  <c r="F121" i="18"/>
  <c r="E121" i="18"/>
  <c r="D121" i="18"/>
  <c r="AO121" i="18" s="1"/>
  <c r="AQ120" i="18"/>
  <c r="AR55" i="18" s="1"/>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O119" i="18"/>
  <c r="AJ119" i="18"/>
  <c r="AQ119" i="18" s="1"/>
  <c r="AR54" i="18" s="1"/>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Q118" i="18"/>
  <c r="AJ118" i="18"/>
  <c r="AI118" i="18"/>
  <c r="AH118" i="18"/>
  <c r="AG118" i="18"/>
  <c r="AF118" i="18"/>
  <c r="AE118" i="18"/>
  <c r="AD118" i="18"/>
  <c r="AC118" i="18"/>
  <c r="AB118" i="18"/>
  <c r="AA118" i="18"/>
  <c r="Z118" i="18"/>
  <c r="Y118" i="18"/>
  <c r="X118" i="18"/>
  <c r="W118" i="18"/>
  <c r="V118" i="18"/>
  <c r="U118" i="18"/>
  <c r="T118" i="18"/>
  <c r="S118" i="18"/>
  <c r="R118" i="18"/>
  <c r="Q118" i="18"/>
  <c r="AN118" i="18" s="1"/>
  <c r="P118" i="18"/>
  <c r="O118" i="18"/>
  <c r="N118" i="18"/>
  <c r="M118" i="18"/>
  <c r="L118" i="18"/>
  <c r="K118" i="18"/>
  <c r="J118" i="18"/>
  <c r="I118" i="18"/>
  <c r="H118" i="18"/>
  <c r="G118" i="18"/>
  <c r="F118" i="18"/>
  <c r="E118" i="18"/>
  <c r="D118" i="18"/>
  <c r="AJ117" i="18"/>
  <c r="AQ117" i="18" s="1"/>
  <c r="AR52" i="18" s="1"/>
  <c r="AI117" i="18"/>
  <c r="AH117" i="18"/>
  <c r="AG117" i="18"/>
  <c r="AF117" i="18"/>
  <c r="AE117" i="18"/>
  <c r="AD117" i="18"/>
  <c r="AC117" i="18"/>
  <c r="AB117" i="18"/>
  <c r="AA117" i="18"/>
  <c r="Z117" i="18"/>
  <c r="Y117" i="18"/>
  <c r="X117" i="18"/>
  <c r="W117" i="18"/>
  <c r="V117" i="18"/>
  <c r="AM117" i="18" s="1"/>
  <c r="U117" i="18"/>
  <c r="T117" i="18"/>
  <c r="S117" i="18"/>
  <c r="R117" i="18"/>
  <c r="Q117" i="18"/>
  <c r="P117" i="18"/>
  <c r="O117" i="18"/>
  <c r="N117" i="18"/>
  <c r="M117" i="18"/>
  <c r="L117" i="18"/>
  <c r="AN117" i="18" s="1"/>
  <c r="K117" i="18"/>
  <c r="J117" i="18"/>
  <c r="I117" i="18"/>
  <c r="H117" i="18"/>
  <c r="G117" i="18"/>
  <c r="F117" i="18"/>
  <c r="AO117" i="18" s="1"/>
  <c r="E117" i="18"/>
  <c r="D117" i="18"/>
  <c r="AQ116" i="18"/>
  <c r="AR51" i="18" s="1"/>
  <c r="AJ116" i="18"/>
  <c r="AI116" i="18"/>
  <c r="AH116" i="18"/>
  <c r="AG116" i="18"/>
  <c r="AF116" i="18"/>
  <c r="AE116" i="18"/>
  <c r="AD116" i="18"/>
  <c r="AC116" i="18"/>
  <c r="AL116" i="18" s="1"/>
  <c r="AB116" i="18"/>
  <c r="AA116" i="18"/>
  <c r="Z116" i="18"/>
  <c r="Y116" i="18"/>
  <c r="X116" i="18"/>
  <c r="W116" i="18"/>
  <c r="V116" i="18"/>
  <c r="U116" i="18"/>
  <c r="T116" i="18"/>
  <c r="S116" i="18"/>
  <c r="R116" i="18"/>
  <c r="Q116" i="18"/>
  <c r="P116" i="18"/>
  <c r="O116" i="18"/>
  <c r="AN116" i="18" s="1"/>
  <c r="N116" i="18"/>
  <c r="M116" i="18"/>
  <c r="L116" i="18"/>
  <c r="K116" i="18"/>
  <c r="J116" i="18"/>
  <c r="I116" i="18"/>
  <c r="H116" i="18"/>
  <c r="G116" i="18"/>
  <c r="F116" i="18"/>
  <c r="E116" i="18"/>
  <c r="D116" i="18"/>
  <c r="AM115" i="18"/>
  <c r="AJ115" i="18"/>
  <c r="AQ115" i="18" s="1"/>
  <c r="AR50"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Q114" i="18"/>
  <c r="AJ114" i="18"/>
  <c r="AI114" i="18"/>
  <c r="AH114" i="18"/>
  <c r="AG114" i="18"/>
  <c r="AF114" i="18"/>
  <c r="AE114" i="18"/>
  <c r="AD114" i="18"/>
  <c r="AC114" i="18"/>
  <c r="AL114" i="18" s="1"/>
  <c r="AB114" i="18"/>
  <c r="AA114" i="18"/>
  <c r="Z114" i="18"/>
  <c r="Y114" i="18"/>
  <c r="X114" i="18"/>
  <c r="W114" i="18"/>
  <c r="V114" i="18"/>
  <c r="U114" i="18"/>
  <c r="T114" i="18"/>
  <c r="AM114" i="18" s="1"/>
  <c r="S114" i="18"/>
  <c r="R114" i="18"/>
  <c r="Q114" i="18"/>
  <c r="P114" i="18"/>
  <c r="O114" i="18"/>
  <c r="N114" i="18"/>
  <c r="M114" i="18"/>
  <c r="AN114" i="18" s="1"/>
  <c r="L114" i="18"/>
  <c r="K114" i="18"/>
  <c r="J114" i="18"/>
  <c r="I114" i="18"/>
  <c r="H114" i="18"/>
  <c r="G114" i="18"/>
  <c r="F114" i="18"/>
  <c r="E114" i="18"/>
  <c r="AO114" i="18" s="1"/>
  <c r="D114" i="18"/>
  <c r="AJ113" i="18"/>
  <c r="AQ113" i="18" s="1"/>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Q112"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Q111" i="18" s="1"/>
  <c r="AR46" i="18" s="1"/>
  <c r="AI111" i="18"/>
  <c r="AH111" i="18"/>
  <c r="AG111" i="18"/>
  <c r="AF111" i="18"/>
  <c r="AE111" i="18"/>
  <c r="AD111" i="18"/>
  <c r="AC111" i="18"/>
  <c r="AB111" i="18"/>
  <c r="AL111" i="18" s="1"/>
  <c r="AA111" i="18"/>
  <c r="Z111" i="18"/>
  <c r="Y111" i="18"/>
  <c r="X111" i="18"/>
  <c r="W111" i="18"/>
  <c r="V111" i="18"/>
  <c r="U111" i="18"/>
  <c r="T111" i="18"/>
  <c r="AM111" i="18" s="1"/>
  <c r="S111" i="18"/>
  <c r="R111" i="18"/>
  <c r="Q111" i="18"/>
  <c r="P111" i="18"/>
  <c r="O111" i="18"/>
  <c r="N111" i="18"/>
  <c r="M111" i="18"/>
  <c r="L111" i="18"/>
  <c r="AN111" i="18" s="1"/>
  <c r="K111" i="18"/>
  <c r="J111" i="18"/>
  <c r="I111" i="18"/>
  <c r="H111" i="18"/>
  <c r="AO111" i="18" s="1"/>
  <c r="G111" i="18"/>
  <c r="F111" i="18"/>
  <c r="E111" i="18"/>
  <c r="D111" i="18"/>
  <c r="AQ110" i="18"/>
  <c r="AR45" i="18" s="1"/>
  <c r="AJ110" i="18"/>
  <c r="AI110" i="18"/>
  <c r="AH110" i="18"/>
  <c r="AG110" i="18"/>
  <c r="AF110" i="18"/>
  <c r="AE110" i="18"/>
  <c r="AD110" i="18"/>
  <c r="AC110" i="18"/>
  <c r="AB110" i="18"/>
  <c r="AA110" i="18"/>
  <c r="Z110" i="18"/>
  <c r="Y110" i="18"/>
  <c r="X110" i="18"/>
  <c r="W110" i="18"/>
  <c r="V110" i="18"/>
  <c r="U110" i="18"/>
  <c r="T110" i="18"/>
  <c r="S110" i="18"/>
  <c r="R110" i="18"/>
  <c r="Q110" i="18"/>
  <c r="P110" i="18"/>
  <c r="O110" i="18"/>
  <c r="AN110" i="18" s="1"/>
  <c r="N110" i="18"/>
  <c r="M110" i="18"/>
  <c r="L110" i="18"/>
  <c r="K110" i="18"/>
  <c r="J110" i="18"/>
  <c r="I110" i="18"/>
  <c r="H110" i="18"/>
  <c r="G110" i="18"/>
  <c r="F110" i="18"/>
  <c r="E110" i="18"/>
  <c r="D110" i="18"/>
  <c r="AM109" i="18"/>
  <c r="AJ109" i="18"/>
  <c r="AQ109" i="18" s="1"/>
  <c r="AR44" i="18" s="1"/>
  <c r="AI109" i="18"/>
  <c r="AH109" i="18"/>
  <c r="AG109" i="18"/>
  <c r="AF109" i="18"/>
  <c r="AE109" i="18"/>
  <c r="AD109" i="18"/>
  <c r="AC109" i="18"/>
  <c r="AL109" i="18" s="1"/>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AO109" i="18" s="1"/>
  <c r="E109" i="18"/>
  <c r="D109" i="18"/>
  <c r="AQ108" i="18"/>
  <c r="AN108" i="18"/>
  <c r="AJ108" i="18"/>
  <c r="AI108" i="18"/>
  <c r="AH108" i="18"/>
  <c r="AG108" i="18"/>
  <c r="AF108" i="18"/>
  <c r="AE108" i="18"/>
  <c r="AD108" i="18"/>
  <c r="AC108" i="18"/>
  <c r="AL108" i="18" s="1"/>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Q107" i="18" s="1"/>
  <c r="AR42" i="18" s="1"/>
  <c r="AI107" i="18"/>
  <c r="AH107" i="18"/>
  <c r="AG107" i="18"/>
  <c r="AF107" i="18"/>
  <c r="AE107" i="18"/>
  <c r="AD107" i="18"/>
  <c r="AC107" i="18"/>
  <c r="AB107" i="18"/>
  <c r="AL107" i="18" s="1"/>
  <c r="AA107" i="18"/>
  <c r="Z107" i="18"/>
  <c r="Y107" i="18"/>
  <c r="X107" i="18"/>
  <c r="W107" i="18"/>
  <c r="V107" i="18"/>
  <c r="U107" i="18"/>
  <c r="T107" i="18"/>
  <c r="AM107" i="18" s="1"/>
  <c r="S107" i="18"/>
  <c r="R107" i="18"/>
  <c r="Q107" i="18"/>
  <c r="P107" i="18"/>
  <c r="O107" i="18"/>
  <c r="N107" i="18"/>
  <c r="M107" i="18"/>
  <c r="L107" i="18"/>
  <c r="AN107" i="18" s="1"/>
  <c r="K107" i="18"/>
  <c r="J107" i="18"/>
  <c r="I107" i="18"/>
  <c r="H107" i="18"/>
  <c r="G107" i="18"/>
  <c r="F107" i="18"/>
  <c r="E107" i="18"/>
  <c r="D107" i="18"/>
  <c r="AO107" i="18" s="1"/>
  <c r="AQ106" i="18"/>
  <c r="AJ106" i="18"/>
  <c r="AI106" i="18"/>
  <c r="AH106" i="18"/>
  <c r="AG106" i="18"/>
  <c r="AF106" i="18"/>
  <c r="AE106" i="18"/>
  <c r="AD106" i="18"/>
  <c r="AC106" i="18"/>
  <c r="AL106" i="18" s="1"/>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C106" i="18"/>
  <c r="AJ105" i="18"/>
  <c r="AQ105" i="18" s="1"/>
  <c r="AI105" i="18"/>
  <c r="AH105" i="18"/>
  <c r="AG105" i="18"/>
  <c r="AF105" i="18"/>
  <c r="AE105" i="18"/>
  <c r="AD105" i="18"/>
  <c r="AC105" i="18"/>
  <c r="AB105" i="18"/>
  <c r="AL105" i="18" s="1"/>
  <c r="AA105" i="18"/>
  <c r="Z105" i="18"/>
  <c r="Y105" i="18"/>
  <c r="X105" i="18"/>
  <c r="W105" i="18"/>
  <c r="V105" i="18"/>
  <c r="U105" i="18"/>
  <c r="T105" i="18"/>
  <c r="AM105" i="18" s="1"/>
  <c r="S105" i="18"/>
  <c r="R105" i="18"/>
  <c r="Q105" i="18"/>
  <c r="P105" i="18"/>
  <c r="O105" i="18"/>
  <c r="N105" i="18"/>
  <c r="M105" i="18"/>
  <c r="L105" i="18"/>
  <c r="AN105" i="18" s="1"/>
  <c r="K105" i="18"/>
  <c r="J105" i="18"/>
  <c r="I105" i="18"/>
  <c r="H105" i="18"/>
  <c r="G105" i="18"/>
  <c r="F105" i="18"/>
  <c r="E105" i="18"/>
  <c r="D105" i="18"/>
  <c r="AO105" i="18" s="1"/>
  <c r="AQ104"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Q103" i="18" s="1"/>
  <c r="AR38" i="18" s="1"/>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AO103" i="18" s="1"/>
  <c r="I103" i="18"/>
  <c r="H103" i="18"/>
  <c r="G103" i="18"/>
  <c r="F103" i="18"/>
  <c r="E103" i="18"/>
  <c r="D103" i="18"/>
  <c r="AQ102" i="18"/>
  <c r="AN102" i="18"/>
  <c r="AJ102" i="18"/>
  <c r="AI102" i="18"/>
  <c r="AH102" i="18"/>
  <c r="AG102" i="18"/>
  <c r="AF102" i="18"/>
  <c r="AE102" i="18"/>
  <c r="AD102" i="18"/>
  <c r="AC102" i="18"/>
  <c r="AL102" i="18" s="1"/>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O102" i="18" s="1"/>
  <c r="AJ101" i="18"/>
  <c r="AQ101" i="18" s="1"/>
  <c r="AR36" i="18" s="1"/>
  <c r="AI101" i="18"/>
  <c r="AH101" i="18"/>
  <c r="AG101" i="18"/>
  <c r="AF101" i="18"/>
  <c r="AE101" i="18"/>
  <c r="AD101" i="18"/>
  <c r="AC101" i="18"/>
  <c r="AB101" i="18"/>
  <c r="AA101" i="18"/>
  <c r="Z101" i="18"/>
  <c r="Y101" i="18"/>
  <c r="X101" i="18"/>
  <c r="W101" i="18"/>
  <c r="V101" i="18"/>
  <c r="AM101" i="18" s="1"/>
  <c r="U101" i="18"/>
  <c r="T101" i="18"/>
  <c r="S101" i="18"/>
  <c r="R101" i="18"/>
  <c r="Q101" i="18"/>
  <c r="P101" i="18"/>
  <c r="O101" i="18"/>
  <c r="N101" i="18"/>
  <c r="M101" i="18"/>
  <c r="L101" i="18"/>
  <c r="K101" i="18"/>
  <c r="J101" i="18"/>
  <c r="I101" i="18"/>
  <c r="H101" i="18"/>
  <c r="G101" i="18"/>
  <c r="F101" i="18"/>
  <c r="AO101" i="18" s="1"/>
  <c r="E101" i="18"/>
  <c r="D101" i="18"/>
  <c r="AQ100" i="18"/>
  <c r="AR35" i="18" s="1"/>
  <c r="AJ100" i="18"/>
  <c r="AI100" i="18"/>
  <c r="AH100" i="18"/>
  <c r="AG100" i="18"/>
  <c r="AF100" i="18"/>
  <c r="AE100" i="18"/>
  <c r="AD100" i="18"/>
  <c r="AC100" i="18"/>
  <c r="AL100" i="18" s="1"/>
  <c r="AB100" i="18"/>
  <c r="AA100" i="18"/>
  <c r="Z100" i="18"/>
  <c r="Y100" i="18"/>
  <c r="X100" i="18"/>
  <c r="W100" i="18"/>
  <c r="V100" i="18"/>
  <c r="U100" i="18"/>
  <c r="T100" i="18"/>
  <c r="AM100" i="18" s="1"/>
  <c r="S100" i="18"/>
  <c r="R100" i="18"/>
  <c r="Q100" i="18"/>
  <c r="P100" i="18"/>
  <c r="O100" i="18"/>
  <c r="AN100" i="18" s="1"/>
  <c r="N100" i="18"/>
  <c r="M100" i="18"/>
  <c r="L100" i="18"/>
  <c r="K100" i="18"/>
  <c r="J100" i="18"/>
  <c r="I100" i="18"/>
  <c r="H100" i="18"/>
  <c r="G100" i="18"/>
  <c r="F100" i="18"/>
  <c r="E100" i="18"/>
  <c r="D100" i="18"/>
  <c r="AO100" i="18" s="1"/>
  <c r="AJ99" i="18"/>
  <c r="AQ99" i="18" s="1"/>
  <c r="AR34" i="18" s="1"/>
  <c r="AI99" i="18"/>
  <c r="AH99" i="18"/>
  <c r="AG99" i="18"/>
  <c r="AF99" i="18"/>
  <c r="AE99" i="18"/>
  <c r="AD99" i="18"/>
  <c r="AC99" i="18"/>
  <c r="AB99" i="18"/>
  <c r="AA99" i="18"/>
  <c r="Z99" i="18"/>
  <c r="Y99" i="18"/>
  <c r="X99" i="18"/>
  <c r="W99" i="18"/>
  <c r="V99" i="18"/>
  <c r="AM99" i="18" s="1"/>
  <c r="U99" i="18"/>
  <c r="T99" i="18"/>
  <c r="S99" i="18"/>
  <c r="R99" i="18"/>
  <c r="Q99" i="18"/>
  <c r="P99" i="18"/>
  <c r="O99" i="18"/>
  <c r="N99" i="18"/>
  <c r="M99" i="18"/>
  <c r="L99" i="18"/>
  <c r="K99" i="18"/>
  <c r="J99" i="18"/>
  <c r="I99" i="18"/>
  <c r="H99" i="18"/>
  <c r="G99" i="18"/>
  <c r="F99" i="18"/>
  <c r="E99" i="18"/>
  <c r="D99" i="18"/>
  <c r="AQ98" i="18"/>
  <c r="AJ98" i="18"/>
  <c r="AI98" i="18"/>
  <c r="AH98" i="18"/>
  <c r="AG98" i="18"/>
  <c r="AF98" i="18"/>
  <c r="AE98" i="18"/>
  <c r="AD98" i="18"/>
  <c r="AC98" i="18"/>
  <c r="AL98" i="18" s="1"/>
  <c r="AB98" i="18"/>
  <c r="AA98" i="18"/>
  <c r="Z98" i="18"/>
  <c r="Y98" i="18"/>
  <c r="X98" i="18"/>
  <c r="W98" i="18"/>
  <c r="V98" i="18"/>
  <c r="U98" i="18"/>
  <c r="T98" i="18"/>
  <c r="AM98" i="18" s="1"/>
  <c r="S98" i="18"/>
  <c r="R98" i="18"/>
  <c r="Q98" i="18"/>
  <c r="P98" i="18"/>
  <c r="O98" i="18"/>
  <c r="N98" i="18"/>
  <c r="M98" i="18"/>
  <c r="AN98" i="18" s="1"/>
  <c r="L98" i="18"/>
  <c r="K98" i="18"/>
  <c r="J98" i="18"/>
  <c r="I98" i="18"/>
  <c r="H98" i="18"/>
  <c r="G98" i="18"/>
  <c r="F98" i="18"/>
  <c r="E98" i="18"/>
  <c r="AO98" i="18" s="1"/>
  <c r="D98" i="18"/>
  <c r="AJ97" i="18"/>
  <c r="AQ97" i="18" s="1"/>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Q96" i="18"/>
  <c r="AR31" i="18" s="1"/>
  <c r="AJ96" i="18"/>
  <c r="AI96" i="18"/>
  <c r="AH96" i="18"/>
  <c r="AG96" i="18"/>
  <c r="AF96" i="18"/>
  <c r="AE96" i="18"/>
  <c r="AD96" i="18"/>
  <c r="AC96" i="18"/>
  <c r="AL96" i="18" s="1"/>
  <c r="AB96" i="18"/>
  <c r="AA96" i="18"/>
  <c r="Z96" i="18"/>
  <c r="Y96" i="18"/>
  <c r="X96" i="18"/>
  <c r="W96" i="18"/>
  <c r="V96" i="18"/>
  <c r="U96" i="18"/>
  <c r="AM96" i="18" s="1"/>
  <c r="T96" i="18"/>
  <c r="S96" i="18"/>
  <c r="R96" i="18"/>
  <c r="Q96" i="18"/>
  <c r="P96" i="18"/>
  <c r="O96" i="18"/>
  <c r="N96" i="18"/>
  <c r="M96" i="18"/>
  <c r="AN96" i="18" s="1"/>
  <c r="L96" i="18"/>
  <c r="K96" i="18"/>
  <c r="J96" i="18"/>
  <c r="I96" i="18"/>
  <c r="H96" i="18"/>
  <c r="G96" i="18"/>
  <c r="F96" i="18"/>
  <c r="E96" i="18"/>
  <c r="AO96" i="18" s="1"/>
  <c r="D96" i="18"/>
  <c r="AJ95" i="18"/>
  <c r="AQ95" i="18" s="1"/>
  <c r="AR30" i="18" s="1"/>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AO95" i="18" s="1"/>
  <c r="G95" i="18"/>
  <c r="F95" i="18"/>
  <c r="E95" i="18"/>
  <c r="D95" i="18"/>
  <c r="AQ94" i="18"/>
  <c r="AR29" i="18" s="1"/>
  <c r="AJ94" i="18"/>
  <c r="AI94" i="18"/>
  <c r="AH94" i="18"/>
  <c r="AG94" i="18"/>
  <c r="AF94" i="18"/>
  <c r="AE94" i="18"/>
  <c r="AD94" i="18"/>
  <c r="AC94" i="18"/>
  <c r="AB94" i="18"/>
  <c r="AA94" i="18"/>
  <c r="Z94" i="18"/>
  <c r="Y94" i="18"/>
  <c r="X94" i="18"/>
  <c r="W94" i="18"/>
  <c r="V94" i="18"/>
  <c r="U94" i="18"/>
  <c r="T94" i="18"/>
  <c r="S94" i="18"/>
  <c r="R94" i="18"/>
  <c r="Q94" i="18"/>
  <c r="P94" i="18"/>
  <c r="O94" i="18"/>
  <c r="AN94" i="18" s="1"/>
  <c r="N94" i="18"/>
  <c r="M94" i="18"/>
  <c r="L94" i="18"/>
  <c r="K94" i="18"/>
  <c r="J94" i="18"/>
  <c r="I94" i="18"/>
  <c r="H94" i="18"/>
  <c r="G94" i="18"/>
  <c r="F94" i="18"/>
  <c r="E94" i="18"/>
  <c r="D94" i="18"/>
  <c r="AJ93" i="18"/>
  <c r="AQ93" i="18" s="1"/>
  <c r="AR28" i="18" s="1"/>
  <c r="AI93" i="18"/>
  <c r="AH93" i="18"/>
  <c r="AG93" i="18"/>
  <c r="AF93" i="18"/>
  <c r="AE93" i="18"/>
  <c r="AD93" i="18"/>
  <c r="AC93" i="18"/>
  <c r="AB93" i="18"/>
  <c r="AA93" i="18"/>
  <c r="Z93" i="18"/>
  <c r="Y93" i="18"/>
  <c r="X93" i="18"/>
  <c r="W93" i="18"/>
  <c r="V93" i="18"/>
  <c r="AM93" i="18" s="1"/>
  <c r="U93" i="18"/>
  <c r="T93" i="18"/>
  <c r="S93" i="18"/>
  <c r="R93" i="18"/>
  <c r="Q93" i="18"/>
  <c r="P93" i="18"/>
  <c r="O93" i="18"/>
  <c r="N93" i="18"/>
  <c r="M93" i="18"/>
  <c r="L93" i="18"/>
  <c r="K93" i="18"/>
  <c r="J93" i="18"/>
  <c r="I93" i="18"/>
  <c r="H93" i="18"/>
  <c r="G93" i="18"/>
  <c r="F93" i="18"/>
  <c r="AO93" i="18" s="1"/>
  <c r="E93" i="18"/>
  <c r="D93" i="18"/>
  <c r="AQ92" i="18"/>
  <c r="AN92" i="18"/>
  <c r="AJ92" i="18"/>
  <c r="AI92" i="18"/>
  <c r="AH92" i="18"/>
  <c r="AG92" i="18"/>
  <c r="AF92" i="18"/>
  <c r="AE92" i="18"/>
  <c r="AD92" i="18"/>
  <c r="AC92" i="18"/>
  <c r="AL92" i="18" s="1"/>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Q91" i="18" s="1"/>
  <c r="AR26" i="18" s="1"/>
  <c r="AI91" i="18"/>
  <c r="AH91" i="18"/>
  <c r="AG91" i="18"/>
  <c r="AF91" i="18"/>
  <c r="AE91" i="18"/>
  <c r="AD91" i="18"/>
  <c r="AC91" i="18"/>
  <c r="AB91" i="18"/>
  <c r="AL91" i="18" s="1"/>
  <c r="AA91" i="18"/>
  <c r="Z91" i="18"/>
  <c r="Y91" i="18"/>
  <c r="X91" i="18"/>
  <c r="W91" i="18"/>
  <c r="V91" i="18"/>
  <c r="U91" i="18"/>
  <c r="T91" i="18"/>
  <c r="AM91" i="18" s="1"/>
  <c r="S91" i="18"/>
  <c r="R91" i="18"/>
  <c r="Q91" i="18"/>
  <c r="P91" i="18"/>
  <c r="O91" i="18"/>
  <c r="N91" i="18"/>
  <c r="M91" i="18"/>
  <c r="L91" i="18"/>
  <c r="AN91" i="18" s="1"/>
  <c r="K91" i="18"/>
  <c r="J91" i="18"/>
  <c r="I91" i="18"/>
  <c r="H91" i="18"/>
  <c r="G91" i="18"/>
  <c r="F91" i="18"/>
  <c r="E91" i="18"/>
  <c r="D91" i="18"/>
  <c r="AO91" i="18" s="1"/>
  <c r="AQ90" i="18"/>
  <c r="AJ90" i="18"/>
  <c r="AI90" i="18"/>
  <c r="AH90" i="18"/>
  <c r="AG90" i="18"/>
  <c r="AF90" i="18"/>
  <c r="AE90" i="18"/>
  <c r="AD90" i="18"/>
  <c r="AC90" i="18"/>
  <c r="AL90" i="18" s="1"/>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Q89" i="18" s="1"/>
  <c r="AI89" i="18"/>
  <c r="AH89" i="18"/>
  <c r="AG89" i="18"/>
  <c r="AF89" i="18"/>
  <c r="AE89" i="18"/>
  <c r="AD89" i="18"/>
  <c r="AC89" i="18"/>
  <c r="AB89" i="18"/>
  <c r="AL89" i="18" s="1"/>
  <c r="AA89" i="18"/>
  <c r="Z89" i="18"/>
  <c r="Y89" i="18"/>
  <c r="X89" i="18"/>
  <c r="W89" i="18"/>
  <c r="V89" i="18"/>
  <c r="U89" i="18"/>
  <c r="T89" i="18"/>
  <c r="AM89" i="18" s="1"/>
  <c r="S89" i="18"/>
  <c r="R89" i="18"/>
  <c r="Q89" i="18"/>
  <c r="P89" i="18"/>
  <c r="O89" i="18"/>
  <c r="N89" i="18"/>
  <c r="M89" i="18"/>
  <c r="L89" i="18"/>
  <c r="AN89" i="18" s="1"/>
  <c r="K89" i="18"/>
  <c r="J89" i="18"/>
  <c r="I89" i="18"/>
  <c r="H89" i="18"/>
  <c r="G89" i="18"/>
  <c r="F89" i="18"/>
  <c r="E89" i="18"/>
  <c r="D89" i="18"/>
  <c r="AO89" i="18" s="1"/>
  <c r="AQ88" i="18"/>
  <c r="AR23" i="18" s="1"/>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C88" i="18"/>
  <c r="AO87" i="18"/>
  <c r="AJ87" i="18"/>
  <c r="AQ87" i="18" s="1"/>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AN86" i="18" s="1"/>
  <c r="P86" i="18"/>
  <c r="O86" i="18"/>
  <c r="N86" i="18"/>
  <c r="M86" i="18"/>
  <c r="L86" i="18"/>
  <c r="K86" i="18"/>
  <c r="J86" i="18"/>
  <c r="I86" i="18"/>
  <c r="H86" i="18"/>
  <c r="G86" i="18"/>
  <c r="F86" i="18"/>
  <c r="E86" i="18"/>
  <c r="D86" i="18"/>
  <c r="C86" i="18"/>
  <c r="AM85" i="18"/>
  <c r="AJ85" i="18"/>
  <c r="AI85" i="18"/>
  <c r="AH85" i="18"/>
  <c r="AG85" i="18"/>
  <c r="AF85" i="18"/>
  <c r="AE85" i="18"/>
  <c r="AD85" i="18"/>
  <c r="AC85" i="18"/>
  <c r="AB85" i="18"/>
  <c r="AL85" i="18" s="1"/>
  <c r="AA85" i="18"/>
  <c r="Z85" i="18"/>
  <c r="Y85" i="18"/>
  <c r="X85" i="18"/>
  <c r="W85" i="18"/>
  <c r="V85" i="18"/>
  <c r="U85" i="18"/>
  <c r="T85" i="18"/>
  <c r="S85" i="18"/>
  <c r="R85" i="18"/>
  <c r="Q85" i="18"/>
  <c r="P85" i="18"/>
  <c r="O85" i="18"/>
  <c r="N85" i="18"/>
  <c r="M85" i="18"/>
  <c r="L85" i="18"/>
  <c r="AN85" i="18" s="1"/>
  <c r="K85" i="18"/>
  <c r="J85" i="18"/>
  <c r="I85" i="18"/>
  <c r="H85" i="18"/>
  <c r="G85" i="18"/>
  <c r="F85" i="18"/>
  <c r="AO85" i="18" s="1"/>
  <c r="E85" i="18"/>
  <c r="D85" i="18"/>
  <c r="AJ84" i="18"/>
  <c r="AI84" i="18"/>
  <c r="AH84" i="18"/>
  <c r="AG84" i="18"/>
  <c r="AF84" i="18"/>
  <c r="AE84" i="18"/>
  <c r="AD84" i="18"/>
  <c r="AC84" i="18"/>
  <c r="AL84" i="18" s="1"/>
  <c r="AB84" i="18"/>
  <c r="AA84" i="18"/>
  <c r="Z84" i="18"/>
  <c r="Y84" i="18"/>
  <c r="X84" i="18"/>
  <c r="W84" i="18"/>
  <c r="V84" i="18"/>
  <c r="U84" i="18"/>
  <c r="T84" i="18"/>
  <c r="S84" i="18"/>
  <c r="R84" i="18"/>
  <c r="Q84" i="18"/>
  <c r="P84" i="18"/>
  <c r="O84" i="18"/>
  <c r="AN84" i="18" s="1"/>
  <c r="N84" i="18"/>
  <c r="M84" i="18"/>
  <c r="L84" i="18"/>
  <c r="K84" i="18"/>
  <c r="J84" i="18"/>
  <c r="I84" i="18"/>
  <c r="H84" i="18"/>
  <c r="G84" i="18"/>
  <c r="F84" i="18"/>
  <c r="E84" i="18"/>
  <c r="D84" i="18"/>
  <c r="C84" i="18"/>
  <c r="AJ83" i="18"/>
  <c r="AI83" i="18"/>
  <c r="AH83" i="18"/>
  <c r="AG83" i="18"/>
  <c r="AF83" i="18"/>
  <c r="AE83" i="18"/>
  <c r="AD83" i="18"/>
  <c r="AC83" i="18"/>
  <c r="AB83" i="18"/>
  <c r="AA83" i="18"/>
  <c r="Z83" i="18"/>
  <c r="Y83" i="18"/>
  <c r="X83" i="18"/>
  <c r="W83" i="18"/>
  <c r="V83" i="18"/>
  <c r="AM83" i="18" s="1"/>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L82" i="18" s="1"/>
  <c r="AB82" i="18"/>
  <c r="AA82" i="18"/>
  <c r="Z82" i="18"/>
  <c r="Y82" i="18"/>
  <c r="X82" i="18"/>
  <c r="W82" i="18"/>
  <c r="V82" i="18"/>
  <c r="U82" i="18"/>
  <c r="T82" i="18"/>
  <c r="S82" i="18"/>
  <c r="R82" i="18"/>
  <c r="Q82" i="18"/>
  <c r="P82" i="18"/>
  <c r="O82" i="18"/>
  <c r="N82" i="18"/>
  <c r="M82" i="18"/>
  <c r="AN82" i="18" s="1"/>
  <c r="L82" i="18"/>
  <c r="K82" i="18"/>
  <c r="J82" i="18"/>
  <c r="I82" i="18"/>
  <c r="H82" i="18"/>
  <c r="G82" i="18"/>
  <c r="F82" i="18"/>
  <c r="E82" i="18"/>
  <c r="AO82" i="18" s="1"/>
  <c r="D82" i="18"/>
  <c r="C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C80" i="18"/>
  <c r="AJ79" i="18"/>
  <c r="AI79" i="18"/>
  <c r="AH79" i="18"/>
  <c r="AG79" i="18"/>
  <c r="AF79" i="18"/>
  <c r="AE79" i="18"/>
  <c r="AD79" i="18"/>
  <c r="AC79" i="18"/>
  <c r="AB79" i="18"/>
  <c r="AL79" i="18" s="1"/>
  <c r="AA79" i="18"/>
  <c r="Z79" i="18"/>
  <c r="Y79" i="18"/>
  <c r="X79" i="18"/>
  <c r="W79" i="18"/>
  <c r="V79" i="18"/>
  <c r="U79" i="18"/>
  <c r="T79" i="18"/>
  <c r="AM79" i="18" s="1"/>
  <c r="S79" i="18"/>
  <c r="R79" i="18"/>
  <c r="Q79" i="18"/>
  <c r="P79" i="18"/>
  <c r="O79" i="18"/>
  <c r="N79" i="18"/>
  <c r="M79" i="18"/>
  <c r="L79" i="18"/>
  <c r="AN79" i="18" s="1"/>
  <c r="K79" i="18"/>
  <c r="J79" i="18"/>
  <c r="I79" i="18"/>
  <c r="H79" i="18"/>
  <c r="AO79" i="18" s="1"/>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AN78" i="18" s="1"/>
  <c r="N78" i="18"/>
  <c r="M78" i="18"/>
  <c r="L78" i="18"/>
  <c r="K78" i="18"/>
  <c r="J78" i="18"/>
  <c r="I78" i="18"/>
  <c r="H78" i="18"/>
  <c r="G78" i="18"/>
  <c r="F78" i="18"/>
  <c r="E78" i="18"/>
  <c r="D78" i="18"/>
  <c r="AM77"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AO77" i="18" s="1"/>
  <c r="E77" i="18"/>
  <c r="D77" i="18"/>
  <c r="AJ76" i="18"/>
  <c r="AI76" i="18"/>
  <c r="AH76" i="18"/>
  <c r="AG76" i="18"/>
  <c r="AF76" i="18"/>
  <c r="AE76" i="18"/>
  <c r="AD76" i="18"/>
  <c r="AC76" i="18"/>
  <c r="AL76" i="18" s="1"/>
  <c r="AB76" i="18"/>
  <c r="AA76" i="18"/>
  <c r="Z76" i="18"/>
  <c r="Y76" i="18"/>
  <c r="X76" i="18"/>
  <c r="W76" i="18"/>
  <c r="V76" i="18"/>
  <c r="U76" i="18"/>
  <c r="T76" i="18"/>
  <c r="S76" i="18"/>
  <c r="R76" i="18"/>
  <c r="Q76" i="18"/>
  <c r="P76" i="18"/>
  <c r="O76" i="18"/>
  <c r="N76" i="18"/>
  <c r="M76" i="18"/>
  <c r="AN76" i="18" s="1"/>
  <c r="L76" i="18"/>
  <c r="K76" i="18"/>
  <c r="J76" i="18"/>
  <c r="I76" i="18"/>
  <c r="H76" i="18"/>
  <c r="G76" i="18"/>
  <c r="F76" i="18"/>
  <c r="E76" i="18"/>
  <c r="D76" i="18"/>
  <c r="AJ75" i="18"/>
  <c r="AI75" i="18"/>
  <c r="AH75" i="18"/>
  <c r="AG75" i="18"/>
  <c r="AF75" i="18"/>
  <c r="AE75" i="18"/>
  <c r="AD75" i="18"/>
  <c r="AC75" i="18"/>
  <c r="AB75" i="18"/>
  <c r="AA75" i="18"/>
  <c r="Z75" i="18"/>
  <c r="Y75" i="18"/>
  <c r="X75" i="18"/>
  <c r="W75" i="18"/>
  <c r="V75" i="18"/>
  <c r="AM75" i="18" s="1"/>
  <c r="U75" i="18"/>
  <c r="T75" i="18"/>
  <c r="S75" i="18"/>
  <c r="R75" i="18"/>
  <c r="Q75" i="18"/>
  <c r="P75" i="18"/>
  <c r="O75" i="18"/>
  <c r="N75" i="18"/>
  <c r="M75" i="18"/>
  <c r="L75" i="18"/>
  <c r="K75" i="18"/>
  <c r="J75" i="18"/>
  <c r="I75" i="18"/>
  <c r="H75" i="18"/>
  <c r="G75" i="18"/>
  <c r="F75" i="18"/>
  <c r="E75" i="18"/>
  <c r="D75" i="18"/>
  <c r="C75" i="18"/>
  <c r="AJ74" i="18"/>
  <c r="AI74" i="18"/>
  <c r="AH74" i="18"/>
  <c r="AG74" i="18"/>
  <c r="AF74" i="18"/>
  <c r="AE74" i="18"/>
  <c r="AD74" i="18"/>
  <c r="AC74" i="18"/>
  <c r="AL74" i="18" s="1"/>
  <c r="AB74" i="18"/>
  <c r="AA74" i="18"/>
  <c r="Z74" i="18"/>
  <c r="Y74" i="18"/>
  <c r="X74" i="18"/>
  <c r="W74" i="18"/>
  <c r="V74" i="18"/>
  <c r="U74" i="18"/>
  <c r="T74" i="18"/>
  <c r="S74" i="18"/>
  <c r="R74" i="18"/>
  <c r="Q74" i="18"/>
  <c r="P74" i="18"/>
  <c r="O74" i="18"/>
  <c r="N74" i="18"/>
  <c r="M74" i="18"/>
  <c r="AN74" i="18" s="1"/>
  <c r="L74" i="18"/>
  <c r="K74" i="18"/>
  <c r="J74" i="18"/>
  <c r="I74" i="18"/>
  <c r="H74" i="18"/>
  <c r="G74" i="18"/>
  <c r="F74" i="18"/>
  <c r="E74" i="18"/>
  <c r="AO74" i="18" s="1"/>
  <c r="D74" i="18"/>
  <c r="AJ73" i="18"/>
  <c r="AI73" i="18"/>
  <c r="AH73" i="18"/>
  <c r="AG73" i="18"/>
  <c r="AF73" i="18"/>
  <c r="AE73" i="18"/>
  <c r="AD73" i="18"/>
  <c r="AC73" i="18"/>
  <c r="AB73" i="18"/>
  <c r="AL73" i="18" s="1"/>
  <c r="AA73" i="18"/>
  <c r="Z73" i="18"/>
  <c r="Y73" i="18"/>
  <c r="X73" i="18"/>
  <c r="W73" i="18"/>
  <c r="V73" i="18"/>
  <c r="U73" i="18"/>
  <c r="T73" i="18"/>
  <c r="AM73" i="18" s="1"/>
  <c r="S73" i="18"/>
  <c r="R73" i="18"/>
  <c r="Q73" i="18"/>
  <c r="P73" i="18"/>
  <c r="O73" i="18"/>
  <c r="N73" i="18"/>
  <c r="M73" i="18"/>
  <c r="L73" i="18"/>
  <c r="AN73" i="18" s="1"/>
  <c r="K73" i="18"/>
  <c r="J73" i="18"/>
  <c r="I73" i="18"/>
  <c r="H73" i="18"/>
  <c r="G73" i="18"/>
  <c r="F73" i="18"/>
  <c r="E73" i="18"/>
  <c r="D73" i="18"/>
  <c r="AO73" i="18" s="1"/>
  <c r="C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C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AO71" i="18" s="1"/>
  <c r="I71" i="18"/>
  <c r="H71" i="18"/>
  <c r="G71" i="18"/>
  <c r="F71" i="18"/>
  <c r="E71" i="18"/>
  <c r="D71" i="18"/>
  <c r="AT70" i="18"/>
  <c r="AS70" i="18"/>
  <c r="AR70" i="18"/>
  <c r="AT69" i="18"/>
  <c r="AS69" i="18"/>
  <c r="C69" i="18"/>
  <c r="AT68" i="18"/>
  <c r="AS68" i="18"/>
  <c r="AR68" i="18"/>
  <c r="C68" i="18"/>
  <c r="AT67" i="18"/>
  <c r="AS67" i="18"/>
  <c r="AR67" i="18"/>
  <c r="C67" i="18"/>
  <c r="AT66" i="18"/>
  <c r="AS66" i="18"/>
  <c r="C66" i="18"/>
  <c r="AT65" i="18"/>
  <c r="C65" i="18"/>
  <c r="AT64" i="18"/>
  <c r="AS64" i="18"/>
  <c r="C64" i="18"/>
  <c r="AT63" i="18"/>
  <c r="C63" i="18"/>
  <c r="AT62" i="18"/>
  <c r="AS62" i="18"/>
  <c r="C62" i="18"/>
  <c r="AT61" i="18"/>
  <c r="AS61" i="18"/>
  <c r="C61" i="18"/>
  <c r="AT60" i="18"/>
  <c r="AS60" i="18"/>
  <c r="C60" i="18"/>
  <c r="AT59" i="18"/>
  <c r="AS59" i="18"/>
  <c r="C59" i="18"/>
  <c r="AT58" i="18"/>
  <c r="AS58" i="18"/>
  <c r="C58" i="18"/>
  <c r="AT57" i="18"/>
  <c r="C57" i="18"/>
  <c r="AT56" i="18"/>
  <c r="AS56" i="18"/>
  <c r="C56" i="18"/>
  <c r="AT55" i="18"/>
  <c r="C55" i="18"/>
  <c r="C185" i="18" s="1"/>
  <c r="AT54" i="18"/>
  <c r="AS54" i="18"/>
  <c r="C54" i="18"/>
  <c r="AT53" i="18"/>
  <c r="C53" i="18"/>
  <c r="AT52" i="18"/>
  <c r="AS52" i="18"/>
  <c r="C52" i="18"/>
  <c r="AT51" i="18"/>
  <c r="C51" i="18"/>
  <c r="AT50" i="18"/>
  <c r="AS50" i="18"/>
  <c r="C50" i="18"/>
  <c r="AT49" i="18"/>
  <c r="C49" i="18"/>
  <c r="C179" i="18" s="1"/>
  <c r="AT48" i="18"/>
  <c r="AS48" i="18"/>
  <c r="C48" i="18"/>
  <c r="AT47" i="18"/>
  <c r="C47" i="18"/>
  <c r="C177" i="18" s="1"/>
  <c r="AT46" i="18"/>
  <c r="AS46" i="18"/>
  <c r="C46" i="18"/>
  <c r="AT45" i="18"/>
  <c r="C45" i="18"/>
  <c r="AT44" i="18"/>
  <c r="AS44" i="18"/>
  <c r="C44" i="18"/>
  <c r="AT43" i="18"/>
  <c r="C43" i="18"/>
  <c r="AT42" i="18"/>
  <c r="AS42" i="18"/>
  <c r="C42" i="18"/>
  <c r="AT41" i="18"/>
  <c r="C41" i="18"/>
  <c r="C171" i="18" s="1"/>
  <c r="AT40" i="18"/>
  <c r="AS40" i="18"/>
  <c r="C40" i="18"/>
  <c r="AT39" i="18"/>
  <c r="C39" i="18"/>
  <c r="C169" i="18" s="1"/>
  <c r="AT38" i="18"/>
  <c r="AS38" i="18"/>
  <c r="C38" i="18"/>
  <c r="AT37" i="18"/>
  <c r="C37" i="18"/>
  <c r="AT36" i="18"/>
  <c r="AS36" i="18"/>
  <c r="C36" i="18"/>
  <c r="AT35" i="18"/>
  <c r="C35" i="18"/>
  <c r="AT34" i="18"/>
  <c r="AS34" i="18"/>
  <c r="C34" i="18"/>
  <c r="AT33" i="18"/>
  <c r="C33" i="18"/>
  <c r="C163" i="18" s="1"/>
  <c r="AT32" i="18"/>
  <c r="AS32" i="18"/>
  <c r="C32" i="18"/>
  <c r="AT31" i="18"/>
  <c r="C31" i="18"/>
  <c r="C161" i="18" s="1"/>
  <c r="AT30" i="18"/>
  <c r="AS30" i="18"/>
  <c r="C30" i="18"/>
  <c r="AT29" i="18"/>
  <c r="C29" i="18"/>
  <c r="AT28" i="18"/>
  <c r="AS28" i="18"/>
  <c r="C28" i="18"/>
  <c r="C93" i="18" s="1"/>
  <c r="AT27" i="18"/>
  <c r="C27" i="18"/>
  <c r="AT26" i="18"/>
  <c r="AS26" i="18"/>
  <c r="C26" i="18"/>
  <c r="AT25" i="18"/>
  <c r="AS25" i="18"/>
  <c r="C25" i="18"/>
  <c r="C155" i="18" s="1"/>
  <c r="AT24" i="18"/>
  <c r="AS24" i="18"/>
  <c r="C24" i="18"/>
  <c r="AT23" i="18"/>
  <c r="C23" i="18"/>
  <c r="C153" i="18" s="1"/>
  <c r="AT22" i="18"/>
  <c r="C22" i="18"/>
  <c r="AL21" i="18"/>
  <c r="AT21" i="18" s="1"/>
  <c r="C21" i="18"/>
  <c r="C151" i="18" s="1"/>
  <c r="AT20" i="18"/>
  <c r="AL20" i="18"/>
  <c r="C20" i="18"/>
  <c r="C150" i="18" s="1"/>
  <c r="AL19" i="18"/>
  <c r="AT19" i="18" s="1"/>
  <c r="C19" i="18"/>
  <c r="C149" i="18" s="1"/>
  <c r="AL18" i="18"/>
  <c r="C18" i="18"/>
  <c r="AL17" i="18"/>
  <c r="AT17" i="18" s="1"/>
  <c r="C17" i="18"/>
  <c r="C147" i="18" s="1"/>
  <c r="AL16" i="18"/>
  <c r="C16" i="18"/>
  <c r="C15" i="18"/>
  <c r="C145" i="18" s="1"/>
  <c r="AL14" i="18"/>
  <c r="C14" i="18"/>
  <c r="AW13" i="18"/>
  <c r="AL13" i="18"/>
  <c r="AT13" i="18" s="1"/>
  <c r="C13" i="18"/>
  <c r="AL12" i="18"/>
  <c r="AT12" i="18" s="1"/>
  <c r="C12" i="18"/>
  <c r="C142" i="18" s="1"/>
  <c r="AL11" i="18"/>
  <c r="C11" i="18"/>
  <c r="AL10" i="18"/>
  <c r="AT10" i="18" s="1"/>
  <c r="C10" i="18"/>
  <c r="AL9" i="18"/>
  <c r="C9" i="18"/>
  <c r="C139" i="18" s="1"/>
  <c r="AL8" i="18"/>
  <c r="AT8" i="18" s="1"/>
  <c r="C8" i="18"/>
  <c r="AW7" i="18"/>
  <c r="AL7" i="18"/>
  <c r="AT7" i="18" s="1"/>
  <c r="C7" i="18"/>
  <c r="C137" i="18" s="1"/>
  <c r="AW6" i="18"/>
  <c r="AL6" i="18"/>
  <c r="AT6" i="18" s="1"/>
  <c r="C6" i="18"/>
  <c r="C71" i="18" s="1"/>
  <c r="B3" i="18"/>
  <c r="AJ199" i="17"/>
  <c r="AQ199" i="17" s="1"/>
  <c r="AS69" i="17" s="1"/>
  <c r="AI199" i="17"/>
  <c r="AH199" i="17"/>
  <c r="AG199" i="17"/>
  <c r="AF199" i="17"/>
  <c r="AE199" i="17"/>
  <c r="AD199" i="17"/>
  <c r="AC199" i="17"/>
  <c r="AB199" i="17"/>
  <c r="AA199" i="17"/>
  <c r="Z199" i="17"/>
  <c r="AM199" i="17" s="1"/>
  <c r="Y199" i="17"/>
  <c r="X199" i="17"/>
  <c r="W199" i="17"/>
  <c r="V199" i="17"/>
  <c r="U199" i="17"/>
  <c r="T199" i="17"/>
  <c r="S199" i="17"/>
  <c r="R199" i="17"/>
  <c r="Q199" i="17"/>
  <c r="P199" i="17"/>
  <c r="O199" i="17"/>
  <c r="N199" i="17"/>
  <c r="M199" i="17"/>
  <c r="L199" i="17"/>
  <c r="K199" i="17"/>
  <c r="J199" i="17"/>
  <c r="I199" i="17"/>
  <c r="H199" i="17"/>
  <c r="G199" i="17"/>
  <c r="F199" i="17"/>
  <c r="AO199" i="17" s="1"/>
  <c r="E199" i="17"/>
  <c r="D199" i="17"/>
  <c r="AN198" i="17"/>
  <c r="AJ198" i="17"/>
  <c r="AQ198" i="17" s="1"/>
  <c r="AS68" i="17" s="1"/>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AO198" i="17" s="1"/>
  <c r="D198" i="17"/>
  <c r="AJ197" i="17"/>
  <c r="AI197" i="17"/>
  <c r="AH197" i="17"/>
  <c r="AG197" i="17"/>
  <c r="AF197" i="17"/>
  <c r="AE197" i="17"/>
  <c r="AD197" i="17"/>
  <c r="AC197" i="17"/>
  <c r="AB197" i="17"/>
  <c r="AA197" i="17"/>
  <c r="Z197" i="17"/>
  <c r="AM197" i="17" s="1"/>
  <c r="Y197" i="17"/>
  <c r="X197" i="17"/>
  <c r="W197" i="17"/>
  <c r="V197" i="17"/>
  <c r="U197" i="17"/>
  <c r="T197" i="17"/>
  <c r="S197" i="17"/>
  <c r="R197" i="17"/>
  <c r="Q197" i="17"/>
  <c r="P197" i="17"/>
  <c r="O197" i="17"/>
  <c r="N197" i="17"/>
  <c r="M197" i="17"/>
  <c r="L197" i="17"/>
  <c r="K197" i="17"/>
  <c r="J197" i="17"/>
  <c r="I197" i="17"/>
  <c r="H197" i="17"/>
  <c r="G197" i="17"/>
  <c r="F197" i="17"/>
  <c r="AO197" i="17" s="1"/>
  <c r="E197" i="17"/>
  <c r="D197" i="17"/>
  <c r="AN196" i="17"/>
  <c r="AJ196" i="17"/>
  <c r="AQ196" i="17" s="1"/>
  <c r="AI196" i="17"/>
  <c r="AH196" i="17"/>
  <c r="AG196" i="17"/>
  <c r="AF196" i="17"/>
  <c r="AE196" i="17"/>
  <c r="AD196" i="17"/>
  <c r="AC196" i="17"/>
  <c r="AB196" i="17"/>
  <c r="AA196" i="17"/>
  <c r="Z196" i="17"/>
  <c r="Y196" i="17"/>
  <c r="X196" i="17"/>
  <c r="W196" i="17"/>
  <c r="V196" i="17"/>
  <c r="U196" i="17"/>
  <c r="AM196" i="17" s="1"/>
  <c r="T196" i="17"/>
  <c r="S196" i="17"/>
  <c r="R196" i="17"/>
  <c r="Q196" i="17"/>
  <c r="P196" i="17"/>
  <c r="O196" i="17"/>
  <c r="N196" i="17"/>
  <c r="M196" i="17"/>
  <c r="L196" i="17"/>
  <c r="K196" i="17"/>
  <c r="J196" i="17"/>
  <c r="I196" i="17"/>
  <c r="H196" i="17"/>
  <c r="G196" i="17"/>
  <c r="F196" i="17"/>
  <c r="E196" i="17"/>
  <c r="AO196" i="17" s="1"/>
  <c r="D196" i="17"/>
  <c r="AJ195" i="17"/>
  <c r="AI195" i="17"/>
  <c r="AH195" i="17"/>
  <c r="AG195" i="17"/>
  <c r="AF195" i="17"/>
  <c r="AE195" i="17"/>
  <c r="AD195" i="17"/>
  <c r="AC195" i="17"/>
  <c r="AB195" i="17"/>
  <c r="AA195" i="17"/>
  <c r="Z195" i="17"/>
  <c r="AM195" i="17" s="1"/>
  <c r="Y195" i="17"/>
  <c r="X195" i="17"/>
  <c r="W195" i="17"/>
  <c r="V195" i="17"/>
  <c r="U195" i="17"/>
  <c r="T195" i="17"/>
  <c r="S195" i="17"/>
  <c r="R195" i="17"/>
  <c r="Q195" i="17"/>
  <c r="P195" i="17"/>
  <c r="O195" i="17"/>
  <c r="N195" i="17"/>
  <c r="M195" i="17"/>
  <c r="L195" i="17"/>
  <c r="K195" i="17"/>
  <c r="J195" i="17"/>
  <c r="I195" i="17"/>
  <c r="H195" i="17"/>
  <c r="G195" i="17"/>
  <c r="F195" i="17"/>
  <c r="AO195" i="17" s="1"/>
  <c r="E195" i="17"/>
  <c r="D195" i="17"/>
  <c r="AN194" i="17"/>
  <c r="AJ194" i="17"/>
  <c r="AQ194" i="17" s="1"/>
  <c r="AS64" i="17" s="1"/>
  <c r="AI194" i="17"/>
  <c r="AH194" i="17"/>
  <c r="AG194" i="17"/>
  <c r="AF194" i="17"/>
  <c r="AE194" i="17"/>
  <c r="AD194" i="17"/>
  <c r="AC194" i="17"/>
  <c r="AB194" i="17"/>
  <c r="AA194" i="17"/>
  <c r="Z194" i="17"/>
  <c r="Y194" i="17"/>
  <c r="X194" i="17"/>
  <c r="W194" i="17"/>
  <c r="V194" i="17"/>
  <c r="U194" i="17"/>
  <c r="AM194" i="17" s="1"/>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A193" i="17"/>
  <c r="Z193" i="17"/>
  <c r="AM193" i="17" s="1"/>
  <c r="Y193" i="17"/>
  <c r="X193" i="17"/>
  <c r="W193" i="17"/>
  <c r="V193" i="17"/>
  <c r="U193" i="17"/>
  <c r="T193" i="17"/>
  <c r="S193" i="17"/>
  <c r="R193" i="17"/>
  <c r="Q193" i="17"/>
  <c r="P193" i="17"/>
  <c r="O193" i="17"/>
  <c r="N193" i="17"/>
  <c r="M193" i="17"/>
  <c r="L193" i="17"/>
  <c r="K193" i="17"/>
  <c r="J193" i="17"/>
  <c r="I193" i="17"/>
  <c r="H193" i="17"/>
  <c r="G193" i="17"/>
  <c r="F193" i="17"/>
  <c r="AO193" i="17" s="1"/>
  <c r="E193" i="17"/>
  <c r="D193" i="17"/>
  <c r="AN192" i="17"/>
  <c r="AJ192" i="17"/>
  <c r="AQ192" i="17" s="1"/>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AM191" i="17" s="1"/>
  <c r="Y191" i="17"/>
  <c r="X191" i="17"/>
  <c r="W191" i="17"/>
  <c r="V191" i="17"/>
  <c r="U191" i="17"/>
  <c r="T191" i="17"/>
  <c r="S191" i="17"/>
  <c r="R191" i="17"/>
  <c r="Q191" i="17"/>
  <c r="P191" i="17"/>
  <c r="O191" i="17"/>
  <c r="N191" i="17"/>
  <c r="M191" i="17"/>
  <c r="L191" i="17"/>
  <c r="K191" i="17"/>
  <c r="J191" i="17"/>
  <c r="I191" i="17"/>
  <c r="H191" i="17"/>
  <c r="G191" i="17"/>
  <c r="F191" i="17"/>
  <c r="AO191" i="17" s="1"/>
  <c r="E191" i="17"/>
  <c r="D191" i="17"/>
  <c r="AN190" i="17"/>
  <c r="AJ190" i="17"/>
  <c r="AQ190" i="17" s="1"/>
  <c r="AS60"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AO190" i="17" s="1"/>
  <c r="D190" i="17"/>
  <c r="AJ189" i="17"/>
  <c r="AI189" i="17"/>
  <c r="AH189" i="17"/>
  <c r="AG189" i="17"/>
  <c r="AF189" i="17"/>
  <c r="AE189" i="17"/>
  <c r="AD189" i="17"/>
  <c r="AC189" i="17"/>
  <c r="AB189" i="17"/>
  <c r="AA189" i="17"/>
  <c r="Z189" i="17"/>
  <c r="AM189" i="17" s="1"/>
  <c r="Y189" i="17"/>
  <c r="X189" i="17"/>
  <c r="W189" i="17"/>
  <c r="V189" i="17"/>
  <c r="U189" i="17"/>
  <c r="T189" i="17"/>
  <c r="S189" i="17"/>
  <c r="R189" i="17"/>
  <c r="Q189" i="17"/>
  <c r="P189" i="17"/>
  <c r="O189" i="17"/>
  <c r="N189" i="17"/>
  <c r="M189" i="17"/>
  <c r="L189" i="17"/>
  <c r="K189" i="17"/>
  <c r="J189" i="17"/>
  <c r="I189" i="17"/>
  <c r="H189" i="17"/>
  <c r="G189" i="17"/>
  <c r="F189" i="17"/>
  <c r="AO189" i="17" s="1"/>
  <c r="E189" i="17"/>
  <c r="D189" i="17"/>
  <c r="AN188" i="17"/>
  <c r="AJ188" i="17"/>
  <c r="AQ188" i="17" s="1"/>
  <c r="AI188" i="17"/>
  <c r="AH188" i="17"/>
  <c r="AG188" i="17"/>
  <c r="AF188" i="17"/>
  <c r="AE188" i="17"/>
  <c r="AD188" i="17"/>
  <c r="AC188" i="17"/>
  <c r="AB188" i="17"/>
  <c r="AA188" i="17"/>
  <c r="Z188" i="17"/>
  <c r="Y188" i="17"/>
  <c r="X188" i="17"/>
  <c r="W188" i="17"/>
  <c r="V188" i="17"/>
  <c r="U188" i="17"/>
  <c r="AM188" i="17" s="1"/>
  <c r="T188" i="17"/>
  <c r="S188" i="17"/>
  <c r="R188" i="17"/>
  <c r="Q188" i="17"/>
  <c r="P188" i="17"/>
  <c r="O188" i="17"/>
  <c r="N188" i="17"/>
  <c r="M188" i="17"/>
  <c r="L188" i="17"/>
  <c r="K188" i="17"/>
  <c r="J188" i="17"/>
  <c r="I188" i="17"/>
  <c r="H188" i="17"/>
  <c r="G188" i="17"/>
  <c r="F188" i="17"/>
  <c r="E188" i="17"/>
  <c r="AO188" i="17" s="1"/>
  <c r="D188" i="17"/>
  <c r="AJ187" i="17"/>
  <c r="AI187" i="17"/>
  <c r="AH187" i="17"/>
  <c r="AG187" i="17"/>
  <c r="AF187" i="17"/>
  <c r="AE187" i="17"/>
  <c r="AD187" i="17"/>
  <c r="AC187" i="17"/>
  <c r="AB187" i="17"/>
  <c r="AA187" i="17"/>
  <c r="Z187" i="17"/>
  <c r="AM187" i="17" s="1"/>
  <c r="Y187" i="17"/>
  <c r="X187" i="17"/>
  <c r="W187" i="17"/>
  <c r="V187" i="17"/>
  <c r="U187" i="17"/>
  <c r="T187" i="17"/>
  <c r="S187" i="17"/>
  <c r="R187" i="17"/>
  <c r="Q187" i="17"/>
  <c r="P187" i="17"/>
  <c r="O187" i="17"/>
  <c r="N187" i="17"/>
  <c r="M187" i="17"/>
  <c r="L187" i="17"/>
  <c r="K187" i="17"/>
  <c r="J187" i="17"/>
  <c r="I187" i="17"/>
  <c r="H187" i="17"/>
  <c r="G187" i="17"/>
  <c r="F187" i="17"/>
  <c r="AO187" i="17" s="1"/>
  <c r="E187" i="17"/>
  <c r="D187" i="17"/>
  <c r="AN186" i="17"/>
  <c r="AJ186" i="17"/>
  <c r="AQ186" i="17" s="1"/>
  <c r="AS56" i="17" s="1"/>
  <c r="AI186" i="17"/>
  <c r="AH186" i="17"/>
  <c r="AG186" i="17"/>
  <c r="AF186" i="17"/>
  <c r="AE186" i="17"/>
  <c r="AD186" i="17"/>
  <c r="AC186" i="17"/>
  <c r="AB186" i="17"/>
  <c r="AA186" i="17"/>
  <c r="Z186" i="17"/>
  <c r="Y186" i="17"/>
  <c r="X186" i="17"/>
  <c r="W186" i="17"/>
  <c r="V186" i="17"/>
  <c r="U186" i="17"/>
  <c r="AM186" i="17" s="1"/>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AM185" i="17" s="1"/>
  <c r="Y185" i="17"/>
  <c r="X185" i="17"/>
  <c r="W185" i="17"/>
  <c r="V185" i="17"/>
  <c r="U185" i="17"/>
  <c r="T185" i="17"/>
  <c r="S185" i="17"/>
  <c r="R185" i="17"/>
  <c r="Q185" i="17"/>
  <c r="P185" i="17"/>
  <c r="O185" i="17"/>
  <c r="N185" i="17"/>
  <c r="M185" i="17"/>
  <c r="L185" i="17"/>
  <c r="K185" i="17"/>
  <c r="J185" i="17"/>
  <c r="I185" i="17"/>
  <c r="H185" i="17"/>
  <c r="G185" i="17"/>
  <c r="F185" i="17"/>
  <c r="AO185" i="17" s="1"/>
  <c r="E185" i="17"/>
  <c r="D185" i="17"/>
  <c r="AN184" i="17"/>
  <c r="AJ184" i="17"/>
  <c r="AQ184" i="17" s="1"/>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AM183" i="17" s="1"/>
  <c r="Y183" i="17"/>
  <c r="X183" i="17"/>
  <c r="W183" i="17"/>
  <c r="V183" i="17"/>
  <c r="U183" i="17"/>
  <c r="T183" i="17"/>
  <c r="S183" i="17"/>
  <c r="R183" i="17"/>
  <c r="Q183" i="17"/>
  <c r="P183" i="17"/>
  <c r="O183" i="17"/>
  <c r="N183" i="17"/>
  <c r="M183" i="17"/>
  <c r="L183" i="17"/>
  <c r="K183" i="17"/>
  <c r="J183" i="17"/>
  <c r="I183" i="17"/>
  <c r="H183" i="17"/>
  <c r="G183" i="17"/>
  <c r="F183" i="17"/>
  <c r="AO183" i="17" s="1"/>
  <c r="E183" i="17"/>
  <c r="D183" i="17"/>
  <c r="AN182" i="17"/>
  <c r="AJ182" i="17"/>
  <c r="AQ182" i="17" s="1"/>
  <c r="AS5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AO182" i="17" s="1"/>
  <c r="D182" i="17"/>
  <c r="AJ181" i="17"/>
  <c r="AI181" i="17"/>
  <c r="AH181" i="17"/>
  <c r="AG181" i="17"/>
  <c r="AF181" i="17"/>
  <c r="AE181" i="17"/>
  <c r="AD181" i="17"/>
  <c r="AC181" i="17"/>
  <c r="AB181" i="17"/>
  <c r="AA181" i="17"/>
  <c r="Z181" i="17"/>
  <c r="AM181" i="17" s="1"/>
  <c r="Y181" i="17"/>
  <c r="X181" i="17"/>
  <c r="W181" i="17"/>
  <c r="V181" i="17"/>
  <c r="U181" i="17"/>
  <c r="T181" i="17"/>
  <c r="S181" i="17"/>
  <c r="R181" i="17"/>
  <c r="Q181" i="17"/>
  <c r="P181" i="17"/>
  <c r="O181" i="17"/>
  <c r="N181" i="17"/>
  <c r="M181" i="17"/>
  <c r="L181" i="17"/>
  <c r="K181" i="17"/>
  <c r="J181" i="17"/>
  <c r="I181" i="17"/>
  <c r="H181" i="17"/>
  <c r="G181" i="17"/>
  <c r="F181" i="17"/>
  <c r="AO181" i="17" s="1"/>
  <c r="E181" i="17"/>
  <c r="D181" i="17"/>
  <c r="AN180" i="17"/>
  <c r="AJ180" i="17"/>
  <c r="AQ180" i="17" s="1"/>
  <c r="AI180" i="17"/>
  <c r="AH180" i="17"/>
  <c r="AG180" i="17"/>
  <c r="AF180" i="17"/>
  <c r="AE180" i="17"/>
  <c r="AD180" i="17"/>
  <c r="AC180" i="17"/>
  <c r="AB180" i="17"/>
  <c r="AA180" i="17"/>
  <c r="Z180" i="17"/>
  <c r="Y180" i="17"/>
  <c r="X180" i="17"/>
  <c r="W180" i="17"/>
  <c r="V180" i="17"/>
  <c r="U180" i="17"/>
  <c r="AM180" i="17" s="1"/>
  <c r="T180" i="17"/>
  <c r="S180" i="17"/>
  <c r="R180" i="17"/>
  <c r="Q180" i="17"/>
  <c r="P180" i="17"/>
  <c r="O180" i="17"/>
  <c r="N180" i="17"/>
  <c r="M180" i="17"/>
  <c r="L180" i="17"/>
  <c r="K180" i="17"/>
  <c r="J180" i="17"/>
  <c r="I180" i="17"/>
  <c r="H180" i="17"/>
  <c r="G180" i="17"/>
  <c r="F180" i="17"/>
  <c r="E180" i="17"/>
  <c r="AO180" i="17" s="1"/>
  <c r="D180" i="17"/>
  <c r="AJ179" i="17"/>
  <c r="AI179" i="17"/>
  <c r="AH179" i="17"/>
  <c r="AG179" i="17"/>
  <c r="AF179" i="17"/>
  <c r="AE179" i="17"/>
  <c r="AD179" i="17"/>
  <c r="AC179" i="17"/>
  <c r="AB179" i="17"/>
  <c r="AA179" i="17"/>
  <c r="Z179" i="17"/>
  <c r="AM179" i="17" s="1"/>
  <c r="Y179" i="17"/>
  <c r="X179" i="17"/>
  <c r="W179" i="17"/>
  <c r="V179" i="17"/>
  <c r="U179" i="17"/>
  <c r="T179" i="17"/>
  <c r="S179" i="17"/>
  <c r="R179" i="17"/>
  <c r="Q179" i="17"/>
  <c r="P179" i="17"/>
  <c r="O179" i="17"/>
  <c r="N179" i="17"/>
  <c r="M179" i="17"/>
  <c r="L179" i="17"/>
  <c r="K179" i="17"/>
  <c r="J179" i="17"/>
  <c r="I179" i="17"/>
  <c r="H179" i="17"/>
  <c r="G179" i="17"/>
  <c r="F179" i="17"/>
  <c r="AO179" i="17" s="1"/>
  <c r="E179" i="17"/>
  <c r="D179" i="17"/>
  <c r="AN178" i="17"/>
  <c r="AJ178" i="17"/>
  <c r="AQ178" i="17" s="1"/>
  <c r="AS48" i="17" s="1"/>
  <c r="AI178" i="17"/>
  <c r="AH178" i="17"/>
  <c r="AG178" i="17"/>
  <c r="AF178" i="17"/>
  <c r="AE178" i="17"/>
  <c r="AD178" i="17"/>
  <c r="AC178" i="17"/>
  <c r="AB178" i="17"/>
  <c r="AA178" i="17"/>
  <c r="Z178" i="17"/>
  <c r="Y178" i="17"/>
  <c r="X178" i="17"/>
  <c r="W178" i="17"/>
  <c r="V178" i="17"/>
  <c r="U178" i="17"/>
  <c r="AM178" i="17" s="1"/>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AM177" i="17" s="1"/>
  <c r="Y177" i="17"/>
  <c r="X177" i="17"/>
  <c r="W177" i="17"/>
  <c r="V177" i="17"/>
  <c r="U177" i="17"/>
  <c r="T177" i="17"/>
  <c r="S177" i="17"/>
  <c r="R177" i="17"/>
  <c r="Q177" i="17"/>
  <c r="P177" i="17"/>
  <c r="O177" i="17"/>
  <c r="N177" i="17"/>
  <c r="M177" i="17"/>
  <c r="L177" i="17"/>
  <c r="K177" i="17"/>
  <c r="J177" i="17"/>
  <c r="I177" i="17"/>
  <c r="H177" i="17"/>
  <c r="G177" i="17"/>
  <c r="F177" i="17"/>
  <c r="AO177" i="17" s="1"/>
  <c r="E177" i="17"/>
  <c r="D177" i="17"/>
  <c r="AN176" i="17"/>
  <c r="AJ176" i="17"/>
  <c r="AQ17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AM175" i="17" s="1"/>
  <c r="Y175" i="17"/>
  <c r="X175" i="17"/>
  <c r="W175" i="17"/>
  <c r="V175" i="17"/>
  <c r="U175" i="17"/>
  <c r="T175" i="17"/>
  <c r="S175" i="17"/>
  <c r="R175" i="17"/>
  <c r="Q175" i="17"/>
  <c r="P175" i="17"/>
  <c r="O175" i="17"/>
  <c r="N175" i="17"/>
  <c r="M175" i="17"/>
  <c r="L175" i="17"/>
  <c r="K175" i="17"/>
  <c r="J175" i="17"/>
  <c r="I175" i="17"/>
  <c r="H175" i="17"/>
  <c r="G175" i="17"/>
  <c r="F175" i="17"/>
  <c r="AO175" i="17" s="1"/>
  <c r="E175" i="17"/>
  <c r="D175" i="17"/>
  <c r="AN174" i="17"/>
  <c r="AJ174" i="17"/>
  <c r="AQ174" i="17" s="1"/>
  <c r="AS44" i="17" s="1"/>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AO174" i="17" s="1"/>
  <c r="D174" i="17"/>
  <c r="AJ173" i="17"/>
  <c r="AI173" i="17"/>
  <c r="AH173" i="17"/>
  <c r="AG173" i="17"/>
  <c r="AF173" i="17"/>
  <c r="AE173" i="17"/>
  <c r="AD173" i="17"/>
  <c r="AC173" i="17"/>
  <c r="AB173" i="17"/>
  <c r="AA173" i="17"/>
  <c r="Z173" i="17"/>
  <c r="AM173" i="17" s="1"/>
  <c r="Y173" i="17"/>
  <c r="X173" i="17"/>
  <c r="W173" i="17"/>
  <c r="V173" i="17"/>
  <c r="U173" i="17"/>
  <c r="T173" i="17"/>
  <c r="S173" i="17"/>
  <c r="R173" i="17"/>
  <c r="Q173" i="17"/>
  <c r="P173" i="17"/>
  <c r="O173" i="17"/>
  <c r="N173" i="17"/>
  <c r="M173" i="17"/>
  <c r="L173" i="17"/>
  <c r="K173" i="17"/>
  <c r="J173" i="17"/>
  <c r="I173" i="17"/>
  <c r="H173" i="17"/>
  <c r="G173" i="17"/>
  <c r="F173" i="17"/>
  <c r="AO173" i="17" s="1"/>
  <c r="E173" i="17"/>
  <c r="D173" i="17"/>
  <c r="AN172" i="17"/>
  <c r="AJ172" i="17"/>
  <c r="AQ172" i="17" s="1"/>
  <c r="AI172" i="17"/>
  <c r="AH172" i="17"/>
  <c r="AG172" i="17"/>
  <c r="AF172" i="17"/>
  <c r="AE172" i="17"/>
  <c r="AD172" i="17"/>
  <c r="AC172" i="17"/>
  <c r="AB172" i="17"/>
  <c r="AA172" i="17"/>
  <c r="Z172" i="17"/>
  <c r="Y172" i="17"/>
  <c r="X172" i="17"/>
  <c r="W172" i="17"/>
  <c r="V172" i="17"/>
  <c r="U172" i="17"/>
  <c r="AM172" i="17" s="1"/>
  <c r="T172" i="17"/>
  <c r="S172" i="17"/>
  <c r="R172" i="17"/>
  <c r="Q172" i="17"/>
  <c r="P172" i="17"/>
  <c r="O172" i="17"/>
  <c r="N172" i="17"/>
  <c r="M172" i="17"/>
  <c r="L172" i="17"/>
  <c r="K172" i="17"/>
  <c r="J172" i="17"/>
  <c r="I172" i="17"/>
  <c r="H172" i="17"/>
  <c r="G172" i="17"/>
  <c r="F172" i="17"/>
  <c r="E172" i="17"/>
  <c r="AO172" i="17" s="1"/>
  <c r="D172" i="17"/>
  <c r="AJ171" i="17"/>
  <c r="AI171" i="17"/>
  <c r="AH171" i="17"/>
  <c r="AG171" i="17"/>
  <c r="AF171" i="17"/>
  <c r="AE171" i="17"/>
  <c r="AD171" i="17"/>
  <c r="AC171" i="17"/>
  <c r="AB171" i="17"/>
  <c r="AA171" i="17"/>
  <c r="Z171" i="17"/>
  <c r="AM171" i="17" s="1"/>
  <c r="Y171" i="17"/>
  <c r="X171" i="17"/>
  <c r="W171" i="17"/>
  <c r="V171" i="17"/>
  <c r="U171" i="17"/>
  <c r="T171" i="17"/>
  <c r="S171" i="17"/>
  <c r="R171" i="17"/>
  <c r="Q171" i="17"/>
  <c r="P171" i="17"/>
  <c r="O171" i="17"/>
  <c r="N171" i="17"/>
  <c r="M171" i="17"/>
  <c r="L171" i="17"/>
  <c r="K171" i="17"/>
  <c r="J171" i="17"/>
  <c r="I171" i="17"/>
  <c r="H171" i="17"/>
  <c r="G171" i="17"/>
  <c r="F171" i="17"/>
  <c r="AO171" i="17" s="1"/>
  <c r="E171" i="17"/>
  <c r="D171" i="17"/>
  <c r="AN170" i="17"/>
  <c r="AJ170" i="17"/>
  <c r="AQ170" i="17" s="1"/>
  <c r="AS40" i="17" s="1"/>
  <c r="AI170" i="17"/>
  <c r="AH170" i="17"/>
  <c r="AG170" i="17"/>
  <c r="AF170" i="17"/>
  <c r="AE170" i="17"/>
  <c r="AD170" i="17"/>
  <c r="AC170" i="17"/>
  <c r="AB170" i="17"/>
  <c r="AA170" i="17"/>
  <c r="Z170" i="17"/>
  <c r="Y170" i="17"/>
  <c r="X170" i="17"/>
  <c r="W170" i="17"/>
  <c r="V170" i="17"/>
  <c r="U170" i="17"/>
  <c r="AM170" i="17" s="1"/>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AM169" i="17" s="1"/>
  <c r="Y169" i="17"/>
  <c r="X169" i="17"/>
  <c r="W169" i="17"/>
  <c r="V169" i="17"/>
  <c r="U169" i="17"/>
  <c r="T169" i="17"/>
  <c r="S169" i="17"/>
  <c r="R169" i="17"/>
  <c r="Q169" i="17"/>
  <c r="P169" i="17"/>
  <c r="O169" i="17"/>
  <c r="N169" i="17"/>
  <c r="M169" i="17"/>
  <c r="L169" i="17"/>
  <c r="K169" i="17"/>
  <c r="J169" i="17"/>
  <c r="I169" i="17"/>
  <c r="H169" i="17"/>
  <c r="G169" i="17"/>
  <c r="F169" i="17"/>
  <c r="AO169" i="17" s="1"/>
  <c r="E169" i="17"/>
  <c r="D169" i="17"/>
  <c r="AN168" i="17"/>
  <c r="AJ168" i="17"/>
  <c r="AQ168" i="17" s="1"/>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AM167" i="17" s="1"/>
  <c r="Y167" i="17"/>
  <c r="X167" i="17"/>
  <c r="W167" i="17"/>
  <c r="V167" i="17"/>
  <c r="U167" i="17"/>
  <c r="T167" i="17"/>
  <c r="S167" i="17"/>
  <c r="R167" i="17"/>
  <c r="Q167" i="17"/>
  <c r="P167" i="17"/>
  <c r="O167" i="17"/>
  <c r="N167" i="17"/>
  <c r="M167" i="17"/>
  <c r="L167" i="17"/>
  <c r="K167" i="17"/>
  <c r="J167" i="17"/>
  <c r="I167" i="17"/>
  <c r="H167" i="17"/>
  <c r="G167" i="17"/>
  <c r="F167" i="17"/>
  <c r="E167" i="17"/>
  <c r="D167" i="17"/>
  <c r="AO167" i="17" s="1"/>
  <c r="AN166"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AO166" i="17" s="1"/>
  <c r="D166" i="17"/>
  <c r="AJ165" i="17"/>
  <c r="AI165" i="17"/>
  <c r="AH165" i="17"/>
  <c r="AG165" i="17"/>
  <c r="AF165" i="17"/>
  <c r="AE165" i="17"/>
  <c r="AD165" i="17"/>
  <c r="AC165" i="17"/>
  <c r="AB165" i="17"/>
  <c r="AA165" i="17"/>
  <c r="Z165" i="17"/>
  <c r="AM165" i="17" s="1"/>
  <c r="Y165" i="17"/>
  <c r="X165" i="17"/>
  <c r="W165" i="17"/>
  <c r="V165" i="17"/>
  <c r="U165" i="17"/>
  <c r="T165" i="17"/>
  <c r="S165" i="17"/>
  <c r="R165" i="17"/>
  <c r="Q165" i="17"/>
  <c r="P165" i="17"/>
  <c r="O165" i="17"/>
  <c r="N165" i="17"/>
  <c r="M165" i="17"/>
  <c r="L165" i="17"/>
  <c r="K165" i="17"/>
  <c r="J165" i="17"/>
  <c r="I165" i="17"/>
  <c r="H165" i="17"/>
  <c r="G165" i="17"/>
  <c r="F165" i="17"/>
  <c r="E165" i="17"/>
  <c r="D165" i="17"/>
  <c r="AO165" i="17" s="1"/>
  <c r="AN164" i="17"/>
  <c r="AJ164" i="17"/>
  <c r="AI164" i="17"/>
  <c r="AH164" i="17"/>
  <c r="AG164" i="17"/>
  <c r="AF164" i="17"/>
  <c r="AE164" i="17"/>
  <c r="AD164" i="17"/>
  <c r="AC164" i="17"/>
  <c r="AB164" i="17"/>
  <c r="AA164" i="17"/>
  <c r="Z164" i="17"/>
  <c r="Y164" i="17"/>
  <c r="X164" i="17"/>
  <c r="W164" i="17"/>
  <c r="V164" i="17"/>
  <c r="U164" i="17"/>
  <c r="AM164" i="17" s="1"/>
  <c r="T164" i="17"/>
  <c r="S164" i="17"/>
  <c r="R164" i="17"/>
  <c r="Q164" i="17"/>
  <c r="P164" i="17"/>
  <c r="O164" i="17"/>
  <c r="N164" i="17"/>
  <c r="M164" i="17"/>
  <c r="L164" i="17"/>
  <c r="K164" i="17"/>
  <c r="J164" i="17"/>
  <c r="I164" i="17"/>
  <c r="H164" i="17"/>
  <c r="G164" i="17"/>
  <c r="F164" i="17"/>
  <c r="E164" i="17"/>
  <c r="AO164" i="17" s="1"/>
  <c r="D164" i="17"/>
  <c r="AJ163" i="17"/>
  <c r="AI163" i="17"/>
  <c r="AH163" i="17"/>
  <c r="AG163" i="17"/>
  <c r="AF163" i="17"/>
  <c r="AE163" i="17"/>
  <c r="AD163" i="17"/>
  <c r="AC163" i="17"/>
  <c r="AB163" i="17"/>
  <c r="AA163" i="17"/>
  <c r="Z163" i="17"/>
  <c r="AM163" i="17" s="1"/>
  <c r="Y163" i="17"/>
  <c r="X163" i="17"/>
  <c r="W163" i="17"/>
  <c r="V163" i="17"/>
  <c r="U163" i="17"/>
  <c r="T163" i="17"/>
  <c r="S163" i="17"/>
  <c r="R163" i="17"/>
  <c r="Q163" i="17"/>
  <c r="P163" i="17"/>
  <c r="O163" i="17"/>
  <c r="N163" i="17"/>
  <c r="M163" i="17"/>
  <c r="L163" i="17"/>
  <c r="K163" i="17"/>
  <c r="J163" i="17"/>
  <c r="I163" i="17"/>
  <c r="H163" i="17"/>
  <c r="G163" i="17"/>
  <c r="F163" i="17"/>
  <c r="E163" i="17"/>
  <c r="D163" i="17"/>
  <c r="AO163" i="17" s="1"/>
  <c r="AN162" i="17"/>
  <c r="AJ162" i="17"/>
  <c r="AI162" i="17"/>
  <c r="AH162" i="17"/>
  <c r="AG162" i="17"/>
  <c r="AF162" i="17"/>
  <c r="AE162" i="17"/>
  <c r="AD162" i="17"/>
  <c r="AC162" i="17"/>
  <c r="AL162" i="17" s="1"/>
  <c r="AB162" i="17"/>
  <c r="AA162" i="17"/>
  <c r="Z162" i="17"/>
  <c r="Y162" i="17"/>
  <c r="X162" i="17"/>
  <c r="W162" i="17"/>
  <c r="V162" i="17"/>
  <c r="U162" i="17"/>
  <c r="AM162" i="17" s="1"/>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AM161" i="17" s="1"/>
  <c r="Y161" i="17"/>
  <c r="X161" i="17"/>
  <c r="W161" i="17"/>
  <c r="V161" i="17"/>
  <c r="U161" i="17"/>
  <c r="T161" i="17"/>
  <c r="S161" i="17"/>
  <c r="R161" i="17"/>
  <c r="Q161" i="17"/>
  <c r="P161" i="17"/>
  <c r="O161" i="17"/>
  <c r="N161" i="17"/>
  <c r="M161" i="17"/>
  <c r="L161" i="17"/>
  <c r="K161" i="17"/>
  <c r="J161" i="17"/>
  <c r="I161" i="17"/>
  <c r="H161" i="17"/>
  <c r="G161" i="17"/>
  <c r="F161" i="17"/>
  <c r="E161" i="17"/>
  <c r="D161" i="17"/>
  <c r="AO161" i="17" s="1"/>
  <c r="AN160"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AM159" i="17" s="1"/>
  <c r="Y159" i="17"/>
  <c r="X159" i="17"/>
  <c r="W159" i="17"/>
  <c r="V159" i="17"/>
  <c r="U159" i="17"/>
  <c r="T159" i="17"/>
  <c r="S159" i="17"/>
  <c r="R159" i="17"/>
  <c r="Q159" i="17"/>
  <c r="P159" i="17"/>
  <c r="O159" i="17"/>
  <c r="N159" i="17"/>
  <c r="M159" i="17"/>
  <c r="L159" i="17"/>
  <c r="K159" i="17"/>
  <c r="J159" i="17"/>
  <c r="I159" i="17"/>
  <c r="H159" i="17"/>
  <c r="G159" i="17"/>
  <c r="F159" i="17"/>
  <c r="E159" i="17"/>
  <c r="D159" i="17"/>
  <c r="AO159" i="17" s="1"/>
  <c r="AN158"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AO158" i="17" s="1"/>
  <c r="D158" i="17"/>
  <c r="AJ157" i="17"/>
  <c r="AI157" i="17"/>
  <c r="AH157" i="17"/>
  <c r="AG157" i="17"/>
  <c r="AF157" i="17"/>
  <c r="AE157" i="17"/>
  <c r="AD157" i="17"/>
  <c r="AC157" i="17"/>
  <c r="AB157" i="17"/>
  <c r="AA157" i="17"/>
  <c r="Z157" i="17"/>
  <c r="Y157" i="17"/>
  <c r="AM157" i="17" s="1"/>
  <c r="X157" i="17"/>
  <c r="W157" i="17"/>
  <c r="V157" i="17"/>
  <c r="U157" i="17"/>
  <c r="T157" i="17"/>
  <c r="S157" i="17"/>
  <c r="R157" i="17"/>
  <c r="Q157" i="17"/>
  <c r="P157" i="17"/>
  <c r="O157" i="17"/>
  <c r="N157" i="17"/>
  <c r="M157" i="17"/>
  <c r="L157" i="17"/>
  <c r="K157" i="17"/>
  <c r="J157" i="17"/>
  <c r="I157" i="17"/>
  <c r="H157" i="17"/>
  <c r="G157" i="17"/>
  <c r="F157" i="17"/>
  <c r="E157" i="17"/>
  <c r="D157" i="17"/>
  <c r="AO157" i="17" s="1"/>
  <c r="AJ156" i="17"/>
  <c r="AI156" i="17"/>
  <c r="AH156" i="17"/>
  <c r="AG156" i="17"/>
  <c r="AF156" i="17"/>
  <c r="AE156" i="17"/>
  <c r="AD156" i="17"/>
  <c r="AC156" i="17"/>
  <c r="AL156" i="17" s="1"/>
  <c r="AB156" i="17"/>
  <c r="AA156" i="17"/>
  <c r="Z156" i="17"/>
  <c r="Y156" i="17"/>
  <c r="X156" i="17"/>
  <c r="W156" i="17"/>
  <c r="V156" i="17"/>
  <c r="U156" i="17"/>
  <c r="T156" i="17"/>
  <c r="S156" i="17"/>
  <c r="R156" i="17"/>
  <c r="Q156" i="17"/>
  <c r="P156" i="17"/>
  <c r="O156" i="17"/>
  <c r="AN156" i="17" s="1"/>
  <c r="N156" i="17"/>
  <c r="M156" i="17"/>
  <c r="L156" i="17"/>
  <c r="K156" i="17"/>
  <c r="J156" i="17"/>
  <c r="I156" i="17"/>
  <c r="H156" i="17"/>
  <c r="G156" i="17"/>
  <c r="AO156" i="17" s="1"/>
  <c r="F156" i="17"/>
  <c r="E156" i="17"/>
  <c r="D156" i="17"/>
  <c r="AJ155" i="17"/>
  <c r="AI155" i="17"/>
  <c r="AH155" i="17"/>
  <c r="AG155" i="17"/>
  <c r="AF155" i="17"/>
  <c r="AE155" i="17"/>
  <c r="AD155" i="17"/>
  <c r="AC155" i="17"/>
  <c r="AB155" i="17"/>
  <c r="AA155" i="17"/>
  <c r="Z155" i="17"/>
  <c r="Y155" i="17"/>
  <c r="X155" i="17"/>
  <c r="W155" i="17"/>
  <c r="V155" i="17"/>
  <c r="U155" i="17"/>
  <c r="T155" i="17"/>
  <c r="AM155" i="17" s="1"/>
  <c r="S155" i="17"/>
  <c r="R155" i="17"/>
  <c r="Q155" i="17"/>
  <c r="P155" i="17"/>
  <c r="O155" i="17"/>
  <c r="N155" i="17"/>
  <c r="M155" i="17"/>
  <c r="L155" i="17"/>
  <c r="AN155" i="17" s="1"/>
  <c r="K155" i="17"/>
  <c r="J155" i="17"/>
  <c r="I155" i="17"/>
  <c r="H155" i="17"/>
  <c r="G155" i="17"/>
  <c r="F155" i="17"/>
  <c r="E155" i="17"/>
  <c r="D155" i="17"/>
  <c r="AO155" i="17" s="1"/>
  <c r="AJ154" i="17"/>
  <c r="AI154" i="17"/>
  <c r="AH154" i="17"/>
  <c r="AG154" i="17"/>
  <c r="AF154" i="17"/>
  <c r="AE154" i="17"/>
  <c r="AD154" i="17"/>
  <c r="AC154" i="17"/>
  <c r="AB154" i="17"/>
  <c r="AA154" i="17"/>
  <c r="Z154" i="17"/>
  <c r="Y154" i="17"/>
  <c r="X154" i="17"/>
  <c r="W154" i="17"/>
  <c r="V154" i="17"/>
  <c r="U154" i="17"/>
  <c r="AM154" i="17" s="1"/>
  <c r="T154" i="17"/>
  <c r="S154" i="17"/>
  <c r="R154" i="17"/>
  <c r="Q154" i="17"/>
  <c r="P154" i="17"/>
  <c r="O154" i="17"/>
  <c r="N154" i="17"/>
  <c r="M154" i="17"/>
  <c r="AN154" i="17" s="1"/>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AM153" i="17" s="1"/>
  <c r="U153" i="17"/>
  <c r="T153" i="17"/>
  <c r="S153" i="17"/>
  <c r="R153" i="17"/>
  <c r="Q153" i="17"/>
  <c r="P153" i="17"/>
  <c r="O153" i="17"/>
  <c r="N153" i="17"/>
  <c r="M153" i="17"/>
  <c r="L153" i="17"/>
  <c r="K153" i="17"/>
  <c r="J153" i="17"/>
  <c r="I153" i="17"/>
  <c r="H153" i="17"/>
  <c r="G153" i="17"/>
  <c r="F153" i="17"/>
  <c r="E153" i="17"/>
  <c r="D153" i="17"/>
  <c r="AO153" i="17" s="1"/>
  <c r="AJ152" i="17"/>
  <c r="AI152" i="17"/>
  <c r="AH152" i="17"/>
  <c r="AG152" i="17"/>
  <c r="AF152" i="17"/>
  <c r="AE152" i="17"/>
  <c r="AD152" i="17"/>
  <c r="AC152" i="17"/>
  <c r="AL152" i="17" s="1"/>
  <c r="AB152" i="17"/>
  <c r="AA152" i="17"/>
  <c r="Z152" i="17"/>
  <c r="Y152" i="17"/>
  <c r="X152" i="17"/>
  <c r="W152" i="17"/>
  <c r="V152" i="17"/>
  <c r="U152" i="17"/>
  <c r="T152" i="17"/>
  <c r="S152" i="17"/>
  <c r="R152" i="17"/>
  <c r="Q152" i="17"/>
  <c r="P152" i="17"/>
  <c r="O152" i="17"/>
  <c r="N152" i="17"/>
  <c r="M152" i="17"/>
  <c r="L152" i="17"/>
  <c r="AN152" i="17" s="1"/>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AM151" i="17" s="1"/>
  <c r="U151" i="17"/>
  <c r="T151" i="17"/>
  <c r="S151" i="17"/>
  <c r="R151" i="17"/>
  <c r="Q151" i="17"/>
  <c r="P151" i="17"/>
  <c r="O151" i="17"/>
  <c r="N151" i="17"/>
  <c r="M151" i="17"/>
  <c r="L151" i="17"/>
  <c r="K151" i="17"/>
  <c r="J151" i="17"/>
  <c r="I151" i="17"/>
  <c r="H151" i="17"/>
  <c r="G151" i="17"/>
  <c r="F151" i="17"/>
  <c r="AO151" i="17" s="1"/>
  <c r="E151" i="17"/>
  <c r="D151" i="17"/>
  <c r="AJ150" i="17"/>
  <c r="AI150" i="17"/>
  <c r="AH150" i="17"/>
  <c r="AG150" i="17"/>
  <c r="AF150" i="17"/>
  <c r="AE150" i="17"/>
  <c r="AD150" i="17"/>
  <c r="AC150" i="17"/>
  <c r="AB150" i="17"/>
  <c r="AA150" i="17"/>
  <c r="Z150" i="17"/>
  <c r="Y150" i="17"/>
  <c r="X150" i="17"/>
  <c r="W150" i="17"/>
  <c r="V150" i="17"/>
  <c r="U150" i="17"/>
  <c r="T150" i="17"/>
  <c r="S150" i="17"/>
  <c r="R150" i="17"/>
  <c r="AN150" i="17" s="1"/>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AM149" i="17" s="1"/>
  <c r="S149" i="17"/>
  <c r="R149" i="17"/>
  <c r="Q149" i="17"/>
  <c r="P149" i="17"/>
  <c r="O149" i="17"/>
  <c r="N149" i="17"/>
  <c r="M149" i="17"/>
  <c r="L149" i="17"/>
  <c r="K149" i="17"/>
  <c r="J149" i="17"/>
  <c r="I149" i="17"/>
  <c r="H149" i="17"/>
  <c r="G149" i="17"/>
  <c r="F149" i="17"/>
  <c r="E149" i="17"/>
  <c r="D149" i="17"/>
  <c r="AO149" i="17" s="1"/>
  <c r="AJ148" i="17"/>
  <c r="AI148" i="17"/>
  <c r="AH148" i="17"/>
  <c r="AG148" i="17"/>
  <c r="AF148" i="17"/>
  <c r="AE148" i="17"/>
  <c r="AD148" i="17"/>
  <c r="AC148" i="17"/>
  <c r="AL148" i="17" s="1"/>
  <c r="AB148" i="17"/>
  <c r="AA148" i="17"/>
  <c r="Z148" i="17"/>
  <c r="Y148" i="17"/>
  <c r="X148" i="17"/>
  <c r="W148" i="17"/>
  <c r="V148" i="17"/>
  <c r="U148" i="17"/>
  <c r="AM148" i="17" s="1"/>
  <c r="T148" i="17"/>
  <c r="S148" i="17"/>
  <c r="R148" i="17"/>
  <c r="Q148" i="17"/>
  <c r="P148" i="17"/>
  <c r="O148" i="17"/>
  <c r="N148" i="17"/>
  <c r="M148" i="17"/>
  <c r="AN148" i="17" s="1"/>
  <c r="L148" i="17"/>
  <c r="K148" i="17"/>
  <c r="J148" i="17"/>
  <c r="I148" i="17"/>
  <c r="H148" i="17"/>
  <c r="G148" i="17"/>
  <c r="F148" i="17"/>
  <c r="E148" i="17"/>
  <c r="AO148" i="17" s="1"/>
  <c r="D148" i="17"/>
  <c r="AJ147" i="17"/>
  <c r="AI147" i="17"/>
  <c r="AH147" i="17"/>
  <c r="AG147" i="17"/>
  <c r="AF147" i="17"/>
  <c r="AE147" i="17"/>
  <c r="AD147" i="17"/>
  <c r="AC147" i="17"/>
  <c r="AB147" i="17"/>
  <c r="AA147" i="17"/>
  <c r="Z147" i="17"/>
  <c r="Y147" i="17"/>
  <c r="X147" i="17"/>
  <c r="W147" i="17"/>
  <c r="V147" i="17"/>
  <c r="U147" i="17"/>
  <c r="T147" i="17"/>
  <c r="AM147" i="17" s="1"/>
  <c r="S147" i="17"/>
  <c r="R147" i="17"/>
  <c r="Q147" i="17"/>
  <c r="P147" i="17"/>
  <c r="O147" i="17"/>
  <c r="N147" i="17"/>
  <c r="M147" i="17"/>
  <c r="L147" i="17"/>
  <c r="AN147" i="17" s="1"/>
  <c r="K147" i="17"/>
  <c r="J147" i="17"/>
  <c r="I147" i="17"/>
  <c r="H147" i="17"/>
  <c r="G147" i="17"/>
  <c r="F147" i="17"/>
  <c r="E147" i="17"/>
  <c r="D147" i="17"/>
  <c r="AO147" i="17" s="1"/>
  <c r="AJ146" i="17"/>
  <c r="AI146" i="17"/>
  <c r="AH146" i="17"/>
  <c r="AG146" i="17"/>
  <c r="AF146" i="17"/>
  <c r="AE146" i="17"/>
  <c r="AD146" i="17"/>
  <c r="AC146" i="17"/>
  <c r="AB146" i="17"/>
  <c r="AA146" i="17"/>
  <c r="Z146" i="17"/>
  <c r="Y146" i="17"/>
  <c r="X146" i="17"/>
  <c r="W146" i="17"/>
  <c r="V146" i="17"/>
  <c r="AM146" i="17" s="1"/>
  <c r="U146" i="17"/>
  <c r="T146" i="17"/>
  <c r="S146" i="17"/>
  <c r="R146" i="17"/>
  <c r="Q146" i="17"/>
  <c r="P146" i="17"/>
  <c r="O146" i="17"/>
  <c r="AN146" i="17" s="1"/>
  <c r="N146" i="17"/>
  <c r="M146" i="17"/>
  <c r="L146" i="17"/>
  <c r="K146" i="17"/>
  <c r="J146" i="17"/>
  <c r="I146" i="17"/>
  <c r="H146" i="17"/>
  <c r="G146" i="17"/>
  <c r="F146" i="17"/>
  <c r="E146" i="17"/>
  <c r="D146" i="17"/>
  <c r="AJ145" i="17"/>
  <c r="AI145" i="17"/>
  <c r="AH145" i="17"/>
  <c r="AG145" i="17"/>
  <c r="AF145" i="17"/>
  <c r="AE145" i="17"/>
  <c r="AD145" i="17"/>
  <c r="AC145" i="17"/>
  <c r="AB145" i="17"/>
  <c r="AL145" i="17" s="1"/>
  <c r="AA145" i="17"/>
  <c r="Z145" i="17"/>
  <c r="Y145" i="17"/>
  <c r="X145" i="17"/>
  <c r="W145" i="17"/>
  <c r="V145" i="17"/>
  <c r="U145" i="17"/>
  <c r="T145" i="17"/>
  <c r="AM145" i="17" s="1"/>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AN144" i="17" s="1"/>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AM143" i="17" s="1"/>
  <c r="S143" i="17"/>
  <c r="R143" i="17"/>
  <c r="Q143" i="17"/>
  <c r="P143" i="17"/>
  <c r="O143" i="17"/>
  <c r="N143" i="17"/>
  <c r="M143" i="17"/>
  <c r="L143" i="17"/>
  <c r="AN143" i="17" s="1"/>
  <c r="K143" i="17"/>
  <c r="J143" i="17"/>
  <c r="I143" i="17"/>
  <c r="H143" i="17"/>
  <c r="G143" i="17"/>
  <c r="F143" i="17"/>
  <c r="E143" i="17"/>
  <c r="D143" i="17"/>
  <c r="AO143" i="17" s="1"/>
  <c r="C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AN142" i="17" s="1"/>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AM141" i="17" s="1"/>
  <c r="U141" i="17"/>
  <c r="T141" i="17"/>
  <c r="S141" i="17"/>
  <c r="R141" i="17"/>
  <c r="Q141" i="17"/>
  <c r="P141" i="17"/>
  <c r="O141" i="17"/>
  <c r="N141" i="17"/>
  <c r="M141" i="17"/>
  <c r="L141" i="17"/>
  <c r="K141" i="17"/>
  <c r="J141" i="17"/>
  <c r="I141" i="17"/>
  <c r="H141" i="17"/>
  <c r="G141" i="17"/>
  <c r="F141" i="17"/>
  <c r="AO141" i="17" s="1"/>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AN140" i="17" s="1"/>
  <c r="L140" i="17"/>
  <c r="K140" i="17"/>
  <c r="J140" i="17"/>
  <c r="I140" i="17"/>
  <c r="H140" i="17"/>
  <c r="G140" i="17"/>
  <c r="F140" i="17"/>
  <c r="E140" i="17"/>
  <c r="AO140" i="17" s="1"/>
  <c r="D140" i="17"/>
  <c r="C140" i="17"/>
  <c r="AJ139" i="17"/>
  <c r="AI139" i="17"/>
  <c r="AH139" i="17"/>
  <c r="AG139" i="17"/>
  <c r="AF139" i="17"/>
  <c r="AE139" i="17"/>
  <c r="AD139" i="17"/>
  <c r="AC139" i="17"/>
  <c r="AB139" i="17"/>
  <c r="AA139" i="17"/>
  <c r="Z139" i="17"/>
  <c r="Y139" i="17"/>
  <c r="X139" i="17"/>
  <c r="W139" i="17"/>
  <c r="V139" i="17"/>
  <c r="U139" i="17"/>
  <c r="T139" i="17"/>
  <c r="AM139" i="17" s="1"/>
  <c r="S139" i="17"/>
  <c r="R139" i="17"/>
  <c r="Q139" i="17"/>
  <c r="P139" i="17"/>
  <c r="O139" i="17"/>
  <c r="N139" i="17"/>
  <c r="M139" i="17"/>
  <c r="L139" i="17"/>
  <c r="AN139" i="17" s="1"/>
  <c r="K139" i="17"/>
  <c r="J139" i="17"/>
  <c r="I139" i="17"/>
  <c r="H139" i="17"/>
  <c r="G139" i="17"/>
  <c r="AO139" i="17" s="1"/>
  <c r="F139" i="17"/>
  <c r="E139" i="17"/>
  <c r="D139" i="17"/>
  <c r="AJ138" i="17"/>
  <c r="AI138" i="17"/>
  <c r="AH138" i="17"/>
  <c r="AG138" i="17"/>
  <c r="AF138" i="17"/>
  <c r="AE138" i="17"/>
  <c r="AD138" i="17"/>
  <c r="AC138" i="17"/>
  <c r="AL138" i="17" s="1"/>
  <c r="AB138" i="17"/>
  <c r="AA138" i="17"/>
  <c r="Z138" i="17"/>
  <c r="Y138" i="17"/>
  <c r="X138" i="17"/>
  <c r="W138" i="17"/>
  <c r="V138" i="17"/>
  <c r="U138" i="17"/>
  <c r="AM138" i="17" s="1"/>
  <c r="T138" i="17"/>
  <c r="S138" i="17"/>
  <c r="R138" i="17"/>
  <c r="Q138" i="17"/>
  <c r="P138" i="17"/>
  <c r="O138" i="17"/>
  <c r="N138" i="17"/>
  <c r="M138" i="17"/>
  <c r="AN138" i="17" s="1"/>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AM137" i="17" s="1"/>
  <c r="S137" i="17"/>
  <c r="R137" i="17"/>
  <c r="Q137" i="17"/>
  <c r="P137" i="17"/>
  <c r="O137" i="17"/>
  <c r="N137" i="17"/>
  <c r="M137" i="17"/>
  <c r="L137" i="17"/>
  <c r="K137" i="17"/>
  <c r="J137" i="17"/>
  <c r="I137" i="17"/>
  <c r="H137" i="17"/>
  <c r="G137" i="17"/>
  <c r="F137" i="17"/>
  <c r="E137" i="17"/>
  <c r="D137" i="17"/>
  <c r="AO137" i="17" s="1"/>
  <c r="AJ136" i="17"/>
  <c r="AI136" i="17"/>
  <c r="AH136" i="17"/>
  <c r="AG136" i="17"/>
  <c r="AF136" i="17"/>
  <c r="AE136" i="17"/>
  <c r="AD136" i="17"/>
  <c r="AC136" i="17"/>
  <c r="AB136" i="17"/>
  <c r="AA136" i="17"/>
  <c r="Z136" i="17"/>
  <c r="Y136" i="17"/>
  <c r="X136" i="17"/>
  <c r="W136" i="17"/>
  <c r="V136" i="17"/>
  <c r="U136" i="17"/>
  <c r="T136" i="17"/>
  <c r="S136" i="17"/>
  <c r="R136" i="17"/>
  <c r="Q136" i="17"/>
  <c r="P136" i="17"/>
  <c r="O136" i="17"/>
  <c r="AN136" i="17" s="1"/>
  <c r="N136" i="17"/>
  <c r="M136" i="17"/>
  <c r="L136" i="17"/>
  <c r="K136" i="17"/>
  <c r="J136" i="17"/>
  <c r="I136" i="17"/>
  <c r="H136" i="17"/>
  <c r="G136" i="17"/>
  <c r="F136" i="17"/>
  <c r="E136" i="17"/>
  <c r="D136" i="17"/>
  <c r="AJ134" i="17"/>
  <c r="AQ134" i="17" s="1"/>
  <c r="AI134" i="17"/>
  <c r="AH134" i="17"/>
  <c r="AG134" i="17"/>
  <c r="AF134" i="17"/>
  <c r="AE134" i="17"/>
  <c r="AD134" i="17"/>
  <c r="AC134" i="17"/>
  <c r="AB134" i="17"/>
  <c r="AA134" i="17"/>
  <c r="Z134" i="17"/>
  <c r="Y134" i="17"/>
  <c r="X134" i="17"/>
  <c r="W134" i="17"/>
  <c r="V134" i="17"/>
  <c r="U134" i="17"/>
  <c r="T134" i="17"/>
  <c r="AM134" i="17" s="1"/>
  <c r="S134" i="17"/>
  <c r="R134" i="17"/>
  <c r="Q134" i="17"/>
  <c r="P134" i="17"/>
  <c r="O134" i="17"/>
  <c r="N134" i="17"/>
  <c r="M134" i="17"/>
  <c r="L134" i="17"/>
  <c r="AN134" i="17" s="1"/>
  <c r="K134" i="17"/>
  <c r="J134" i="17"/>
  <c r="I134" i="17"/>
  <c r="H134" i="17"/>
  <c r="G134" i="17"/>
  <c r="F134" i="17"/>
  <c r="E134" i="17"/>
  <c r="D134" i="17"/>
  <c r="AO134" i="17" s="1"/>
  <c r="C134" i="17"/>
  <c r="AJ133" i="17"/>
  <c r="AI133" i="17"/>
  <c r="AH133" i="17"/>
  <c r="AG133" i="17"/>
  <c r="AF133" i="17"/>
  <c r="AE133" i="17"/>
  <c r="AD133" i="17"/>
  <c r="AC133" i="17"/>
  <c r="AB133" i="17"/>
  <c r="AA133" i="17"/>
  <c r="Z133" i="17"/>
  <c r="Y133" i="17"/>
  <c r="X133" i="17"/>
  <c r="W133" i="17"/>
  <c r="V133" i="17"/>
  <c r="U133" i="17"/>
  <c r="T133" i="17"/>
  <c r="S133" i="17"/>
  <c r="R133" i="17"/>
  <c r="Q133" i="17"/>
  <c r="AN133" i="17" s="1"/>
  <c r="P133" i="17"/>
  <c r="O133" i="17"/>
  <c r="N133" i="17"/>
  <c r="M133" i="17"/>
  <c r="L133" i="17"/>
  <c r="K133" i="17"/>
  <c r="J133" i="17"/>
  <c r="I133" i="17"/>
  <c r="H133" i="17"/>
  <c r="G133" i="17"/>
  <c r="F133" i="17"/>
  <c r="E133" i="17"/>
  <c r="AO133" i="17" s="1"/>
  <c r="D133" i="17"/>
  <c r="AQ132" i="17"/>
  <c r="AJ132" i="17"/>
  <c r="AI132" i="17"/>
  <c r="AH132" i="17"/>
  <c r="AG132" i="17"/>
  <c r="AF132" i="17"/>
  <c r="AE132" i="17"/>
  <c r="AD132" i="17"/>
  <c r="AC132" i="17"/>
  <c r="AB132" i="17"/>
  <c r="AA132" i="17"/>
  <c r="Z132" i="17"/>
  <c r="Y132" i="17"/>
  <c r="X132" i="17"/>
  <c r="W132" i="17"/>
  <c r="V132" i="17"/>
  <c r="U132" i="17"/>
  <c r="T132" i="17"/>
  <c r="AM132" i="17" s="1"/>
  <c r="S132" i="17"/>
  <c r="R132" i="17"/>
  <c r="Q132" i="17"/>
  <c r="P132" i="17"/>
  <c r="O132" i="17"/>
  <c r="N132" i="17"/>
  <c r="M132" i="17"/>
  <c r="L132" i="17"/>
  <c r="AN132" i="17" s="1"/>
  <c r="K132" i="17"/>
  <c r="J132" i="17"/>
  <c r="I132" i="17"/>
  <c r="H132" i="17"/>
  <c r="G132" i="17"/>
  <c r="AO132" i="17" s="1"/>
  <c r="F132" i="17"/>
  <c r="E132" i="17"/>
  <c r="D132" i="17"/>
  <c r="AJ131" i="17"/>
  <c r="AQ131" i="17" s="1"/>
  <c r="AI131" i="17"/>
  <c r="AH131" i="17"/>
  <c r="AG131" i="17"/>
  <c r="AF131" i="17"/>
  <c r="AE131" i="17"/>
  <c r="AD131" i="17"/>
  <c r="AC131" i="17"/>
  <c r="AB131" i="17"/>
  <c r="AA131" i="17"/>
  <c r="Z131" i="17"/>
  <c r="Y131" i="17"/>
  <c r="X131" i="17"/>
  <c r="W131" i="17"/>
  <c r="V131" i="17"/>
  <c r="AM131" i="17" s="1"/>
  <c r="U131" i="17"/>
  <c r="T131" i="17"/>
  <c r="S131" i="17"/>
  <c r="R131" i="17"/>
  <c r="Q131" i="17"/>
  <c r="P131" i="17"/>
  <c r="O131" i="17"/>
  <c r="N131" i="17"/>
  <c r="M131" i="17"/>
  <c r="AN131" i="17" s="1"/>
  <c r="L131" i="17"/>
  <c r="K131" i="17"/>
  <c r="J131" i="17"/>
  <c r="I131" i="17"/>
  <c r="H131" i="17"/>
  <c r="G131" i="17"/>
  <c r="F131" i="17"/>
  <c r="E131" i="17"/>
  <c r="AO131" i="17" s="1"/>
  <c r="D131" i="17"/>
  <c r="AJ130" i="17"/>
  <c r="AQ130" i="17" s="1"/>
  <c r="AI130" i="17"/>
  <c r="AH130" i="17"/>
  <c r="AG130" i="17"/>
  <c r="AF130" i="17"/>
  <c r="AE130" i="17"/>
  <c r="AD130" i="17"/>
  <c r="AC130" i="17"/>
  <c r="AB130" i="17"/>
  <c r="AA130" i="17"/>
  <c r="Z130" i="17"/>
  <c r="Y130" i="17"/>
  <c r="X130" i="17"/>
  <c r="W130" i="17"/>
  <c r="V130" i="17"/>
  <c r="U130" i="17"/>
  <c r="T130" i="17"/>
  <c r="AM130" i="17" s="1"/>
  <c r="S130" i="17"/>
  <c r="R130" i="17"/>
  <c r="Q130" i="17"/>
  <c r="P130" i="17"/>
  <c r="O130" i="17"/>
  <c r="N130" i="17"/>
  <c r="M130" i="17"/>
  <c r="L130" i="17"/>
  <c r="AN130" i="17" s="1"/>
  <c r="K130" i="17"/>
  <c r="J130" i="17"/>
  <c r="I130" i="17"/>
  <c r="H130" i="17"/>
  <c r="G130" i="17"/>
  <c r="F130" i="17"/>
  <c r="E130" i="17"/>
  <c r="D130" i="17"/>
  <c r="AO130" i="17" s="1"/>
  <c r="AJ129" i="17"/>
  <c r="AQ129" i="17" s="1"/>
  <c r="AI129" i="17"/>
  <c r="AH129" i="17"/>
  <c r="AG129" i="17"/>
  <c r="AF129" i="17"/>
  <c r="AE129" i="17"/>
  <c r="AD129" i="17"/>
  <c r="AC129" i="17"/>
  <c r="AB129" i="17"/>
  <c r="AA129" i="17"/>
  <c r="Z129" i="17"/>
  <c r="Y129" i="17"/>
  <c r="X129" i="17"/>
  <c r="W129" i="17"/>
  <c r="V129" i="17"/>
  <c r="U129" i="17"/>
  <c r="T129" i="17"/>
  <c r="AM129" i="17" s="1"/>
  <c r="S129" i="17"/>
  <c r="R129" i="17"/>
  <c r="Q129" i="17"/>
  <c r="P129" i="17"/>
  <c r="O129" i="17"/>
  <c r="N129" i="17"/>
  <c r="M129" i="17"/>
  <c r="L129" i="17"/>
  <c r="AN129" i="17" s="1"/>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AM128" i="17" s="1"/>
  <c r="U128" i="17"/>
  <c r="T128" i="17"/>
  <c r="S128" i="17"/>
  <c r="R128" i="17"/>
  <c r="Q128" i="17"/>
  <c r="P128" i="17"/>
  <c r="O128" i="17"/>
  <c r="N128" i="17"/>
  <c r="M128" i="17"/>
  <c r="L128" i="17"/>
  <c r="K128" i="17"/>
  <c r="J128" i="17"/>
  <c r="I128" i="17"/>
  <c r="H128" i="17"/>
  <c r="G128" i="17"/>
  <c r="F128" i="17"/>
  <c r="E128" i="17"/>
  <c r="D128" i="17"/>
  <c r="AO128" i="17" s="1"/>
  <c r="AQ127" i="17"/>
  <c r="AR62" i="17" s="1"/>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AN127" i="17" s="1"/>
  <c r="L127" i="17"/>
  <c r="K127" i="17"/>
  <c r="J127" i="17"/>
  <c r="I127" i="17"/>
  <c r="H127" i="17"/>
  <c r="G127" i="17"/>
  <c r="F127" i="17"/>
  <c r="E127" i="17"/>
  <c r="D127" i="17"/>
  <c r="C127" i="17"/>
  <c r="AJ126" i="17"/>
  <c r="AQ126" i="17" s="1"/>
  <c r="AI126" i="17"/>
  <c r="AH126" i="17"/>
  <c r="AG126" i="17"/>
  <c r="AF126" i="17"/>
  <c r="AE126" i="17"/>
  <c r="AD126" i="17"/>
  <c r="AC126" i="17"/>
  <c r="AB126" i="17"/>
  <c r="AA126" i="17"/>
  <c r="Z126" i="17"/>
  <c r="Y126" i="17"/>
  <c r="X126" i="17"/>
  <c r="W126" i="17"/>
  <c r="V126" i="17"/>
  <c r="U126" i="17"/>
  <c r="T126" i="17"/>
  <c r="AM126" i="17" s="1"/>
  <c r="S126" i="17"/>
  <c r="R126" i="17"/>
  <c r="Q126" i="17"/>
  <c r="P126" i="17"/>
  <c r="O126" i="17"/>
  <c r="N126" i="17"/>
  <c r="M126" i="17"/>
  <c r="L126" i="17"/>
  <c r="K126" i="17"/>
  <c r="J126" i="17"/>
  <c r="I126" i="17"/>
  <c r="H126" i="17"/>
  <c r="G126" i="17"/>
  <c r="F126" i="17"/>
  <c r="E126" i="17"/>
  <c r="D126" i="17"/>
  <c r="AO126" i="17" s="1"/>
  <c r="AN125"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O125" i="17" s="1"/>
  <c r="AJ124" i="17"/>
  <c r="AQ124" i="17" s="1"/>
  <c r="AI124" i="17"/>
  <c r="AH124" i="17"/>
  <c r="AG124" i="17"/>
  <c r="AF124" i="17"/>
  <c r="AE124" i="17"/>
  <c r="AD124" i="17"/>
  <c r="AC124" i="17"/>
  <c r="AB124" i="17"/>
  <c r="AA124" i="17"/>
  <c r="Z124" i="17"/>
  <c r="Y124" i="17"/>
  <c r="X124" i="17"/>
  <c r="W124" i="17"/>
  <c r="V124" i="17"/>
  <c r="U124" i="17"/>
  <c r="T124" i="17"/>
  <c r="AM124" i="17" s="1"/>
  <c r="S124" i="17"/>
  <c r="R124" i="17"/>
  <c r="Q124" i="17"/>
  <c r="P124" i="17"/>
  <c r="O124" i="17"/>
  <c r="N124" i="17"/>
  <c r="M124" i="17"/>
  <c r="L124" i="17"/>
  <c r="AN124" i="17" s="1"/>
  <c r="K124" i="17"/>
  <c r="J124" i="17"/>
  <c r="I124" i="17"/>
  <c r="H124" i="17"/>
  <c r="G124" i="17"/>
  <c r="F124" i="17"/>
  <c r="E124" i="17"/>
  <c r="D124" i="17"/>
  <c r="AO124" i="17" s="1"/>
  <c r="C124" i="17"/>
  <c r="AJ123" i="17"/>
  <c r="AQ123" i="17" s="1"/>
  <c r="AI123" i="17"/>
  <c r="AH123" i="17"/>
  <c r="AG123" i="17"/>
  <c r="AF123" i="17"/>
  <c r="AE123" i="17"/>
  <c r="AD123" i="17"/>
  <c r="AC123" i="17"/>
  <c r="AB123" i="17"/>
  <c r="AA123" i="17"/>
  <c r="Z123" i="17"/>
  <c r="Y123" i="17"/>
  <c r="X123" i="17"/>
  <c r="W123" i="17"/>
  <c r="V123" i="17"/>
  <c r="U123" i="17"/>
  <c r="AM123" i="17" s="1"/>
  <c r="T123" i="17"/>
  <c r="S123" i="17"/>
  <c r="R123" i="17"/>
  <c r="Q123" i="17"/>
  <c r="P123" i="17"/>
  <c r="O123" i="17"/>
  <c r="N123" i="17"/>
  <c r="M123" i="17"/>
  <c r="AN123" i="17" s="1"/>
  <c r="L123" i="17"/>
  <c r="K123" i="17"/>
  <c r="J123" i="17"/>
  <c r="I123" i="17"/>
  <c r="H123" i="17"/>
  <c r="G123" i="17"/>
  <c r="F123" i="17"/>
  <c r="E123" i="17"/>
  <c r="AO123" i="17" s="1"/>
  <c r="D123" i="17"/>
  <c r="C123" i="17"/>
  <c r="AJ122" i="17"/>
  <c r="AQ122" i="17" s="1"/>
  <c r="AI122" i="17"/>
  <c r="AH122" i="17"/>
  <c r="AG122" i="17"/>
  <c r="AF122" i="17"/>
  <c r="AE122" i="17"/>
  <c r="AD122" i="17"/>
  <c r="AC122" i="17"/>
  <c r="AB122" i="17"/>
  <c r="AA122" i="17"/>
  <c r="Z122" i="17"/>
  <c r="Y122" i="17"/>
  <c r="X122" i="17"/>
  <c r="W122" i="17"/>
  <c r="V122" i="17"/>
  <c r="U122" i="17"/>
  <c r="T122" i="17"/>
  <c r="AM122" i="17" s="1"/>
  <c r="S122" i="17"/>
  <c r="R122" i="17"/>
  <c r="Q122" i="17"/>
  <c r="P122" i="17"/>
  <c r="O122" i="17"/>
  <c r="N122" i="17"/>
  <c r="M122" i="17"/>
  <c r="L122" i="17"/>
  <c r="AN122" i="17" s="1"/>
  <c r="K122" i="17"/>
  <c r="J122" i="17"/>
  <c r="I122" i="17"/>
  <c r="H122" i="17"/>
  <c r="G122" i="17"/>
  <c r="F122" i="17"/>
  <c r="E122" i="17"/>
  <c r="D122" i="17"/>
  <c r="AO122" i="17" s="1"/>
  <c r="AJ121" i="17"/>
  <c r="AI121" i="17"/>
  <c r="AH121" i="17"/>
  <c r="AG121" i="17"/>
  <c r="AF121" i="17"/>
  <c r="AE121" i="17"/>
  <c r="AD121" i="17"/>
  <c r="AC121" i="17"/>
  <c r="AB121" i="17"/>
  <c r="AA121" i="17"/>
  <c r="Z121" i="17"/>
  <c r="Y121" i="17"/>
  <c r="X121" i="17"/>
  <c r="W121" i="17"/>
  <c r="V121" i="17"/>
  <c r="U121" i="17"/>
  <c r="T121" i="17"/>
  <c r="AM121" i="17" s="1"/>
  <c r="S121" i="17"/>
  <c r="R121" i="17"/>
  <c r="Q121" i="17"/>
  <c r="P121" i="17"/>
  <c r="O121" i="17"/>
  <c r="AN121" i="17" s="1"/>
  <c r="N121" i="17"/>
  <c r="M121" i="17"/>
  <c r="L121" i="17"/>
  <c r="K121" i="17"/>
  <c r="J121" i="17"/>
  <c r="I121" i="17"/>
  <c r="H121" i="17"/>
  <c r="AO121" i="17" s="1"/>
  <c r="G121" i="17"/>
  <c r="F121" i="17"/>
  <c r="E121" i="17"/>
  <c r="D121" i="17"/>
  <c r="AJ120" i="17"/>
  <c r="AQ120" i="17" s="1"/>
  <c r="AI120" i="17"/>
  <c r="AH120" i="17"/>
  <c r="AG120" i="17"/>
  <c r="AF120" i="17"/>
  <c r="AE120" i="17"/>
  <c r="AD120" i="17"/>
  <c r="AC120" i="17"/>
  <c r="AB120" i="17"/>
  <c r="AA120" i="17"/>
  <c r="Z120" i="17"/>
  <c r="Y120" i="17"/>
  <c r="X120" i="17"/>
  <c r="W120" i="17"/>
  <c r="V120" i="17"/>
  <c r="AM120" i="17" s="1"/>
  <c r="U120" i="17"/>
  <c r="T120" i="17"/>
  <c r="S120" i="17"/>
  <c r="R120" i="17"/>
  <c r="Q120" i="17"/>
  <c r="P120" i="17"/>
  <c r="O120" i="17"/>
  <c r="N120" i="17"/>
  <c r="M120" i="17"/>
  <c r="L120" i="17"/>
  <c r="AN120" i="17" s="1"/>
  <c r="K120" i="17"/>
  <c r="J120" i="17"/>
  <c r="I120" i="17"/>
  <c r="H120" i="17"/>
  <c r="G120" i="17"/>
  <c r="F120" i="17"/>
  <c r="E120" i="17"/>
  <c r="AO120" i="17" s="1"/>
  <c r="D120" i="17"/>
  <c r="AJ119" i="17"/>
  <c r="AI119" i="17"/>
  <c r="AH119" i="17"/>
  <c r="AG119" i="17"/>
  <c r="AF119" i="17"/>
  <c r="AE119" i="17"/>
  <c r="AD119" i="17"/>
  <c r="AC119" i="17"/>
  <c r="AB119" i="17"/>
  <c r="AA119" i="17"/>
  <c r="Z119" i="17"/>
  <c r="Y119" i="17"/>
  <c r="X119" i="17"/>
  <c r="W119" i="17"/>
  <c r="V119" i="17"/>
  <c r="U119" i="17"/>
  <c r="T119" i="17"/>
  <c r="AM119" i="17" s="1"/>
  <c r="S119" i="17"/>
  <c r="R119" i="17"/>
  <c r="Q119" i="17"/>
  <c r="P119" i="17"/>
  <c r="O119" i="17"/>
  <c r="N119" i="17"/>
  <c r="M119" i="17"/>
  <c r="L119" i="17"/>
  <c r="AN119" i="17" s="1"/>
  <c r="K119" i="17"/>
  <c r="J119" i="17"/>
  <c r="I119" i="17"/>
  <c r="H119" i="17"/>
  <c r="G119" i="17"/>
  <c r="F119" i="17"/>
  <c r="E119" i="17"/>
  <c r="D119" i="17"/>
  <c r="AO119" i="17" s="1"/>
  <c r="AJ118" i="17"/>
  <c r="AI118" i="17"/>
  <c r="AH118" i="17"/>
  <c r="AG118" i="17"/>
  <c r="AF118" i="17"/>
  <c r="AE118" i="17"/>
  <c r="AD118" i="17"/>
  <c r="AC118" i="17"/>
  <c r="AB118" i="17"/>
  <c r="AA118" i="17"/>
  <c r="Z118" i="17"/>
  <c r="Y118" i="17"/>
  <c r="X118" i="17"/>
  <c r="W118" i="17"/>
  <c r="V118" i="17"/>
  <c r="U118" i="17"/>
  <c r="T118" i="17"/>
  <c r="AM118" i="17" s="1"/>
  <c r="S118" i="17"/>
  <c r="R118" i="17"/>
  <c r="Q118" i="17"/>
  <c r="P118" i="17"/>
  <c r="O118" i="17"/>
  <c r="N118" i="17"/>
  <c r="M118" i="17"/>
  <c r="L118" i="17"/>
  <c r="K118" i="17"/>
  <c r="J118" i="17"/>
  <c r="I118" i="17"/>
  <c r="H118" i="17"/>
  <c r="G118" i="17"/>
  <c r="F118" i="17"/>
  <c r="E118" i="17"/>
  <c r="D118" i="17"/>
  <c r="AO118" i="17" s="1"/>
  <c r="AJ117" i="17"/>
  <c r="AQ117" i="17" s="1"/>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AN117" i="17" s="1"/>
  <c r="K117" i="17"/>
  <c r="J117" i="17"/>
  <c r="I117" i="17"/>
  <c r="H117" i="17"/>
  <c r="G117" i="17"/>
  <c r="AO117" i="17" s="1"/>
  <c r="F117" i="17"/>
  <c r="E117" i="17"/>
  <c r="D117" i="17"/>
  <c r="AJ116" i="17"/>
  <c r="AQ116" i="17" s="1"/>
  <c r="AI116" i="17"/>
  <c r="AH116" i="17"/>
  <c r="AG116" i="17"/>
  <c r="AF116" i="17"/>
  <c r="AE116" i="17"/>
  <c r="AD116" i="17"/>
  <c r="AC116" i="17"/>
  <c r="AB116" i="17"/>
  <c r="AA116" i="17"/>
  <c r="Z116" i="17"/>
  <c r="Y116" i="17"/>
  <c r="X116" i="17"/>
  <c r="W116" i="17"/>
  <c r="V116" i="17"/>
  <c r="AM116" i="17" s="1"/>
  <c r="U116" i="17"/>
  <c r="T116" i="17"/>
  <c r="S116" i="17"/>
  <c r="R116" i="17"/>
  <c r="Q116" i="17"/>
  <c r="P116" i="17"/>
  <c r="O116" i="17"/>
  <c r="N116" i="17"/>
  <c r="AN116" i="17" s="1"/>
  <c r="M116" i="17"/>
  <c r="L116" i="17"/>
  <c r="K116" i="17"/>
  <c r="J116" i="17"/>
  <c r="I116" i="17"/>
  <c r="H116" i="17"/>
  <c r="G116" i="17"/>
  <c r="F116" i="17"/>
  <c r="E116" i="17"/>
  <c r="D116" i="17"/>
  <c r="AO116" i="17" s="1"/>
  <c r="AJ115" i="17"/>
  <c r="AQ115" i="17" s="1"/>
  <c r="AI115" i="17"/>
  <c r="AH115" i="17"/>
  <c r="AG115" i="17"/>
  <c r="AF115" i="17"/>
  <c r="AE115" i="17"/>
  <c r="AD115" i="17"/>
  <c r="AC115" i="17"/>
  <c r="AB115" i="17"/>
  <c r="AA115" i="17"/>
  <c r="Z115" i="17"/>
  <c r="Y115" i="17"/>
  <c r="X115" i="17"/>
  <c r="W115" i="17"/>
  <c r="V115" i="17"/>
  <c r="U115" i="17"/>
  <c r="AM115" i="17" s="1"/>
  <c r="T115" i="17"/>
  <c r="S115" i="17"/>
  <c r="R115" i="17"/>
  <c r="Q115" i="17"/>
  <c r="P115" i="17"/>
  <c r="O115" i="17"/>
  <c r="N115" i="17"/>
  <c r="M115" i="17"/>
  <c r="AN115" i="17" s="1"/>
  <c r="L115" i="17"/>
  <c r="K115" i="17"/>
  <c r="J115" i="17"/>
  <c r="I115" i="17"/>
  <c r="H115" i="17"/>
  <c r="G115" i="17"/>
  <c r="F115" i="17"/>
  <c r="E115" i="17"/>
  <c r="AO115" i="17" s="1"/>
  <c r="D115" i="17"/>
  <c r="AJ114" i="17"/>
  <c r="AI114" i="17"/>
  <c r="AH114" i="17"/>
  <c r="AG114" i="17"/>
  <c r="AF114" i="17"/>
  <c r="AE114" i="17"/>
  <c r="AD114" i="17"/>
  <c r="AC114" i="17"/>
  <c r="AB114" i="17"/>
  <c r="AA114" i="17"/>
  <c r="Z114" i="17"/>
  <c r="Y114" i="17"/>
  <c r="X114" i="17"/>
  <c r="W114" i="17"/>
  <c r="V114" i="17"/>
  <c r="U114" i="17"/>
  <c r="T114" i="17"/>
  <c r="AM114" i="17" s="1"/>
  <c r="S114" i="17"/>
  <c r="R114" i="17"/>
  <c r="Q114" i="17"/>
  <c r="P114" i="17"/>
  <c r="O114" i="17"/>
  <c r="N114" i="17"/>
  <c r="M114" i="17"/>
  <c r="L114" i="17"/>
  <c r="AN114" i="17" s="1"/>
  <c r="K114" i="17"/>
  <c r="J114" i="17"/>
  <c r="I114" i="17"/>
  <c r="H114" i="17"/>
  <c r="G114" i="17"/>
  <c r="F114" i="17"/>
  <c r="E114" i="17"/>
  <c r="D114" i="17"/>
  <c r="AO114" i="17" s="1"/>
  <c r="AJ113" i="17"/>
  <c r="AQ113" i="17" s="1"/>
  <c r="AI113" i="17"/>
  <c r="AH113" i="17"/>
  <c r="AG113" i="17"/>
  <c r="AF113" i="17"/>
  <c r="AE113" i="17"/>
  <c r="AD113" i="17"/>
  <c r="AC113" i="17"/>
  <c r="AB113" i="17"/>
  <c r="AA113" i="17"/>
  <c r="Z113" i="17"/>
  <c r="Y113" i="17"/>
  <c r="X113" i="17"/>
  <c r="W113" i="17"/>
  <c r="V113" i="17"/>
  <c r="U113" i="17"/>
  <c r="T113" i="17"/>
  <c r="AM113" i="17" s="1"/>
  <c r="S113" i="17"/>
  <c r="R113" i="17"/>
  <c r="Q113" i="17"/>
  <c r="P113" i="17"/>
  <c r="O113" i="17"/>
  <c r="N113" i="17"/>
  <c r="M113" i="17"/>
  <c r="L113" i="17"/>
  <c r="AN113" i="17" s="1"/>
  <c r="K113" i="17"/>
  <c r="J113" i="17"/>
  <c r="I113" i="17"/>
  <c r="H113" i="17"/>
  <c r="G113" i="17"/>
  <c r="F113" i="17"/>
  <c r="E113" i="17"/>
  <c r="D113" i="17"/>
  <c r="AO113" i="17" s="1"/>
  <c r="AJ112" i="17"/>
  <c r="AQ112" i="17" s="1"/>
  <c r="AI112" i="17"/>
  <c r="AH112" i="17"/>
  <c r="AG112" i="17"/>
  <c r="AF112" i="17"/>
  <c r="AE112" i="17"/>
  <c r="AD112" i="17"/>
  <c r="AC112" i="17"/>
  <c r="AB112" i="17"/>
  <c r="AA112" i="17"/>
  <c r="Z112" i="17"/>
  <c r="Y112" i="17"/>
  <c r="X112" i="17"/>
  <c r="W112" i="17"/>
  <c r="V112" i="17"/>
  <c r="U112" i="17"/>
  <c r="T112" i="17"/>
  <c r="AM112" i="17" s="1"/>
  <c r="S112" i="17"/>
  <c r="R112" i="17"/>
  <c r="Q112" i="17"/>
  <c r="P112" i="17"/>
  <c r="O112" i="17"/>
  <c r="AN112" i="17" s="1"/>
  <c r="N112" i="17"/>
  <c r="M112" i="17"/>
  <c r="L112" i="17"/>
  <c r="K112" i="17"/>
  <c r="J112" i="17"/>
  <c r="I112" i="17"/>
  <c r="H112" i="17"/>
  <c r="AO112" i="17" s="1"/>
  <c r="G112" i="17"/>
  <c r="F112" i="17"/>
  <c r="E112" i="17"/>
  <c r="D112" i="17"/>
  <c r="AJ111" i="17"/>
  <c r="AQ111" i="17" s="1"/>
  <c r="AI111" i="17"/>
  <c r="AH111" i="17"/>
  <c r="AG111" i="17"/>
  <c r="AF111" i="17"/>
  <c r="AE111" i="17"/>
  <c r="AD111" i="17"/>
  <c r="AC111" i="17"/>
  <c r="AB111" i="17"/>
  <c r="AA111" i="17"/>
  <c r="Z111" i="17"/>
  <c r="Y111" i="17"/>
  <c r="X111" i="17"/>
  <c r="W111" i="17"/>
  <c r="V111" i="17"/>
  <c r="AM111" i="17" s="1"/>
  <c r="U111" i="17"/>
  <c r="T111" i="17"/>
  <c r="S111" i="17"/>
  <c r="R111" i="17"/>
  <c r="Q111" i="17"/>
  <c r="P111" i="17"/>
  <c r="O111" i="17"/>
  <c r="N111" i="17"/>
  <c r="M111" i="17"/>
  <c r="L111" i="17"/>
  <c r="AN111" i="17" s="1"/>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AM110" i="17" s="1"/>
  <c r="S110" i="17"/>
  <c r="R110" i="17"/>
  <c r="Q110" i="17"/>
  <c r="P110" i="17"/>
  <c r="O110" i="17"/>
  <c r="N110" i="17"/>
  <c r="M110" i="17"/>
  <c r="L110" i="17"/>
  <c r="AN110" i="17" s="1"/>
  <c r="K110" i="17"/>
  <c r="J110" i="17"/>
  <c r="I110" i="17"/>
  <c r="H110" i="17"/>
  <c r="G110" i="17"/>
  <c r="F110" i="17"/>
  <c r="E110" i="17"/>
  <c r="D110" i="17"/>
  <c r="AO110" i="17" s="1"/>
  <c r="C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AN109" i="17" s="1"/>
  <c r="K109" i="17"/>
  <c r="J109" i="17"/>
  <c r="I109" i="17"/>
  <c r="H109" i="17"/>
  <c r="G109" i="17"/>
  <c r="F109" i="17"/>
  <c r="E109" i="17"/>
  <c r="D109" i="17"/>
  <c r="AO109" i="17" s="1"/>
  <c r="AJ108" i="17"/>
  <c r="AQ108" i="17" s="1"/>
  <c r="AI108" i="17"/>
  <c r="AH108" i="17"/>
  <c r="AG108" i="17"/>
  <c r="AF108" i="17"/>
  <c r="AE108" i="17"/>
  <c r="AD108" i="17"/>
  <c r="AC108" i="17"/>
  <c r="AB108" i="17"/>
  <c r="AA108" i="17"/>
  <c r="Z108" i="17"/>
  <c r="Y108" i="17"/>
  <c r="X108" i="17"/>
  <c r="W108" i="17"/>
  <c r="V108" i="17"/>
  <c r="U108" i="17"/>
  <c r="T108" i="17"/>
  <c r="AM108" i="17" s="1"/>
  <c r="S108" i="17"/>
  <c r="R108" i="17"/>
  <c r="Q108" i="17"/>
  <c r="P108" i="17"/>
  <c r="O108" i="17"/>
  <c r="N108" i="17"/>
  <c r="M108" i="17"/>
  <c r="L108" i="17"/>
  <c r="AN108" i="17" s="1"/>
  <c r="K108" i="17"/>
  <c r="J108" i="17"/>
  <c r="I108" i="17"/>
  <c r="H108" i="17"/>
  <c r="G108" i="17"/>
  <c r="AO108" i="17" s="1"/>
  <c r="F108" i="17"/>
  <c r="E108" i="17"/>
  <c r="D108" i="17"/>
  <c r="AQ107" i="17"/>
  <c r="AJ107" i="17"/>
  <c r="AI107" i="17"/>
  <c r="AH107" i="17"/>
  <c r="AG107" i="17"/>
  <c r="AF107" i="17"/>
  <c r="AE107" i="17"/>
  <c r="AD107" i="17"/>
  <c r="AC107" i="17"/>
  <c r="AL107" i="17" s="1"/>
  <c r="AB107" i="17"/>
  <c r="AA107" i="17"/>
  <c r="Z107" i="17"/>
  <c r="Y107" i="17"/>
  <c r="X107" i="17"/>
  <c r="W107" i="17"/>
  <c r="V107" i="17"/>
  <c r="AM107" i="17" s="1"/>
  <c r="U107" i="17"/>
  <c r="T107" i="17"/>
  <c r="S107" i="17"/>
  <c r="R107" i="17"/>
  <c r="Q107" i="17"/>
  <c r="P107" i="17"/>
  <c r="O107" i="17"/>
  <c r="AN107" i="17" s="1"/>
  <c r="N107" i="17"/>
  <c r="M107" i="17"/>
  <c r="L107" i="17"/>
  <c r="K107" i="17"/>
  <c r="J107" i="17"/>
  <c r="I107" i="17"/>
  <c r="H107" i="17"/>
  <c r="G107" i="17"/>
  <c r="F107" i="17"/>
  <c r="E107" i="17"/>
  <c r="AO107" i="17" s="1"/>
  <c r="D107" i="17"/>
  <c r="AQ106" i="17"/>
  <c r="AJ106" i="17"/>
  <c r="AI106" i="17"/>
  <c r="AH106" i="17"/>
  <c r="AG106" i="17"/>
  <c r="AF106" i="17"/>
  <c r="AE106" i="17"/>
  <c r="AD106" i="17"/>
  <c r="AC106" i="17"/>
  <c r="AB106" i="17"/>
  <c r="AA106" i="17"/>
  <c r="Z106" i="17"/>
  <c r="Y106" i="17"/>
  <c r="X106" i="17"/>
  <c r="W106" i="17"/>
  <c r="V106" i="17"/>
  <c r="AM106" i="17" s="1"/>
  <c r="U106" i="17"/>
  <c r="T106" i="17"/>
  <c r="S106" i="17"/>
  <c r="R106" i="17"/>
  <c r="Q106" i="17"/>
  <c r="P106" i="17"/>
  <c r="O106" i="17"/>
  <c r="N106" i="17"/>
  <c r="M106" i="17"/>
  <c r="L106" i="17"/>
  <c r="AN106" i="17" s="1"/>
  <c r="K106" i="17"/>
  <c r="J106" i="17"/>
  <c r="I106" i="17"/>
  <c r="H106" i="17"/>
  <c r="G106" i="17"/>
  <c r="F106" i="17"/>
  <c r="E106" i="17"/>
  <c r="AO106" i="17" s="1"/>
  <c r="D106" i="17"/>
  <c r="AJ105" i="17"/>
  <c r="AQ105" i="17" s="1"/>
  <c r="AI105" i="17"/>
  <c r="AH105" i="17"/>
  <c r="AG105" i="17"/>
  <c r="AF105" i="17"/>
  <c r="AE105" i="17"/>
  <c r="AD105" i="17"/>
  <c r="AC105" i="17"/>
  <c r="AB105" i="17"/>
  <c r="AA105" i="17"/>
  <c r="Z105" i="17"/>
  <c r="Y105" i="17"/>
  <c r="X105" i="17"/>
  <c r="W105" i="17"/>
  <c r="V105" i="17"/>
  <c r="U105" i="17"/>
  <c r="T105" i="17"/>
  <c r="AM105" i="17" s="1"/>
  <c r="S105" i="17"/>
  <c r="R105" i="17"/>
  <c r="Q105" i="17"/>
  <c r="P105" i="17"/>
  <c r="O105" i="17"/>
  <c r="N105" i="17"/>
  <c r="M105" i="17"/>
  <c r="L105" i="17"/>
  <c r="AN105" i="17" s="1"/>
  <c r="K105" i="17"/>
  <c r="J105" i="17"/>
  <c r="I105" i="17"/>
  <c r="H105" i="17"/>
  <c r="G105" i="17"/>
  <c r="F105" i="17"/>
  <c r="E105" i="17"/>
  <c r="D105" i="17"/>
  <c r="AO105" i="17" s="1"/>
  <c r="AJ104" i="17"/>
  <c r="AI104" i="17"/>
  <c r="AH104" i="17"/>
  <c r="AG104" i="17"/>
  <c r="AF104" i="17"/>
  <c r="AE104" i="17"/>
  <c r="AD104" i="17"/>
  <c r="AC104" i="17"/>
  <c r="AB104" i="17"/>
  <c r="AA104" i="17"/>
  <c r="Z104" i="17"/>
  <c r="Y104" i="17"/>
  <c r="X104" i="17"/>
  <c r="W104" i="17"/>
  <c r="V104" i="17"/>
  <c r="U104" i="17"/>
  <c r="T104" i="17"/>
  <c r="AM104" i="17" s="1"/>
  <c r="S104" i="17"/>
  <c r="R104" i="17"/>
  <c r="Q104" i="17"/>
  <c r="P104" i="17"/>
  <c r="O104" i="17"/>
  <c r="N104" i="17"/>
  <c r="M104" i="17"/>
  <c r="L104" i="17"/>
  <c r="AN104" i="17" s="1"/>
  <c r="K104" i="17"/>
  <c r="J104" i="17"/>
  <c r="I104" i="17"/>
  <c r="H104" i="17"/>
  <c r="G104" i="17"/>
  <c r="F104" i="17"/>
  <c r="E104" i="17"/>
  <c r="D104" i="17"/>
  <c r="AO104" i="17" s="1"/>
  <c r="AJ103" i="17"/>
  <c r="AQ103" i="17" s="1"/>
  <c r="AI103" i="17"/>
  <c r="AH103" i="17"/>
  <c r="AG103" i="17"/>
  <c r="AF103" i="17"/>
  <c r="AE103" i="17"/>
  <c r="AD103" i="17"/>
  <c r="AC103" i="17"/>
  <c r="AB103" i="17"/>
  <c r="AA103" i="17"/>
  <c r="Z103" i="17"/>
  <c r="Y103" i="17"/>
  <c r="X103" i="17"/>
  <c r="W103" i="17"/>
  <c r="V103" i="17"/>
  <c r="U103" i="17"/>
  <c r="T103" i="17"/>
  <c r="AM103" i="17" s="1"/>
  <c r="S103" i="17"/>
  <c r="R103" i="17"/>
  <c r="Q103" i="17"/>
  <c r="P103" i="17"/>
  <c r="O103" i="17"/>
  <c r="AN103" i="17" s="1"/>
  <c r="N103" i="17"/>
  <c r="M103" i="17"/>
  <c r="L103" i="17"/>
  <c r="K103" i="17"/>
  <c r="J103" i="17"/>
  <c r="I103" i="17"/>
  <c r="H103" i="17"/>
  <c r="G103" i="17"/>
  <c r="F103" i="17"/>
  <c r="E103" i="17"/>
  <c r="D103" i="17"/>
  <c r="AJ102" i="17"/>
  <c r="AI102" i="17"/>
  <c r="AH102" i="17"/>
  <c r="AG102" i="17"/>
  <c r="AF102" i="17"/>
  <c r="AE102" i="17"/>
  <c r="AD102" i="17"/>
  <c r="AC102" i="17"/>
  <c r="AL102" i="17" s="1"/>
  <c r="AB102" i="17"/>
  <c r="AA102" i="17"/>
  <c r="Z102" i="17"/>
  <c r="Y102" i="17"/>
  <c r="X102" i="17"/>
  <c r="W102" i="17"/>
  <c r="V102" i="17"/>
  <c r="AM102" i="17" s="1"/>
  <c r="U102" i="17"/>
  <c r="T102" i="17"/>
  <c r="S102" i="17"/>
  <c r="R102" i="17"/>
  <c r="Q102" i="17"/>
  <c r="P102" i="17"/>
  <c r="O102" i="17"/>
  <c r="N102" i="17"/>
  <c r="M102" i="17"/>
  <c r="L102" i="17"/>
  <c r="K102" i="17"/>
  <c r="J102" i="17"/>
  <c r="I102" i="17"/>
  <c r="H102" i="17"/>
  <c r="G102" i="17"/>
  <c r="F102" i="17"/>
  <c r="E102" i="17"/>
  <c r="D102" i="17"/>
  <c r="AO102" i="17" s="1"/>
  <c r="AJ101" i="17"/>
  <c r="AI101" i="17"/>
  <c r="AH101" i="17"/>
  <c r="AG101" i="17"/>
  <c r="AF101" i="17"/>
  <c r="AE101" i="17"/>
  <c r="AD101" i="17"/>
  <c r="AC101" i="17"/>
  <c r="AB101" i="17"/>
  <c r="AL101" i="17" s="1"/>
  <c r="AA101" i="17"/>
  <c r="Z101" i="17"/>
  <c r="Y101" i="17"/>
  <c r="X101" i="17"/>
  <c r="W101" i="17"/>
  <c r="V101" i="17"/>
  <c r="U101" i="17"/>
  <c r="T101" i="17"/>
  <c r="AM101" i="17" s="1"/>
  <c r="S101" i="17"/>
  <c r="R101" i="17"/>
  <c r="Q101" i="17"/>
  <c r="P101" i="17"/>
  <c r="O101" i="17"/>
  <c r="N101" i="17"/>
  <c r="M101" i="17"/>
  <c r="L101" i="17"/>
  <c r="AN101" i="17" s="1"/>
  <c r="K101" i="17"/>
  <c r="J101" i="17"/>
  <c r="I101" i="17"/>
  <c r="H101" i="17"/>
  <c r="G101" i="17"/>
  <c r="F101" i="17"/>
  <c r="E101" i="17"/>
  <c r="D101" i="17"/>
  <c r="AO101" i="17" s="1"/>
  <c r="C101" i="17"/>
  <c r="AJ100" i="17"/>
  <c r="AI100" i="17"/>
  <c r="AH100" i="17"/>
  <c r="AG100" i="17"/>
  <c r="AF100" i="17"/>
  <c r="AE100" i="17"/>
  <c r="AD100" i="17"/>
  <c r="AC100" i="17"/>
  <c r="AB100" i="17"/>
  <c r="AA100" i="17"/>
  <c r="Z100" i="17"/>
  <c r="Y100" i="17"/>
  <c r="X100" i="17"/>
  <c r="W100" i="17"/>
  <c r="V100" i="17"/>
  <c r="U100" i="17"/>
  <c r="T100" i="17"/>
  <c r="AM100" i="17" s="1"/>
  <c r="S100" i="17"/>
  <c r="R100" i="17"/>
  <c r="Q100" i="17"/>
  <c r="P100" i="17"/>
  <c r="O100" i="17"/>
  <c r="N100" i="17"/>
  <c r="M100" i="17"/>
  <c r="L100" i="17"/>
  <c r="AN100" i="17" s="1"/>
  <c r="K100" i="17"/>
  <c r="J100" i="17"/>
  <c r="I100" i="17"/>
  <c r="H100" i="17"/>
  <c r="G100" i="17"/>
  <c r="F100" i="17"/>
  <c r="E100" i="17"/>
  <c r="D100" i="17"/>
  <c r="AO100" i="17" s="1"/>
  <c r="AJ99" i="17"/>
  <c r="AI99" i="17"/>
  <c r="AH99" i="17"/>
  <c r="AG99" i="17"/>
  <c r="AF99" i="17"/>
  <c r="AE99" i="17"/>
  <c r="AD99" i="17"/>
  <c r="AC99" i="17"/>
  <c r="AB99" i="17"/>
  <c r="AA99" i="17"/>
  <c r="Z99" i="17"/>
  <c r="Y99" i="17"/>
  <c r="X99" i="17"/>
  <c r="W99" i="17"/>
  <c r="V99" i="17"/>
  <c r="U99" i="17"/>
  <c r="AM99" i="17" s="1"/>
  <c r="T99" i="17"/>
  <c r="S99" i="17"/>
  <c r="R99" i="17"/>
  <c r="Q99" i="17"/>
  <c r="P99" i="17"/>
  <c r="O99" i="17"/>
  <c r="N99" i="17"/>
  <c r="M99" i="17"/>
  <c r="AN99" i="17" s="1"/>
  <c r="L99" i="17"/>
  <c r="K99" i="17"/>
  <c r="J99" i="17"/>
  <c r="I99" i="17"/>
  <c r="H99" i="17"/>
  <c r="AO99" i="17" s="1"/>
  <c r="G99" i="17"/>
  <c r="F99" i="17"/>
  <c r="E99" i="17"/>
  <c r="D99" i="17"/>
  <c r="AJ98" i="17"/>
  <c r="AI98" i="17"/>
  <c r="AH98" i="17"/>
  <c r="AG98" i="17"/>
  <c r="AF98" i="17"/>
  <c r="AE98" i="17"/>
  <c r="AD98" i="17"/>
  <c r="AC98" i="17"/>
  <c r="AB98" i="17"/>
  <c r="AA98" i="17"/>
  <c r="Z98" i="17"/>
  <c r="Y98" i="17"/>
  <c r="X98" i="17"/>
  <c r="W98" i="17"/>
  <c r="V98" i="17"/>
  <c r="U98" i="17"/>
  <c r="T98" i="17"/>
  <c r="AM98" i="17" s="1"/>
  <c r="S98" i="17"/>
  <c r="R98" i="17"/>
  <c r="Q98" i="17"/>
  <c r="P98" i="17"/>
  <c r="O98" i="17"/>
  <c r="AN98" i="17" s="1"/>
  <c r="N98" i="17"/>
  <c r="M98" i="17"/>
  <c r="L98" i="17"/>
  <c r="K98" i="17"/>
  <c r="J98" i="17"/>
  <c r="I98" i="17"/>
  <c r="H98" i="17"/>
  <c r="AO98" i="17" s="1"/>
  <c r="G98" i="17"/>
  <c r="F98" i="17"/>
  <c r="E98" i="17"/>
  <c r="D98" i="17"/>
  <c r="AJ97" i="17"/>
  <c r="AI97" i="17"/>
  <c r="AH97" i="17"/>
  <c r="AG97" i="17"/>
  <c r="AF97" i="17"/>
  <c r="AE97" i="17"/>
  <c r="AD97" i="17"/>
  <c r="AC97" i="17"/>
  <c r="AB97" i="17"/>
  <c r="AA97" i="17"/>
  <c r="Z97" i="17"/>
  <c r="Y97" i="17"/>
  <c r="X97" i="17"/>
  <c r="W97" i="17"/>
  <c r="V97" i="17"/>
  <c r="AM97" i="17" s="1"/>
  <c r="U97" i="17"/>
  <c r="T97" i="17"/>
  <c r="S97" i="17"/>
  <c r="R97" i="17"/>
  <c r="Q97" i="17"/>
  <c r="P97" i="17"/>
  <c r="O97" i="17"/>
  <c r="N97" i="17"/>
  <c r="M97" i="17"/>
  <c r="L97" i="17"/>
  <c r="AN97" i="17" s="1"/>
  <c r="K97" i="17"/>
  <c r="J97" i="17"/>
  <c r="I97" i="17"/>
  <c r="H97" i="17"/>
  <c r="G97" i="17"/>
  <c r="F97" i="17"/>
  <c r="E97" i="17"/>
  <c r="AO97" i="17" s="1"/>
  <c r="D97" i="17"/>
  <c r="AJ96" i="17"/>
  <c r="AI96" i="17"/>
  <c r="AH96" i="17"/>
  <c r="AG96" i="17"/>
  <c r="AF96" i="17"/>
  <c r="AE96" i="17"/>
  <c r="AD96" i="17"/>
  <c r="AC96" i="17"/>
  <c r="AB96" i="17"/>
  <c r="AL96" i="17" s="1"/>
  <c r="AA96" i="17"/>
  <c r="Z96" i="17"/>
  <c r="Y96" i="17"/>
  <c r="X96" i="17"/>
  <c r="W96" i="17"/>
  <c r="V96" i="17"/>
  <c r="U96" i="17"/>
  <c r="T96" i="17"/>
  <c r="AM96" i="17" s="1"/>
  <c r="S96" i="17"/>
  <c r="R96" i="17"/>
  <c r="Q96" i="17"/>
  <c r="P96" i="17"/>
  <c r="O96" i="17"/>
  <c r="N96" i="17"/>
  <c r="M96" i="17"/>
  <c r="L96" i="17"/>
  <c r="AN96" i="17" s="1"/>
  <c r="K96" i="17"/>
  <c r="J96" i="17"/>
  <c r="I96" i="17"/>
  <c r="H96" i="17"/>
  <c r="G96" i="17"/>
  <c r="F96" i="17"/>
  <c r="E96" i="17"/>
  <c r="D96" i="17"/>
  <c r="AO96" i="17" s="1"/>
  <c r="C96" i="17"/>
  <c r="AJ95" i="17"/>
  <c r="AI95" i="17"/>
  <c r="AH95" i="17"/>
  <c r="AG95" i="17"/>
  <c r="AF95" i="17"/>
  <c r="AE95" i="17"/>
  <c r="AD95" i="17"/>
  <c r="AC95" i="17"/>
  <c r="AB95" i="17"/>
  <c r="AL95" i="17" s="1"/>
  <c r="AA95" i="17"/>
  <c r="Z95" i="17"/>
  <c r="Y95" i="17"/>
  <c r="X95" i="17"/>
  <c r="W95" i="17"/>
  <c r="V95" i="17"/>
  <c r="U95" i="17"/>
  <c r="T95" i="17"/>
  <c r="AM95" i="17" s="1"/>
  <c r="S95" i="17"/>
  <c r="R95" i="17"/>
  <c r="Q95" i="17"/>
  <c r="P95" i="17"/>
  <c r="O95" i="17"/>
  <c r="N95" i="17"/>
  <c r="M95" i="17"/>
  <c r="L95" i="17"/>
  <c r="AN95" i="17" s="1"/>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AM94" i="17" s="1"/>
  <c r="S94" i="17"/>
  <c r="R94" i="17"/>
  <c r="Q94" i="17"/>
  <c r="P94" i="17"/>
  <c r="O94" i="17"/>
  <c r="N94" i="17"/>
  <c r="M94" i="17"/>
  <c r="L94" i="17"/>
  <c r="K94" i="17"/>
  <c r="J94" i="17"/>
  <c r="I94" i="17"/>
  <c r="H94" i="17"/>
  <c r="G94" i="17"/>
  <c r="AO94" i="17" s="1"/>
  <c r="F94" i="17"/>
  <c r="E94" i="17"/>
  <c r="D94" i="17"/>
  <c r="AJ93" i="17"/>
  <c r="AI93" i="17"/>
  <c r="AH93" i="17"/>
  <c r="AG93" i="17"/>
  <c r="AF93" i="17"/>
  <c r="AE93" i="17"/>
  <c r="AD93" i="17"/>
  <c r="AC93" i="17"/>
  <c r="AB93" i="17"/>
  <c r="AA93" i="17"/>
  <c r="Z93" i="17"/>
  <c r="Y93" i="17"/>
  <c r="X93" i="17"/>
  <c r="W93" i="17"/>
  <c r="V93" i="17"/>
  <c r="AM93" i="17" s="1"/>
  <c r="U93" i="17"/>
  <c r="T93" i="17"/>
  <c r="S93" i="17"/>
  <c r="R93" i="17"/>
  <c r="Q93" i="17"/>
  <c r="P93" i="17"/>
  <c r="O93" i="17"/>
  <c r="AN93" i="17" s="1"/>
  <c r="N93" i="17"/>
  <c r="M93" i="17"/>
  <c r="L93" i="17"/>
  <c r="K93" i="17"/>
  <c r="J93" i="17"/>
  <c r="I93" i="17"/>
  <c r="H93" i="17"/>
  <c r="G93" i="17"/>
  <c r="F93" i="17"/>
  <c r="E93" i="17"/>
  <c r="D93" i="17"/>
  <c r="AO93" i="17" s="1"/>
  <c r="AJ92" i="17"/>
  <c r="AI92" i="17"/>
  <c r="AH92" i="17"/>
  <c r="AG92" i="17"/>
  <c r="AF92" i="17"/>
  <c r="AE92" i="17"/>
  <c r="AD92" i="17"/>
  <c r="AC92" i="17"/>
  <c r="AB92" i="17"/>
  <c r="AA92" i="17"/>
  <c r="Z92" i="17"/>
  <c r="Y92" i="17"/>
  <c r="X92" i="17"/>
  <c r="W92" i="17"/>
  <c r="V92" i="17"/>
  <c r="AM92" i="17" s="1"/>
  <c r="U92" i="17"/>
  <c r="T92" i="17"/>
  <c r="S92" i="17"/>
  <c r="R92" i="17"/>
  <c r="Q92" i="17"/>
  <c r="P92" i="17"/>
  <c r="O92" i="17"/>
  <c r="N92" i="17"/>
  <c r="M92" i="17"/>
  <c r="L92" i="17"/>
  <c r="AN92" i="17" s="1"/>
  <c r="K92" i="17"/>
  <c r="J92" i="17"/>
  <c r="I92" i="17"/>
  <c r="H92" i="17"/>
  <c r="G92" i="17"/>
  <c r="F92" i="17"/>
  <c r="E92" i="17"/>
  <c r="AO92" i="17" s="1"/>
  <c r="D92" i="17"/>
  <c r="AJ91" i="17"/>
  <c r="AI91" i="17"/>
  <c r="AH91" i="17"/>
  <c r="AG91" i="17"/>
  <c r="AF91" i="17"/>
  <c r="AE91" i="17"/>
  <c r="AD91" i="17"/>
  <c r="AC91" i="17"/>
  <c r="AL91" i="17" s="1"/>
  <c r="AB91" i="17"/>
  <c r="AA91" i="17"/>
  <c r="Z91" i="17"/>
  <c r="Y91" i="17"/>
  <c r="X91" i="17"/>
  <c r="W91" i="17"/>
  <c r="V91" i="17"/>
  <c r="U91" i="17"/>
  <c r="T91" i="17"/>
  <c r="AM91" i="17" s="1"/>
  <c r="S91" i="17"/>
  <c r="R91" i="17"/>
  <c r="Q91" i="17"/>
  <c r="P91" i="17"/>
  <c r="O91" i="17"/>
  <c r="N91" i="17"/>
  <c r="M91" i="17"/>
  <c r="L91" i="17"/>
  <c r="AN91" i="17" s="1"/>
  <c r="K91" i="17"/>
  <c r="J91" i="17"/>
  <c r="I91" i="17"/>
  <c r="H91" i="17"/>
  <c r="G91" i="17"/>
  <c r="F91" i="17"/>
  <c r="E91" i="17"/>
  <c r="D91" i="17"/>
  <c r="AO91" i="17" s="1"/>
  <c r="AJ90" i="17"/>
  <c r="AI90" i="17"/>
  <c r="AH90" i="17"/>
  <c r="AG90" i="17"/>
  <c r="AF90" i="17"/>
  <c r="AE90" i="17"/>
  <c r="AD90" i="17"/>
  <c r="AC90" i="17"/>
  <c r="AB90" i="17"/>
  <c r="AA90" i="17"/>
  <c r="Z90" i="17"/>
  <c r="Y90" i="17"/>
  <c r="X90" i="17"/>
  <c r="W90" i="17"/>
  <c r="V90" i="17"/>
  <c r="U90" i="17"/>
  <c r="T90" i="17"/>
  <c r="AM90" i="17" s="1"/>
  <c r="S90" i="17"/>
  <c r="R90" i="17"/>
  <c r="Q90" i="17"/>
  <c r="P90" i="17"/>
  <c r="O90" i="17"/>
  <c r="N90" i="17"/>
  <c r="M90" i="17"/>
  <c r="L90" i="17"/>
  <c r="AN90" i="17" s="1"/>
  <c r="K90" i="17"/>
  <c r="J90" i="17"/>
  <c r="I90" i="17"/>
  <c r="H90" i="17"/>
  <c r="G90" i="17"/>
  <c r="F90" i="17"/>
  <c r="E90" i="17"/>
  <c r="D90" i="17"/>
  <c r="AO90" i="17" s="1"/>
  <c r="AJ89" i="17"/>
  <c r="AI89" i="17"/>
  <c r="AH89" i="17"/>
  <c r="AG89" i="17"/>
  <c r="AF89" i="17"/>
  <c r="AE89" i="17"/>
  <c r="AD89" i="17"/>
  <c r="AC89" i="17"/>
  <c r="AL89" i="17" s="1"/>
  <c r="AB89" i="17"/>
  <c r="AA89" i="17"/>
  <c r="Z89" i="17"/>
  <c r="Y89" i="17"/>
  <c r="X89" i="17"/>
  <c r="W89" i="17"/>
  <c r="V89" i="17"/>
  <c r="U89" i="17"/>
  <c r="AM89" i="17" s="1"/>
  <c r="T89" i="17"/>
  <c r="S89" i="17"/>
  <c r="R89" i="17"/>
  <c r="Q89" i="17"/>
  <c r="P89" i="17"/>
  <c r="O89" i="17"/>
  <c r="N89" i="17"/>
  <c r="M89" i="17"/>
  <c r="AN89" i="17" s="1"/>
  <c r="L89" i="17"/>
  <c r="K89" i="17"/>
  <c r="J89" i="17"/>
  <c r="I89" i="17"/>
  <c r="H89" i="17"/>
  <c r="G89" i="17"/>
  <c r="F89" i="17"/>
  <c r="E89" i="17"/>
  <c r="AO89" i="17" s="1"/>
  <c r="D89" i="17"/>
  <c r="C89" i="17"/>
  <c r="AJ88" i="17"/>
  <c r="AI88" i="17"/>
  <c r="AH88" i="17"/>
  <c r="AG88" i="17"/>
  <c r="AF88" i="17"/>
  <c r="AE88" i="17"/>
  <c r="AD88" i="17"/>
  <c r="AC88" i="17"/>
  <c r="AB88" i="17"/>
  <c r="AL88" i="17" s="1"/>
  <c r="AA88" i="17"/>
  <c r="Z88" i="17"/>
  <c r="Y88" i="17"/>
  <c r="X88" i="17"/>
  <c r="W88" i="17"/>
  <c r="V88" i="17"/>
  <c r="U88" i="17"/>
  <c r="T88" i="17"/>
  <c r="AM88" i="17" s="1"/>
  <c r="S88" i="17"/>
  <c r="R88" i="17"/>
  <c r="Q88" i="17"/>
  <c r="P88" i="17"/>
  <c r="O88" i="17"/>
  <c r="N88" i="17"/>
  <c r="M88" i="17"/>
  <c r="L88" i="17"/>
  <c r="AN88" i="17" s="1"/>
  <c r="K88" i="17"/>
  <c r="J88" i="17"/>
  <c r="I88" i="17"/>
  <c r="H88" i="17"/>
  <c r="G88" i="17"/>
  <c r="F88" i="17"/>
  <c r="E88" i="17"/>
  <c r="D88" i="17"/>
  <c r="AO88" i="17" s="1"/>
  <c r="AJ87" i="17"/>
  <c r="AI87" i="17"/>
  <c r="AH87" i="17"/>
  <c r="AG87" i="17"/>
  <c r="AF87" i="17"/>
  <c r="AE87" i="17"/>
  <c r="AD87" i="17"/>
  <c r="AC87" i="17"/>
  <c r="AB87" i="17"/>
  <c r="AA87" i="17"/>
  <c r="Z87" i="17"/>
  <c r="Y87" i="17"/>
  <c r="X87" i="17"/>
  <c r="W87" i="17"/>
  <c r="V87" i="17"/>
  <c r="U87" i="17"/>
  <c r="T87" i="17"/>
  <c r="AM87" i="17" s="1"/>
  <c r="S87" i="17"/>
  <c r="R87" i="17"/>
  <c r="Q87" i="17"/>
  <c r="P87" i="17"/>
  <c r="O87" i="17"/>
  <c r="N87" i="17"/>
  <c r="M87" i="17"/>
  <c r="L87" i="17"/>
  <c r="AN87" i="17" s="1"/>
  <c r="K87" i="17"/>
  <c r="J87" i="17"/>
  <c r="I87" i="17"/>
  <c r="H87" i="17"/>
  <c r="AO87" i="17" s="1"/>
  <c r="G87" i="17"/>
  <c r="F87" i="17"/>
  <c r="E87" i="17"/>
  <c r="D87" i="17"/>
  <c r="C87" i="17"/>
  <c r="AJ86" i="17"/>
  <c r="AI86" i="17"/>
  <c r="AH86" i="17"/>
  <c r="AG86" i="17"/>
  <c r="AF86" i="17"/>
  <c r="AE86" i="17"/>
  <c r="AD86" i="17"/>
  <c r="AC86" i="17"/>
  <c r="AB86" i="17"/>
  <c r="AL86" i="17" s="1"/>
  <c r="AA86" i="17"/>
  <c r="Z86" i="17"/>
  <c r="Y86" i="17"/>
  <c r="X86" i="17"/>
  <c r="W86" i="17"/>
  <c r="V86" i="17"/>
  <c r="U86" i="17"/>
  <c r="T86" i="17"/>
  <c r="AM86" i="17" s="1"/>
  <c r="S86" i="17"/>
  <c r="R86" i="17"/>
  <c r="Q86" i="17"/>
  <c r="P86" i="17"/>
  <c r="O86" i="17"/>
  <c r="AN86" i="17" s="1"/>
  <c r="N86" i="17"/>
  <c r="M86" i="17"/>
  <c r="L86" i="17"/>
  <c r="K86" i="17"/>
  <c r="J86" i="17"/>
  <c r="I86" i="17"/>
  <c r="H86" i="17"/>
  <c r="AO86" i="17" s="1"/>
  <c r="G86" i="17"/>
  <c r="F86" i="17"/>
  <c r="E86" i="17"/>
  <c r="D86" i="17"/>
  <c r="AJ85" i="17"/>
  <c r="AI85" i="17"/>
  <c r="AH85" i="17"/>
  <c r="AG85" i="17"/>
  <c r="AF85" i="17"/>
  <c r="AE85" i="17"/>
  <c r="AD85" i="17"/>
  <c r="AC85" i="17"/>
  <c r="AL85" i="17" s="1"/>
  <c r="AB85" i="17"/>
  <c r="AA85" i="17"/>
  <c r="Z85" i="17"/>
  <c r="Y85" i="17"/>
  <c r="X85" i="17"/>
  <c r="W85" i="17"/>
  <c r="V85" i="17"/>
  <c r="AM85" i="17" s="1"/>
  <c r="U85" i="17"/>
  <c r="T85" i="17"/>
  <c r="S85" i="17"/>
  <c r="R85" i="17"/>
  <c r="Q85" i="17"/>
  <c r="P85" i="17"/>
  <c r="O85" i="17"/>
  <c r="AN85" i="17" s="1"/>
  <c r="N85" i="17"/>
  <c r="M85" i="17"/>
  <c r="L85" i="17"/>
  <c r="K85" i="17"/>
  <c r="J85" i="17"/>
  <c r="I85" i="17"/>
  <c r="H85" i="17"/>
  <c r="G85" i="17"/>
  <c r="F85" i="17"/>
  <c r="E85" i="17"/>
  <c r="D85" i="17"/>
  <c r="AO85" i="17" s="1"/>
  <c r="AJ84" i="17"/>
  <c r="AI84" i="17"/>
  <c r="AH84" i="17"/>
  <c r="AG84" i="17"/>
  <c r="AF84" i="17"/>
  <c r="AE84" i="17"/>
  <c r="AD84" i="17"/>
  <c r="AC84" i="17"/>
  <c r="AB84" i="17"/>
  <c r="AA84" i="17"/>
  <c r="Z84" i="17"/>
  <c r="Y84" i="17"/>
  <c r="X84" i="17"/>
  <c r="W84" i="17"/>
  <c r="V84" i="17"/>
  <c r="AM84" i="17" s="1"/>
  <c r="U84" i="17"/>
  <c r="T84" i="17"/>
  <c r="S84" i="17"/>
  <c r="R84" i="17"/>
  <c r="Q84" i="17"/>
  <c r="P84" i="17"/>
  <c r="O84" i="17"/>
  <c r="N84" i="17"/>
  <c r="M84" i="17"/>
  <c r="L84" i="17"/>
  <c r="AN84" i="17" s="1"/>
  <c r="K84" i="17"/>
  <c r="J84" i="17"/>
  <c r="I84" i="17"/>
  <c r="H84" i="17"/>
  <c r="G84" i="17"/>
  <c r="F84" i="17"/>
  <c r="E84" i="17"/>
  <c r="AO84" i="17" s="1"/>
  <c r="D84" i="17"/>
  <c r="AJ83" i="17"/>
  <c r="AI83" i="17"/>
  <c r="AH83" i="17"/>
  <c r="AG83" i="17"/>
  <c r="AF83" i="17"/>
  <c r="AE83" i="17"/>
  <c r="AD83" i="17"/>
  <c r="AC83" i="17"/>
  <c r="AL83" i="17" s="1"/>
  <c r="AB83" i="17"/>
  <c r="AA83" i="17"/>
  <c r="Z83" i="17"/>
  <c r="Y83" i="17"/>
  <c r="X83" i="17"/>
  <c r="W83" i="17"/>
  <c r="V83" i="17"/>
  <c r="U83" i="17"/>
  <c r="T83" i="17"/>
  <c r="AM83" i="17" s="1"/>
  <c r="S83" i="17"/>
  <c r="R83" i="17"/>
  <c r="Q83" i="17"/>
  <c r="P83" i="17"/>
  <c r="O83" i="17"/>
  <c r="N83" i="17"/>
  <c r="M83" i="17"/>
  <c r="L83" i="17"/>
  <c r="AN83" i="17" s="1"/>
  <c r="K83" i="17"/>
  <c r="J83" i="17"/>
  <c r="I83" i="17"/>
  <c r="H83" i="17"/>
  <c r="G83" i="17"/>
  <c r="F83" i="17"/>
  <c r="E83" i="17"/>
  <c r="D83" i="17"/>
  <c r="AO83" i="17" s="1"/>
  <c r="AJ82" i="17"/>
  <c r="AI82" i="17"/>
  <c r="AH82" i="17"/>
  <c r="AG82" i="17"/>
  <c r="AF82" i="17"/>
  <c r="AE82" i="17"/>
  <c r="AD82" i="17"/>
  <c r="AC82" i="17"/>
  <c r="AB82" i="17"/>
  <c r="AL82" i="17" s="1"/>
  <c r="AA82" i="17"/>
  <c r="Z82" i="17"/>
  <c r="Y82" i="17"/>
  <c r="X82" i="17"/>
  <c r="W82" i="17"/>
  <c r="V82" i="17"/>
  <c r="U82" i="17"/>
  <c r="T82" i="17"/>
  <c r="AM82" i="17" s="1"/>
  <c r="S82" i="17"/>
  <c r="R82" i="17"/>
  <c r="Q82" i="17"/>
  <c r="P82" i="17"/>
  <c r="O82" i="17"/>
  <c r="N82" i="17"/>
  <c r="M82" i="17"/>
  <c r="L82" i="17"/>
  <c r="AN82" i="17" s="1"/>
  <c r="K82" i="17"/>
  <c r="J82" i="17"/>
  <c r="I82" i="17"/>
  <c r="H82" i="17"/>
  <c r="G82" i="17"/>
  <c r="F82" i="17"/>
  <c r="E82" i="17"/>
  <c r="D82" i="17"/>
  <c r="AO82" i="17" s="1"/>
  <c r="AJ81" i="17"/>
  <c r="AI81" i="17"/>
  <c r="AH81" i="17"/>
  <c r="AG81" i="17"/>
  <c r="AF81" i="17"/>
  <c r="AE81" i="17"/>
  <c r="AD81" i="17"/>
  <c r="AC81" i="17"/>
  <c r="AL81" i="17" s="1"/>
  <c r="AB81" i="17"/>
  <c r="AA81" i="17"/>
  <c r="Z81" i="17"/>
  <c r="Y81" i="17"/>
  <c r="X81" i="17"/>
  <c r="W81" i="17"/>
  <c r="V81" i="17"/>
  <c r="U81" i="17"/>
  <c r="AM81" i="17" s="1"/>
  <c r="T81" i="17"/>
  <c r="S81" i="17"/>
  <c r="R81" i="17"/>
  <c r="Q81" i="17"/>
  <c r="P81" i="17"/>
  <c r="O81" i="17"/>
  <c r="N81" i="17"/>
  <c r="M81" i="17"/>
  <c r="AN81" i="17" s="1"/>
  <c r="L81" i="17"/>
  <c r="K81" i="17"/>
  <c r="J81" i="17"/>
  <c r="I81" i="17"/>
  <c r="H81" i="17"/>
  <c r="G81" i="17"/>
  <c r="F81" i="17"/>
  <c r="E81" i="17"/>
  <c r="D81" i="17"/>
  <c r="AO81" i="17" s="1"/>
  <c r="C81" i="17"/>
  <c r="AJ80" i="17"/>
  <c r="AI80" i="17"/>
  <c r="AH80" i="17"/>
  <c r="AG80" i="17"/>
  <c r="AF80" i="17"/>
  <c r="AE80" i="17"/>
  <c r="AD80" i="17"/>
  <c r="AC80" i="17"/>
  <c r="AB80" i="17"/>
  <c r="AA80" i="17"/>
  <c r="Z80" i="17"/>
  <c r="Y80" i="17"/>
  <c r="X80" i="17"/>
  <c r="W80" i="17"/>
  <c r="V80" i="17"/>
  <c r="U80" i="17"/>
  <c r="T80" i="17"/>
  <c r="AM80" i="17" s="1"/>
  <c r="S80" i="17"/>
  <c r="R80" i="17"/>
  <c r="Q80" i="17"/>
  <c r="P80" i="17"/>
  <c r="O80" i="17"/>
  <c r="N80" i="17"/>
  <c r="M80" i="17"/>
  <c r="L80" i="17"/>
  <c r="AN80" i="17" s="1"/>
  <c r="K80" i="17"/>
  <c r="J80" i="17"/>
  <c r="I80" i="17"/>
  <c r="H80" i="17"/>
  <c r="G80" i="17"/>
  <c r="F80" i="17"/>
  <c r="E80" i="17"/>
  <c r="D80" i="17"/>
  <c r="AO80" i="17" s="1"/>
  <c r="AJ79" i="17"/>
  <c r="AI79" i="17"/>
  <c r="AH79" i="17"/>
  <c r="AG79" i="17"/>
  <c r="AF79" i="17"/>
  <c r="AE79" i="17"/>
  <c r="AD79" i="17"/>
  <c r="AC79" i="17"/>
  <c r="AL79" i="17" s="1"/>
  <c r="AB79" i="17"/>
  <c r="AA79" i="17"/>
  <c r="Z79" i="17"/>
  <c r="Y79" i="17"/>
  <c r="X79" i="17"/>
  <c r="W79" i="17"/>
  <c r="V79" i="17"/>
  <c r="U79" i="17"/>
  <c r="T79" i="17"/>
  <c r="AM79" i="17" s="1"/>
  <c r="S79" i="17"/>
  <c r="R79" i="17"/>
  <c r="Q79" i="17"/>
  <c r="P79" i="17"/>
  <c r="O79" i="17"/>
  <c r="N79" i="17"/>
  <c r="M79" i="17"/>
  <c r="L79" i="17"/>
  <c r="AN79" i="17" s="1"/>
  <c r="K79" i="17"/>
  <c r="J79" i="17"/>
  <c r="I79" i="17"/>
  <c r="H79" i="17"/>
  <c r="AO79" i="17" s="1"/>
  <c r="G79" i="17"/>
  <c r="F79" i="17"/>
  <c r="E79" i="17"/>
  <c r="D79" i="17"/>
  <c r="AJ78" i="17"/>
  <c r="AI78" i="17"/>
  <c r="AH78" i="17"/>
  <c r="AG78" i="17"/>
  <c r="AF78" i="17"/>
  <c r="AE78" i="17"/>
  <c r="AD78" i="17"/>
  <c r="AC78" i="17"/>
  <c r="AB78" i="17"/>
  <c r="AA78" i="17"/>
  <c r="Z78" i="17"/>
  <c r="Y78" i="17"/>
  <c r="X78" i="17"/>
  <c r="W78" i="17"/>
  <c r="V78" i="17"/>
  <c r="U78" i="17"/>
  <c r="T78" i="17"/>
  <c r="AM78" i="17" s="1"/>
  <c r="S78" i="17"/>
  <c r="R78" i="17"/>
  <c r="Q78" i="17"/>
  <c r="P78" i="17"/>
  <c r="O78" i="17"/>
  <c r="AN78" i="17" s="1"/>
  <c r="N78" i="17"/>
  <c r="M78" i="17"/>
  <c r="L78" i="17"/>
  <c r="K78" i="17"/>
  <c r="J78" i="17"/>
  <c r="I78" i="17"/>
  <c r="H78" i="17"/>
  <c r="AO78" i="17" s="1"/>
  <c r="G78" i="17"/>
  <c r="F78" i="17"/>
  <c r="E78" i="17"/>
  <c r="D78" i="17"/>
  <c r="C78" i="17"/>
  <c r="AJ77" i="17"/>
  <c r="AI77" i="17"/>
  <c r="AH77" i="17"/>
  <c r="AG77" i="17"/>
  <c r="AF77" i="17"/>
  <c r="AE77" i="17"/>
  <c r="AD77" i="17"/>
  <c r="AC77" i="17"/>
  <c r="AL77" i="17" s="1"/>
  <c r="AB77" i="17"/>
  <c r="AA77" i="17"/>
  <c r="Z77" i="17"/>
  <c r="Y77" i="17"/>
  <c r="X77" i="17"/>
  <c r="W77" i="17"/>
  <c r="V77" i="17"/>
  <c r="AM77" i="17" s="1"/>
  <c r="U77" i="17"/>
  <c r="T77" i="17"/>
  <c r="S77" i="17"/>
  <c r="R77" i="17"/>
  <c r="Q77" i="17"/>
  <c r="P77" i="17"/>
  <c r="O77" i="17"/>
  <c r="AN77" i="17" s="1"/>
  <c r="N77" i="17"/>
  <c r="M77" i="17"/>
  <c r="L77" i="17"/>
  <c r="K77" i="17"/>
  <c r="J77" i="17"/>
  <c r="I77" i="17"/>
  <c r="H77" i="17"/>
  <c r="G77" i="17"/>
  <c r="F77" i="17"/>
  <c r="E77" i="17"/>
  <c r="D77" i="17"/>
  <c r="AO77" i="17" s="1"/>
  <c r="AJ76" i="17"/>
  <c r="AI76" i="17"/>
  <c r="AH76" i="17"/>
  <c r="AG76" i="17"/>
  <c r="AF76" i="17"/>
  <c r="AE76" i="17"/>
  <c r="AD76" i="17"/>
  <c r="AC76" i="17"/>
  <c r="AB76" i="17"/>
  <c r="AA76" i="17"/>
  <c r="Z76" i="17"/>
  <c r="Y76" i="17"/>
  <c r="X76" i="17"/>
  <c r="W76" i="17"/>
  <c r="V76" i="17"/>
  <c r="AM76" i="17" s="1"/>
  <c r="U76" i="17"/>
  <c r="T76" i="17"/>
  <c r="S76" i="17"/>
  <c r="R76" i="17"/>
  <c r="Q76" i="17"/>
  <c r="P76" i="17"/>
  <c r="O76" i="17"/>
  <c r="N76" i="17"/>
  <c r="M76" i="17"/>
  <c r="L76" i="17"/>
  <c r="AN76" i="17" s="1"/>
  <c r="K76" i="17"/>
  <c r="J76" i="17"/>
  <c r="I76" i="17"/>
  <c r="H76" i="17"/>
  <c r="G76" i="17"/>
  <c r="F76" i="17"/>
  <c r="E76" i="17"/>
  <c r="AO76" i="17" s="1"/>
  <c r="D76" i="17"/>
  <c r="AJ75" i="17"/>
  <c r="AI75" i="17"/>
  <c r="AH75" i="17"/>
  <c r="AG75" i="17"/>
  <c r="AF75" i="17"/>
  <c r="AE75" i="17"/>
  <c r="AD75" i="17"/>
  <c r="AC75" i="17"/>
  <c r="AL75" i="17" s="1"/>
  <c r="AB75" i="17"/>
  <c r="AA75" i="17"/>
  <c r="Z75" i="17"/>
  <c r="Y75" i="17"/>
  <c r="X75" i="17"/>
  <c r="W75" i="17"/>
  <c r="V75" i="17"/>
  <c r="U75" i="17"/>
  <c r="T75" i="17"/>
  <c r="AM75" i="17" s="1"/>
  <c r="S75" i="17"/>
  <c r="R75" i="17"/>
  <c r="Q75" i="17"/>
  <c r="P75" i="17"/>
  <c r="O75" i="17"/>
  <c r="N75" i="17"/>
  <c r="M75" i="17"/>
  <c r="L75" i="17"/>
  <c r="AN75" i="17" s="1"/>
  <c r="K75" i="17"/>
  <c r="J75" i="17"/>
  <c r="I75" i="17"/>
  <c r="H75" i="17"/>
  <c r="G75" i="17"/>
  <c r="F75" i="17"/>
  <c r="E75" i="17"/>
  <c r="D75" i="17"/>
  <c r="AO75" i="17" s="1"/>
  <c r="AJ74" i="17"/>
  <c r="AI74" i="17"/>
  <c r="AH74" i="17"/>
  <c r="AG74" i="17"/>
  <c r="AF74" i="17"/>
  <c r="AE74" i="17"/>
  <c r="AD74" i="17"/>
  <c r="AC74" i="17"/>
  <c r="AB74" i="17"/>
  <c r="AA74" i="17"/>
  <c r="Z74" i="17"/>
  <c r="Y74" i="17"/>
  <c r="X74" i="17"/>
  <c r="W74" i="17"/>
  <c r="V74" i="17"/>
  <c r="U74" i="17"/>
  <c r="T74" i="17"/>
  <c r="AM74" i="17" s="1"/>
  <c r="S74" i="17"/>
  <c r="R74" i="17"/>
  <c r="Q74" i="17"/>
  <c r="P74" i="17"/>
  <c r="O74" i="17"/>
  <c r="N74" i="17"/>
  <c r="M74" i="17"/>
  <c r="L74" i="17"/>
  <c r="AN74" i="17" s="1"/>
  <c r="K74" i="17"/>
  <c r="J74" i="17"/>
  <c r="I74" i="17"/>
  <c r="H74" i="17"/>
  <c r="G74" i="17"/>
  <c r="F74" i="17"/>
  <c r="E74" i="17"/>
  <c r="D74" i="17"/>
  <c r="AO74" i="17" s="1"/>
  <c r="C74" i="17"/>
  <c r="AJ73" i="17"/>
  <c r="AI73" i="17"/>
  <c r="AH73" i="17"/>
  <c r="AG73" i="17"/>
  <c r="AF73" i="17"/>
  <c r="AE73" i="17"/>
  <c r="AD73" i="17"/>
  <c r="AC73" i="17"/>
  <c r="AL73" i="17" s="1"/>
  <c r="AB73" i="17"/>
  <c r="AA73" i="17"/>
  <c r="Z73" i="17"/>
  <c r="Y73" i="17"/>
  <c r="X73" i="17"/>
  <c r="W73" i="17"/>
  <c r="V73" i="17"/>
  <c r="U73" i="17"/>
  <c r="AM73" i="17" s="1"/>
  <c r="T73" i="17"/>
  <c r="S73" i="17"/>
  <c r="R73" i="17"/>
  <c r="Q73" i="17"/>
  <c r="P73" i="17"/>
  <c r="O73" i="17"/>
  <c r="N73" i="17"/>
  <c r="M73" i="17"/>
  <c r="AN73" i="17" s="1"/>
  <c r="L73" i="17"/>
  <c r="K73" i="17"/>
  <c r="J73" i="17"/>
  <c r="I73" i="17"/>
  <c r="H73" i="17"/>
  <c r="G73" i="17"/>
  <c r="F73" i="17"/>
  <c r="E73" i="17"/>
  <c r="D73" i="17"/>
  <c r="AO73" i="17" s="1"/>
  <c r="C73" i="17"/>
  <c r="AJ72" i="17"/>
  <c r="AI72" i="17"/>
  <c r="AH72" i="17"/>
  <c r="AG72" i="17"/>
  <c r="AF72" i="17"/>
  <c r="AE72" i="17"/>
  <c r="AD72" i="17"/>
  <c r="AC72" i="17"/>
  <c r="AB72" i="17"/>
  <c r="AL72" i="17" s="1"/>
  <c r="AA72" i="17"/>
  <c r="Z72" i="17"/>
  <c r="Y72" i="17"/>
  <c r="X72" i="17"/>
  <c r="W72" i="17"/>
  <c r="V72" i="17"/>
  <c r="U72" i="17"/>
  <c r="T72" i="17"/>
  <c r="AM72" i="17" s="1"/>
  <c r="S72" i="17"/>
  <c r="R72" i="17"/>
  <c r="Q72" i="17"/>
  <c r="P72" i="17"/>
  <c r="O72" i="17"/>
  <c r="N72" i="17"/>
  <c r="M72" i="17"/>
  <c r="L72" i="17"/>
  <c r="AN72" i="17" s="1"/>
  <c r="K72" i="17"/>
  <c r="J72" i="17"/>
  <c r="I72" i="17"/>
  <c r="H72" i="17"/>
  <c r="G72" i="17"/>
  <c r="F72" i="17"/>
  <c r="E72" i="17"/>
  <c r="D72" i="17"/>
  <c r="AO72" i="17" s="1"/>
  <c r="AJ71" i="17"/>
  <c r="AI71" i="17"/>
  <c r="AH71" i="17"/>
  <c r="AG71" i="17"/>
  <c r="AF71" i="17"/>
  <c r="AE71" i="17"/>
  <c r="AD71" i="17"/>
  <c r="AC71" i="17"/>
  <c r="AB71" i="17"/>
  <c r="AA71" i="17"/>
  <c r="Z71" i="17"/>
  <c r="Y71" i="17"/>
  <c r="X71" i="17"/>
  <c r="W71" i="17"/>
  <c r="V71" i="17"/>
  <c r="U71" i="17"/>
  <c r="T71" i="17"/>
  <c r="AM71" i="17" s="1"/>
  <c r="S71" i="17"/>
  <c r="R71" i="17"/>
  <c r="Q71" i="17"/>
  <c r="P71" i="17"/>
  <c r="O71" i="17"/>
  <c r="N71" i="17"/>
  <c r="M71" i="17"/>
  <c r="L71" i="17"/>
  <c r="AN71" i="17" s="1"/>
  <c r="K71" i="17"/>
  <c r="J71" i="17"/>
  <c r="I71" i="17"/>
  <c r="H71" i="17"/>
  <c r="AO71" i="17" s="1"/>
  <c r="G71" i="17"/>
  <c r="F71" i="17"/>
  <c r="E71" i="17"/>
  <c r="D71" i="17"/>
  <c r="AT70" i="17"/>
  <c r="AS70" i="17"/>
  <c r="C69" i="17"/>
  <c r="C199" i="17" s="1"/>
  <c r="C68" i="17"/>
  <c r="C133" i="17" s="1"/>
  <c r="C67" i="17"/>
  <c r="C66" i="17"/>
  <c r="C196" i="17" s="1"/>
  <c r="C65" i="17"/>
  <c r="C64" i="17"/>
  <c r="C194" i="17" s="1"/>
  <c r="C63" i="17"/>
  <c r="C193" i="17" s="1"/>
  <c r="C62" i="17"/>
  <c r="C192" i="17" s="1"/>
  <c r="C61" i="17"/>
  <c r="C191" i="17" s="1"/>
  <c r="C60" i="17"/>
  <c r="C190" i="17" s="1"/>
  <c r="C59" i="17"/>
  <c r="C189" i="17" s="1"/>
  <c r="C58" i="17"/>
  <c r="C188" i="17" s="1"/>
  <c r="C57" i="17"/>
  <c r="C56" i="17"/>
  <c r="C186" i="17" s="1"/>
  <c r="C55" i="17"/>
  <c r="C185" i="17" s="1"/>
  <c r="C54" i="17"/>
  <c r="C119" i="17" s="1"/>
  <c r="C53" i="17"/>
  <c r="C183" i="17" s="1"/>
  <c r="C52" i="17"/>
  <c r="C182" i="17" s="1"/>
  <c r="C51" i="17"/>
  <c r="C181" i="17" s="1"/>
  <c r="C50" i="17"/>
  <c r="C115" i="17" s="1"/>
  <c r="C49" i="17"/>
  <c r="C48" i="17"/>
  <c r="C113" i="17" s="1"/>
  <c r="C47" i="17"/>
  <c r="C177" i="17" s="1"/>
  <c r="C46" i="17"/>
  <c r="C176" i="17" s="1"/>
  <c r="C45" i="17"/>
  <c r="C175" i="17" s="1"/>
  <c r="C44" i="17"/>
  <c r="C109" i="17" s="1"/>
  <c r="C43" i="17"/>
  <c r="C173" i="17" s="1"/>
  <c r="C42" i="17"/>
  <c r="C172" i="17" s="1"/>
  <c r="C41" i="17"/>
  <c r="C40" i="17"/>
  <c r="C105" i="17" s="1"/>
  <c r="C39" i="17"/>
  <c r="C169" i="17" s="1"/>
  <c r="C38" i="17"/>
  <c r="C168" i="17" s="1"/>
  <c r="C37" i="17"/>
  <c r="C167" i="17" s="1"/>
  <c r="C36" i="17"/>
  <c r="C166" i="17" s="1"/>
  <c r="C35" i="17"/>
  <c r="C165" i="17" s="1"/>
  <c r="C34" i="17"/>
  <c r="C164" i="17" s="1"/>
  <c r="AL33" i="17"/>
  <c r="AT33" i="17" s="1"/>
  <c r="C33" i="17"/>
  <c r="AL32" i="17"/>
  <c r="AT32" i="17" s="1"/>
  <c r="C32" i="17"/>
  <c r="C162" i="17" s="1"/>
  <c r="C31" i="17"/>
  <c r="C161" i="17" s="1"/>
  <c r="AL30" i="17"/>
  <c r="AT30" i="17" s="1"/>
  <c r="C30" i="17"/>
  <c r="C95" i="17" s="1"/>
  <c r="AL29" i="17"/>
  <c r="AT29" i="17" s="1"/>
  <c r="C29" i="17"/>
  <c r="C159" i="17" s="1"/>
  <c r="AL28" i="17"/>
  <c r="AT28" i="17" s="1"/>
  <c r="C28" i="17"/>
  <c r="C158" i="17" s="1"/>
  <c r="AL27" i="17"/>
  <c r="AT27" i="17" s="1"/>
  <c r="C27" i="17"/>
  <c r="C157" i="17" s="1"/>
  <c r="AL26" i="17"/>
  <c r="AT26" i="17" s="1"/>
  <c r="C26" i="17"/>
  <c r="C91" i="17" s="1"/>
  <c r="AL25" i="17"/>
  <c r="C25" i="17"/>
  <c r="C155" i="17" s="1"/>
  <c r="AT24" i="17"/>
  <c r="AL24" i="17"/>
  <c r="C24" i="17"/>
  <c r="C154" i="17" s="1"/>
  <c r="C23" i="17"/>
  <c r="C153" i="17" s="1"/>
  <c r="AL22" i="17"/>
  <c r="AT22" i="17" s="1"/>
  <c r="C22" i="17"/>
  <c r="C152" i="17" s="1"/>
  <c r="AL21" i="17"/>
  <c r="AT21" i="17" s="1"/>
  <c r="C21" i="17"/>
  <c r="C151" i="17" s="1"/>
  <c r="AL20" i="17"/>
  <c r="AT20" i="17" s="1"/>
  <c r="C20" i="17"/>
  <c r="C150" i="17" s="1"/>
  <c r="AL19" i="17"/>
  <c r="AT19" i="17" s="1"/>
  <c r="C19" i="17"/>
  <c r="C149" i="17" s="1"/>
  <c r="AL18" i="17"/>
  <c r="AT18" i="17" s="1"/>
  <c r="C18" i="17"/>
  <c r="C148" i="17" s="1"/>
  <c r="AL17" i="17"/>
  <c r="C17" i="17"/>
  <c r="C147" i="17" s="1"/>
  <c r="AL16" i="17"/>
  <c r="AT16" i="17" s="1"/>
  <c r="C16" i="17"/>
  <c r="C146" i="17" s="1"/>
  <c r="C15" i="17"/>
  <c r="C145" i="17" s="1"/>
  <c r="AT14" i="17"/>
  <c r="AL14" i="17"/>
  <c r="C14" i="17"/>
  <c r="C144" i="17" s="1"/>
  <c r="AW13" i="17"/>
  <c r="AL13" i="17"/>
  <c r="AT13" i="17" s="1"/>
  <c r="C13" i="17"/>
  <c r="AL12" i="17"/>
  <c r="C12" i="17"/>
  <c r="C77" i="17" s="1"/>
  <c r="AT11" i="17"/>
  <c r="AL11" i="17"/>
  <c r="C11" i="17"/>
  <c r="C141" i="17" s="1"/>
  <c r="AL10" i="17"/>
  <c r="AT10" i="17" s="1"/>
  <c r="C10" i="17"/>
  <c r="C75" i="17" s="1"/>
  <c r="AL9" i="17"/>
  <c r="AT9" i="17" s="1"/>
  <c r="C9" i="17"/>
  <c r="C139" i="17" s="1"/>
  <c r="AL8" i="17"/>
  <c r="AT8" i="17" s="1"/>
  <c r="C8" i="17"/>
  <c r="C138" i="17" s="1"/>
  <c r="AL7" i="17"/>
  <c r="AT7" i="17" s="1"/>
  <c r="C7" i="17"/>
  <c r="C137" i="17" s="1"/>
  <c r="AW6" i="17"/>
  <c r="AL6" i="17"/>
  <c r="C6" i="17"/>
  <c r="C136" i="17" s="1"/>
  <c r="B3" i="17"/>
  <c r="AW7" i="17" s="1"/>
  <c r="AQ199" i="16"/>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Q198" i="16"/>
  <c r="AJ198" i="16"/>
  <c r="AI198" i="16"/>
  <c r="AH198" i="16"/>
  <c r="AG198" i="16"/>
  <c r="AF198" i="16"/>
  <c r="AE198" i="16"/>
  <c r="AD198" i="16"/>
  <c r="AC198" i="16"/>
  <c r="AB198" i="16"/>
  <c r="AL198" i="16" s="1"/>
  <c r="AA198" i="16"/>
  <c r="Z198" i="16"/>
  <c r="Y198" i="16"/>
  <c r="X198" i="16"/>
  <c r="W198" i="16"/>
  <c r="V198" i="16"/>
  <c r="U198" i="16"/>
  <c r="T198" i="16"/>
  <c r="AM198" i="16" s="1"/>
  <c r="S198" i="16"/>
  <c r="R198" i="16"/>
  <c r="Q198" i="16"/>
  <c r="P198" i="16"/>
  <c r="O198" i="16"/>
  <c r="N198" i="16"/>
  <c r="M198" i="16"/>
  <c r="L198" i="16"/>
  <c r="AN198" i="16" s="1"/>
  <c r="K198" i="16"/>
  <c r="J198" i="16"/>
  <c r="I198" i="16"/>
  <c r="H198" i="16"/>
  <c r="G198" i="16"/>
  <c r="F198" i="16"/>
  <c r="E198" i="16"/>
  <c r="D198" i="16"/>
  <c r="AO198" i="16" s="1"/>
  <c r="AQ197" i="16"/>
  <c r="AS67" i="16" s="1"/>
  <c r="AO197" i="16"/>
  <c r="AJ197" i="16"/>
  <c r="AI197" i="16"/>
  <c r="AH197" i="16"/>
  <c r="AG197" i="16"/>
  <c r="AF197" i="16"/>
  <c r="AE197" i="16"/>
  <c r="AD197" i="16"/>
  <c r="AC197" i="16"/>
  <c r="AL197" i="16" s="1"/>
  <c r="AB197" i="16"/>
  <c r="AA197" i="16"/>
  <c r="Z197" i="16"/>
  <c r="Y197" i="16"/>
  <c r="X197" i="16"/>
  <c r="W197" i="16"/>
  <c r="V197" i="16"/>
  <c r="U197" i="16"/>
  <c r="T197" i="16"/>
  <c r="AM197" i="16" s="1"/>
  <c r="S197" i="16"/>
  <c r="R197" i="16"/>
  <c r="Q197" i="16"/>
  <c r="P197" i="16"/>
  <c r="O197" i="16"/>
  <c r="N197" i="16"/>
  <c r="M197" i="16"/>
  <c r="L197" i="16"/>
  <c r="AN197" i="16" s="1"/>
  <c r="K197" i="16"/>
  <c r="J197" i="16"/>
  <c r="I197" i="16"/>
  <c r="H197" i="16"/>
  <c r="G197" i="16"/>
  <c r="F197" i="16"/>
  <c r="E197" i="16"/>
  <c r="D197" i="16"/>
  <c r="AN196" i="16"/>
  <c r="AJ196" i="16"/>
  <c r="AQ196" i="16" s="1"/>
  <c r="AS66" i="16" s="1"/>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AO196" i="16" s="1"/>
  <c r="F196" i="16"/>
  <c r="E196" i="16"/>
  <c r="D196" i="16"/>
  <c r="AQ195" i="16"/>
  <c r="AM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AN195" i="16" s="1"/>
  <c r="M195" i="16"/>
  <c r="L195" i="16"/>
  <c r="K195" i="16"/>
  <c r="J195" i="16"/>
  <c r="I195" i="16"/>
  <c r="H195" i="16"/>
  <c r="G195" i="16"/>
  <c r="F195" i="16"/>
  <c r="E195" i="16"/>
  <c r="D195" i="16"/>
  <c r="AO195" i="16" s="1"/>
  <c r="AQ194" i="16"/>
  <c r="AJ194" i="16"/>
  <c r="AI194" i="16"/>
  <c r="AH194" i="16"/>
  <c r="AG194" i="16"/>
  <c r="AF194" i="16"/>
  <c r="AE194" i="16"/>
  <c r="AD194" i="16"/>
  <c r="AC194" i="16"/>
  <c r="AL194" i="16" s="1"/>
  <c r="AB194" i="16"/>
  <c r="AA194" i="16"/>
  <c r="Z194" i="16"/>
  <c r="Y194" i="16"/>
  <c r="X194" i="16"/>
  <c r="W194" i="16"/>
  <c r="V194" i="16"/>
  <c r="U194" i="16"/>
  <c r="AM194" i="16" s="1"/>
  <c r="T194" i="16"/>
  <c r="S194" i="16"/>
  <c r="R194" i="16"/>
  <c r="Q194" i="16"/>
  <c r="P194" i="16"/>
  <c r="O194" i="16"/>
  <c r="N194" i="16"/>
  <c r="M194" i="16"/>
  <c r="L194" i="16"/>
  <c r="AN194" i="16" s="1"/>
  <c r="K194" i="16"/>
  <c r="J194" i="16"/>
  <c r="I194" i="16"/>
  <c r="H194" i="16"/>
  <c r="G194" i="16"/>
  <c r="F194" i="16"/>
  <c r="E194" i="16"/>
  <c r="AO194" i="16" s="1"/>
  <c r="D194" i="16"/>
  <c r="AJ193" i="16"/>
  <c r="AQ193" i="16" s="1"/>
  <c r="AI193" i="16"/>
  <c r="AH193" i="16"/>
  <c r="AG193" i="16"/>
  <c r="AF193" i="16"/>
  <c r="AE193" i="16"/>
  <c r="AD193" i="16"/>
  <c r="AC193" i="16"/>
  <c r="AB193" i="16"/>
  <c r="AL193" i="16" s="1"/>
  <c r="AA193" i="16"/>
  <c r="Z193" i="16"/>
  <c r="Y193" i="16"/>
  <c r="X193" i="16"/>
  <c r="W193" i="16"/>
  <c r="V193" i="16"/>
  <c r="U193" i="16"/>
  <c r="T193" i="16"/>
  <c r="AM193" i="16" s="1"/>
  <c r="S193" i="16"/>
  <c r="R193" i="16"/>
  <c r="Q193" i="16"/>
  <c r="P193" i="16"/>
  <c r="O193" i="16"/>
  <c r="N193" i="16"/>
  <c r="M193" i="16"/>
  <c r="L193" i="16"/>
  <c r="AN193" i="16" s="1"/>
  <c r="K193" i="16"/>
  <c r="J193" i="16"/>
  <c r="I193" i="16"/>
  <c r="H193" i="16"/>
  <c r="G193" i="16"/>
  <c r="F193" i="16"/>
  <c r="E193" i="16"/>
  <c r="D193" i="16"/>
  <c r="AO193" i="16" s="1"/>
  <c r="AJ192" i="16"/>
  <c r="AQ192" i="16" s="1"/>
  <c r="AS62" i="16" s="1"/>
  <c r="AI192" i="16"/>
  <c r="AH192" i="16"/>
  <c r="AG192" i="16"/>
  <c r="AF192" i="16"/>
  <c r="AE192" i="16"/>
  <c r="AD192" i="16"/>
  <c r="AC192" i="16"/>
  <c r="AB192" i="16"/>
  <c r="AL192" i="16" s="1"/>
  <c r="AA192" i="16"/>
  <c r="Z192" i="16"/>
  <c r="Y192" i="16"/>
  <c r="X192" i="16"/>
  <c r="W192" i="16"/>
  <c r="V192" i="16"/>
  <c r="U192" i="16"/>
  <c r="T192" i="16"/>
  <c r="AM192" i="16" s="1"/>
  <c r="S192" i="16"/>
  <c r="R192" i="16"/>
  <c r="Q192" i="16"/>
  <c r="P192" i="16"/>
  <c r="O192" i="16"/>
  <c r="N192" i="16"/>
  <c r="M192" i="16"/>
  <c r="L192" i="16"/>
  <c r="AN192" i="16" s="1"/>
  <c r="K192" i="16"/>
  <c r="J192" i="16"/>
  <c r="I192" i="16"/>
  <c r="H192" i="16"/>
  <c r="G192" i="16"/>
  <c r="F192" i="16"/>
  <c r="E192" i="16"/>
  <c r="D192" i="16"/>
  <c r="AO192" i="16" s="1"/>
  <c r="AQ191"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AQ190" i="16"/>
  <c r="AJ190" i="16"/>
  <c r="AI190" i="16"/>
  <c r="AH190" i="16"/>
  <c r="AG190" i="16"/>
  <c r="AF190" i="16"/>
  <c r="AE190" i="16"/>
  <c r="AD190" i="16"/>
  <c r="AC190" i="16"/>
  <c r="AB190" i="16"/>
  <c r="AL190" i="16" s="1"/>
  <c r="AA190" i="16"/>
  <c r="Z190" i="16"/>
  <c r="Y190" i="16"/>
  <c r="X190" i="16"/>
  <c r="W190" i="16"/>
  <c r="V190" i="16"/>
  <c r="U190" i="16"/>
  <c r="T190" i="16"/>
  <c r="AM190" i="16" s="1"/>
  <c r="S190" i="16"/>
  <c r="R190" i="16"/>
  <c r="Q190" i="16"/>
  <c r="P190" i="16"/>
  <c r="O190" i="16"/>
  <c r="N190" i="16"/>
  <c r="M190" i="16"/>
  <c r="L190" i="16"/>
  <c r="AN190" i="16" s="1"/>
  <c r="K190" i="16"/>
  <c r="J190" i="16"/>
  <c r="I190" i="16"/>
  <c r="H190" i="16"/>
  <c r="G190" i="16"/>
  <c r="F190" i="16"/>
  <c r="E190" i="16"/>
  <c r="D190" i="16"/>
  <c r="AO190" i="16" s="1"/>
  <c r="AQ189"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AO189" i="16" s="1"/>
  <c r="G189" i="16"/>
  <c r="F189" i="16"/>
  <c r="E189" i="16"/>
  <c r="D189" i="16"/>
  <c r="AJ188" i="16"/>
  <c r="AQ188" i="16" s="1"/>
  <c r="AS58" i="16" s="1"/>
  <c r="AI188" i="16"/>
  <c r="AH188" i="16"/>
  <c r="AG188" i="16"/>
  <c r="AF188" i="16"/>
  <c r="AE188" i="16"/>
  <c r="AD188" i="16"/>
  <c r="AC188" i="16"/>
  <c r="AB188" i="16"/>
  <c r="AL188" i="16" s="1"/>
  <c r="AA188" i="16"/>
  <c r="Z188" i="16"/>
  <c r="Y188" i="16"/>
  <c r="X188" i="16"/>
  <c r="W188" i="16"/>
  <c r="V188" i="16"/>
  <c r="U188" i="16"/>
  <c r="T188" i="16"/>
  <c r="AM188" i="16" s="1"/>
  <c r="S188" i="16"/>
  <c r="R188" i="16"/>
  <c r="Q188" i="16"/>
  <c r="P188" i="16"/>
  <c r="O188" i="16"/>
  <c r="AN188" i="16" s="1"/>
  <c r="N188" i="16"/>
  <c r="M188" i="16"/>
  <c r="L188" i="16"/>
  <c r="K188" i="16"/>
  <c r="J188" i="16"/>
  <c r="I188" i="16"/>
  <c r="H188" i="16"/>
  <c r="G188" i="16"/>
  <c r="AO188" i="16" s="1"/>
  <c r="F188" i="16"/>
  <c r="E188" i="16"/>
  <c r="D188" i="16"/>
  <c r="AQ187" i="16"/>
  <c r="AM187" i="16"/>
  <c r="AJ187" i="16"/>
  <c r="AI187" i="16"/>
  <c r="AH187" i="16"/>
  <c r="AG187" i="16"/>
  <c r="AF187" i="16"/>
  <c r="AE187" i="16"/>
  <c r="AD187" i="16"/>
  <c r="AC187" i="16"/>
  <c r="AL187" i="16" s="1"/>
  <c r="AB187" i="16"/>
  <c r="AA187" i="16"/>
  <c r="Z187" i="16"/>
  <c r="Y187" i="16"/>
  <c r="X187" i="16"/>
  <c r="W187" i="16"/>
  <c r="V187" i="16"/>
  <c r="U187" i="16"/>
  <c r="T187" i="16"/>
  <c r="S187" i="16"/>
  <c r="R187" i="16"/>
  <c r="Q187" i="16"/>
  <c r="P187" i="16"/>
  <c r="O187" i="16"/>
  <c r="N187" i="16"/>
  <c r="AN187" i="16" s="1"/>
  <c r="M187" i="16"/>
  <c r="L187" i="16"/>
  <c r="K187" i="16"/>
  <c r="J187" i="16"/>
  <c r="I187" i="16"/>
  <c r="H187" i="16"/>
  <c r="G187" i="16"/>
  <c r="F187" i="16"/>
  <c r="E187" i="16"/>
  <c r="D187" i="16"/>
  <c r="AO187" i="16" s="1"/>
  <c r="AQ186" i="16"/>
  <c r="AJ186" i="16"/>
  <c r="AI186" i="16"/>
  <c r="AH186" i="16"/>
  <c r="AG186" i="16"/>
  <c r="AF186" i="16"/>
  <c r="AE186" i="16"/>
  <c r="AD186" i="16"/>
  <c r="AC186" i="16"/>
  <c r="AL186" i="16" s="1"/>
  <c r="AB186" i="16"/>
  <c r="AA186" i="16"/>
  <c r="Z186" i="16"/>
  <c r="Y186" i="16"/>
  <c r="X186" i="16"/>
  <c r="W186" i="16"/>
  <c r="V186" i="16"/>
  <c r="U186" i="16"/>
  <c r="AM186" i="16" s="1"/>
  <c r="T186" i="16"/>
  <c r="S186" i="16"/>
  <c r="R186" i="16"/>
  <c r="Q186" i="16"/>
  <c r="P186" i="16"/>
  <c r="O186" i="16"/>
  <c r="N186" i="16"/>
  <c r="M186" i="16"/>
  <c r="L186" i="16"/>
  <c r="K186" i="16"/>
  <c r="J186" i="16"/>
  <c r="I186" i="16"/>
  <c r="H186" i="16"/>
  <c r="G186" i="16"/>
  <c r="F186" i="16"/>
  <c r="E186" i="16"/>
  <c r="AO186" i="16" s="1"/>
  <c r="D186" i="16"/>
  <c r="AJ185" i="16"/>
  <c r="AQ185" i="16" s="1"/>
  <c r="AI185" i="16"/>
  <c r="AH185" i="16"/>
  <c r="AG185" i="16"/>
  <c r="AF185" i="16"/>
  <c r="AE185" i="16"/>
  <c r="AD185" i="16"/>
  <c r="AC185" i="16"/>
  <c r="AB185" i="16"/>
  <c r="AL185" i="16" s="1"/>
  <c r="AA185" i="16"/>
  <c r="Z185" i="16"/>
  <c r="Y185" i="16"/>
  <c r="X185" i="16"/>
  <c r="W185" i="16"/>
  <c r="V185" i="16"/>
  <c r="U185" i="16"/>
  <c r="T185" i="16"/>
  <c r="AM185" i="16" s="1"/>
  <c r="S185" i="16"/>
  <c r="R185" i="16"/>
  <c r="Q185" i="16"/>
  <c r="P185" i="16"/>
  <c r="O185" i="16"/>
  <c r="N185" i="16"/>
  <c r="M185" i="16"/>
  <c r="L185" i="16"/>
  <c r="AN185" i="16" s="1"/>
  <c r="K185" i="16"/>
  <c r="J185" i="16"/>
  <c r="I185" i="16"/>
  <c r="H185" i="16"/>
  <c r="G185" i="16"/>
  <c r="F185" i="16"/>
  <c r="E185" i="16"/>
  <c r="D185" i="16"/>
  <c r="AO185" i="16" s="1"/>
  <c r="AJ184" i="16"/>
  <c r="AQ184" i="16" s="1"/>
  <c r="AS54" i="16" s="1"/>
  <c r="AI184" i="16"/>
  <c r="AH184" i="16"/>
  <c r="AG184" i="16"/>
  <c r="AF184" i="16"/>
  <c r="AE184" i="16"/>
  <c r="AD184" i="16"/>
  <c r="AC184" i="16"/>
  <c r="AB184" i="16"/>
  <c r="AL184" i="16" s="1"/>
  <c r="AA184" i="16"/>
  <c r="Z184" i="16"/>
  <c r="Y184" i="16"/>
  <c r="X184" i="16"/>
  <c r="W184" i="16"/>
  <c r="V184" i="16"/>
  <c r="U184" i="16"/>
  <c r="T184" i="16"/>
  <c r="AM184" i="16" s="1"/>
  <c r="S184" i="16"/>
  <c r="R184" i="16"/>
  <c r="Q184" i="16"/>
  <c r="P184" i="16"/>
  <c r="O184" i="16"/>
  <c r="N184" i="16"/>
  <c r="M184" i="16"/>
  <c r="L184" i="16"/>
  <c r="AN184" i="16" s="1"/>
  <c r="K184" i="16"/>
  <c r="J184" i="16"/>
  <c r="I184" i="16"/>
  <c r="H184" i="16"/>
  <c r="G184" i="16"/>
  <c r="F184" i="16"/>
  <c r="E184" i="16"/>
  <c r="D184" i="16"/>
  <c r="AO184" i="16" s="1"/>
  <c r="AQ183" i="16"/>
  <c r="AJ183" i="16"/>
  <c r="AI183" i="16"/>
  <c r="AH183" i="16"/>
  <c r="AG183" i="16"/>
  <c r="AF183" i="16"/>
  <c r="AE183" i="16"/>
  <c r="AD183" i="16"/>
  <c r="AC183" i="16"/>
  <c r="AL183" i="16" s="1"/>
  <c r="AB183" i="16"/>
  <c r="AA183" i="16"/>
  <c r="Z183" i="16"/>
  <c r="Y183" i="16"/>
  <c r="X183" i="16"/>
  <c r="W183" i="16"/>
  <c r="V183" i="16"/>
  <c r="U183" i="16"/>
  <c r="AM183" i="16" s="1"/>
  <c r="T183" i="16"/>
  <c r="S183" i="16"/>
  <c r="R183" i="16"/>
  <c r="Q183" i="16"/>
  <c r="P183" i="16"/>
  <c r="O183" i="16"/>
  <c r="N183" i="16"/>
  <c r="M183" i="16"/>
  <c r="AN183" i="16" s="1"/>
  <c r="L183" i="16"/>
  <c r="K183" i="16"/>
  <c r="J183" i="16"/>
  <c r="I183" i="16"/>
  <c r="H183" i="16"/>
  <c r="G183" i="16"/>
  <c r="F183" i="16"/>
  <c r="E183" i="16"/>
  <c r="AO183" i="16" s="1"/>
  <c r="D183" i="16"/>
  <c r="C183" i="16"/>
  <c r="AQ182"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Q181" i="16"/>
  <c r="AO181" i="16"/>
  <c r="AJ181" i="16"/>
  <c r="AI181" i="16"/>
  <c r="AH181" i="16"/>
  <c r="AG181" i="16"/>
  <c r="AF181" i="16"/>
  <c r="AE181" i="16"/>
  <c r="AD181" i="16"/>
  <c r="AC181" i="16"/>
  <c r="AL181" i="16" s="1"/>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Q180" i="16" s="1"/>
  <c r="AS50" i="16" s="1"/>
  <c r="AI180" i="16"/>
  <c r="AH180" i="16"/>
  <c r="AG180" i="16"/>
  <c r="AF180" i="16"/>
  <c r="AE180" i="16"/>
  <c r="AD180" i="16"/>
  <c r="AC180" i="16"/>
  <c r="AB180" i="16"/>
  <c r="AA180" i="16"/>
  <c r="Z180" i="16"/>
  <c r="Y180" i="16"/>
  <c r="X180" i="16"/>
  <c r="W180" i="16"/>
  <c r="V180" i="16"/>
  <c r="U180" i="16"/>
  <c r="T180" i="16"/>
  <c r="S180" i="16"/>
  <c r="R180" i="16"/>
  <c r="Q180" i="16"/>
  <c r="P180" i="16"/>
  <c r="O180" i="16"/>
  <c r="AN180" i="16" s="1"/>
  <c r="N180" i="16"/>
  <c r="M180" i="16"/>
  <c r="L180" i="16"/>
  <c r="K180" i="16"/>
  <c r="J180" i="16"/>
  <c r="I180" i="16"/>
  <c r="H180" i="16"/>
  <c r="G180" i="16"/>
  <c r="AO180" i="16" s="1"/>
  <c r="F180" i="16"/>
  <c r="E180" i="16"/>
  <c r="D180" i="16"/>
  <c r="AQ179" i="16"/>
  <c r="AJ179" i="16"/>
  <c r="AI179" i="16"/>
  <c r="AH179" i="16"/>
  <c r="AG179" i="16"/>
  <c r="AF179" i="16"/>
  <c r="AE179" i="16"/>
  <c r="AD179" i="16"/>
  <c r="AC179" i="16"/>
  <c r="AB179" i="16"/>
  <c r="AA179" i="16"/>
  <c r="Z179" i="16"/>
  <c r="Y179" i="16"/>
  <c r="X179" i="16"/>
  <c r="W179" i="16"/>
  <c r="V179" i="16"/>
  <c r="AM179" i="16" s="1"/>
  <c r="U179" i="16"/>
  <c r="T179" i="16"/>
  <c r="S179" i="16"/>
  <c r="R179" i="16"/>
  <c r="Q179" i="16"/>
  <c r="P179" i="16"/>
  <c r="O179" i="16"/>
  <c r="N179" i="16"/>
  <c r="AN179" i="16" s="1"/>
  <c r="M179" i="16"/>
  <c r="L179" i="16"/>
  <c r="K179" i="16"/>
  <c r="J179" i="16"/>
  <c r="I179" i="16"/>
  <c r="H179" i="16"/>
  <c r="G179" i="16"/>
  <c r="F179" i="16"/>
  <c r="E179" i="16"/>
  <c r="D179" i="16"/>
  <c r="AQ178" i="16"/>
  <c r="AJ178" i="16"/>
  <c r="AI178" i="16"/>
  <c r="AH178" i="16"/>
  <c r="AG178" i="16"/>
  <c r="AF178" i="16"/>
  <c r="AE178" i="16"/>
  <c r="AD178" i="16"/>
  <c r="AC178" i="16"/>
  <c r="AL178" i="16" s="1"/>
  <c r="AB178" i="16"/>
  <c r="AA178" i="16"/>
  <c r="Z178" i="16"/>
  <c r="Y178" i="16"/>
  <c r="X178" i="16"/>
  <c r="W178" i="16"/>
  <c r="V178" i="16"/>
  <c r="U178" i="16"/>
  <c r="AM178" i="16" s="1"/>
  <c r="T178" i="16"/>
  <c r="S178" i="16"/>
  <c r="R178" i="16"/>
  <c r="Q178" i="16"/>
  <c r="P178" i="16"/>
  <c r="O178" i="16"/>
  <c r="N178" i="16"/>
  <c r="M178" i="16"/>
  <c r="L178" i="16"/>
  <c r="K178" i="16"/>
  <c r="J178" i="16"/>
  <c r="I178" i="16"/>
  <c r="H178" i="16"/>
  <c r="G178" i="16"/>
  <c r="F178" i="16"/>
  <c r="E178" i="16"/>
  <c r="AO178" i="16" s="1"/>
  <c r="D178" i="16"/>
  <c r="AJ177" i="16"/>
  <c r="AQ177" i="16" s="1"/>
  <c r="AI177" i="16"/>
  <c r="AH177" i="16"/>
  <c r="AG177" i="16"/>
  <c r="AF177" i="16"/>
  <c r="AE177" i="16"/>
  <c r="AD177" i="16"/>
  <c r="AC177" i="16"/>
  <c r="AB177" i="16"/>
  <c r="AL177" i="16" s="1"/>
  <c r="AA177" i="16"/>
  <c r="Z177" i="16"/>
  <c r="Y177" i="16"/>
  <c r="X177" i="16"/>
  <c r="W177" i="16"/>
  <c r="V177" i="16"/>
  <c r="U177" i="16"/>
  <c r="T177" i="16"/>
  <c r="AM177" i="16" s="1"/>
  <c r="S177" i="16"/>
  <c r="R177" i="16"/>
  <c r="Q177" i="16"/>
  <c r="P177" i="16"/>
  <c r="O177" i="16"/>
  <c r="N177" i="16"/>
  <c r="M177" i="16"/>
  <c r="L177" i="16"/>
  <c r="AN177" i="16" s="1"/>
  <c r="K177" i="16"/>
  <c r="J177" i="16"/>
  <c r="I177" i="16"/>
  <c r="H177" i="16"/>
  <c r="G177" i="16"/>
  <c r="F177" i="16"/>
  <c r="E177" i="16"/>
  <c r="D177" i="16"/>
  <c r="AO177" i="16" s="1"/>
  <c r="AJ176" i="16"/>
  <c r="AQ176" i="16" s="1"/>
  <c r="AS46" i="16" s="1"/>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Q175" i="16"/>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C175" i="16"/>
  <c r="AQ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Q173" i="16"/>
  <c r="AS43" i="16" s="1"/>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AO173" i="16" s="1"/>
  <c r="G173" i="16"/>
  <c r="F173" i="16"/>
  <c r="E173" i="16"/>
  <c r="D173" i="16"/>
  <c r="AJ172" i="16"/>
  <c r="AQ172" i="16" s="1"/>
  <c r="AS42" i="16" s="1"/>
  <c r="AI172" i="16"/>
  <c r="AH172" i="16"/>
  <c r="AG172" i="16"/>
  <c r="AF172" i="16"/>
  <c r="AE172" i="16"/>
  <c r="AD172" i="16"/>
  <c r="AC172" i="16"/>
  <c r="AB172" i="16"/>
  <c r="AA172" i="16"/>
  <c r="Z172" i="16"/>
  <c r="Y172" i="16"/>
  <c r="X172" i="16"/>
  <c r="W172" i="16"/>
  <c r="V172" i="16"/>
  <c r="U172" i="16"/>
  <c r="T172" i="16"/>
  <c r="S172" i="16"/>
  <c r="R172" i="16"/>
  <c r="Q172" i="16"/>
  <c r="P172" i="16"/>
  <c r="O172" i="16"/>
  <c r="AN172" i="16" s="1"/>
  <c r="N172" i="16"/>
  <c r="M172" i="16"/>
  <c r="L172" i="16"/>
  <c r="K172" i="16"/>
  <c r="J172" i="16"/>
  <c r="I172" i="16"/>
  <c r="H172" i="16"/>
  <c r="G172" i="16"/>
  <c r="AO172" i="16" s="1"/>
  <c r="F172" i="16"/>
  <c r="E172" i="16"/>
  <c r="D172" i="16"/>
  <c r="AQ171" i="16"/>
  <c r="AM171" i="16"/>
  <c r="AJ171" i="16"/>
  <c r="AI171" i="16"/>
  <c r="AH171" i="16"/>
  <c r="AG171" i="16"/>
  <c r="AF171" i="16"/>
  <c r="AE171" i="16"/>
  <c r="AD171" i="16"/>
  <c r="AC171" i="16"/>
  <c r="AL171" i="16" s="1"/>
  <c r="AB171" i="16"/>
  <c r="AA171" i="16"/>
  <c r="Z171" i="16"/>
  <c r="Y171" i="16"/>
  <c r="X171" i="16"/>
  <c r="W171" i="16"/>
  <c r="V171" i="16"/>
  <c r="U171" i="16"/>
  <c r="T171" i="16"/>
  <c r="S171" i="16"/>
  <c r="R171" i="16"/>
  <c r="Q171" i="16"/>
  <c r="P171" i="16"/>
  <c r="O171" i="16"/>
  <c r="N171" i="16"/>
  <c r="AN171" i="16" s="1"/>
  <c r="M171" i="16"/>
  <c r="L171" i="16"/>
  <c r="K171" i="16"/>
  <c r="J171" i="16"/>
  <c r="I171" i="16"/>
  <c r="H171" i="16"/>
  <c r="G171" i="16"/>
  <c r="F171" i="16"/>
  <c r="E171" i="16"/>
  <c r="D171" i="16"/>
  <c r="AQ170" i="16"/>
  <c r="AJ170" i="16"/>
  <c r="AI170" i="16"/>
  <c r="AH170" i="16"/>
  <c r="AG170" i="16"/>
  <c r="AF170" i="16"/>
  <c r="AE170" i="16"/>
  <c r="AD170" i="16"/>
  <c r="AC170" i="16"/>
  <c r="AL170" i="16" s="1"/>
  <c r="AB170" i="16"/>
  <c r="AA170" i="16"/>
  <c r="Z170" i="16"/>
  <c r="Y170" i="16"/>
  <c r="X170" i="16"/>
  <c r="W170" i="16"/>
  <c r="V170" i="16"/>
  <c r="U170" i="16"/>
  <c r="AM170" i="16" s="1"/>
  <c r="T170" i="16"/>
  <c r="S170" i="16"/>
  <c r="R170" i="16"/>
  <c r="Q170" i="16"/>
  <c r="P170" i="16"/>
  <c r="O170" i="16"/>
  <c r="N170" i="16"/>
  <c r="M170" i="16"/>
  <c r="L170" i="16"/>
  <c r="AN170" i="16" s="1"/>
  <c r="K170" i="16"/>
  <c r="J170" i="16"/>
  <c r="I170" i="16"/>
  <c r="H170" i="16"/>
  <c r="G170" i="16"/>
  <c r="F170" i="16"/>
  <c r="E170" i="16"/>
  <c r="AO170" i="16" s="1"/>
  <c r="D170" i="16"/>
  <c r="AJ169" i="16"/>
  <c r="AQ169" i="16" s="1"/>
  <c r="AI169" i="16"/>
  <c r="AH169" i="16"/>
  <c r="AG169" i="16"/>
  <c r="AF169" i="16"/>
  <c r="AE169" i="16"/>
  <c r="AD169" i="16"/>
  <c r="AC169" i="16"/>
  <c r="AB169" i="16"/>
  <c r="AL169" i="16" s="1"/>
  <c r="AA169" i="16"/>
  <c r="Z169" i="16"/>
  <c r="Y169" i="16"/>
  <c r="X169" i="16"/>
  <c r="W169" i="16"/>
  <c r="V169" i="16"/>
  <c r="U169" i="16"/>
  <c r="T169" i="16"/>
  <c r="AM169" i="16" s="1"/>
  <c r="S169" i="16"/>
  <c r="R169" i="16"/>
  <c r="Q169" i="16"/>
  <c r="P169" i="16"/>
  <c r="O169" i="16"/>
  <c r="N169" i="16"/>
  <c r="M169" i="16"/>
  <c r="L169" i="16"/>
  <c r="AN169" i="16" s="1"/>
  <c r="K169" i="16"/>
  <c r="J169" i="16"/>
  <c r="I169" i="16"/>
  <c r="H169" i="16"/>
  <c r="G169" i="16"/>
  <c r="F169" i="16"/>
  <c r="E169" i="16"/>
  <c r="D169" i="16"/>
  <c r="AO169" i="16" s="1"/>
  <c r="AJ168" i="16"/>
  <c r="AQ168" i="16" s="1"/>
  <c r="AS3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Q167" i="16"/>
  <c r="AJ167" i="16"/>
  <c r="AI167" i="16"/>
  <c r="AH167" i="16"/>
  <c r="AG167" i="16"/>
  <c r="AF167" i="16"/>
  <c r="AE167" i="16"/>
  <c r="AD167" i="16"/>
  <c r="AC167" i="16"/>
  <c r="AL167" i="16" s="1"/>
  <c r="AB167" i="16"/>
  <c r="AA167" i="16"/>
  <c r="Z167" i="16"/>
  <c r="Y167" i="16"/>
  <c r="X167" i="16"/>
  <c r="W167" i="16"/>
  <c r="V167" i="16"/>
  <c r="U167" i="16"/>
  <c r="AM167" i="16" s="1"/>
  <c r="T167" i="16"/>
  <c r="S167" i="16"/>
  <c r="R167" i="16"/>
  <c r="Q167" i="16"/>
  <c r="P167" i="16"/>
  <c r="O167" i="16"/>
  <c r="N167" i="16"/>
  <c r="M167" i="16"/>
  <c r="AN167" i="16" s="1"/>
  <c r="L167" i="16"/>
  <c r="K167" i="16"/>
  <c r="J167" i="16"/>
  <c r="I167" i="16"/>
  <c r="H167" i="16"/>
  <c r="G167" i="16"/>
  <c r="F167" i="16"/>
  <c r="E167" i="16"/>
  <c r="AO167" i="16" s="1"/>
  <c r="D167" i="16"/>
  <c r="C167" i="16"/>
  <c r="AQ166" i="16"/>
  <c r="AJ166" i="16"/>
  <c r="AI166" i="16"/>
  <c r="AH166" i="16"/>
  <c r="AG166" i="16"/>
  <c r="AF166" i="16"/>
  <c r="AE166" i="16"/>
  <c r="AD166" i="16"/>
  <c r="AC166" i="16"/>
  <c r="AB166" i="16"/>
  <c r="AL166" i="16" s="1"/>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Q165" i="16"/>
  <c r="AS35"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AO165" i="16" s="1"/>
  <c r="G165" i="16"/>
  <c r="F165" i="16"/>
  <c r="E165" i="16"/>
  <c r="D165" i="16"/>
  <c r="AN164" i="16"/>
  <c r="AJ164" i="16"/>
  <c r="AQ164" i="16" s="1"/>
  <c r="AS34" i="16" s="1"/>
  <c r="AI164" i="16"/>
  <c r="AH164" i="16"/>
  <c r="AG164" i="16"/>
  <c r="AF164" i="16"/>
  <c r="AE164" i="16"/>
  <c r="AD164" i="16"/>
  <c r="AC164" i="16"/>
  <c r="AB164" i="16"/>
  <c r="AL164" i="16" s="1"/>
  <c r="AA164" i="16"/>
  <c r="Z164" i="16"/>
  <c r="Y164" i="16"/>
  <c r="X164" i="16"/>
  <c r="W164" i="16"/>
  <c r="V164" i="16"/>
  <c r="U164" i="16"/>
  <c r="T164" i="16"/>
  <c r="AM164" i="16" s="1"/>
  <c r="S164" i="16"/>
  <c r="R164" i="16"/>
  <c r="Q164" i="16"/>
  <c r="P164" i="16"/>
  <c r="O164" i="16"/>
  <c r="N164" i="16"/>
  <c r="M164" i="16"/>
  <c r="L164" i="16"/>
  <c r="K164" i="16"/>
  <c r="J164" i="16"/>
  <c r="I164" i="16"/>
  <c r="H164" i="16"/>
  <c r="G164" i="16"/>
  <c r="AO164" i="16" s="1"/>
  <c r="F164" i="16"/>
  <c r="E164" i="16"/>
  <c r="D164" i="16"/>
  <c r="AQ163" i="16"/>
  <c r="AM163" i="16"/>
  <c r="AJ163" i="16"/>
  <c r="AI163" i="16"/>
  <c r="AH163" i="16"/>
  <c r="AG163" i="16"/>
  <c r="AF163" i="16"/>
  <c r="AE163" i="16"/>
  <c r="AD163" i="16"/>
  <c r="AC163" i="16"/>
  <c r="AL163" i="16" s="1"/>
  <c r="AB163" i="16"/>
  <c r="AA163" i="16"/>
  <c r="Z163" i="16"/>
  <c r="Y163" i="16"/>
  <c r="X163" i="16"/>
  <c r="W163" i="16"/>
  <c r="V163" i="16"/>
  <c r="U163" i="16"/>
  <c r="T163" i="16"/>
  <c r="S163" i="16"/>
  <c r="R163" i="16"/>
  <c r="Q163" i="16"/>
  <c r="P163" i="16"/>
  <c r="O163" i="16"/>
  <c r="N163" i="16"/>
  <c r="AN163" i="16" s="1"/>
  <c r="M163" i="16"/>
  <c r="L163" i="16"/>
  <c r="K163" i="16"/>
  <c r="J163" i="16"/>
  <c r="I163" i="16"/>
  <c r="H163" i="16"/>
  <c r="G163" i="16"/>
  <c r="F163" i="16"/>
  <c r="E163" i="16"/>
  <c r="D163" i="16"/>
  <c r="AO163" i="16" s="1"/>
  <c r="AQ162" i="16"/>
  <c r="AJ162" i="16"/>
  <c r="AI162" i="16"/>
  <c r="AH162" i="16"/>
  <c r="AG162" i="16"/>
  <c r="AF162" i="16"/>
  <c r="AE162" i="16"/>
  <c r="AD162" i="16"/>
  <c r="AC162" i="16"/>
  <c r="AL162" i="16" s="1"/>
  <c r="AB162" i="16"/>
  <c r="AA162" i="16"/>
  <c r="Z162" i="16"/>
  <c r="Y162" i="16"/>
  <c r="X162" i="16"/>
  <c r="W162" i="16"/>
  <c r="V162" i="16"/>
  <c r="U162" i="16"/>
  <c r="AM162" i="16" s="1"/>
  <c r="T162" i="16"/>
  <c r="S162" i="16"/>
  <c r="R162" i="16"/>
  <c r="Q162" i="16"/>
  <c r="P162" i="16"/>
  <c r="O162" i="16"/>
  <c r="N162" i="16"/>
  <c r="M162" i="16"/>
  <c r="L162" i="16"/>
  <c r="AN162" i="16" s="1"/>
  <c r="K162" i="16"/>
  <c r="J162" i="16"/>
  <c r="I162" i="16"/>
  <c r="H162" i="16"/>
  <c r="G162" i="16"/>
  <c r="F162" i="16"/>
  <c r="E162" i="16"/>
  <c r="AO162" i="16" s="1"/>
  <c r="D162" i="16"/>
  <c r="AJ161" i="16"/>
  <c r="AQ161" i="16" s="1"/>
  <c r="AI161" i="16"/>
  <c r="AH161" i="16"/>
  <c r="AG161" i="16"/>
  <c r="AF161" i="16"/>
  <c r="AE161" i="16"/>
  <c r="AD161" i="16"/>
  <c r="AC161" i="16"/>
  <c r="AB161" i="16"/>
  <c r="AL161" i="16" s="1"/>
  <c r="AA161" i="16"/>
  <c r="Z161" i="16"/>
  <c r="Y161" i="16"/>
  <c r="X161" i="16"/>
  <c r="W161" i="16"/>
  <c r="V161" i="16"/>
  <c r="U161" i="16"/>
  <c r="T161" i="16"/>
  <c r="AM161" i="16" s="1"/>
  <c r="S161" i="16"/>
  <c r="R161" i="16"/>
  <c r="Q161" i="16"/>
  <c r="P161" i="16"/>
  <c r="O161" i="16"/>
  <c r="N161" i="16"/>
  <c r="M161" i="16"/>
  <c r="L161" i="16"/>
  <c r="AN161" i="16" s="1"/>
  <c r="K161" i="16"/>
  <c r="J161" i="16"/>
  <c r="I161" i="16"/>
  <c r="H161" i="16"/>
  <c r="G161" i="16"/>
  <c r="F161" i="16"/>
  <c r="E161" i="16"/>
  <c r="D161" i="16"/>
  <c r="AO161" i="16" s="1"/>
  <c r="AJ160" i="16"/>
  <c r="AQ160" i="16" s="1"/>
  <c r="AS30" i="16" s="1"/>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Q159" i="16"/>
  <c r="AJ159" i="16"/>
  <c r="AI159" i="16"/>
  <c r="AH159" i="16"/>
  <c r="AG159" i="16"/>
  <c r="AF159" i="16"/>
  <c r="AE159" i="16"/>
  <c r="AD159" i="16"/>
  <c r="AC159" i="16"/>
  <c r="AL159" i="16" s="1"/>
  <c r="AB159" i="16"/>
  <c r="AA159" i="16"/>
  <c r="Z159" i="16"/>
  <c r="Y159" i="16"/>
  <c r="X159" i="16"/>
  <c r="W159" i="16"/>
  <c r="V159" i="16"/>
  <c r="U159" i="16"/>
  <c r="AM159" i="16" s="1"/>
  <c r="T159" i="16"/>
  <c r="S159" i="16"/>
  <c r="R159" i="16"/>
  <c r="Q159" i="16"/>
  <c r="P159" i="16"/>
  <c r="O159" i="16"/>
  <c r="N159" i="16"/>
  <c r="M159" i="16"/>
  <c r="AN159" i="16" s="1"/>
  <c r="L159" i="16"/>
  <c r="K159" i="16"/>
  <c r="J159" i="16"/>
  <c r="I159" i="16"/>
  <c r="H159" i="16"/>
  <c r="G159" i="16"/>
  <c r="F159" i="16"/>
  <c r="E159" i="16"/>
  <c r="D159" i="16"/>
  <c r="AO159" i="16" s="1"/>
  <c r="C159" i="16"/>
  <c r="AQ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Q157" i="16"/>
  <c r="AS27" i="16" s="1"/>
  <c r="AO157" i="16"/>
  <c r="AJ157" i="16"/>
  <c r="AI157" i="16"/>
  <c r="AH157" i="16"/>
  <c r="AG157" i="16"/>
  <c r="AF157" i="16"/>
  <c r="AE157" i="16"/>
  <c r="AD157" i="16"/>
  <c r="AC157" i="16"/>
  <c r="AL157" i="16" s="1"/>
  <c r="AB157" i="16"/>
  <c r="AA157" i="16"/>
  <c r="Z157" i="16"/>
  <c r="Y157" i="16"/>
  <c r="X157" i="16"/>
  <c r="W157" i="16"/>
  <c r="V157" i="16"/>
  <c r="U157" i="16"/>
  <c r="T157" i="16"/>
  <c r="AM157" i="16" s="1"/>
  <c r="S157" i="16"/>
  <c r="R157" i="16"/>
  <c r="Q157" i="16"/>
  <c r="P157" i="16"/>
  <c r="O157" i="16"/>
  <c r="N157" i="16"/>
  <c r="M157" i="16"/>
  <c r="L157" i="16"/>
  <c r="AN157" i="16" s="1"/>
  <c r="K157" i="16"/>
  <c r="J157" i="16"/>
  <c r="I157" i="16"/>
  <c r="H157" i="16"/>
  <c r="G157" i="16"/>
  <c r="F157" i="16"/>
  <c r="E157" i="16"/>
  <c r="D157" i="16"/>
  <c r="AN156" i="16"/>
  <c r="AJ156" i="16"/>
  <c r="AQ156" i="16" s="1"/>
  <c r="AS26" i="16" s="1"/>
  <c r="AI156" i="16"/>
  <c r="AH156" i="16"/>
  <c r="AG156" i="16"/>
  <c r="AF156" i="16"/>
  <c r="AE156" i="16"/>
  <c r="AD156" i="16"/>
  <c r="AC156" i="16"/>
  <c r="AB156" i="16"/>
  <c r="AL156" i="16" s="1"/>
  <c r="AA156" i="16"/>
  <c r="Z156" i="16"/>
  <c r="Y156" i="16"/>
  <c r="X156" i="16"/>
  <c r="W156" i="16"/>
  <c r="V156" i="16"/>
  <c r="U156" i="16"/>
  <c r="T156" i="16"/>
  <c r="AM156" i="16" s="1"/>
  <c r="S156" i="16"/>
  <c r="R156" i="16"/>
  <c r="Q156" i="16"/>
  <c r="P156" i="16"/>
  <c r="O156" i="16"/>
  <c r="N156" i="16"/>
  <c r="M156" i="16"/>
  <c r="L156" i="16"/>
  <c r="K156" i="16"/>
  <c r="J156" i="16"/>
  <c r="I156" i="16"/>
  <c r="H156" i="16"/>
  <c r="G156" i="16"/>
  <c r="AO156" i="16" s="1"/>
  <c r="F156" i="16"/>
  <c r="E156" i="16"/>
  <c r="D156" i="16"/>
  <c r="AQ155" i="16"/>
  <c r="AJ155" i="16"/>
  <c r="AI155" i="16"/>
  <c r="AH155" i="16"/>
  <c r="AG155" i="16"/>
  <c r="AF155" i="16"/>
  <c r="AE155" i="16"/>
  <c r="AD155" i="16"/>
  <c r="AC155" i="16"/>
  <c r="AB155" i="16"/>
  <c r="AA155" i="16"/>
  <c r="Z155" i="16"/>
  <c r="Y155" i="16"/>
  <c r="X155" i="16"/>
  <c r="W155" i="16"/>
  <c r="V155" i="16"/>
  <c r="AM155" i="16" s="1"/>
  <c r="U155" i="16"/>
  <c r="T155" i="16"/>
  <c r="S155" i="16"/>
  <c r="R155" i="16"/>
  <c r="Q155" i="16"/>
  <c r="P155" i="16"/>
  <c r="O155" i="16"/>
  <c r="N155" i="16"/>
  <c r="AN155" i="16" s="1"/>
  <c r="M155" i="16"/>
  <c r="L155" i="16"/>
  <c r="K155" i="16"/>
  <c r="J155" i="16"/>
  <c r="I155" i="16"/>
  <c r="H155" i="16"/>
  <c r="G155" i="16"/>
  <c r="F155" i="16"/>
  <c r="E155" i="16"/>
  <c r="D155" i="16"/>
  <c r="AQ154" i="16"/>
  <c r="AJ154" i="16"/>
  <c r="AI154" i="16"/>
  <c r="AH154" i="16"/>
  <c r="AG154" i="16"/>
  <c r="AF154" i="16"/>
  <c r="AE154" i="16"/>
  <c r="AD154" i="16"/>
  <c r="AC154" i="16"/>
  <c r="AL154" i="16" s="1"/>
  <c r="AB154" i="16"/>
  <c r="AA154" i="16"/>
  <c r="Z154" i="16"/>
  <c r="Y154" i="16"/>
  <c r="X154" i="16"/>
  <c r="W154" i="16"/>
  <c r="V154" i="16"/>
  <c r="U154" i="16"/>
  <c r="AM154" i="16" s="1"/>
  <c r="T154" i="16"/>
  <c r="S154" i="16"/>
  <c r="R154" i="16"/>
  <c r="Q154" i="16"/>
  <c r="P154" i="16"/>
  <c r="O154" i="16"/>
  <c r="N154" i="16"/>
  <c r="M154" i="16"/>
  <c r="L154" i="16"/>
  <c r="AN154" i="16" s="1"/>
  <c r="K154" i="16"/>
  <c r="J154" i="16"/>
  <c r="I154" i="16"/>
  <c r="H154" i="16"/>
  <c r="G154" i="16"/>
  <c r="F154" i="16"/>
  <c r="E154" i="16"/>
  <c r="AO154" i="16" s="1"/>
  <c r="D154" i="16"/>
  <c r="AJ153" i="16"/>
  <c r="AQ153" i="16" s="1"/>
  <c r="AI153" i="16"/>
  <c r="AH153" i="16"/>
  <c r="AG153" i="16"/>
  <c r="AF153" i="16"/>
  <c r="AE153" i="16"/>
  <c r="AD153" i="16"/>
  <c r="AC153" i="16"/>
  <c r="AB153" i="16"/>
  <c r="AL153" i="16" s="1"/>
  <c r="AA153" i="16"/>
  <c r="Z153" i="16"/>
  <c r="Y153" i="16"/>
  <c r="X153" i="16"/>
  <c r="W153" i="16"/>
  <c r="V153" i="16"/>
  <c r="U153" i="16"/>
  <c r="T153" i="16"/>
  <c r="AM153" i="16" s="1"/>
  <c r="S153" i="16"/>
  <c r="R153" i="16"/>
  <c r="Q153" i="16"/>
  <c r="P153" i="16"/>
  <c r="O153" i="16"/>
  <c r="N153" i="16"/>
  <c r="M153" i="16"/>
  <c r="L153" i="16"/>
  <c r="AN153" i="16" s="1"/>
  <c r="K153" i="16"/>
  <c r="J153" i="16"/>
  <c r="I153" i="16"/>
  <c r="H153" i="16"/>
  <c r="G153" i="16"/>
  <c r="F153" i="16"/>
  <c r="E153" i="16"/>
  <c r="D153" i="16"/>
  <c r="AO153" i="16" s="1"/>
  <c r="AJ152" i="16"/>
  <c r="AQ152" i="16" s="1"/>
  <c r="AI152" i="16"/>
  <c r="AH152" i="16"/>
  <c r="AG152" i="16"/>
  <c r="AF152" i="16"/>
  <c r="AE152" i="16"/>
  <c r="AD152" i="16"/>
  <c r="AC152" i="16"/>
  <c r="AB152" i="16"/>
  <c r="AL152" i="16" s="1"/>
  <c r="AA152" i="16"/>
  <c r="Z152" i="16"/>
  <c r="Y152" i="16"/>
  <c r="X152" i="16"/>
  <c r="W152" i="16"/>
  <c r="V152" i="16"/>
  <c r="U152" i="16"/>
  <c r="T152" i="16"/>
  <c r="AM152" i="16" s="1"/>
  <c r="S152" i="16"/>
  <c r="R152" i="16"/>
  <c r="Q152" i="16"/>
  <c r="P152" i="16"/>
  <c r="O152" i="16"/>
  <c r="N152" i="16"/>
  <c r="M152" i="16"/>
  <c r="L152" i="16"/>
  <c r="AN152" i="16" s="1"/>
  <c r="K152" i="16"/>
  <c r="J152" i="16"/>
  <c r="I152" i="16"/>
  <c r="H152" i="16"/>
  <c r="G152" i="16"/>
  <c r="F152" i="16"/>
  <c r="E152" i="16"/>
  <c r="D152" i="16"/>
  <c r="AO152" i="16" s="1"/>
  <c r="C152" i="16"/>
  <c r="AJ151" i="16"/>
  <c r="AI151" i="16"/>
  <c r="AH151" i="16"/>
  <c r="AG151" i="16"/>
  <c r="AF151" i="16"/>
  <c r="AL151" i="16" s="1"/>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AM150" i="16" s="1"/>
  <c r="T150" i="16"/>
  <c r="S150" i="16"/>
  <c r="R150" i="16"/>
  <c r="Q150" i="16"/>
  <c r="P150" i="16"/>
  <c r="O150" i="16"/>
  <c r="N150" i="16"/>
  <c r="M150" i="16"/>
  <c r="AN150" i="16" s="1"/>
  <c r="L150" i="16"/>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AM149" i="16" s="1"/>
  <c r="T149" i="16"/>
  <c r="S149" i="16"/>
  <c r="R149" i="16"/>
  <c r="Q149" i="16"/>
  <c r="P149" i="16"/>
  <c r="O149" i="16"/>
  <c r="N149" i="16"/>
  <c r="M149" i="16"/>
  <c r="AN149" i="16" s="1"/>
  <c r="L149" i="16"/>
  <c r="K149" i="16"/>
  <c r="J149" i="16"/>
  <c r="I149" i="16"/>
  <c r="H149" i="16"/>
  <c r="G149" i="16"/>
  <c r="F149" i="16"/>
  <c r="E149" i="16"/>
  <c r="AO149" i="16" s="1"/>
  <c r="D149" i="16"/>
  <c r="AJ148" i="16"/>
  <c r="AI148" i="16"/>
  <c r="AH148" i="16"/>
  <c r="AG148" i="16"/>
  <c r="AF148" i="16"/>
  <c r="AL148" i="16" s="1"/>
  <c r="AE148" i="16"/>
  <c r="AD148" i="16"/>
  <c r="AC148" i="16"/>
  <c r="AB148" i="16"/>
  <c r="AA148" i="16"/>
  <c r="Z148" i="16"/>
  <c r="Y148" i="16"/>
  <c r="X148" i="16"/>
  <c r="W148" i="16"/>
  <c r="V148" i="16"/>
  <c r="U148" i="16"/>
  <c r="AM148" i="16" s="1"/>
  <c r="T148" i="16"/>
  <c r="S148" i="16"/>
  <c r="R148" i="16"/>
  <c r="Q148" i="16"/>
  <c r="P148" i="16"/>
  <c r="O148" i="16"/>
  <c r="N148" i="16"/>
  <c r="M148" i="16"/>
  <c r="L148" i="16"/>
  <c r="AN148" i="16" s="1"/>
  <c r="K148" i="16"/>
  <c r="J148" i="16"/>
  <c r="I148" i="16"/>
  <c r="H148" i="16"/>
  <c r="G148" i="16"/>
  <c r="F148" i="16"/>
  <c r="E148" i="16"/>
  <c r="D148" i="16"/>
  <c r="AO148" i="16" s="1"/>
  <c r="AJ147" i="16"/>
  <c r="AI147" i="16"/>
  <c r="AH147" i="16"/>
  <c r="AG147" i="16"/>
  <c r="AF147" i="16"/>
  <c r="AE147" i="16"/>
  <c r="AD147" i="16"/>
  <c r="AC147" i="16"/>
  <c r="AB147" i="16"/>
  <c r="AA147" i="16"/>
  <c r="Z147" i="16"/>
  <c r="Y147" i="16"/>
  <c r="X147" i="16"/>
  <c r="W147" i="16"/>
  <c r="V147" i="16"/>
  <c r="U147" i="16"/>
  <c r="AM147" i="16" s="1"/>
  <c r="T147" i="16"/>
  <c r="S147" i="16"/>
  <c r="R147" i="16"/>
  <c r="Q147" i="16"/>
  <c r="P147" i="16"/>
  <c r="O147" i="16"/>
  <c r="N147" i="16"/>
  <c r="M147" i="16"/>
  <c r="AN147" i="16" s="1"/>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C146" i="16"/>
  <c r="AO145" i="16"/>
  <c r="AJ145" i="16"/>
  <c r="AI145" i="16"/>
  <c r="AH145" i="16"/>
  <c r="AG145" i="16"/>
  <c r="AF145" i="16"/>
  <c r="AE145" i="16"/>
  <c r="AD145" i="16"/>
  <c r="AC145" i="16"/>
  <c r="AB145" i="16"/>
  <c r="AA145" i="16"/>
  <c r="Z145" i="16"/>
  <c r="Y145" i="16"/>
  <c r="X145" i="16"/>
  <c r="W145" i="16"/>
  <c r="V145" i="16"/>
  <c r="U145" i="16"/>
  <c r="T145" i="16"/>
  <c r="AM145" i="16" s="1"/>
  <c r="S145" i="16"/>
  <c r="R145" i="16"/>
  <c r="Q145" i="16"/>
  <c r="P145" i="16"/>
  <c r="O145" i="16"/>
  <c r="N145" i="16"/>
  <c r="M145" i="16"/>
  <c r="L145" i="16"/>
  <c r="AN145" i="16" s="1"/>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O144" i="16" s="1"/>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C143" i="16"/>
  <c r="AJ142" i="16"/>
  <c r="AI142" i="16"/>
  <c r="AH142" i="16"/>
  <c r="AG142" i="16"/>
  <c r="AF142" i="16"/>
  <c r="AL142" i="16" s="1"/>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M141" i="16"/>
  <c r="AJ141" i="16"/>
  <c r="AI141" i="16"/>
  <c r="AH141" i="16"/>
  <c r="AG141" i="16"/>
  <c r="AF141" i="16"/>
  <c r="AE141" i="16"/>
  <c r="AD141" i="16"/>
  <c r="AC141" i="16"/>
  <c r="AL141" i="16" s="1"/>
  <c r="AB141" i="16"/>
  <c r="AA141" i="16"/>
  <c r="Z141" i="16"/>
  <c r="Y141" i="16"/>
  <c r="X141" i="16"/>
  <c r="W141" i="16"/>
  <c r="V141" i="16"/>
  <c r="U141" i="16"/>
  <c r="T141" i="16"/>
  <c r="S141" i="16"/>
  <c r="R141" i="16"/>
  <c r="Q141" i="16"/>
  <c r="P141" i="16"/>
  <c r="O141" i="16"/>
  <c r="N141" i="16"/>
  <c r="AN141" i="16" s="1"/>
  <c r="M141" i="16"/>
  <c r="L141" i="16"/>
  <c r="K141" i="16"/>
  <c r="J141" i="16"/>
  <c r="I141" i="16"/>
  <c r="H141" i="16"/>
  <c r="G141" i="16"/>
  <c r="F141" i="16"/>
  <c r="E141" i="16"/>
  <c r="D141" i="16"/>
  <c r="AO141" i="16" s="1"/>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C140" i="16"/>
  <c r="AJ139" i="16"/>
  <c r="AI139" i="16"/>
  <c r="AH139" i="16"/>
  <c r="AG139" i="16"/>
  <c r="AF139" i="16"/>
  <c r="AE139" i="16"/>
  <c r="AD139" i="16"/>
  <c r="AC139" i="16"/>
  <c r="AB139" i="16"/>
  <c r="AL139" i="16" s="1"/>
  <c r="AA139" i="16"/>
  <c r="Z139" i="16"/>
  <c r="Y139" i="16"/>
  <c r="X139" i="16"/>
  <c r="W139" i="16"/>
  <c r="V139" i="16"/>
  <c r="U139" i="16"/>
  <c r="T139" i="16"/>
  <c r="AM139" i="16" s="1"/>
  <c r="S139" i="16"/>
  <c r="R139" i="16"/>
  <c r="Q139" i="16"/>
  <c r="P139" i="16"/>
  <c r="O139" i="16"/>
  <c r="N139" i="16"/>
  <c r="M139" i="16"/>
  <c r="L139" i="16"/>
  <c r="AN139" i="16" s="1"/>
  <c r="K139" i="16"/>
  <c r="J139" i="16"/>
  <c r="I139" i="16"/>
  <c r="H139" i="16"/>
  <c r="G139" i="16"/>
  <c r="F139" i="16"/>
  <c r="E139" i="16"/>
  <c r="D139" i="16"/>
  <c r="AO139" i="16" s="1"/>
  <c r="AN138" i="16"/>
  <c r="AJ138" i="16"/>
  <c r="AI138" i="16"/>
  <c r="AH138" i="16"/>
  <c r="AG138" i="16"/>
  <c r="AF138" i="16"/>
  <c r="AE138" i="16"/>
  <c r="AD138" i="16"/>
  <c r="AC138" i="16"/>
  <c r="AB138" i="16"/>
  <c r="AA138" i="16"/>
  <c r="Z138" i="16"/>
  <c r="Y138" i="16"/>
  <c r="X138" i="16"/>
  <c r="W138" i="16"/>
  <c r="V138" i="16"/>
  <c r="U138" i="16"/>
  <c r="AM138" i="16" s="1"/>
  <c r="T138" i="16"/>
  <c r="S138" i="16"/>
  <c r="R138" i="16"/>
  <c r="Q138" i="16"/>
  <c r="P138" i="16"/>
  <c r="O138" i="16"/>
  <c r="N138" i="16"/>
  <c r="M138" i="16"/>
  <c r="L138" i="16"/>
  <c r="K138" i="16"/>
  <c r="J138" i="16"/>
  <c r="I138" i="16"/>
  <c r="H138" i="16"/>
  <c r="G138" i="16"/>
  <c r="F138" i="16"/>
  <c r="AO138" i="16" s="1"/>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C137" i="16"/>
  <c r="AJ136" i="16"/>
  <c r="AI136" i="16"/>
  <c r="AH136" i="16"/>
  <c r="AG136" i="16"/>
  <c r="AF136" i="16"/>
  <c r="AL136" i="16" s="1"/>
  <c r="AE136" i="16"/>
  <c r="AD136" i="16"/>
  <c r="AC136" i="16"/>
  <c r="AB136" i="16"/>
  <c r="AA136" i="16"/>
  <c r="Z136" i="16"/>
  <c r="Y136" i="16"/>
  <c r="X136" i="16"/>
  <c r="W136" i="16"/>
  <c r="V136" i="16"/>
  <c r="U136" i="16"/>
  <c r="T136" i="16"/>
  <c r="S136" i="16"/>
  <c r="R136" i="16"/>
  <c r="Q136" i="16"/>
  <c r="P136" i="16"/>
  <c r="O136" i="16"/>
  <c r="N136" i="16"/>
  <c r="M136" i="16"/>
  <c r="L136" i="16"/>
  <c r="AN136" i="16" s="1"/>
  <c r="K136" i="16"/>
  <c r="J136" i="16"/>
  <c r="I136" i="16"/>
  <c r="H136" i="16"/>
  <c r="G136" i="16"/>
  <c r="F136" i="16"/>
  <c r="E136" i="16"/>
  <c r="D136" i="16"/>
  <c r="AO136" i="16" s="1"/>
  <c r="AN134" i="16"/>
  <c r="AJ134" i="16"/>
  <c r="AQ134" i="16" s="1"/>
  <c r="AR69" i="16" s="1"/>
  <c r="AI134" i="16"/>
  <c r="AH134" i="16"/>
  <c r="AG134" i="16"/>
  <c r="AF134" i="16"/>
  <c r="AE134" i="16"/>
  <c r="AD134" i="16"/>
  <c r="AC134" i="16"/>
  <c r="AB134" i="16"/>
  <c r="AL134" i="16" s="1"/>
  <c r="AA134" i="16"/>
  <c r="Z134" i="16"/>
  <c r="Y134" i="16"/>
  <c r="X134" i="16"/>
  <c r="W134" i="16"/>
  <c r="V134" i="16"/>
  <c r="U134" i="16"/>
  <c r="T134" i="16"/>
  <c r="AM134" i="16" s="1"/>
  <c r="S134" i="16"/>
  <c r="R134" i="16"/>
  <c r="Q134" i="16"/>
  <c r="P134" i="16"/>
  <c r="O134" i="16"/>
  <c r="N134" i="16"/>
  <c r="M134" i="16"/>
  <c r="L134" i="16"/>
  <c r="K134" i="16"/>
  <c r="J134" i="16"/>
  <c r="I134" i="16"/>
  <c r="H134" i="16"/>
  <c r="G134" i="16"/>
  <c r="AO134" i="16" s="1"/>
  <c r="F134" i="16"/>
  <c r="E134" i="16"/>
  <c r="D134" i="16"/>
  <c r="AQ133" i="16"/>
  <c r="AM133" i="16"/>
  <c r="AJ133" i="16"/>
  <c r="AI133" i="16"/>
  <c r="AH133" i="16"/>
  <c r="AG133" i="16"/>
  <c r="AF133" i="16"/>
  <c r="AE133" i="16"/>
  <c r="AD133" i="16"/>
  <c r="AC133" i="16"/>
  <c r="AL133" i="16" s="1"/>
  <c r="AB133" i="16"/>
  <c r="AA133" i="16"/>
  <c r="Z133" i="16"/>
  <c r="Y133" i="16"/>
  <c r="X133" i="16"/>
  <c r="W133" i="16"/>
  <c r="V133" i="16"/>
  <c r="U133" i="16"/>
  <c r="T133" i="16"/>
  <c r="S133" i="16"/>
  <c r="R133" i="16"/>
  <c r="Q133" i="16"/>
  <c r="P133" i="16"/>
  <c r="O133" i="16"/>
  <c r="N133" i="16"/>
  <c r="AN133" i="16" s="1"/>
  <c r="M133" i="16"/>
  <c r="L133" i="16"/>
  <c r="K133" i="16"/>
  <c r="J133" i="16"/>
  <c r="I133" i="16"/>
  <c r="H133" i="16"/>
  <c r="G133" i="16"/>
  <c r="F133" i="16"/>
  <c r="E133" i="16"/>
  <c r="D133" i="16"/>
  <c r="AQ132" i="16"/>
  <c r="AJ132" i="16"/>
  <c r="AI132" i="16"/>
  <c r="AH132" i="16"/>
  <c r="AG132" i="16"/>
  <c r="AF132" i="16"/>
  <c r="AE132" i="16"/>
  <c r="AD132" i="16"/>
  <c r="AC132" i="16"/>
  <c r="AL132" i="16" s="1"/>
  <c r="AB132" i="16"/>
  <c r="AA132" i="16"/>
  <c r="Z132" i="16"/>
  <c r="Y132" i="16"/>
  <c r="X132" i="16"/>
  <c r="W132" i="16"/>
  <c r="V132" i="16"/>
  <c r="U132" i="16"/>
  <c r="AM132" i="16" s="1"/>
  <c r="T132" i="16"/>
  <c r="S132" i="16"/>
  <c r="R132" i="16"/>
  <c r="Q132" i="16"/>
  <c r="P132" i="16"/>
  <c r="O132" i="16"/>
  <c r="N132" i="16"/>
  <c r="M132" i="16"/>
  <c r="L132" i="16"/>
  <c r="AN132" i="16" s="1"/>
  <c r="K132" i="16"/>
  <c r="J132" i="16"/>
  <c r="I132" i="16"/>
  <c r="H132" i="16"/>
  <c r="G132" i="16"/>
  <c r="F132" i="16"/>
  <c r="E132" i="16"/>
  <c r="AO132" i="16" s="1"/>
  <c r="D132" i="16"/>
  <c r="AJ131" i="16"/>
  <c r="AQ131" i="16" s="1"/>
  <c r="AI131" i="16"/>
  <c r="AH131" i="16"/>
  <c r="AG131" i="16"/>
  <c r="AF131" i="16"/>
  <c r="AE131" i="16"/>
  <c r="AD131" i="16"/>
  <c r="AC131" i="16"/>
  <c r="AB131" i="16"/>
  <c r="AL131" i="16" s="1"/>
  <c r="AA131" i="16"/>
  <c r="Z131" i="16"/>
  <c r="Y131" i="16"/>
  <c r="X131" i="16"/>
  <c r="W131" i="16"/>
  <c r="V131" i="16"/>
  <c r="U131" i="16"/>
  <c r="T131" i="16"/>
  <c r="AM131" i="16" s="1"/>
  <c r="S131" i="16"/>
  <c r="R131" i="16"/>
  <c r="Q131" i="16"/>
  <c r="P131" i="16"/>
  <c r="O131" i="16"/>
  <c r="N131" i="16"/>
  <c r="M131" i="16"/>
  <c r="L131" i="16"/>
  <c r="AN131" i="16" s="1"/>
  <c r="K131" i="16"/>
  <c r="J131" i="16"/>
  <c r="I131" i="16"/>
  <c r="H131" i="16"/>
  <c r="G131" i="16"/>
  <c r="F131" i="16"/>
  <c r="E131" i="16"/>
  <c r="D131" i="16"/>
  <c r="AO131" i="16" s="1"/>
  <c r="AJ130" i="16"/>
  <c r="AQ130" i="16" s="1"/>
  <c r="AR65" i="16" s="1"/>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C130" i="16"/>
  <c r="AQ129" i="16"/>
  <c r="AJ129" i="16"/>
  <c r="AI129" i="16"/>
  <c r="AH129" i="16"/>
  <c r="AG129" i="16"/>
  <c r="AF129" i="16"/>
  <c r="AE129" i="16"/>
  <c r="AD129" i="16"/>
  <c r="AC129" i="16"/>
  <c r="AL129" i="16" s="1"/>
  <c r="AB129" i="16"/>
  <c r="AA129" i="16"/>
  <c r="Z129" i="16"/>
  <c r="Y129" i="16"/>
  <c r="X129" i="16"/>
  <c r="W129" i="16"/>
  <c r="V129" i="16"/>
  <c r="U129" i="16"/>
  <c r="AM129" i="16" s="1"/>
  <c r="T129" i="16"/>
  <c r="S129" i="16"/>
  <c r="R129" i="16"/>
  <c r="Q129" i="16"/>
  <c r="P129" i="16"/>
  <c r="O129" i="16"/>
  <c r="N129" i="16"/>
  <c r="M129" i="16"/>
  <c r="AN129" i="16" s="1"/>
  <c r="L129" i="16"/>
  <c r="K129" i="16"/>
  <c r="J129" i="16"/>
  <c r="I129" i="16"/>
  <c r="H129" i="16"/>
  <c r="G129" i="16"/>
  <c r="F129" i="16"/>
  <c r="E129" i="16"/>
  <c r="D129" i="16"/>
  <c r="AQ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Q127" i="16"/>
  <c r="AR62" i="16" s="1"/>
  <c r="AO127" i="16"/>
  <c r="AJ127" i="16"/>
  <c r="AI127" i="16"/>
  <c r="AH127" i="16"/>
  <c r="AG127" i="16"/>
  <c r="AF127" i="16"/>
  <c r="AE127" i="16"/>
  <c r="AD127" i="16"/>
  <c r="AC127" i="16"/>
  <c r="AL127" i="16" s="1"/>
  <c r="AB127" i="16"/>
  <c r="AA127" i="16"/>
  <c r="Z127" i="16"/>
  <c r="Y127" i="16"/>
  <c r="X127" i="16"/>
  <c r="W127" i="16"/>
  <c r="V127" i="16"/>
  <c r="U127" i="16"/>
  <c r="T127" i="16"/>
  <c r="AM127" i="16" s="1"/>
  <c r="S127" i="16"/>
  <c r="R127" i="16"/>
  <c r="Q127" i="16"/>
  <c r="P127" i="16"/>
  <c r="O127" i="16"/>
  <c r="N127" i="16"/>
  <c r="M127" i="16"/>
  <c r="L127" i="16"/>
  <c r="AN127" i="16" s="1"/>
  <c r="K127" i="16"/>
  <c r="J127" i="16"/>
  <c r="I127" i="16"/>
  <c r="H127" i="16"/>
  <c r="G127" i="16"/>
  <c r="F127" i="16"/>
  <c r="E127" i="16"/>
  <c r="D127" i="16"/>
  <c r="AN126" i="16"/>
  <c r="AJ126" i="16"/>
  <c r="AQ126" i="16" s="1"/>
  <c r="AR61" i="16" s="1"/>
  <c r="AI126" i="16"/>
  <c r="AH126" i="16"/>
  <c r="AG126" i="16"/>
  <c r="AF126" i="16"/>
  <c r="AE126" i="16"/>
  <c r="AD126" i="16"/>
  <c r="AC126" i="16"/>
  <c r="AB126" i="16"/>
  <c r="AL126" i="16" s="1"/>
  <c r="AA126" i="16"/>
  <c r="Z126" i="16"/>
  <c r="Y126" i="16"/>
  <c r="X126" i="16"/>
  <c r="W126" i="16"/>
  <c r="V126" i="16"/>
  <c r="U126" i="16"/>
  <c r="T126" i="16"/>
  <c r="AM126" i="16" s="1"/>
  <c r="S126" i="16"/>
  <c r="R126" i="16"/>
  <c r="Q126" i="16"/>
  <c r="P126" i="16"/>
  <c r="O126" i="16"/>
  <c r="N126" i="16"/>
  <c r="M126" i="16"/>
  <c r="L126" i="16"/>
  <c r="K126" i="16"/>
  <c r="J126" i="16"/>
  <c r="I126" i="16"/>
  <c r="H126" i="16"/>
  <c r="G126" i="16"/>
  <c r="AO126" i="16" s="1"/>
  <c r="F126" i="16"/>
  <c r="E126" i="16"/>
  <c r="D126" i="16"/>
  <c r="AQ125" i="16"/>
  <c r="AJ125" i="16"/>
  <c r="AI125" i="16"/>
  <c r="AH125" i="16"/>
  <c r="AG125" i="16"/>
  <c r="AF125" i="16"/>
  <c r="AE125" i="16"/>
  <c r="AD125" i="16"/>
  <c r="AC125" i="16"/>
  <c r="AB125" i="16"/>
  <c r="AA125" i="16"/>
  <c r="Z125" i="16"/>
  <c r="Y125" i="16"/>
  <c r="X125" i="16"/>
  <c r="W125" i="16"/>
  <c r="V125" i="16"/>
  <c r="AM125" i="16" s="1"/>
  <c r="U125" i="16"/>
  <c r="T125" i="16"/>
  <c r="S125" i="16"/>
  <c r="R125" i="16"/>
  <c r="Q125" i="16"/>
  <c r="P125" i="16"/>
  <c r="O125" i="16"/>
  <c r="N125" i="16"/>
  <c r="AN125" i="16" s="1"/>
  <c r="M125" i="16"/>
  <c r="L125" i="16"/>
  <c r="K125" i="16"/>
  <c r="J125" i="16"/>
  <c r="I125" i="16"/>
  <c r="H125" i="16"/>
  <c r="G125" i="16"/>
  <c r="F125" i="16"/>
  <c r="E125" i="16"/>
  <c r="D125" i="16"/>
  <c r="AO125" i="16" s="1"/>
  <c r="AQ124" i="16"/>
  <c r="AJ124" i="16"/>
  <c r="AI124" i="16"/>
  <c r="AH124" i="16"/>
  <c r="AG124" i="16"/>
  <c r="AF124" i="16"/>
  <c r="AE124" i="16"/>
  <c r="AD124" i="16"/>
  <c r="AC124" i="16"/>
  <c r="AL124" i="16" s="1"/>
  <c r="AB124" i="16"/>
  <c r="AA124" i="16"/>
  <c r="Z124" i="16"/>
  <c r="Y124" i="16"/>
  <c r="X124" i="16"/>
  <c r="W124" i="16"/>
  <c r="V124" i="16"/>
  <c r="U124" i="16"/>
  <c r="AM124" i="16" s="1"/>
  <c r="T124" i="16"/>
  <c r="S124" i="16"/>
  <c r="R124" i="16"/>
  <c r="Q124" i="16"/>
  <c r="P124" i="16"/>
  <c r="O124" i="16"/>
  <c r="N124" i="16"/>
  <c r="M124" i="16"/>
  <c r="L124" i="16"/>
  <c r="AN124" i="16" s="1"/>
  <c r="K124" i="16"/>
  <c r="J124" i="16"/>
  <c r="I124" i="16"/>
  <c r="H124" i="16"/>
  <c r="G124" i="16"/>
  <c r="F124" i="16"/>
  <c r="E124" i="16"/>
  <c r="AO124" i="16" s="1"/>
  <c r="D124" i="16"/>
  <c r="AJ123" i="16"/>
  <c r="AQ123" i="16" s="1"/>
  <c r="AI123" i="16"/>
  <c r="AH123" i="16"/>
  <c r="AG123" i="16"/>
  <c r="AF123" i="16"/>
  <c r="AE123" i="16"/>
  <c r="AD123" i="16"/>
  <c r="AC123" i="16"/>
  <c r="AB123" i="16"/>
  <c r="AL123" i="16" s="1"/>
  <c r="AA123" i="16"/>
  <c r="Z123" i="16"/>
  <c r="Y123" i="16"/>
  <c r="X123" i="16"/>
  <c r="W123" i="16"/>
  <c r="V123" i="16"/>
  <c r="U123" i="16"/>
  <c r="T123" i="16"/>
  <c r="AM123" i="16" s="1"/>
  <c r="S123" i="16"/>
  <c r="R123" i="16"/>
  <c r="Q123" i="16"/>
  <c r="P123" i="16"/>
  <c r="O123" i="16"/>
  <c r="N123" i="16"/>
  <c r="M123" i="16"/>
  <c r="L123" i="16"/>
  <c r="AN123" i="16" s="1"/>
  <c r="K123" i="16"/>
  <c r="J123" i="16"/>
  <c r="I123" i="16"/>
  <c r="H123" i="16"/>
  <c r="G123" i="16"/>
  <c r="F123" i="16"/>
  <c r="E123" i="16"/>
  <c r="D123" i="16"/>
  <c r="AO123" i="16" s="1"/>
  <c r="AJ122" i="16"/>
  <c r="AQ122" i="16" s="1"/>
  <c r="AR57" i="16" s="1"/>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C122" i="16"/>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Q120"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Q119" i="16"/>
  <c r="AR54" i="16" s="1"/>
  <c r="AJ119" i="16"/>
  <c r="AI119" i="16"/>
  <c r="AH119" i="16"/>
  <c r="AG119" i="16"/>
  <c r="AF119" i="16"/>
  <c r="AE119" i="16"/>
  <c r="AD119" i="16"/>
  <c r="AC119" i="16"/>
  <c r="AB119" i="16"/>
  <c r="AA119" i="16"/>
  <c r="Z119" i="16"/>
  <c r="Y119" i="16"/>
  <c r="X119" i="16"/>
  <c r="W119" i="16"/>
  <c r="V119" i="16"/>
  <c r="U119" i="16"/>
  <c r="T119" i="16"/>
  <c r="AM119" i="16" s="1"/>
  <c r="S119" i="16"/>
  <c r="R119" i="16"/>
  <c r="Q119" i="16"/>
  <c r="P119" i="16"/>
  <c r="O119" i="16"/>
  <c r="N119" i="16"/>
  <c r="M119" i="16"/>
  <c r="L119" i="16"/>
  <c r="AN119" i="16" s="1"/>
  <c r="K119" i="16"/>
  <c r="J119" i="16"/>
  <c r="I119" i="16"/>
  <c r="H119" i="16"/>
  <c r="AO119" i="16" s="1"/>
  <c r="G119" i="16"/>
  <c r="F119" i="16"/>
  <c r="E119" i="16"/>
  <c r="D119" i="16"/>
  <c r="AJ118" i="16"/>
  <c r="AQ118" i="16" s="1"/>
  <c r="AR53" i="16" s="1"/>
  <c r="AI118" i="16"/>
  <c r="AH118" i="16"/>
  <c r="AG118" i="16"/>
  <c r="AF118" i="16"/>
  <c r="AE118" i="16"/>
  <c r="AD118" i="16"/>
  <c r="AC118" i="16"/>
  <c r="AB118" i="16"/>
  <c r="AA118" i="16"/>
  <c r="Z118" i="16"/>
  <c r="Y118" i="16"/>
  <c r="X118" i="16"/>
  <c r="W118" i="16"/>
  <c r="V118" i="16"/>
  <c r="U118" i="16"/>
  <c r="T118" i="16"/>
  <c r="S118" i="16"/>
  <c r="R118" i="16"/>
  <c r="Q118" i="16"/>
  <c r="P118" i="16"/>
  <c r="O118" i="16"/>
  <c r="AN118" i="16" s="1"/>
  <c r="N118" i="16"/>
  <c r="M118" i="16"/>
  <c r="L118" i="16"/>
  <c r="K118" i="16"/>
  <c r="J118" i="16"/>
  <c r="I118" i="16"/>
  <c r="H118" i="16"/>
  <c r="G118" i="16"/>
  <c r="AO118" i="16" s="1"/>
  <c r="F118" i="16"/>
  <c r="E118" i="16"/>
  <c r="D118" i="16"/>
  <c r="AQ117" i="16"/>
  <c r="AM117" i="16"/>
  <c r="AJ117" i="16"/>
  <c r="AI117" i="16"/>
  <c r="AH117" i="16"/>
  <c r="AG117" i="16"/>
  <c r="AF117" i="16"/>
  <c r="AE117" i="16"/>
  <c r="AD117" i="16"/>
  <c r="AC117" i="16"/>
  <c r="AL117" i="16" s="1"/>
  <c r="AB117" i="16"/>
  <c r="AA117" i="16"/>
  <c r="Z117" i="16"/>
  <c r="Y117" i="16"/>
  <c r="X117" i="16"/>
  <c r="W117" i="16"/>
  <c r="V117" i="16"/>
  <c r="U117" i="16"/>
  <c r="T117" i="16"/>
  <c r="S117" i="16"/>
  <c r="R117" i="16"/>
  <c r="Q117" i="16"/>
  <c r="P117" i="16"/>
  <c r="O117" i="16"/>
  <c r="N117" i="16"/>
  <c r="AN117" i="16" s="1"/>
  <c r="M117" i="16"/>
  <c r="L117" i="16"/>
  <c r="K117" i="16"/>
  <c r="J117" i="16"/>
  <c r="I117" i="16"/>
  <c r="H117" i="16"/>
  <c r="G117" i="16"/>
  <c r="F117" i="16"/>
  <c r="E117" i="16"/>
  <c r="D117" i="16"/>
  <c r="AO117" i="16" s="1"/>
  <c r="AQ116" i="16"/>
  <c r="AJ116" i="16"/>
  <c r="AI116" i="16"/>
  <c r="AH116" i="16"/>
  <c r="AG116" i="16"/>
  <c r="AF116" i="16"/>
  <c r="AE116" i="16"/>
  <c r="AD116" i="16"/>
  <c r="AC116" i="16"/>
  <c r="AL116" i="16" s="1"/>
  <c r="AB116" i="16"/>
  <c r="AA116" i="16"/>
  <c r="Z116" i="16"/>
  <c r="Y116" i="16"/>
  <c r="X116" i="16"/>
  <c r="W116" i="16"/>
  <c r="V116" i="16"/>
  <c r="U116" i="16"/>
  <c r="AM116" i="16" s="1"/>
  <c r="T116" i="16"/>
  <c r="S116" i="16"/>
  <c r="R116" i="16"/>
  <c r="Q116" i="16"/>
  <c r="P116" i="16"/>
  <c r="O116" i="16"/>
  <c r="N116" i="16"/>
  <c r="M116" i="16"/>
  <c r="L116" i="16"/>
  <c r="AN116" i="16" s="1"/>
  <c r="K116" i="16"/>
  <c r="J116" i="16"/>
  <c r="I116" i="16"/>
  <c r="H116" i="16"/>
  <c r="G116" i="16"/>
  <c r="F116" i="16"/>
  <c r="E116" i="16"/>
  <c r="AO116" i="16" s="1"/>
  <c r="D116" i="16"/>
  <c r="AJ115" i="16"/>
  <c r="AQ115" i="16" s="1"/>
  <c r="AI115" i="16"/>
  <c r="AH115" i="16"/>
  <c r="AG115" i="16"/>
  <c r="AF115" i="16"/>
  <c r="AE115" i="16"/>
  <c r="AD115" i="16"/>
  <c r="AC115" i="16"/>
  <c r="AB115" i="16"/>
  <c r="AL115" i="16" s="1"/>
  <c r="AA115" i="16"/>
  <c r="Z115" i="16"/>
  <c r="Y115" i="16"/>
  <c r="X115" i="16"/>
  <c r="W115" i="16"/>
  <c r="V115" i="16"/>
  <c r="U115" i="16"/>
  <c r="T115" i="16"/>
  <c r="AM115" i="16" s="1"/>
  <c r="S115" i="16"/>
  <c r="R115" i="16"/>
  <c r="Q115" i="16"/>
  <c r="P115" i="16"/>
  <c r="O115" i="16"/>
  <c r="N115" i="16"/>
  <c r="M115" i="16"/>
  <c r="L115" i="16"/>
  <c r="AN115" i="16" s="1"/>
  <c r="K115" i="16"/>
  <c r="J115" i="16"/>
  <c r="I115" i="16"/>
  <c r="H115" i="16"/>
  <c r="G115" i="16"/>
  <c r="F115" i="16"/>
  <c r="E115" i="16"/>
  <c r="D115" i="16"/>
  <c r="AO115" i="16" s="1"/>
  <c r="AJ114" i="16"/>
  <c r="AQ114" i="16" s="1"/>
  <c r="AR49"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C114" i="16"/>
  <c r="AQ113" i="16"/>
  <c r="AJ113" i="16"/>
  <c r="AI113" i="16"/>
  <c r="AH113" i="16"/>
  <c r="AG113" i="16"/>
  <c r="AF113" i="16"/>
  <c r="AE113" i="16"/>
  <c r="AD113" i="16"/>
  <c r="AC113" i="16"/>
  <c r="AL113" i="16" s="1"/>
  <c r="AB113" i="16"/>
  <c r="AA113" i="16"/>
  <c r="Z113" i="16"/>
  <c r="Y113" i="16"/>
  <c r="X113" i="16"/>
  <c r="W113" i="16"/>
  <c r="V113" i="16"/>
  <c r="U113" i="16"/>
  <c r="AM113" i="16" s="1"/>
  <c r="T113" i="16"/>
  <c r="S113" i="16"/>
  <c r="R113" i="16"/>
  <c r="Q113" i="16"/>
  <c r="P113" i="16"/>
  <c r="O113" i="16"/>
  <c r="N113" i="16"/>
  <c r="M113" i="16"/>
  <c r="AN113" i="16" s="1"/>
  <c r="L113" i="16"/>
  <c r="K113" i="16"/>
  <c r="J113" i="16"/>
  <c r="I113" i="16"/>
  <c r="H113" i="16"/>
  <c r="G113" i="16"/>
  <c r="F113" i="16"/>
  <c r="E113" i="16"/>
  <c r="D113" i="16"/>
  <c r="AQ112" i="16"/>
  <c r="AJ112" i="16"/>
  <c r="AI112" i="16"/>
  <c r="AH112" i="16"/>
  <c r="AG112" i="16"/>
  <c r="AF112" i="16"/>
  <c r="AE112" i="16"/>
  <c r="AD112" i="16"/>
  <c r="AC112" i="16"/>
  <c r="AB112" i="16"/>
  <c r="AL112" i="16" s="1"/>
  <c r="AA112" i="16"/>
  <c r="Z112" i="16"/>
  <c r="Y112" i="16"/>
  <c r="X112" i="16"/>
  <c r="W112" i="16"/>
  <c r="V112" i="16"/>
  <c r="U112" i="16"/>
  <c r="T112" i="16"/>
  <c r="AM112" i="16" s="1"/>
  <c r="S112" i="16"/>
  <c r="R112" i="16"/>
  <c r="Q112" i="16"/>
  <c r="P112" i="16"/>
  <c r="O112" i="16"/>
  <c r="N112" i="16"/>
  <c r="M112" i="16"/>
  <c r="L112" i="16"/>
  <c r="AN112" i="16" s="1"/>
  <c r="K112" i="16"/>
  <c r="J112" i="16"/>
  <c r="I112" i="16"/>
  <c r="H112" i="16"/>
  <c r="G112" i="16"/>
  <c r="F112" i="16"/>
  <c r="E112" i="16"/>
  <c r="D112" i="16"/>
  <c r="AO112" i="16" s="1"/>
  <c r="AQ111" i="16"/>
  <c r="AR46" i="16" s="1"/>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AO111" i="16" s="1"/>
  <c r="G111" i="16"/>
  <c r="F111" i="16"/>
  <c r="E111" i="16"/>
  <c r="D111" i="16"/>
  <c r="AJ110" i="16"/>
  <c r="AQ110" i="16" s="1"/>
  <c r="AR45" i="16" s="1"/>
  <c r="AI110" i="16"/>
  <c r="AH110" i="16"/>
  <c r="AG110" i="16"/>
  <c r="AF110" i="16"/>
  <c r="AE110" i="16"/>
  <c r="AD110" i="16"/>
  <c r="AC110" i="16"/>
  <c r="AB110" i="16"/>
  <c r="AL110" i="16" s="1"/>
  <c r="AA110" i="16"/>
  <c r="Z110" i="16"/>
  <c r="Y110" i="16"/>
  <c r="X110" i="16"/>
  <c r="W110" i="16"/>
  <c r="V110" i="16"/>
  <c r="U110" i="16"/>
  <c r="T110" i="16"/>
  <c r="AM110" i="16" s="1"/>
  <c r="S110" i="16"/>
  <c r="R110" i="16"/>
  <c r="Q110" i="16"/>
  <c r="P110" i="16"/>
  <c r="O110" i="16"/>
  <c r="AN110" i="16" s="1"/>
  <c r="N110" i="16"/>
  <c r="M110" i="16"/>
  <c r="L110" i="16"/>
  <c r="K110" i="16"/>
  <c r="J110" i="16"/>
  <c r="I110" i="16"/>
  <c r="H110" i="16"/>
  <c r="G110" i="16"/>
  <c r="AO110" i="16" s="1"/>
  <c r="F110" i="16"/>
  <c r="E110" i="16"/>
  <c r="D110" i="16"/>
  <c r="AQ109" i="16"/>
  <c r="AM109" i="16"/>
  <c r="AJ109" i="16"/>
  <c r="AI109" i="16"/>
  <c r="AH109" i="16"/>
  <c r="AG109" i="16"/>
  <c r="AF109" i="16"/>
  <c r="AE109" i="16"/>
  <c r="AD109" i="16"/>
  <c r="AC109" i="16"/>
  <c r="AL109" i="16" s="1"/>
  <c r="AB109" i="16"/>
  <c r="AA109" i="16"/>
  <c r="Z109" i="16"/>
  <c r="Y109" i="16"/>
  <c r="X109" i="16"/>
  <c r="W109" i="16"/>
  <c r="V109" i="16"/>
  <c r="U109" i="16"/>
  <c r="T109" i="16"/>
  <c r="S109" i="16"/>
  <c r="R109" i="16"/>
  <c r="Q109" i="16"/>
  <c r="P109" i="16"/>
  <c r="O109" i="16"/>
  <c r="N109" i="16"/>
  <c r="AN109" i="16" s="1"/>
  <c r="M109" i="16"/>
  <c r="L109" i="16"/>
  <c r="K109" i="16"/>
  <c r="J109" i="16"/>
  <c r="I109" i="16"/>
  <c r="H109" i="16"/>
  <c r="G109" i="16"/>
  <c r="F109" i="16"/>
  <c r="E109" i="16"/>
  <c r="D109" i="16"/>
  <c r="AO109" i="16" s="1"/>
  <c r="AQ108" i="16"/>
  <c r="AJ108" i="16"/>
  <c r="AI108" i="16"/>
  <c r="AH108" i="16"/>
  <c r="AG108" i="16"/>
  <c r="AF108" i="16"/>
  <c r="AE108" i="16"/>
  <c r="AD108" i="16"/>
  <c r="AC108" i="16"/>
  <c r="AL108" i="16" s="1"/>
  <c r="AB108" i="16"/>
  <c r="AA108" i="16"/>
  <c r="Z108" i="16"/>
  <c r="Y108" i="16"/>
  <c r="X108" i="16"/>
  <c r="W108" i="16"/>
  <c r="V108" i="16"/>
  <c r="U108" i="16"/>
  <c r="AM108" i="16" s="1"/>
  <c r="T108" i="16"/>
  <c r="S108" i="16"/>
  <c r="R108" i="16"/>
  <c r="Q108" i="16"/>
  <c r="P108" i="16"/>
  <c r="O108" i="16"/>
  <c r="N108" i="16"/>
  <c r="M108" i="16"/>
  <c r="L108" i="16"/>
  <c r="K108" i="16"/>
  <c r="J108" i="16"/>
  <c r="I108" i="16"/>
  <c r="H108" i="16"/>
  <c r="G108" i="16"/>
  <c r="F108" i="16"/>
  <c r="E108" i="16"/>
  <c r="AO108" i="16" s="1"/>
  <c r="D108" i="16"/>
  <c r="AJ107" i="16"/>
  <c r="AQ107" i="16" s="1"/>
  <c r="AI107" i="16"/>
  <c r="AH107" i="16"/>
  <c r="AG107" i="16"/>
  <c r="AF107" i="16"/>
  <c r="AE107" i="16"/>
  <c r="AD107" i="16"/>
  <c r="AC107" i="16"/>
  <c r="AB107" i="16"/>
  <c r="AL107" i="16" s="1"/>
  <c r="AA107" i="16"/>
  <c r="Z107" i="16"/>
  <c r="Y107" i="16"/>
  <c r="X107" i="16"/>
  <c r="W107" i="16"/>
  <c r="V107" i="16"/>
  <c r="U107" i="16"/>
  <c r="T107" i="16"/>
  <c r="AM107" i="16" s="1"/>
  <c r="S107" i="16"/>
  <c r="R107" i="16"/>
  <c r="Q107" i="16"/>
  <c r="P107" i="16"/>
  <c r="O107" i="16"/>
  <c r="N107" i="16"/>
  <c r="M107" i="16"/>
  <c r="L107" i="16"/>
  <c r="AN107" i="16" s="1"/>
  <c r="K107" i="16"/>
  <c r="J107" i="16"/>
  <c r="I107" i="16"/>
  <c r="H107" i="16"/>
  <c r="G107" i="16"/>
  <c r="F107" i="16"/>
  <c r="E107" i="16"/>
  <c r="D107" i="16"/>
  <c r="AO107" i="16" s="1"/>
  <c r="AJ106" i="16"/>
  <c r="AQ106" i="16" s="1"/>
  <c r="AR41" i="16" s="1"/>
  <c r="AI106" i="16"/>
  <c r="AH106" i="16"/>
  <c r="AG106" i="16"/>
  <c r="AF106" i="16"/>
  <c r="AE106" i="16"/>
  <c r="AD106" i="16"/>
  <c r="AC106" i="16"/>
  <c r="AB106" i="16"/>
  <c r="AL106" i="16" s="1"/>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C106" i="16"/>
  <c r="AQ105" i="16"/>
  <c r="AJ105" i="16"/>
  <c r="AI105" i="16"/>
  <c r="AH105" i="16"/>
  <c r="AG105" i="16"/>
  <c r="AF105" i="16"/>
  <c r="AE105" i="16"/>
  <c r="AD105" i="16"/>
  <c r="AC105" i="16"/>
  <c r="AL105" i="16" s="1"/>
  <c r="AB105" i="16"/>
  <c r="AA105" i="16"/>
  <c r="Z105" i="16"/>
  <c r="Y105" i="16"/>
  <c r="X105" i="16"/>
  <c r="W105" i="16"/>
  <c r="V105" i="16"/>
  <c r="U105" i="16"/>
  <c r="AM105" i="16" s="1"/>
  <c r="T105" i="16"/>
  <c r="S105" i="16"/>
  <c r="R105" i="16"/>
  <c r="Q105" i="16"/>
  <c r="P105" i="16"/>
  <c r="O105" i="16"/>
  <c r="N105" i="16"/>
  <c r="M105" i="16"/>
  <c r="AN105" i="16" s="1"/>
  <c r="L105" i="16"/>
  <c r="K105" i="16"/>
  <c r="J105" i="16"/>
  <c r="I105" i="16"/>
  <c r="H105" i="16"/>
  <c r="G105" i="16"/>
  <c r="F105" i="16"/>
  <c r="E105" i="16"/>
  <c r="D105" i="16"/>
  <c r="AO105" i="16" s="1"/>
  <c r="AQ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Q103" i="16"/>
  <c r="AJ103" i="16"/>
  <c r="AI103" i="16"/>
  <c r="AH103" i="16"/>
  <c r="AG103" i="16"/>
  <c r="AF103" i="16"/>
  <c r="AE103" i="16"/>
  <c r="AD103" i="16"/>
  <c r="AC103" i="16"/>
  <c r="AB103" i="16"/>
  <c r="AA103" i="16"/>
  <c r="Z103" i="16"/>
  <c r="Y103" i="16"/>
  <c r="X103" i="16"/>
  <c r="W103" i="16"/>
  <c r="V103" i="16"/>
  <c r="U103" i="16"/>
  <c r="T103" i="16"/>
  <c r="AM103" i="16" s="1"/>
  <c r="S103" i="16"/>
  <c r="R103" i="16"/>
  <c r="Q103" i="16"/>
  <c r="P103" i="16"/>
  <c r="O103" i="16"/>
  <c r="N103" i="16"/>
  <c r="M103" i="16"/>
  <c r="L103" i="16"/>
  <c r="AN103" i="16" s="1"/>
  <c r="K103" i="16"/>
  <c r="J103" i="16"/>
  <c r="I103" i="16"/>
  <c r="H103" i="16"/>
  <c r="AO103" i="16" s="1"/>
  <c r="G103" i="16"/>
  <c r="F103" i="16"/>
  <c r="E103" i="16"/>
  <c r="D103" i="16"/>
  <c r="AN102" i="16"/>
  <c r="AJ102" i="16"/>
  <c r="AQ102" i="16" s="1"/>
  <c r="AR37" i="16" s="1"/>
  <c r="AI102" i="16"/>
  <c r="AH102" i="16"/>
  <c r="AG102" i="16"/>
  <c r="AF102" i="16"/>
  <c r="AE102" i="16"/>
  <c r="AD102" i="16"/>
  <c r="AC102" i="16"/>
  <c r="AB102" i="16"/>
  <c r="AL102" i="16" s="1"/>
  <c r="AA102" i="16"/>
  <c r="Z102" i="16"/>
  <c r="Y102" i="16"/>
  <c r="X102" i="16"/>
  <c r="W102" i="16"/>
  <c r="V102" i="16"/>
  <c r="U102" i="16"/>
  <c r="T102" i="16"/>
  <c r="AM102" i="16" s="1"/>
  <c r="S102" i="16"/>
  <c r="R102" i="16"/>
  <c r="Q102" i="16"/>
  <c r="P102" i="16"/>
  <c r="O102" i="16"/>
  <c r="N102" i="16"/>
  <c r="M102" i="16"/>
  <c r="L102" i="16"/>
  <c r="K102" i="16"/>
  <c r="J102" i="16"/>
  <c r="I102" i="16"/>
  <c r="H102" i="16"/>
  <c r="G102" i="16"/>
  <c r="AO102" i="16" s="1"/>
  <c r="F102" i="16"/>
  <c r="E102" i="16"/>
  <c r="D102" i="16"/>
  <c r="AQ101" i="16"/>
  <c r="AM101" i="16"/>
  <c r="AJ101" i="16"/>
  <c r="AI101" i="16"/>
  <c r="AH101" i="16"/>
  <c r="AG101" i="16"/>
  <c r="AF101" i="16"/>
  <c r="AE101" i="16"/>
  <c r="AD101" i="16"/>
  <c r="AC101" i="16"/>
  <c r="AL101" i="16" s="1"/>
  <c r="AB101" i="16"/>
  <c r="AA101" i="16"/>
  <c r="Z101" i="16"/>
  <c r="Y101" i="16"/>
  <c r="X101" i="16"/>
  <c r="W101" i="16"/>
  <c r="V101" i="16"/>
  <c r="U101" i="16"/>
  <c r="T101" i="16"/>
  <c r="S101" i="16"/>
  <c r="R101" i="16"/>
  <c r="Q101" i="16"/>
  <c r="P101" i="16"/>
  <c r="O101" i="16"/>
  <c r="N101" i="16"/>
  <c r="AN101" i="16" s="1"/>
  <c r="M101" i="16"/>
  <c r="L101" i="16"/>
  <c r="K101" i="16"/>
  <c r="J101" i="16"/>
  <c r="I101" i="16"/>
  <c r="H101" i="16"/>
  <c r="G101" i="16"/>
  <c r="F101" i="16"/>
  <c r="E101" i="16"/>
  <c r="D101" i="16"/>
  <c r="AQ100" i="16"/>
  <c r="AJ100" i="16"/>
  <c r="AI100" i="16"/>
  <c r="AH100" i="16"/>
  <c r="AG100" i="16"/>
  <c r="AF100" i="16"/>
  <c r="AE100" i="16"/>
  <c r="AD100" i="16"/>
  <c r="AC100" i="16"/>
  <c r="AL100" i="16" s="1"/>
  <c r="AB100" i="16"/>
  <c r="AA100" i="16"/>
  <c r="Z100" i="16"/>
  <c r="Y100" i="16"/>
  <c r="X100" i="16"/>
  <c r="W100" i="16"/>
  <c r="V100" i="16"/>
  <c r="U100" i="16"/>
  <c r="AM100" i="16" s="1"/>
  <c r="T100" i="16"/>
  <c r="S100" i="16"/>
  <c r="R100" i="16"/>
  <c r="Q100" i="16"/>
  <c r="P100" i="16"/>
  <c r="O100" i="16"/>
  <c r="N100" i="16"/>
  <c r="M100" i="16"/>
  <c r="L100" i="16"/>
  <c r="AN100" i="16" s="1"/>
  <c r="K100" i="16"/>
  <c r="J100" i="16"/>
  <c r="I100" i="16"/>
  <c r="H100" i="16"/>
  <c r="G100" i="16"/>
  <c r="F100" i="16"/>
  <c r="E100" i="16"/>
  <c r="AO100" i="16" s="1"/>
  <c r="D100" i="16"/>
  <c r="AJ99" i="16"/>
  <c r="AQ99" i="16" s="1"/>
  <c r="AI99" i="16"/>
  <c r="AH99" i="16"/>
  <c r="AG99" i="16"/>
  <c r="AF99" i="16"/>
  <c r="AE99" i="16"/>
  <c r="AD99" i="16"/>
  <c r="AC99" i="16"/>
  <c r="AB99" i="16"/>
  <c r="AL99" i="16" s="1"/>
  <c r="AA99" i="16"/>
  <c r="Z99" i="16"/>
  <c r="Y99" i="16"/>
  <c r="X99" i="16"/>
  <c r="W99" i="16"/>
  <c r="V99" i="16"/>
  <c r="U99" i="16"/>
  <c r="T99" i="16"/>
  <c r="AM99" i="16" s="1"/>
  <c r="S99" i="16"/>
  <c r="R99" i="16"/>
  <c r="Q99" i="16"/>
  <c r="P99" i="16"/>
  <c r="O99" i="16"/>
  <c r="N99" i="16"/>
  <c r="M99" i="16"/>
  <c r="L99" i="16"/>
  <c r="AN99" i="16" s="1"/>
  <c r="K99" i="16"/>
  <c r="J99" i="16"/>
  <c r="I99" i="16"/>
  <c r="H99" i="16"/>
  <c r="G99" i="16"/>
  <c r="F99" i="16"/>
  <c r="E99" i="16"/>
  <c r="D99" i="16"/>
  <c r="AO99" i="16" s="1"/>
  <c r="AJ98" i="16"/>
  <c r="AQ98" i="16" s="1"/>
  <c r="AR33"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C98" i="16"/>
  <c r="AQ97" i="16"/>
  <c r="AJ97" i="16"/>
  <c r="AI97" i="16"/>
  <c r="AH97" i="16"/>
  <c r="AG97" i="16"/>
  <c r="AF97" i="16"/>
  <c r="AE97" i="16"/>
  <c r="AD97" i="16"/>
  <c r="AC97" i="16"/>
  <c r="AL97" i="16" s="1"/>
  <c r="AB97" i="16"/>
  <c r="AA97" i="16"/>
  <c r="Z97" i="16"/>
  <c r="Y97" i="16"/>
  <c r="X97" i="16"/>
  <c r="W97" i="16"/>
  <c r="V97" i="16"/>
  <c r="U97" i="16"/>
  <c r="AM97" i="16" s="1"/>
  <c r="T97" i="16"/>
  <c r="S97" i="16"/>
  <c r="R97" i="16"/>
  <c r="Q97" i="16"/>
  <c r="P97" i="16"/>
  <c r="O97" i="16"/>
  <c r="N97" i="16"/>
  <c r="M97" i="16"/>
  <c r="AN97" i="16" s="1"/>
  <c r="L97" i="16"/>
  <c r="K97" i="16"/>
  <c r="J97" i="16"/>
  <c r="I97" i="16"/>
  <c r="H97" i="16"/>
  <c r="G97" i="16"/>
  <c r="F97" i="16"/>
  <c r="E97" i="16"/>
  <c r="D97" i="16"/>
  <c r="AQ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Q95" i="16"/>
  <c r="AR30" i="16" s="1"/>
  <c r="AO95" i="16"/>
  <c r="AJ95" i="16"/>
  <c r="AI95" i="16"/>
  <c r="AH95" i="16"/>
  <c r="AG95" i="16"/>
  <c r="AF95" i="16"/>
  <c r="AE95" i="16"/>
  <c r="AD95" i="16"/>
  <c r="AC95" i="16"/>
  <c r="AL95" i="16" s="1"/>
  <c r="AB95" i="16"/>
  <c r="AA95" i="16"/>
  <c r="Z95" i="16"/>
  <c r="Y95" i="16"/>
  <c r="X95" i="16"/>
  <c r="W95" i="16"/>
  <c r="V95" i="16"/>
  <c r="U95" i="16"/>
  <c r="T95" i="16"/>
  <c r="AM95" i="16" s="1"/>
  <c r="S95" i="16"/>
  <c r="R95" i="16"/>
  <c r="Q95" i="16"/>
  <c r="P95" i="16"/>
  <c r="O95" i="16"/>
  <c r="N95" i="16"/>
  <c r="M95" i="16"/>
  <c r="L95" i="16"/>
  <c r="AN95" i="16" s="1"/>
  <c r="K95" i="16"/>
  <c r="J95" i="16"/>
  <c r="I95" i="16"/>
  <c r="H95" i="16"/>
  <c r="G95" i="16"/>
  <c r="F95" i="16"/>
  <c r="E95" i="16"/>
  <c r="D95" i="16"/>
  <c r="AN94" i="16"/>
  <c r="AJ94" i="16"/>
  <c r="AQ94" i="16" s="1"/>
  <c r="AR29" i="16" s="1"/>
  <c r="AI94" i="16"/>
  <c r="AH94" i="16"/>
  <c r="AG94" i="16"/>
  <c r="AF94" i="16"/>
  <c r="AE94" i="16"/>
  <c r="AD94" i="16"/>
  <c r="AC94" i="16"/>
  <c r="AB94" i="16"/>
  <c r="AL94" i="16" s="1"/>
  <c r="AA94" i="16"/>
  <c r="Z94" i="16"/>
  <c r="Y94" i="16"/>
  <c r="X94" i="16"/>
  <c r="W94" i="16"/>
  <c r="V94" i="16"/>
  <c r="U94" i="16"/>
  <c r="T94" i="16"/>
  <c r="AM94" i="16" s="1"/>
  <c r="S94" i="16"/>
  <c r="R94" i="16"/>
  <c r="Q94" i="16"/>
  <c r="P94" i="16"/>
  <c r="O94" i="16"/>
  <c r="N94" i="16"/>
  <c r="M94" i="16"/>
  <c r="L94" i="16"/>
  <c r="K94" i="16"/>
  <c r="J94" i="16"/>
  <c r="I94" i="16"/>
  <c r="H94" i="16"/>
  <c r="G94" i="16"/>
  <c r="AO94" i="16" s="1"/>
  <c r="F94" i="16"/>
  <c r="E94" i="16"/>
  <c r="D94" i="16"/>
  <c r="AQ93" i="16"/>
  <c r="AJ93" i="16"/>
  <c r="AI93" i="16"/>
  <c r="AH93" i="16"/>
  <c r="AG93" i="16"/>
  <c r="AF93" i="16"/>
  <c r="AE93" i="16"/>
  <c r="AD93" i="16"/>
  <c r="AC93" i="16"/>
  <c r="AB93" i="16"/>
  <c r="AA93" i="16"/>
  <c r="Z93" i="16"/>
  <c r="Y93" i="16"/>
  <c r="X93" i="16"/>
  <c r="W93" i="16"/>
  <c r="V93" i="16"/>
  <c r="AM93" i="16" s="1"/>
  <c r="U93" i="16"/>
  <c r="T93" i="16"/>
  <c r="S93" i="16"/>
  <c r="R93" i="16"/>
  <c r="Q93" i="16"/>
  <c r="P93" i="16"/>
  <c r="O93" i="16"/>
  <c r="N93" i="16"/>
  <c r="AN93" i="16" s="1"/>
  <c r="M93" i="16"/>
  <c r="L93" i="16"/>
  <c r="K93" i="16"/>
  <c r="J93" i="16"/>
  <c r="I93" i="16"/>
  <c r="H93" i="16"/>
  <c r="G93" i="16"/>
  <c r="F93" i="16"/>
  <c r="E93" i="16"/>
  <c r="D93" i="16"/>
  <c r="AO93" i="16" s="1"/>
  <c r="AQ92" i="16"/>
  <c r="AJ92" i="16"/>
  <c r="AI92" i="16"/>
  <c r="AH92" i="16"/>
  <c r="AG92" i="16"/>
  <c r="AF92" i="16"/>
  <c r="AE92" i="16"/>
  <c r="AD92" i="16"/>
  <c r="AC92" i="16"/>
  <c r="AL92" i="16" s="1"/>
  <c r="AB92" i="16"/>
  <c r="AA92" i="16"/>
  <c r="Z92" i="16"/>
  <c r="Y92" i="16"/>
  <c r="X92" i="16"/>
  <c r="W92" i="16"/>
  <c r="V92" i="16"/>
  <c r="U92" i="16"/>
  <c r="AM92" i="16" s="1"/>
  <c r="T92" i="16"/>
  <c r="S92" i="16"/>
  <c r="R92" i="16"/>
  <c r="Q92" i="16"/>
  <c r="P92" i="16"/>
  <c r="O92" i="16"/>
  <c r="N92" i="16"/>
  <c r="M92" i="16"/>
  <c r="L92" i="16"/>
  <c r="AN92" i="16" s="1"/>
  <c r="K92" i="16"/>
  <c r="J92" i="16"/>
  <c r="I92" i="16"/>
  <c r="H92" i="16"/>
  <c r="G92" i="16"/>
  <c r="F92" i="16"/>
  <c r="E92" i="16"/>
  <c r="AO92" i="16" s="1"/>
  <c r="D92" i="16"/>
  <c r="AJ91" i="16"/>
  <c r="AQ91" i="16" s="1"/>
  <c r="AI91" i="16"/>
  <c r="AH91" i="16"/>
  <c r="AG91" i="16"/>
  <c r="AF91" i="16"/>
  <c r="AE91" i="16"/>
  <c r="AD91" i="16"/>
  <c r="AC91" i="16"/>
  <c r="AB91" i="16"/>
  <c r="AL91" i="16" s="1"/>
  <c r="AA91" i="16"/>
  <c r="Z91" i="16"/>
  <c r="Y91" i="16"/>
  <c r="X91" i="16"/>
  <c r="W91" i="16"/>
  <c r="V91" i="16"/>
  <c r="U91" i="16"/>
  <c r="T91" i="16"/>
  <c r="AM91" i="16" s="1"/>
  <c r="S91" i="16"/>
  <c r="R91" i="16"/>
  <c r="Q91" i="16"/>
  <c r="P91" i="16"/>
  <c r="O91" i="16"/>
  <c r="N91" i="16"/>
  <c r="M91" i="16"/>
  <c r="L91" i="16"/>
  <c r="AN91" i="16" s="1"/>
  <c r="K91" i="16"/>
  <c r="J91" i="16"/>
  <c r="I91" i="16"/>
  <c r="H91" i="16"/>
  <c r="G91" i="16"/>
  <c r="F91" i="16"/>
  <c r="E91" i="16"/>
  <c r="D91" i="16"/>
  <c r="AO91" i="16" s="1"/>
  <c r="AJ90" i="16"/>
  <c r="AQ90" i="16" s="1"/>
  <c r="AR25" i="16" s="1"/>
  <c r="AI90" i="16"/>
  <c r="AH90" i="16"/>
  <c r="AG90" i="16"/>
  <c r="AF90" i="16"/>
  <c r="AE90" i="16"/>
  <c r="AD90" i="16"/>
  <c r="AC90" i="16"/>
  <c r="AB90" i="16"/>
  <c r="AL90" i="16" s="1"/>
  <c r="AA90" i="16"/>
  <c r="Z90" i="16"/>
  <c r="Y90" i="16"/>
  <c r="X90" i="16"/>
  <c r="W90" i="16"/>
  <c r="V90" i="16"/>
  <c r="U90" i="16"/>
  <c r="T90" i="16"/>
  <c r="AM90" i="16" s="1"/>
  <c r="S90" i="16"/>
  <c r="R90" i="16"/>
  <c r="Q90" i="16"/>
  <c r="P90" i="16"/>
  <c r="O90" i="16"/>
  <c r="N90" i="16"/>
  <c r="M90" i="16"/>
  <c r="L90" i="16"/>
  <c r="AN90" i="16" s="1"/>
  <c r="K90" i="16"/>
  <c r="J90" i="16"/>
  <c r="I90" i="16"/>
  <c r="H90" i="16"/>
  <c r="G90" i="16"/>
  <c r="F90" i="16"/>
  <c r="E90" i="16"/>
  <c r="D90" i="16"/>
  <c r="AO90" i="16" s="1"/>
  <c r="C90" i="16"/>
  <c r="AQ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Q88"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AQ87" i="16"/>
  <c r="AJ87" i="16"/>
  <c r="AI87" i="16"/>
  <c r="AH87" i="16"/>
  <c r="AG87" i="16"/>
  <c r="AF87" i="16"/>
  <c r="AE87" i="16"/>
  <c r="AD87" i="16"/>
  <c r="AC87" i="16"/>
  <c r="AB87" i="16"/>
  <c r="AA87" i="16"/>
  <c r="Z87" i="16"/>
  <c r="Y87" i="16"/>
  <c r="X87" i="16"/>
  <c r="W87" i="16"/>
  <c r="V87" i="16"/>
  <c r="U87" i="16"/>
  <c r="T87" i="16"/>
  <c r="AM87" i="16" s="1"/>
  <c r="S87" i="16"/>
  <c r="R87" i="16"/>
  <c r="Q87" i="16"/>
  <c r="P87" i="16"/>
  <c r="O87" i="16"/>
  <c r="N87" i="16"/>
  <c r="M87" i="16"/>
  <c r="L87" i="16"/>
  <c r="AN87" i="16" s="1"/>
  <c r="K87" i="16"/>
  <c r="J87" i="16"/>
  <c r="I87" i="16"/>
  <c r="H87" i="16"/>
  <c r="AO87" i="16" s="1"/>
  <c r="G87" i="16"/>
  <c r="F87" i="16"/>
  <c r="E87" i="16"/>
  <c r="D87" i="16"/>
  <c r="AJ86" i="16"/>
  <c r="AI86" i="16"/>
  <c r="AH86" i="16"/>
  <c r="AG86" i="16"/>
  <c r="AF86" i="16"/>
  <c r="AE86" i="16"/>
  <c r="AD86" i="16"/>
  <c r="AC86" i="16"/>
  <c r="AB86" i="16"/>
  <c r="AA86" i="16"/>
  <c r="Z86" i="16"/>
  <c r="Y86" i="16"/>
  <c r="X86" i="16"/>
  <c r="W86" i="16"/>
  <c r="V86" i="16"/>
  <c r="AM86" i="16" s="1"/>
  <c r="U86" i="16"/>
  <c r="T86" i="16"/>
  <c r="S86" i="16"/>
  <c r="R86" i="16"/>
  <c r="Q86" i="16"/>
  <c r="P86" i="16"/>
  <c r="O86" i="16"/>
  <c r="N86" i="16"/>
  <c r="AN86" i="16" s="1"/>
  <c r="M86" i="16"/>
  <c r="L86" i="16"/>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C85"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N83" i="16"/>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K83" i="16"/>
  <c r="J83" i="16"/>
  <c r="I83" i="16"/>
  <c r="H83" i="16"/>
  <c r="G83" i="16"/>
  <c r="F83" i="16"/>
  <c r="AO83" i="16" s="1"/>
  <c r="E83" i="16"/>
  <c r="D83" i="16"/>
  <c r="AJ82" i="16"/>
  <c r="AI82" i="16"/>
  <c r="AH82" i="16"/>
  <c r="AG82" i="16"/>
  <c r="AF82" i="16"/>
  <c r="AE82" i="16"/>
  <c r="AD82" i="16"/>
  <c r="AC82" i="16"/>
  <c r="AB82" i="16"/>
  <c r="AA82" i="16"/>
  <c r="Z82" i="16"/>
  <c r="Y82" i="16"/>
  <c r="X82" i="16"/>
  <c r="W82" i="16"/>
  <c r="V82" i="16"/>
  <c r="U82" i="16"/>
  <c r="T82" i="16"/>
  <c r="AM82" i="16" s="1"/>
  <c r="S82" i="16"/>
  <c r="R82" i="16"/>
  <c r="Q82" i="16"/>
  <c r="P82" i="16"/>
  <c r="O82" i="16"/>
  <c r="N82" i="16"/>
  <c r="M82" i="16"/>
  <c r="L82" i="16"/>
  <c r="AN82" i="16" s="1"/>
  <c r="K82" i="16"/>
  <c r="J82" i="16"/>
  <c r="I82" i="16"/>
  <c r="H82" i="16"/>
  <c r="G82" i="16"/>
  <c r="F82" i="16"/>
  <c r="E82" i="16"/>
  <c r="D82" i="16"/>
  <c r="AO82" i="16" s="1"/>
  <c r="C82" i="16"/>
  <c r="AJ81" i="16"/>
  <c r="AI81" i="16"/>
  <c r="AH81" i="16"/>
  <c r="AG81" i="16"/>
  <c r="AF81" i="16"/>
  <c r="AL81" i="16" s="1"/>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AN80" i="16" s="1"/>
  <c r="M80" i="16"/>
  <c r="L80" i="16"/>
  <c r="K80" i="16"/>
  <c r="J80" i="16"/>
  <c r="I80" i="16"/>
  <c r="H80" i="16"/>
  <c r="G80" i="16"/>
  <c r="F80" i="16"/>
  <c r="AO80" i="16" s="1"/>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C79" i="16"/>
  <c r="AJ78" i="16"/>
  <c r="AI78" i="16"/>
  <c r="AH78" i="16"/>
  <c r="AG78" i="16"/>
  <c r="AF78" i="16"/>
  <c r="AE78" i="16"/>
  <c r="AD78" i="16"/>
  <c r="AC78" i="16"/>
  <c r="AB78" i="16"/>
  <c r="AA78" i="16"/>
  <c r="Z78" i="16"/>
  <c r="Y78" i="16"/>
  <c r="X78" i="16"/>
  <c r="W78" i="16"/>
  <c r="V78" i="16"/>
  <c r="U78" i="16"/>
  <c r="AM78" i="16" s="1"/>
  <c r="T78" i="16"/>
  <c r="S78" i="16"/>
  <c r="R78" i="16"/>
  <c r="Q78" i="16"/>
  <c r="P78" i="16"/>
  <c r="O78" i="16"/>
  <c r="N78" i="16"/>
  <c r="M78" i="16"/>
  <c r="L78" i="16"/>
  <c r="K78" i="16"/>
  <c r="J78" i="16"/>
  <c r="I78" i="16"/>
  <c r="H78" i="16"/>
  <c r="G78" i="16"/>
  <c r="F78" i="16"/>
  <c r="E78" i="16"/>
  <c r="D78" i="16"/>
  <c r="C78" i="16"/>
  <c r="AJ77" i="16"/>
  <c r="AI77" i="16"/>
  <c r="AH77" i="16"/>
  <c r="AG77" i="16"/>
  <c r="AF77" i="16"/>
  <c r="AE77" i="16"/>
  <c r="AD77" i="16"/>
  <c r="AC77" i="16"/>
  <c r="AB77" i="16"/>
  <c r="AA77" i="16"/>
  <c r="Z77" i="16"/>
  <c r="Y77" i="16"/>
  <c r="X77" i="16"/>
  <c r="W77" i="16"/>
  <c r="V77" i="16"/>
  <c r="U77" i="16"/>
  <c r="AM77" i="16" s="1"/>
  <c r="T77" i="16"/>
  <c r="S77" i="16"/>
  <c r="R77" i="16"/>
  <c r="Q77" i="16"/>
  <c r="P77" i="16"/>
  <c r="O77" i="16"/>
  <c r="N77" i="16"/>
  <c r="M77" i="16"/>
  <c r="AN77" i="16" s="1"/>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AJ75" i="16"/>
  <c r="AI75" i="16"/>
  <c r="AH75" i="16"/>
  <c r="AG75" i="16"/>
  <c r="AF75" i="16"/>
  <c r="AE75" i="16"/>
  <c r="AD75" i="16"/>
  <c r="AC75" i="16"/>
  <c r="AL75" i="16" s="1"/>
  <c r="AB75" i="16"/>
  <c r="AA75" i="16"/>
  <c r="Z75" i="16"/>
  <c r="Y75" i="16"/>
  <c r="X75" i="16"/>
  <c r="W75" i="16"/>
  <c r="V75" i="16"/>
  <c r="U75" i="16"/>
  <c r="AM75" i="16" s="1"/>
  <c r="T75" i="16"/>
  <c r="S75" i="16"/>
  <c r="R75" i="16"/>
  <c r="Q75" i="16"/>
  <c r="P75" i="16"/>
  <c r="O75" i="16"/>
  <c r="N75" i="16"/>
  <c r="M75" i="16"/>
  <c r="AN75" i="16" s="1"/>
  <c r="L75" i="16"/>
  <c r="K75" i="16"/>
  <c r="J75" i="16"/>
  <c r="I75" i="16"/>
  <c r="H75" i="16"/>
  <c r="G75" i="16"/>
  <c r="F75" i="16"/>
  <c r="E75" i="16"/>
  <c r="D75" i="16"/>
  <c r="AO75" i="16" s="1"/>
  <c r="AQ75" i="16" s="1"/>
  <c r="C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AO74" i="16" s="1"/>
  <c r="G74" i="16"/>
  <c r="F74" i="16"/>
  <c r="E74" i="16"/>
  <c r="D74" i="16"/>
  <c r="AJ73" i="16"/>
  <c r="AI73" i="16"/>
  <c r="AH73" i="16"/>
  <c r="AG73" i="16"/>
  <c r="AF73" i="16"/>
  <c r="AE73" i="16"/>
  <c r="AD73" i="16"/>
  <c r="AC73" i="16"/>
  <c r="AB73" i="16"/>
  <c r="AA73" i="16"/>
  <c r="Z73" i="16"/>
  <c r="Y73" i="16"/>
  <c r="X73" i="16"/>
  <c r="W73" i="16"/>
  <c r="V73" i="16"/>
  <c r="U73" i="16"/>
  <c r="AM73" i="16" s="1"/>
  <c r="T73" i="16"/>
  <c r="S73" i="16"/>
  <c r="R73" i="16"/>
  <c r="Q73" i="16"/>
  <c r="P73" i="16"/>
  <c r="O73" i="16"/>
  <c r="N73" i="16"/>
  <c r="AN73" i="16" s="1"/>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AO71" i="16" s="1"/>
  <c r="F71" i="16"/>
  <c r="E71" i="16"/>
  <c r="D71" i="16"/>
  <c r="AT70" i="16"/>
  <c r="AS70" i="16"/>
  <c r="AR70" i="16"/>
  <c r="AT69" i="16"/>
  <c r="C69" i="16"/>
  <c r="C199" i="16" s="1"/>
  <c r="AT68" i="16"/>
  <c r="AR68" i="16"/>
  <c r="C68" i="16"/>
  <c r="AT67" i="16"/>
  <c r="C67" i="16"/>
  <c r="C132" i="16" s="1"/>
  <c r="AT66" i="16"/>
  <c r="C66" i="16"/>
  <c r="AT65" i="16"/>
  <c r="AS65" i="16"/>
  <c r="C65" i="16"/>
  <c r="C195" i="16" s="1"/>
  <c r="AT64" i="16"/>
  <c r="C64" i="16"/>
  <c r="AT63" i="16"/>
  <c r="C63" i="16"/>
  <c r="C128" i="16" s="1"/>
  <c r="AT62" i="16"/>
  <c r="C62" i="16"/>
  <c r="C127" i="16" s="1"/>
  <c r="AT61" i="16"/>
  <c r="C61" i="16"/>
  <c r="C126" i="16" s="1"/>
  <c r="AT60" i="16"/>
  <c r="AR60" i="16"/>
  <c r="C60" i="16"/>
  <c r="AT59" i="16"/>
  <c r="C59" i="16"/>
  <c r="C124" i="16" s="1"/>
  <c r="AT58" i="16"/>
  <c r="C58" i="16"/>
  <c r="AT57" i="16"/>
  <c r="AS57" i="16"/>
  <c r="C57" i="16"/>
  <c r="C187" i="16" s="1"/>
  <c r="AT56" i="16"/>
  <c r="C56" i="16"/>
  <c r="AT55" i="16"/>
  <c r="C55" i="16"/>
  <c r="C120" i="16" s="1"/>
  <c r="AT54" i="16"/>
  <c r="C54" i="16"/>
  <c r="C119" i="16" s="1"/>
  <c r="AT53" i="16"/>
  <c r="C53" i="16"/>
  <c r="C118" i="16" s="1"/>
  <c r="AT52" i="16"/>
  <c r="AR52" i="16"/>
  <c r="C52" i="16"/>
  <c r="AT51" i="16"/>
  <c r="C51" i="16"/>
  <c r="C116" i="16" s="1"/>
  <c r="AT50" i="16"/>
  <c r="C50" i="16"/>
  <c r="AT49" i="16"/>
  <c r="AS49" i="16"/>
  <c r="C49" i="16"/>
  <c r="C179" i="16" s="1"/>
  <c r="AT48" i="16"/>
  <c r="C48" i="16"/>
  <c r="AT47" i="16"/>
  <c r="C47" i="16"/>
  <c r="C112" i="16" s="1"/>
  <c r="AT46" i="16"/>
  <c r="C46" i="16"/>
  <c r="C111" i="16" s="1"/>
  <c r="AT45" i="16"/>
  <c r="C45" i="16"/>
  <c r="C110" i="16" s="1"/>
  <c r="AT44" i="16"/>
  <c r="AR44" i="16"/>
  <c r="C44" i="16"/>
  <c r="AT43" i="16"/>
  <c r="C43" i="16"/>
  <c r="C108" i="16" s="1"/>
  <c r="AT42" i="16"/>
  <c r="C42" i="16"/>
  <c r="AT41" i="16"/>
  <c r="AS41" i="16"/>
  <c r="C41" i="16"/>
  <c r="C171" i="16" s="1"/>
  <c r="AT40" i="16"/>
  <c r="C40" i="16"/>
  <c r="AT39" i="16"/>
  <c r="C39" i="16"/>
  <c r="C104" i="16" s="1"/>
  <c r="AT38" i="16"/>
  <c r="C38" i="16"/>
  <c r="C103" i="16" s="1"/>
  <c r="AT37" i="16"/>
  <c r="C37" i="16"/>
  <c r="C102" i="16" s="1"/>
  <c r="AT36" i="16"/>
  <c r="AR36" i="16"/>
  <c r="C36" i="16"/>
  <c r="AT35" i="16"/>
  <c r="C35" i="16"/>
  <c r="C100" i="16" s="1"/>
  <c r="AT34" i="16"/>
  <c r="C34" i="16"/>
  <c r="AT33" i="16"/>
  <c r="AS33" i="16"/>
  <c r="C33" i="16"/>
  <c r="C163" i="16" s="1"/>
  <c r="AT32" i="16"/>
  <c r="C32" i="16"/>
  <c r="AT31" i="16"/>
  <c r="C31" i="16"/>
  <c r="C96" i="16" s="1"/>
  <c r="AT30" i="16"/>
  <c r="C30" i="16"/>
  <c r="C95" i="16" s="1"/>
  <c r="AT29" i="16"/>
  <c r="C29" i="16"/>
  <c r="C94" i="16" s="1"/>
  <c r="AT28" i="16"/>
  <c r="AR28" i="16"/>
  <c r="C28" i="16"/>
  <c r="AT27" i="16"/>
  <c r="C27" i="16"/>
  <c r="C92" i="16" s="1"/>
  <c r="AT26" i="16"/>
  <c r="C26" i="16"/>
  <c r="AT25" i="16"/>
  <c r="AS25" i="16"/>
  <c r="C25" i="16"/>
  <c r="C155" i="16" s="1"/>
  <c r="AT24" i="16"/>
  <c r="C24" i="16"/>
  <c r="AT23" i="16"/>
  <c r="C23" i="16"/>
  <c r="C88" i="16" s="1"/>
  <c r="AT22" i="16"/>
  <c r="C22" i="16"/>
  <c r="C87" i="16" s="1"/>
  <c r="C21" i="16"/>
  <c r="C86" i="16" s="1"/>
  <c r="C20" i="16"/>
  <c r="C150" i="16" s="1"/>
  <c r="C19" i="16"/>
  <c r="C18" i="16"/>
  <c r="C83" i="16" s="1"/>
  <c r="C17" i="16"/>
  <c r="C147" i="16" s="1"/>
  <c r="C16" i="16"/>
  <c r="C81" i="16" s="1"/>
  <c r="C15" i="16"/>
  <c r="C80" i="16" s="1"/>
  <c r="C14" i="16"/>
  <c r="C144" i="16" s="1"/>
  <c r="AW13" i="16"/>
  <c r="C13" i="16"/>
  <c r="C12" i="16"/>
  <c r="C77" i="16" s="1"/>
  <c r="C11" i="16"/>
  <c r="C141" i="16" s="1"/>
  <c r="C10" i="16"/>
  <c r="AL9" i="16"/>
  <c r="C9" i="16"/>
  <c r="AL8" i="16"/>
  <c r="C8" i="16"/>
  <c r="AT8" i="16" s="1"/>
  <c r="C7" i="16"/>
  <c r="AW6" i="16"/>
  <c r="AL6" i="16"/>
  <c r="AT6" i="16" s="1"/>
  <c r="C6" i="16"/>
  <c r="C71" i="16" s="1"/>
  <c r="B3" i="16"/>
  <c r="AW7" i="16" s="1"/>
  <c r="AJ199" i="15"/>
  <c r="AQ199" i="15" s="1"/>
  <c r="AI199" i="15"/>
  <c r="AH199" i="15"/>
  <c r="AG199" i="15"/>
  <c r="AF199" i="15"/>
  <c r="AE199" i="15"/>
  <c r="AD199" i="15"/>
  <c r="AC199" i="15"/>
  <c r="AL199" i="15" s="1"/>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L198" i="15" s="1"/>
  <c r="AA198" i="15"/>
  <c r="Z198" i="15"/>
  <c r="Y198" i="15"/>
  <c r="X198" i="15"/>
  <c r="W198" i="15"/>
  <c r="V198" i="15"/>
  <c r="U198" i="15"/>
  <c r="T198" i="15"/>
  <c r="AM198" i="15" s="1"/>
  <c r="S198" i="15"/>
  <c r="R198" i="15"/>
  <c r="Q198" i="15"/>
  <c r="P198" i="15"/>
  <c r="O198" i="15"/>
  <c r="N198" i="15"/>
  <c r="M198" i="15"/>
  <c r="L198" i="15"/>
  <c r="AN198" i="15" s="1"/>
  <c r="K198" i="15"/>
  <c r="J198" i="15"/>
  <c r="I198" i="15"/>
  <c r="H198" i="15"/>
  <c r="G198" i="15"/>
  <c r="F198" i="15"/>
  <c r="E198" i="15"/>
  <c r="D198" i="15"/>
  <c r="AO198" i="15" s="1"/>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AO197" i="15" s="1"/>
  <c r="J197" i="15"/>
  <c r="I197" i="15"/>
  <c r="H197" i="15"/>
  <c r="G197" i="15"/>
  <c r="F197" i="15"/>
  <c r="E197" i="15"/>
  <c r="D197" i="15"/>
  <c r="AQ196"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AN196" i="15" s="1"/>
  <c r="N196" i="15"/>
  <c r="M196" i="15"/>
  <c r="L196" i="15"/>
  <c r="K196" i="15"/>
  <c r="J196" i="15"/>
  <c r="I196" i="15"/>
  <c r="H196" i="15"/>
  <c r="G196" i="15"/>
  <c r="F196" i="15"/>
  <c r="E196" i="15"/>
  <c r="D196" i="15"/>
  <c r="AQ195" i="15"/>
  <c r="AS66" i="15" s="1"/>
  <c r="AM195" i="15"/>
  <c r="AJ195" i="15"/>
  <c r="AI195" i="15"/>
  <c r="AH195" i="15"/>
  <c r="AG195" i="15"/>
  <c r="AF195" i="15"/>
  <c r="AE195" i="15"/>
  <c r="AD195" i="15"/>
  <c r="AC195" i="15"/>
  <c r="AL195" i="15" s="1"/>
  <c r="AB195" i="15"/>
  <c r="AA195" i="15"/>
  <c r="Z195" i="15"/>
  <c r="Y195" i="15"/>
  <c r="X195" i="15"/>
  <c r="W195" i="15"/>
  <c r="V195" i="15"/>
  <c r="U195" i="15"/>
  <c r="T195" i="15"/>
  <c r="S195" i="15"/>
  <c r="R195" i="15"/>
  <c r="Q195" i="15"/>
  <c r="P195" i="15"/>
  <c r="O195" i="15"/>
  <c r="N195" i="15"/>
  <c r="M195" i="15"/>
  <c r="L195" i="15"/>
  <c r="AN195" i="15" s="1"/>
  <c r="K195" i="15"/>
  <c r="J195" i="15"/>
  <c r="I195" i="15"/>
  <c r="H195" i="15"/>
  <c r="G195" i="15"/>
  <c r="F195" i="15"/>
  <c r="AO195" i="15" s="1"/>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AN194" i="15" s="1"/>
  <c r="N194" i="15"/>
  <c r="M194" i="15"/>
  <c r="L194" i="15"/>
  <c r="K194" i="15"/>
  <c r="J194" i="15"/>
  <c r="I194" i="15"/>
  <c r="H194" i="15"/>
  <c r="G194" i="15"/>
  <c r="AO194" i="15" s="1"/>
  <c r="F194" i="15"/>
  <c r="E194" i="15"/>
  <c r="D194" i="15"/>
  <c r="AJ193" i="15"/>
  <c r="AQ193" i="15" s="1"/>
  <c r="AI193" i="15"/>
  <c r="AH193" i="15"/>
  <c r="AG193" i="15"/>
  <c r="AF193" i="15"/>
  <c r="AE193" i="15"/>
  <c r="AD193" i="15"/>
  <c r="AC193" i="15"/>
  <c r="AB193" i="15"/>
  <c r="AA193" i="15"/>
  <c r="Z193" i="15"/>
  <c r="Y193" i="15"/>
  <c r="X193" i="15"/>
  <c r="W193" i="15"/>
  <c r="V193" i="15"/>
  <c r="U193" i="15"/>
  <c r="T193" i="15"/>
  <c r="AM193" i="15" s="1"/>
  <c r="S193" i="15"/>
  <c r="R193" i="15"/>
  <c r="Q193" i="15"/>
  <c r="P193" i="15"/>
  <c r="O193" i="15"/>
  <c r="N193" i="15"/>
  <c r="AN193" i="15" s="1"/>
  <c r="M193" i="15"/>
  <c r="L193" i="15"/>
  <c r="K193" i="15"/>
  <c r="J193" i="15"/>
  <c r="I193" i="15"/>
  <c r="H193" i="15"/>
  <c r="G193" i="15"/>
  <c r="F193" i="15"/>
  <c r="E193" i="15"/>
  <c r="D193" i="15"/>
  <c r="AQ192" i="15"/>
  <c r="AJ192" i="15"/>
  <c r="AI192" i="15"/>
  <c r="AH192" i="15"/>
  <c r="AG192" i="15"/>
  <c r="AF192" i="15"/>
  <c r="AE192" i="15"/>
  <c r="AD192" i="15"/>
  <c r="AC192" i="15"/>
  <c r="AL192" i="15" s="1"/>
  <c r="AB192" i="15"/>
  <c r="AA192" i="15"/>
  <c r="Z192" i="15"/>
  <c r="Y192" i="15"/>
  <c r="X192" i="15"/>
  <c r="W192" i="15"/>
  <c r="V192" i="15"/>
  <c r="AM192" i="15" s="1"/>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L191" i="15" s="1"/>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AO189" i="15" s="1"/>
  <c r="G189" i="15"/>
  <c r="F189" i="15"/>
  <c r="E189" i="15"/>
  <c r="D189" i="15"/>
  <c r="AQ188" i="15"/>
  <c r="AS58" i="15" s="1"/>
  <c r="AJ188" i="15"/>
  <c r="AI188" i="15"/>
  <c r="AH188" i="15"/>
  <c r="AG188" i="15"/>
  <c r="AF188" i="15"/>
  <c r="AE188" i="15"/>
  <c r="AD188" i="15"/>
  <c r="AC188" i="15"/>
  <c r="AB188" i="15"/>
  <c r="AA188" i="15"/>
  <c r="Z188" i="15"/>
  <c r="Y188" i="15"/>
  <c r="X188" i="15"/>
  <c r="W188" i="15"/>
  <c r="V188" i="15"/>
  <c r="U188" i="15"/>
  <c r="T188" i="15"/>
  <c r="S188" i="15"/>
  <c r="R188" i="15"/>
  <c r="AN188" i="15" s="1"/>
  <c r="Q188" i="15"/>
  <c r="P188" i="15"/>
  <c r="O188" i="15"/>
  <c r="N188" i="15"/>
  <c r="M188" i="15"/>
  <c r="L188" i="15"/>
  <c r="K188" i="15"/>
  <c r="J188" i="15"/>
  <c r="I188" i="15"/>
  <c r="H188" i="15"/>
  <c r="G188" i="15"/>
  <c r="F188" i="15"/>
  <c r="E188" i="15"/>
  <c r="D188" i="15"/>
  <c r="AQ187" i="15"/>
  <c r="AJ187" i="15"/>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AO187" i="15" s="1"/>
  <c r="E187" i="15"/>
  <c r="D187" i="15"/>
  <c r="AN186" i="15"/>
  <c r="AJ186" i="15"/>
  <c r="AQ186" i="15" s="1"/>
  <c r="AI186" i="15"/>
  <c r="AH186" i="15"/>
  <c r="AG186" i="15"/>
  <c r="AF186" i="15"/>
  <c r="AE186" i="15"/>
  <c r="AD186" i="15"/>
  <c r="AC186" i="15"/>
  <c r="AL186" i="15" s="1"/>
  <c r="AB186" i="15"/>
  <c r="AA186" i="15"/>
  <c r="Z186" i="15"/>
  <c r="Y186" i="15"/>
  <c r="X186" i="15"/>
  <c r="W186" i="15"/>
  <c r="V186" i="15"/>
  <c r="U186" i="15"/>
  <c r="T186" i="15"/>
  <c r="AM186" i="15" s="1"/>
  <c r="S186" i="15"/>
  <c r="R186" i="15"/>
  <c r="Q186" i="15"/>
  <c r="P186" i="15"/>
  <c r="O186" i="15"/>
  <c r="N186" i="15"/>
  <c r="M186" i="15"/>
  <c r="L186" i="15"/>
  <c r="K186" i="15"/>
  <c r="J186" i="15"/>
  <c r="I186" i="15"/>
  <c r="H186" i="15"/>
  <c r="G186" i="15"/>
  <c r="F186" i="15"/>
  <c r="E186" i="15"/>
  <c r="AO186" i="15" s="1"/>
  <c r="D186" i="15"/>
  <c r="AM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AN185" i="15" s="1"/>
  <c r="M185" i="15"/>
  <c r="L185" i="15"/>
  <c r="K185" i="15"/>
  <c r="J185" i="15"/>
  <c r="I185" i="15"/>
  <c r="H185" i="15"/>
  <c r="G185" i="15"/>
  <c r="F185" i="15"/>
  <c r="E185" i="15"/>
  <c r="D185" i="15"/>
  <c r="AQ184" i="15"/>
  <c r="AJ184" i="15"/>
  <c r="AI184" i="15"/>
  <c r="AH184" i="15"/>
  <c r="AG184" i="15"/>
  <c r="AF184" i="15"/>
  <c r="AE184" i="15"/>
  <c r="AD184" i="15"/>
  <c r="AC184" i="15"/>
  <c r="AL184" i="15" s="1"/>
  <c r="AB184" i="15"/>
  <c r="AA184" i="15"/>
  <c r="Z184" i="15"/>
  <c r="Y184" i="15"/>
  <c r="X184" i="15"/>
  <c r="W184" i="15"/>
  <c r="V184" i="15"/>
  <c r="U184" i="15"/>
  <c r="AM184" i="15" s="1"/>
  <c r="T184" i="15"/>
  <c r="S184" i="15"/>
  <c r="R184" i="15"/>
  <c r="Q184" i="15"/>
  <c r="P184" i="15"/>
  <c r="O184" i="15"/>
  <c r="N184" i="15"/>
  <c r="M184" i="15"/>
  <c r="L184" i="15"/>
  <c r="K184" i="15"/>
  <c r="J184" i="15"/>
  <c r="I184" i="15"/>
  <c r="H184" i="15"/>
  <c r="G184" i="15"/>
  <c r="F184" i="15"/>
  <c r="E184" i="15"/>
  <c r="AO184" i="15" s="1"/>
  <c r="D184" i="15"/>
  <c r="AJ183" i="15"/>
  <c r="AQ183" i="15" s="1"/>
  <c r="AS54"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O181" i="15"/>
  <c r="AJ181" i="15"/>
  <c r="AQ181" i="15" s="1"/>
  <c r="AI181" i="15"/>
  <c r="AH181" i="15"/>
  <c r="AG181" i="15"/>
  <c r="AF181" i="15"/>
  <c r="AE181" i="15"/>
  <c r="AD181" i="15"/>
  <c r="AC181" i="15"/>
  <c r="AL181" i="15" s="1"/>
  <c r="AB181" i="15"/>
  <c r="AA181" i="15"/>
  <c r="Z181" i="15"/>
  <c r="Y181" i="15"/>
  <c r="X181" i="15"/>
  <c r="W181" i="15"/>
  <c r="V181" i="15"/>
  <c r="U181" i="15"/>
  <c r="AM181" i="15" s="1"/>
  <c r="T181" i="15"/>
  <c r="S181" i="15"/>
  <c r="R181" i="15"/>
  <c r="Q181" i="15"/>
  <c r="P181" i="15"/>
  <c r="O181" i="15"/>
  <c r="N181" i="15"/>
  <c r="M181" i="15"/>
  <c r="AN181" i="15" s="1"/>
  <c r="L181" i="15"/>
  <c r="K181" i="15"/>
  <c r="J181" i="15"/>
  <c r="I181" i="15"/>
  <c r="H181" i="15"/>
  <c r="G181" i="15"/>
  <c r="F181" i="15"/>
  <c r="E181" i="15"/>
  <c r="D181" i="15"/>
  <c r="AQ180" i="15"/>
  <c r="AS50" i="15" s="1"/>
  <c r="AN180"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Q179" i="15"/>
  <c r="AJ179" i="15"/>
  <c r="AI179" i="15"/>
  <c r="AH179" i="15"/>
  <c r="AG179" i="15"/>
  <c r="AF179" i="15"/>
  <c r="AE179" i="15"/>
  <c r="AD179" i="15"/>
  <c r="AC179" i="15"/>
  <c r="AB179" i="15"/>
  <c r="AA179" i="15"/>
  <c r="Z179" i="15"/>
  <c r="Y179" i="15"/>
  <c r="AM179" i="15" s="1"/>
  <c r="X179" i="15"/>
  <c r="W179" i="15"/>
  <c r="V179" i="15"/>
  <c r="U179" i="15"/>
  <c r="T179" i="15"/>
  <c r="S179" i="15"/>
  <c r="R179" i="15"/>
  <c r="Q179" i="15"/>
  <c r="P179" i="15"/>
  <c r="O179" i="15"/>
  <c r="N179" i="15"/>
  <c r="M179" i="15"/>
  <c r="L179" i="15"/>
  <c r="K179" i="15"/>
  <c r="J179" i="15"/>
  <c r="I179" i="15"/>
  <c r="H179" i="15"/>
  <c r="G179" i="15"/>
  <c r="F179" i="15"/>
  <c r="AO179" i="15" s="1"/>
  <c r="E179" i="15"/>
  <c r="D179" i="15"/>
  <c r="AJ178" i="15"/>
  <c r="AQ178" i="15" s="1"/>
  <c r="AI178" i="15"/>
  <c r="AH178" i="15"/>
  <c r="AG178" i="15"/>
  <c r="AF178" i="15"/>
  <c r="AE178" i="15"/>
  <c r="AD178" i="15"/>
  <c r="AC178" i="15"/>
  <c r="AL178" i="15" s="1"/>
  <c r="AB178" i="15"/>
  <c r="AA178" i="15"/>
  <c r="Z178" i="15"/>
  <c r="Y178" i="15"/>
  <c r="X178" i="15"/>
  <c r="W178" i="15"/>
  <c r="V178" i="15"/>
  <c r="U178" i="15"/>
  <c r="T178" i="15"/>
  <c r="S178" i="15"/>
  <c r="R178" i="15"/>
  <c r="Q178" i="15"/>
  <c r="P178" i="15"/>
  <c r="O178" i="15"/>
  <c r="N178" i="15"/>
  <c r="M178" i="15"/>
  <c r="AN178" i="15" s="1"/>
  <c r="L178" i="15"/>
  <c r="K178" i="15"/>
  <c r="J178" i="15"/>
  <c r="I178" i="15"/>
  <c r="H178" i="15"/>
  <c r="G178" i="15"/>
  <c r="F178" i="15"/>
  <c r="E178" i="15"/>
  <c r="AO178" i="15" s="1"/>
  <c r="D178" i="15"/>
  <c r="AJ177" i="15"/>
  <c r="AQ177" i="15" s="1"/>
  <c r="AS48"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L176" i="15" s="1"/>
  <c r="AB176" i="15"/>
  <c r="AA176" i="15"/>
  <c r="Z176" i="15"/>
  <c r="Y176" i="15"/>
  <c r="X176" i="15"/>
  <c r="W176" i="15"/>
  <c r="V176" i="15"/>
  <c r="U176" i="15"/>
  <c r="AM176" i="15" s="1"/>
  <c r="T176" i="15"/>
  <c r="S176" i="15"/>
  <c r="R176" i="15"/>
  <c r="Q176" i="15"/>
  <c r="P176" i="15"/>
  <c r="O176" i="15"/>
  <c r="N176" i="15"/>
  <c r="M176" i="15"/>
  <c r="L176" i="15"/>
  <c r="AN176" i="15" s="1"/>
  <c r="K176" i="15"/>
  <c r="J176" i="15"/>
  <c r="I176" i="15"/>
  <c r="H176" i="15"/>
  <c r="G176" i="15"/>
  <c r="F176" i="15"/>
  <c r="E176" i="15"/>
  <c r="AO176" i="15" s="1"/>
  <c r="D176" i="15"/>
  <c r="AJ175" i="15"/>
  <c r="AQ175" i="15" s="1"/>
  <c r="AI175" i="15"/>
  <c r="AH175" i="15"/>
  <c r="AG175" i="15"/>
  <c r="AF175" i="15"/>
  <c r="AE175" i="15"/>
  <c r="AD175" i="15"/>
  <c r="AC175" i="15"/>
  <c r="AB175" i="15"/>
  <c r="AL175" i="15" s="1"/>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S44" i="15" s="1"/>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O173" i="15"/>
  <c r="AJ173" i="15"/>
  <c r="AI173" i="15"/>
  <c r="AH173" i="15"/>
  <c r="AG173" i="15"/>
  <c r="AF173" i="15"/>
  <c r="AE173" i="15"/>
  <c r="AD173" i="15"/>
  <c r="AC173" i="15"/>
  <c r="AL173" i="15" s="1"/>
  <c r="AB173" i="15"/>
  <c r="AA173" i="15"/>
  <c r="Z173" i="15"/>
  <c r="Y173" i="15"/>
  <c r="X173" i="15"/>
  <c r="W173" i="15"/>
  <c r="V173" i="15"/>
  <c r="U173" i="15"/>
  <c r="AM173" i="15" s="1"/>
  <c r="T173" i="15"/>
  <c r="S173" i="15"/>
  <c r="R173" i="15"/>
  <c r="Q173" i="15"/>
  <c r="P173" i="15"/>
  <c r="O173" i="15"/>
  <c r="N173" i="15"/>
  <c r="M173" i="15"/>
  <c r="AN173" i="15" s="1"/>
  <c r="L173" i="15"/>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S172" i="15"/>
  <c r="R172" i="15"/>
  <c r="Q172" i="15"/>
  <c r="AN172" i="15" s="1"/>
  <c r="P172" i="15"/>
  <c r="O172" i="15"/>
  <c r="N172" i="15"/>
  <c r="M172" i="15"/>
  <c r="L172" i="15"/>
  <c r="K172" i="15"/>
  <c r="J172" i="15"/>
  <c r="I172" i="15"/>
  <c r="H172" i="15"/>
  <c r="G172" i="15"/>
  <c r="F172" i="15"/>
  <c r="E172" i="15"/>
  <c r="D172" i="15"/>
  <c r="AQ171" i="15"/>
  <c r="AM171"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AO171" i="15" s="1"/>
  <c r="E171" i="15"/>
  <c r="D171" i="15"/>
  <c r="AJ170" i="15"/>
  <c r="AQ170" i="15" s="1"/>
  <c r="AI170" i="15"/>
  <c r="AH170" i="15"/>
  <c r="AG170" i="15"/>
  <c r="AF170" i="15"/>
  <c r="AE170" i="15"/>
  <c r="AD170" i="15"/>
  <c r="AC170" i="15"/>
  <c r="AL170" i="15" s="1"/>
  <c r="AB170" i="15"/>
  <c r="AA170" i="15"/>
  <c r="Z170" i="15"/>
  <c r="Y170" i="15"/>
  <c r="X170" i="15"/>
  <c r="W170" i="15"/>
  <c r="V170" i="15"/>
  <c r="U170" i="15"/>
  <c r="T170" i="15"/>
  <c r="S170" i="15"/>
  <c r="R170" i="15"/>
  <c r="Q170" i="15"/>
  <c r="P170" i="15"/>
  <c r="O170" i="15"/>
  <c r="N170" i="15"/>
  <c r="M170" i="15"/>
  <c r="AN170" i="15" s="1"/>
  <c r="L170" i="15"/>
  <c r="K170" i="15"/>
  <c r="J170" i="15"/>
  <c r="I170" i="15"/>
  <c r="H170" i="15"/>
  <c r="G170" i="15"/>
  <c r="F170" i="15"/>
  <c r="E170" i="15"/>
  <c r="AO170" i="15" s="1"/>
  <c r="D170" i="15"/>
  <c r="AJ169" i="15"/>
  <c r="AQ169" i="15" s="1"/>
  <c r="AS40" i="15" s="1"/>
  <c r="AI169" i="15"/>
  <c r="AH169" i="15"/>
  <c r="AG169" i="15"/>
  <c r="AF169" i="15"/>
  <c r="AE169" i="15"/>
  <c r="AD169" i="15"/>
  <c r="AC169" i="15"/>
  <c r="AB169" i="15"/>
  <c r="AL169" i="15" s="1"/>
  <c r="AA169" i="15"/>
  <c r="Z169" i="15"/>
  <c r="Y169" i="15"/>
  <c r="X169" i="15"/>
  <c r="W169" i="15"/>
  <c r="V169" i="15"/>
  <c r="U169" i="15"/>
  <c r="T169" i="15"/>
  <c r="AM169" i="15" s="1"/>
  <c r="S169" i="15"/>
  <c r="R169" i="15"/>
  <c r="Q169" i="15"/>
  <c r="P169" i="15"/>
  <c r="O169" i="15"/>
  <c r="N169" i="15"/>
  <c r="M169" i="15"/>
  <c r="L169" i="15"/>
  <c r="AN169" i="15" s="1"/>
  <c r="K169" i="15"/>
  <c r="J169" i="15"/>
  <c r="I169" i="15"/>
  <c r="H169" i="15"/>
  <c r="G169" i="15"/>
  <c r="F169" i="15"/>
  <c r="E169" i="15"/>
  <c r="D169" i="15"/>
  <c r="AO169" i="15" s="1"/>
  <c r="AQ168" i="15"/>
  <c r="AJ168" i="15"/>
  <c r="AI168" i="15"/>
  <c r="AH168" i="15"/>
  <c r="AG168" i="15"/>
  <c r="AF168" i="15"/>
  <c r="AE168" i="15"/>
  <c r="AD168" i="15"/>
  <c r="AC168" i="15"/>
  <c r="AL168" i="15" s="1"/>
  <c r="AB168" i="15"/>
  <c r="AA168" i="15"/>
  <c r="Z168" i="15"/>
  <c r="Y168" i="15"/>
  <c r="X168" i="15"/>
  <c r="W168" i="15"/>
  <c r="V168" i="15"/>
  <c r="U168" i="15"/>
  <c r="AM168" i="15" s="1"/>
  <c r="T168" i="15"/>
  <c r="S168" i="15"/>
  <c r="R168" i="15"/>
  <c r="Q168" i="15"/>
  <c r="P168" i="15"/>
  <c r="O168" i="15"/>
  <c r="N168" i="15"/>
  <c r="M168" i="15"/>
  <c r="L168" i="15"/>
  <c r="AN168" i="15" s="1"/>
  <c r="K168" i="15"/>
  <c r="J168" i="15"/>
  <c r="I168" i="15"/>
  <c r="H168" i="15"/>
  <c r="G168" i="15"/>
  <c r="F168" i="15"/>
  <c r="E168" i="15"/>
  <c r="D168" i="15"/>
  <c r="AJ167" i="15"/>
  <c r="AQ167" i="15" s="1"/>
  <c r="AS38" i="15" s="1"/>
  <c r="AI167" i="15"/>
  <c r="AH167" i="15"/>
  <c r="AG167" i="15"/>
  <c r="AF167" i="15"/>
  <c r="AE167" i="15"/>
  <c r="AD167" i="15"/>
  <c r="AC167" i="15"/>
  <c r="AB167" i="15"/>
  <c r="AL167" i="15" s="1"/>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O167" i="15" s="1"/>
  <c r="AQ166" i="15"/>
  <c r="AS36" i="15" s="1"/>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AO165" i="15" s="1"/>
  <c r="G165" i="15"/>
  <c r="F165" i="15"/>
  <c r="E165" i="15"/>
  <c r="D165" i="15"/>
  <c r="AQ164" i="15"/>
  <c r="AN164" i="15"/>
  <c r="AJ164" i="15"/>
  <c r="AI164" i="15"/>
  <c r="AH164" i="15"/>
  <c r="AG164" i="15"/>
  <c r="AF164" i="15"/>
  <c r="AE164" i="15"/>
  <c r="AD164" i="15"/>
  <c r="AC164" i="15"/>
  <c r="AB164" i="15"/>
  <c r="AL164" i="15" s="1"/>
  <c r="AA164" i="15"/>
  <c r="Z164" i="15"/>
  <c r="Y164" i="15"/>
  <c r="X164" i="15"/>
  <c r="W164" i="15"/>
  <c r="V164" i="15"/>
  <c r="U164" i="15"/>
  <c r="T164" i="15"/>
  <c r="AM164" i="15" s="1"/>
  <c r="S164" i="15"/>
  <c r="R164" i="15"/>
  <c r="Q164" i="15"/>
  <c r="P164" i="15"/>
  <c r="O164" i="15"/>
  <c r="N164" i="15"/>
  <c r="M164" i="15"/>
  <c r="L164" i="15"/>
  <c r="K164" i="15"/>
  <c r="J164" i="15"/>
  <c r="I164" i="15"/>
  <c r="H164" i="15"/>
  <c r="G164" i="15"/>
  <c r="F164" i="15"/>
  <c r="E164" i="15"/>
  <c r="D164" i="15"/>
  <c r="AO164" i="15" s="1"/>
  <c r="AQ163" i="15"/>
  <c r="AJ163" i="15"/>
  <c r="AI163" i="15"/>
  <c r="AH163" i="15"/>
  <c r="AG163" i="15"/>
  <c r="AF163" i="15"/>
  <c r="AE163" i="15"/>
  <c r="AD163" i="15"/>
  <c r="AC163" i="15"/>
  <c r="AB163" i="15"/>
  <c r="AA163" i="15"/>
  <c r="Z163" i="15"/>
  <c r="Y163" i="15"/>
  <c r="X163" i="15"/>
  <c r="AM163" i="15" s="1"/>
  <c r="W163" i="15"/>
  <c r="V163" i="15"/>
  <c r="U163" i="15"/>
  <c r="T163" i="15"/>
  <c r="S163" i="15"/>
  <c r="R163" i="15"/>
  <c r="Q163" i="15"/>
  <c r="P163" i="15"/>
  <c r="O163" i="15"/>
  <c r="N163" i="15"/>
  <c r="M163" i="15"/>
  <c r="L163" i="15"/>
  <c r="K163" i="15"/>
  <c r="J163" i="15"/>
  <c r="I163" i="15"/>
  <c r="H163" i="15"/>
  <c r="G163" i="15"/>
  <c r="F163" i="15"/>
  <c r="AO163" i="15" s="1"/>
  <c r="E163" i="15"/>
  <c r="D163" i="15"/>
  <c r="AJ162" i="15"/>
  <c r="AQ162" i="15" s="1"/>
  <c r="AS32" i="15" s="1"/>
  <c r="AI162" i="15"/>
  <c r="AH162" i="15"/>
  <c r="AG162" i="15"/>
  <c r="AF162" i="15"/>
  <c r="AE162" i="15"/>
  <c r="AD162" i="15"/>
  <c r="AC162" i="15"/>
  <c r="AL162" i="15" s="1"/>
  <c r="AB162" i="15"/>
  <c r="AA162" i="15"/>
  <c r="Z162" i="15"/>
  <c r="Y162" i="15"/>
  <c r="X162" i="15"/>
  <c r="W162" i="15"/>
  <c r="V162" i="15"/>
  <c r="U162" i="15"/>
  <c r="T162" i="15"/>
  <c r="AM162" i="15" s="1"/>
  <c r="S162" i="15"/>
  <c r="R162" i="15"/>
  <c r="Q162" i="15"/>
  <c r="P162" i="15"/>
  <c r="O162" i="15"/>
  <c r="N162" i="15"/>
  <c r="M162" i="15"/>
  <c r="AN162" i="15" s="1"/>
  <c r="L162" i="15"/>
  <c r="K162" i="15"/>
  <c r="J162" i="15"/>
  <c r="I162" i="15"/>
  <c r="H162" i="15"/>
  <c r="G162" i="15"/>
  <c r="F162" i="15"/>
  <c r="E162" i="15"/>
  <c r="AO162" i="15" s="1"/>
  <c r="D162" i="15"/>
  <c r="AJ161" i="15"/>
  <c r="AQ161" i="15" s="1"/>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Q160" i="15"/>
  <c r="AJ160" i="15"/>
  <c r="AI160" i="15"/>
  <c r="AH160" i="15"/>
  <c r="AG160" i="15"/>
  <c r="AF160" i="15"/>
  <c r="AE160" i="15"/>
  <c r="AD160" i="15"/>
  <c r="AC160" i="15"/>
  <c r="AL160" i="15" s="1"/>
  <c r="AB160" i="15"/>
  <c r="AA160" i="15"/>
  <c r="Z160" i="15"/>
  <c r="Y160" i="15"/>
  <c r="X160" i="15"/>
  <c r="W160" i="15"/>
  <c r="V160" i="15"/>
  <c r="U160" i="15"/>
  <c r="AM160" i="15" s="1"/>
  <c r="T160" i="15"/>
  <c r="S160" i="15"/>
  <c r="R160" i="15"/>
  <c r="Q160" i="15"/>
  <c r="P160" i="15"/>
  <c r="O160" i="15"/>
  <c r="N160" i="15"/>
  <c r="M160" i="15"/>
  <c r="L160" i="15"/>
  <c r="K160" i="15"/>
  <c r="J160" i="15"/>
  <c r="I160" i="15"/>
  <c r="H160" i="15"/>
  <c r="G160" i="15"/>
  <c r="F160" i="15"/>
  <c r="E160" i="15"/>
  <c r="D160" i="15"/>
  <c r="AJ159" i="15"/>
  <c r="AQ159" i="15" s="1"/>
  <c r="AI159" i="15"/>
  <c r="AH159" i="15"/>
  <c r="AG159" i="15"/>
  <c r="AF159" i="15"/>
  <c r="AE159" i="15"/>
  <c r="AD159" i="15"/>
  <c r="AC159" i="15"/>
  <c r="AL159" i="15" s="1"/>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L158" i="15" s="1"/>
  <c r="AA158" i="15"/>
  <c r="Z158" i="15"/>
  <c r="Y158" i="15"/>
  <c r="X158" i="15"/>
  <c r="W158" i="15"/>
  <c r="V158" i="15"/>
  <c r="U158" i="15"/>
  <c r="T158" i="15"/>
  <c r="AM158" i="15" s="1"/>
  <c r="S158" i="15"/>
  <c r="R158" i="15"/>
  <c r="Q158" i="15"/>
  <c r="P158" i="15"/>
  <c r="O158" i="15"/>
  <c r="N158" i="15"/>
  <c r="M158" i="15"/>
  <c r="L158" i="15"/>
  <c r="AN158" i="15" s="1"/>
  <c r="K158" i="15"/>
  <c r="J158" i="15"/>
  <c r="I158" i="15"/>
  <c r="H158" i="15"/>
  <c r="G158" i="15"/>
  <c r="F158" i="15"/>
  <c r="E158" i="15"/>
  <c r="D158" i="15"/>
  <c r="AO158" i="15" s="1"/>
  <c r="AJ157" i="15"/>
  <c r="AQ157" i="15" s="1"/>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AO157" i="15" s="1"/>
  <c r="J157" i="15"/>
  <c r="I157" i="15"/>
  <c r="H157" i="15"/>
  <c r="G157" i="15"/>
  <c r="F157" i="15"/>
  <c r="E157" i="15"/>
  <c r="D157" i="15"/>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F156" i="15"/>
  <c r="E156" i="15"/>
  <c r="D156" i="15"/>
  <c r="AQ155" i="15"/>
  <c r="AS26" i="15" s="1"/>
  <c r="AM155" i="15"/>
  <c r="AJ155" i="15"/>
  <c r="AI155" i="15"/>
  <c r="AH155" i="15"/>
  <c r="AG155" i="15"/>
  <c r="AF155" i="15"/>
  <c r="AE155" i="15"/>
  <c r="AD155" i="15"/>
  <c r="AC155" i="15"/>
  <c r="AB155" i="15"/>
  <c r="AL155" i="15" s="1"/>
  <c r="AA155" i="15"/>
  <c r="Z155" i="15"/>
  <c r="Y155" i="15"/>
  <c r="X155" i="15"/>
  <c r="W155" i="15"/>
  <c r="V155" i="15"/>
  <c r="U155" i="15"/>
  <c r="T155" i="15"/>
  <c r="S155" i="15"/>
  <c r="R155" i="15"/>
  <c r="Q155" i="15"/>
  <c r="P155" i="15"/>
  <c r="O155" i="15"/>
  <c r="N155" i="15"/>
  <c r="M155" i="15"/>
  <c r="L155" i="15"/>
  <c r="AN155" i="15" s="1"/>
  <c r="K155" i="15"/>
  <c r="J155" i="15"/>
  <c r="I155" i="15"/>
  <c r="H155" i="15"/>
  <c r="G155" i="15"/>
  <c r="F155" i="15"/>
  <c r="AO155" i="15" s="1"/>
  <c r="E155" i="15"/>
  <c r="D155" i="15"/>
  <c r="AJ154" i="15"/>
  <c r="AQ154" i="15" s="1"/>
  <c r="AI154" i="15"/>
  <c r="AH154" i="15"/>
  <c r="AG154" i="15"/>
  <c r="AF154" i="15"/>
  <c r="AE154" i="15"/>
  <c r="AD154" i="15"/>
  <c r="AC154" i="15"/>
  <c r="AL154" i="15" s="1"/>
  <c r="AB154" i="15"/>
  <c r="AA154" i="15"/>
  <c r="Z154" i="15"/>
  <c r="Y154" i="15"/>
  <c r="X154" i="15"/>
  <c r="W154" i="15"/>
  <c r="V154" i="15"/>
  <c r="U154" i="15"/>
  <c r="T154" i="15"/>
  <c r="S154" i="15"/>
  <c r="R154" i="15"/>
  <c r="Q154" i="15"/>
  <c r="P154" i="15"/>
  <c r="O154" i="15"/>
  <c r="AN154" i="15" s="1"/>
  <c r="N154" i="15"/>
  <c r="M154" i="15"/>
  <c r="L154" i="15"/>
  <c r="K154" i="15"/>
  <c r="J154" i="15"/>
  <c r="I154" i="15"/>
  <c r="H154" i="15"/>
  <c r="G154" i="15"/>
  <c r="AO154" i="15" s="1"/>
  <c r="F154" i="15"/>
  <c r="E154" i="15"/>
  <c r="D154" i="15"/>
  <c r="AJ153" i="15"/>
  <c r="AQ153" i="15" s="1"/>
  <c r="AS24" i="15" s="1"/>
  <c r="AI153" i="15"/>
  <c r="AH153" i="15"/>
  <c r="AG153" i="15"/>
  <c r="AF153" i="15"/>
  <c r="AE153" i="15"/>
  <c r="AD153" i="15"/>
  <c r="AC153" i="15"/>
  <c r="AB153" i="15"/>
  <c r="AA153" i="15"/>
  <c r="Z153" i="15"/>
  <c r="Y153" i="15"/>
  <c r="X153" i="15"/>
  <c r="W153" i="15"/>
  <c r="V153" i="15"/>
  <c r="U153" i="15"/>
  <c r="T153" i="15"/>
  <c r="AM153" i="15" s="1"/>
  <c r="S153" i="15"/>
  <c r="R153" i="15"/>
  <c r="Q153" i="15"/>
  <c r="P153" i="15"/>
  <c r="O153" i="15"/>
  <c r="N153" i="15"/>
  <c r="AN153" i="15" s="1"/>
  <c r="M153" i="15"/>
  <c r="L153" i="15"/>
  <c r="K153" i="15"/>
  <c r="J153" i="15"/>
  <c r="I153" i="15"/>
  <c r="H153" i="15"/>
  <c r="G153" i="15"/>
  <c r="F153" i="15"/>
  <c r="E153" i="15"/>
  <c r="D153" i="15"/>
  <c r="AQ152" i="15"/>
  <c r="AJ152" i="15"/>
  <c r="AI152" i="15"/>
  <c r="AH152" i="15"/>
  <c r="AG152" i="15"/>
  <c r="AF152" i="15"/>
  <c r="AE152" i="15"/>
  <c r="AD152" i="15"/>
  <c r="AC152" i="15"/>
  <c r="AL152" i="15" s="1"/>
  <c r="AB152" i="15"/>
  <c r="AA152" i="15"/>
  <c r="Z152" i="15"/>
  <c r="Y152" i="15"/>
  <c r="X152" i="15"/>
  <c r="W152" i="15"/>
  <c r="V152" i="15"/>
  <c r="AM152" i="15" s="1"/>
  <c r="U152" i="15"/>
  <c r="T152" i="15"/>
  <c r="S152" i="15"/>
  <c r="R152" i="15"/>
  <c r="Q152" i="15"/>
  <c r="P152" i="15"/>
  <c r="O152" i="15"/>
  <c r="N152" i="15"/>
  <c r="M152" i="15"/>
  <c r="L152" i="15"/>
  <c r="K152" i="15"/>
  <c r="J152" i="15"/>
  <c r="I152" i="15"/>
  <c r="H152" i="15"/>
  <c r="G152" i="15"/>
  <c r="F152" i="15"/>
  <c r="E152" i="15"/>
  <c r="D152" i="15"/>
  <c r="AJ151" i="15"/>
  <c r="AQ151" i="15" s="1"/>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Q150" i="15" s="1"/>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Q149" i="15" s="1"/>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AO149" i="15" s="1"/>
  <c r="G149" i="15"/>
  <c r="F149" i="15"/>
  <c r="E149" i="15"/>
  <c r="D149" i="15"/>
  <c r="AJ148" i="15"/>
  <c r="AQ148" i="15" s="1"/>
  <c r="AS18" i="15" s="1"/>
  <c r="AI148" i="15"/>
  <c r="AH148" i="15"/>
  <c r="AG148" i="15"/>
  <c r="AF148" i="15"/>
  <c r="AE148" i="15"/>
  <c r="AD148" i="15"/>
  <c r="AC148" i="15"/>
  <c r="AB148" i="15"/>
  <c r="AA148" i="15"/>
  <c r="Z148" i="15"/>
  <c r="Y148" i="15"/>
  <c r="X148" i="15"/>
  <c r="W148" i="15"/>
  <c r="V148" i="15"/>
  <c r="U148" i="15"/>
  <c r="T148" i="15"/>
  <c r="S148" i="15"/>
  <c r="R148" i="15"/>
  <c r="AN148" i="15" s="1"/>
  <c r="Q148" i="15"/>
  <c r="P148" i="15"/>
  <c r="O148" i="15"/>
  <c r="N148" i="15"/>
  <c r="M148" i="15"/>
  <c r="L148" i="15"/>
  <c r="K148" i="15"/>
  <c r="J148" i="15"/>
  <c r="I148" i="15"/>
  <c r="H148" i="15"/>
  <c r="G148" i="15"/>
  <c r="F148" i="15"/>
  <c r="E148" i="15"/>
  <c r="D148" i="15"/>
  <c r="AJ147" i="15"/>
  <c r="AQ147" i="15" s="1"/>
  <c r="AS17" i="15" s="1"/>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M147" i="15"/>
  <c r="L147" i="15"/>
  <c r="K147" i="15"/>
  <c r="J147" i="15"/>
  <c r="I147" i="15"/>
  <c r="H147" i="15"/>
  <c r="G147" i="15"/>
  <c r="F147" i="15"/>
  <c r="AO147" i="15" s="1"/>
  <c r="E147" i="15"/>
  <c r="D147" i="15"/>
  <c r="AN146" i="15"/>
  <c r="AJ146" i="15"/>
  <c r="AQ146" i="15" s="1"/>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AO146" i="15" s="1"/>
  <c r="D146" i="15"/>
  <c r="AM145" i="15"/>
  <c r="AJ145" i="15"/>
  <c r="AQ145" i="15" s="1"/>
  <c r="AS15" i="15" s="1"/>
  <c r="AI145" i="15"/>
  <c r="AH145" i="15"/>
  <c r="AG145" i="15"/>
  <c r="AF145" i="15"/>
  <c r="AE145" i="15"/>
  <c r="AD145" i="15"/>
  <c r="AC145" i="15"/>
  <c r="AB145" i="15"/>
  <c r="AA145" i="15"/>
  <c r="Z145" i="15"/>
  <c r="Y145" i="15"/>
  <c r="X145" i="15"/>
  <c r="W145" i="15"/>
  <c r="V145" i="15"/>
  <c r="U145" i="15"/>
  <c r="T145" i="15"/>
  <c r="S145" i="15"/>
  <c r="R145" i="15"/>
  <c r="Q145" i="15"/>
  <c r="P145" i="15"/>
  <c r="O145" i="15"/>
  <c r="N145" i="15"/>
  <c r="AN145" i="15" s="1"/>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AM144" i="15" s="1"/>
  <c r="T144" i="15"/>
  <c r="S144" i="15"/>
  <c r="R144" i="15"/>
  <c r="Q144" i="15"/>
  <c r="P144" i="15"/>
  <c r="O144" i="15"/>
  <c r="N144" i="15"/>
  <c r="M144" i="15"/>
  <c r="L144" i="15"/>
  <c r="K144" i="15"/>
  <c r="J144" i="15"/>
  <c r="I144" i="15"/>
  <c r="H144" i="15"/>
  <c r="G144" i="15"/>
  <c r="F144" i="15"/>
  <c r="E144" i="15"/>
  <c r="AO144" i="15" s="1"/>
  <c r="D144" i="15"/>
  <c r="AJ143" i="15"/>
  <c r="AQ143" i="15" s="1"/>
  <c r="AI143" i="15"/>
  <c r="AH143" i="15"/>
  <c r="AG143" i="15"/>
  <c r="AF143" i="15"/>
  <c r="AE143" i="15"/>
  <c r="AD143" i="15"/>
  <c r="AC143" i="15"/>
  <c r="AB143" i="15"/>
  <c r="AA143" i="15"/>
  <c r="Z143" i="15"/>
  <c r="Y143" i="15"/>
  <c r="X143" i="15"/>
  <c r="W143" i="15"/>
  <c r="V143" i="15"/>
  <c r="U143" i="15"/>
  <c r="T143" i="15"/>
  <c r="AM143" i="15" s="1"/>
  <c r="S143" i="15"/>
  <c r="R143" i="15"/>
  <c r="Q143" i="15"/>
  <c r="P143" i="15"/>
  <c r="O143" i="15"/>
  <c r="N143" i="15"/>
  <c r="M143" i="15"/>
  <c r="L143" i="15"/>
  <c r="AN143" i="15" s="1"/>
  <c r="K143" i="15"/>
  <c r="J143" i="15"/>
  <c r="I143" i="15"/>
  <c r="H143" i="15"/>
  <c r="G143" i="15"/>
  <c r="F143" i="15"/>
  <c r="E143" i="15"/>
  <c r="D143" i="15"/>
  <c r="AO143" i="15" s="1"/>
  <c r="AJ142" i="15"/>
  <c r="AQ142" i="15" s="1"/>
  <c r="AS12" i="15" s="1"/>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Q141"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AO141" i="15" s="1"/>
  <c r="I141" i="15"/>
  <c r="H141" i="15"/>
  <c r="G141" i="15"/>
  <c r="F141" i="15"/>
  <c r="E141" i="15"/>
  <c r="D141" i="15"/>
  <c r="C141" i="15"/>
  <c r="AQ140"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AN140" i="15" s="1"/>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E139" i="15"/>
  <c r="D139" i="15"/>
  <c r="AN138"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AO138" i="15" s="1"/>
  <c r="F138" i="15"/>
  <c r="E138" i="15"/>
  <c r="D138" i="15"/>
  <c r="AM137"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L136" i="15"/>
  <c r="AN136" i="15" s="1"/>
  <c r="K136" i="15"/>
  <c r="J136" i="15"/>
  <c r="I136" i="15"/>
  <c r="H136" i="15"/>
  <c r="G136" i="15"/>
  <c r="F136" i="15"/>
  <c r="E136" i="15"/>
  <c r="D136"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Q133" i="15"/>
  <c r="AR68" i="15" s="1"/>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O132" i="15"/>
  <c r="AJ132" i="15"/>
  <c r="AI132" i="15"/>
  <c r="AH132" i="15"/>
  <c r="AG132" i="15"/>
  <c r="AF132" i="15"/>
  <c r="AE132" i="15"/>
  <c r="AD132" i="15"/>
  <c r="AC132" i="15"/>
  <c r="AL132" i="15" s="1"/>
  <c r="AB132" i="15"/>
  <c r="AA132" i="15"/>
  <c r="Z132" i="15"/>
  <c r="Y132" i="15"/>
  <c r="X132" i="15"/>
  <c r="W132" i="15"/>
  <c r="V132" i="15"/>
  <c r="U132" i="15"/>
  <c r="AM132" i="15" s="1"/>
  <c r="T132" i="15"/>
  <c r="S132" i="15"/>
  <c r="R132" i="15"/>
  <c r="Q132" i="15"/>
  <c r="P132" i="15"/>
  <c r="O132" i="15"/>
  <c r="N132" i="15"/>
  <c r="M132" i="15"/>
  <c r="AN132" i="15" s="1"/>
  <c r="L132" i="15"/>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AN131" i="15" s="1"/>
  <c r="P131" i="15"/>
  <c r="O131" i="15"/>
  <c r="N131" i="15"/>
  <c r="M131" i="15"/>
  <c r="L131" i="15"/>
  <c r="K131" i="15"/>
  <c r="J131" i="15"/>
  <c r="I131" i="15"/>
  <c r="H131" i="15"/>
  <c r="G131" i="15"/>
  <c r="F131" i="15"/>
  <c r="E131" i="15"/>
  <c r="D131" i="15"/>
  <c r="AQ130" i="15"/>
  <c r="AM130" i="15"/>
  <c r="AJ130" i="15"/>
  <c r="AI130" i="15"/>
  <c r="AH130" i="15"/>
  <c r="AG130" i="15"/>
  <c r="AF130" i="15"/>
  <c r="AE130" i="15"/>
  <c r="AD130" i="15"/>
  <c r="AC130" i="15"/>
  <c r="AL130" i="15" s="1"/>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AO130" i="15" s="1"/>
  <c r="E130" i="15"/>
  <c r="D130" i="15"/>
  <c r="AJ129" i="15"/>
  <c r="AQ129" i="15" s="1"/>
  <c r="AI129" i="15"/>
  <c r="AH129" i="15"/>
  <c r="AG129" i="15"/>
  <c r="AF129" i="15"/>
  <c r="AE129" i="15"/>
  <c r="AD129" i="15"/>
  <c r="AC129" i="15"/>
  <c r="AL129" i="15" s="1"/>
  <c r="AB129" i="15"/>
  <c r="AA129" i="15"/>
  <c r="Z129" i="15"/>
  <c r="Y129" i="15"/>
  <c r="X129" i="15"/>
  <c r="W129" i="15"/>
  <c r="V129" i="15"/>
  <c r="U129" i="15"/>
  <c r="T129" i="15"/>
  <c r="S129" i="15"/>
  <c r="R129" i="15"/>
  <c r="Q129" i="15"/>
  <c r="P129" i="15"/>
  <c r="O129" i="15"/>
  <c r="N129" i="15"/>
  <c r="M129" i="15"/>
  <c r="AN129" i="15" s="1"/>
  <c r="L129" i="15"/>
  <c r="K129" i="15"/>
  <c r="J129" i="15"/>
  <c r="I129" i="15"/>
  <c r="H129" i="15"/>
  <c r="G129" i="15"/>
  <c r="F129" i="15"/>
  <c r="E129" i="15"/>
  <c r="AO129" i="15" s="1"/>
  <c r="D129" i="15"/>
  <c r="AJ128" i="15"/>
  <c r="AQ128" i="15" s="1"/>
  <c r="AR63" i="15" s="1"/>
  <c r="AI128" i="15"/>
  <c r="AH128" i="15"/>
  <c r="AG128" i="15"/>
  <c r="AF128" i="15"/>
  <c r="AE128" i="15"/>
  <c r="AD128" i="15"/>
  <c r="AC128" i="15"/>
  <c r="AB128" i="15"/>
  <c r="AL128" i="15" s="1"/>
  <c r="AA128" i="15"/>
  <c r="Z128" i="15"/>
  <c r="Y128" i="15"/>
  <c r="X128" i="15"/>
  <c r="W128" i="15"/>
  <c r="V128" i="15"/>
  <c r="U128" i="15"/>
  <c r="T128" i="15"/>
  <c r="AM128" i="15" s="1"/>
  <c r="S128" i="15"/>
  <c r="R128" i="15"/>
  <c r="Q128" i="15"/>
  <c r="P128" i="15"/>
  <c r="O128" i="15"/>
  <c r="N128" i="15"/>
  <c r="M128" i="15"/>
  <c r="L128" i="15"/>
  <c r="AN128" i="15" s="1"/>
  <c r="K128" i="15"/>
  <c r="J128" i="15"/>
  <c r="I128" i="15"/>
  <c r="H128" i="15"/>
  <c r="G128" i="15"/>
  <c r="F128" i="15"/>
  <c r="E128" i="15"/>
  <c r="D128" i="15"/>
  <c r="AO128" i="15" s="1"/>
  <c r="AJ127" i="15"/>
  <c r="AQ127" i="15" s="1"/>
  <c r="AI127" i="15"/>
  <c r="AH127" i="15"/>
  <c r="AG127" i="15"/>
  <c r="AF127" i="15"/>
  <c r="AE127" i="15"/>
  <c r="AD127" i="15"/>
  <c r="AC127" i="15"/>
  <c r="AL127" i="15" s="1"/>
  <c r="AB127" i="15"/>
  <c r="AA127" i="15"/>
  <c r="Z127" i="15"/>
  <c r="Y127" i="15"/>
  <c r="X127" i="15"/>
  <c r="W127" i="15"/>
  <c r="V127" i="15"/>
  <c r="AM127" i="15" s="1"/>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L126" i="15" s="1"/>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L125" i="15" s="1"/>
  <c r="AA125" i="15"/>
  <c r="Z125" i="15"/>
  <c r="Y125" i="15"/>
  <c r="X125" i="15"/>
  <c r="W125" i="15"/>
  <c r="V125" i="15"/>
  <c r="U125" i="15"/>
  <c r="T125" i="15"/>
  <c r="AM125" i="15" s="1"/>
  <c r="S125" i="15"/>
  <c r="R125" i="15"/>
  <c r="Q125" i="15"/>
  <c r="P125" i="15"/>
  <c r="O125" i="15"/>
  <c r="N125" i="15"/>
  <c r="M125" i="15"/>
  <c r="L125" i="15"/>
  <c r="AN125" i="15" s="1"/>
  <c r="K125" i="15"/>
  <c r="J125" i="15"/>
  <c r="I125" i="15"/>
  <c r="H125" i="15"/>
  <c r="G125" i="15"/>
  <c r="F125" i="15"/>
  <c r="E125" i="15"/>
  <c r="D125" i="15"/>
  <c r="AO125" i="15" s="1"/>
  <c r="AQ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AO124" i="15" s="1"/>
  <c r="G124" i="15"/>
  <c r="F124" i="15"/>
  <c r="E124" i="15"/>
  <c r="D124" i="15"/>
  <c r="AQ123" i="15"/>
  <c r="AN123" i="15"/>
  <c r="AJ123" i="15"/>
  <c r="AI123" i="15"/>
  <c r="AH123" i="15"/>
  <c r="AG123" i="15"/>
  <c r="AF123" i="15"/>
  <c r="AE123" i="15"/>
  <c r="AD123" i="15"/>
  <c r="AC123" i="15"/>
  <c r="AB123" i="15"/>
  <c r="AL123" i="15" s="1"/>
  <c r="AA123" i="15"/>
  <c r="Z123" i="15"/>
  <c r="Y123" i="15"/>
  <c r="X123" i="15"/>
  <c r="W123" i="15"/>
  <c r="V123" i="15"/>
  <c r="AM123" i="15" s="1"/>
  <c r="U123" i="15"/>
  <c r="T123" i="15"/>
  <c r="S123" i="15"/>
  <c r="R123" i="15"/>
  <c r="Q123" i="15"/>
  <c r="P123" i="15"/>
  <c r="O123" i="15"/>
  <c r="N123" i="15"/>
  <c r="M123" i="15"/>
  <c r="L123" i="15"/>
  <c r="K123" i="15"/>
  <c r="J123" i="15"/>
  <c r="I123" i="15"/>
  <c r="H123" i="15"/>
  <c r="G123" i="15"/>
  <c r="F123" i="15"/>
  <c r="E123" i="15"/>
  <c r="D123" i="15"/>
  <c r="AO123" i="15" s="1"/>
  <c r="AQ122" i="15"/>
  <c r="AJ122" i="15"/>
  <c r="AI122" i="15"/>
  <c r="AH122" i="15"/>
  <c r="AG122" i="15"/>
  <c r="AF122" i="15"/>
  <c r="AE122" i="15"/>
  <c r="AD122" i="15"/>
  <c r="AC122" i="15"/>
  <c r="AB122" i="15"/>
  <c r="AA122" i="15"/>
  <c r="Z122" i="15"/>
  <c r="Y122" i="15"/>
  <c r="X122" i="15"/>
  <c r="AM122" i="15" s="1"/>
  <c r="W122" i="15"/>
  <c r="V122" i="15"/>
  <c r="U122" i="15"/>
  <c r="T122" i="15"/>
  <c r="S122" i="15"/>
  <c r="R122" i="15"/>
  <c r="Q122" i="15"/>
  <c r="P122" i="15"/>
  <c r="O122" i="15"/>
  <c r="N122" i="15"/>
  <c r="M122" i="15"/>
  <c r="L122" i="15"/>
  <c r="K122" i="15"/>
  <c r="J122" i="15"/>
  <c r="I122" i="15"/>
  <c r="H122" i="15"/>
  <c r="G122" i="15"/>
  <c r="F122" i="15"/>
  <c r="AO122" i="15" s="1"/>
  <c r="E122" i="15"/>
  <c r="D122" i="15"/>
  <c r="AJ121" i="15"/>
  <c r="AQ121" i="15" s="1"/>
  <c r="AR57" i="15" s="1"/>
  <c r="AI121" i="15"/>
  <c r="AH121" i="15"/>
  <c r="AG121" i="15"/>
  <c r="AF121" i="15"/>
  <c r="AE121" i="15"/>
  <c r="AD121" i="15"/>
  <c r="AC121" i="15"/>
  <c r="AL121" i="15" s="1"/>
  <c r="AB121" i="15"/>
  <c r="AA121" i="15"/>
  <c r="Z121" i="15"/>
  <c r="Y121" i="15"/>
  <c r="X121" i="15"/>
  <c r="W121" i="15"/>
  <c r="V121" i="15"/>
  <c r="U121" i="15"/>
  <c r="T121" i="15"/>
  <c r="AM121" i="15" s="1"/>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AM120" i="15" s="1"/>
  <c r="S120" i="15"/>
  <c r="R120" i="15"/>
  <c r="Q120" i="15"/>
  <c r="P120" i="15"/>
  <c r="O120" i="15"/>
  <c r="N120" i="15"/>
  <c r="M120" i="15"/>
  <c r="L120" i="15"/>
  <c r="AN120" i="15" s="1"/>
  <c r="K120" i="15"/>
  <c r="J120" i="15"/>
  <c r="I120" i="15"/>
  <c r="H120" i="15"/>
  <c r="G120" i="15"/>
  <c r="F120" i="15"/>
  <c r="E120" i="15"/>
  <c r="D120" i="15"/>
  <c r="AJ119" i="15"/>
  <c r="AQ119" i="15" s="1"/>
  <c r="AR54" i="15" s="1"/>
  <c r="AI119" i="15"/>
  <c r="AH119" i="15"/>
  <c r="AG119" i="15"/>
  <c r="AF119" i="15"/>
  <c r="AE119" i="15"/>
  <c r="AD119" i="15"/>
  <c r="AC119" i="15"/>
  <c r="AL119" i="15" s="1"/>
  <c r="AB119" i="15"/>
  <c r="AA119" i="15"/>
  <c r="Z119" i="15"/>
  <c r="Y119" i="15"/>
  <c r="X119" i="15"/>
  <c r="W119" i="15"/>
  <c r="V119" i="15"/>
  <c r="AM119" i="15" s="1"/>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L118" i="15" s="1"/>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Q116"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AO116" i="15" s="1"/>
  <c r="J116" i="15"/>
  <c r="I116" i="15"/>
  <c r="H116" i="15"/>
  <c r="G116" i="15"/>
  <c r="F116" i="15"/>
  <c r="E116" i="15"/>
  <c r="D116" i="15"/>
  <c r="AQ115"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AN115" i="15" s="1"/>
  <c r="N115" i="15"/>
  <c r="M115" i="15"/>
  <c r="L115" i="15"/>
  <c r="K115" i="15"/>
  <c r="J115" i="15"/>
  <c r="I115" i="15"/>
  <c r="H115" i="15"/>
  <c r="G115" i="15"/>
  <c r="F115" i="15"/>
  <c r="E115" i="15"/>
  <c r="D115" i="15"/>
  <c r="AQ114" i="15"/>
  <c r="AR50" i="15" s="1"/>
  <c r="AM114" i="15"/>
  <c r="AJ114" i="15"/>
  <c r="AI114" i="15"/>
  <c r="AH114" i="15"/>
  <c r="AG114" i="15"/>
  <c r="AF114" i="15"/>
  <c r="AE114" i="15"/>
  <c r="AD114" i="15"/>
  <c r="AC114" i="15"/>
  <c r="AL114" i="15" s="1"/>
  <c r="AB114" i="15"/>
  <c r="AA114" i="15"/>
  <c r="Z114" i="15"/>
  <c r="Y114" i="15"/>
  <c r="X114" i="15"/>
  <c r="W114" i="15"/>
  <c r="V114" i="15"/>
  <c r="U114" i="15"/>
  <c r="T114" i="15"/>
  <c r="S114" i="15"/>
  <c r="R114" i="15"/>
  <c r="Q114" i="15"/>
  <c r="P114" i="15"/>
  <c r="O114" i="15"/>
  <c r="N114" i="15"/>
  <c r="M114" i="15"/>
  <c r="AN114" i="15" s="1"/>
  <c r="L114" i="15"/>
  <c r="K114" i="15"/>
  <c r="J114" i="15"/>
  <c r="I114" i="15"/>
  <c r="H114" i="15"/>
  <c r="G114" i="15"/>
  <c r="F114" i="15"/>
  <c r="AO114" i="15" s="1"/>
  <c r="E114" i="15"/>
  <c r="D114" i="15"/>
  <c r="AJ113" i="15"/>
  <c r="AQ113" i="15" s="1"/>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AN113" i="15" s="1"/>
  <c r="N113" i="15"/>
  <c r="M113" i="15"/>
  <c r="L113" i="15"/>
  <c r="K113" i="15"/>
  <c r="J113" i="15"/>
  <c r="I113" i="15"/>
  <c r="H113" i="15"/>
  <c r="G113" i="15"/>
  <c r="AO113" i="15" s="1"/>
  <c r="F113" i="15"/>
  <c r="E113" i="15"/>
  <c r="D113" i="15"/>
  <c r="AJ112" i="15"/>
  <c r="AQ112" i="15" s="1"/>
  <c r="AR48" i="15" s="1"/>
  <c r="AI112" i="15"/>
  <c r="AH112" i="15"/>
  <c r="AG112" i="15"/>
  <c r="AF112" i="15"/>
  <c r="AE112" i="15"/>
  <c r="AD112" i="15"/>
  <c r="AC112" i="15"/>
  <c r="AB112" i="15"/>
  <c r="AA112" i="15"/>
  <c r="Z112" i="15"/>
  <c r="Y112" i="15"/>
  <c r="X112" i="15"/>
  <c r="W112" i="15"/>
  <c r="V112" i="15"/>
  <c r="U112" i="15"/>
  <c r="T112" i="15"/>
  <c r="AM112" i="15" s="1"/>
  <c r="S112" i="15"/>
  <c r="R112" i="15"/>
  <c r="Q112" i="15"/>
  <c r="P112" i="15"/>
  <c r="O112" i="15"/>
  <c r="N112" i="15"/>
  <c r="AN112" i="15" s="1"/>
  <c r="M112" i="15"/>
  <c r="L112" i="15"/>
  <c r="K112" i="15"/>
  <c r="J112" i="15"/>
  <c r="I112" i="15"/>
  <c r="H112" i="15"/>
  <c r="G112" i="15"/>
  <c r="F112" i="15"/>
  <c r="E112" i="15"/>
  <c r="D112" i="15"/>
  <c r="AO111" i="15"/>
  <c r="AJ111" i="15"/>
  <c r="AQ111" i="15" s="1"/>
  <c r="AI111" i="15"/>
  <c r="AH111" i="15"/>
  <c r="AG111" i="15"/>
  <c r="AF111" i="15"/>
  <c r="AE111" i="15"/>
  <c r="AD111" i="15"/>
  <c r="AC111" i="15"/>
  <c r="AB111" i="15"/>
  <c r="AL111" i="15" s="1"/>
  <c r="AA111" i="15"/>
  <c r="Z111" i="15"/>
  <c r="Y111" i="15"/>
  <c r="X111" i="15"/>
  <c r="W111" i="15"/>
  <c r="V111" i="15"/>
  <c r="U111" i="15"/>
  <c r="T111" i="15"/>
  <c r="AM111" i="15" s="1"/>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O110" i="15" s="1"/>
  <c r="AJ109" i="15"/>
  <c r="AQ109" i="15" s="1"/>
  <c r="AR44" i="15" s="1"/>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AN109" i="15" s="1"/>
  <c r="M109" i="15"/>
  <c r="L109" i="15"/>
  <c r="K109" i="15"/>
  <c r="J109" i="15"/>
  <c r="I109" i="15"/>
  <c r="H109" i="15"/>
  <c r="G109" i="15"/>
  <c r="F109" i="15"/>
  <c r="E109" i="15"/>
  <c r="D109" i="15"/>
  <c r="AO109" i="15" s="1"/>
  <c r="AQ108" i="15"/>
  <c r="AJ108" i="15"/>
  <c r="AI108" i="15"/>
  <c r="AH108" i="15"/>
  <c r="AG108" i="15"/>
  <c r="AF108" i="15"/>
  <c r="AE108" i="15"/>
  <c r="AD108" i="15"/>
  <c r="AC108" i="15"/>
  <c r="AL108" i="15" s="1"/>
  <c r="AB108" i="15"/>
  <c r="AA108" i="15"/>
  <c r="Z108" i="15"/>
  <c r="Y108" i="15"/>
  <c r="X108" i="15"/>
  <c r="W108" i="15"/>
  <c r="V108" i="15"/>
  <c r="U108" i="15"/>
  <c r="AM108" i="15" s="1"/>
  <c r="T108" i="15"/>
  <c r="S108" i="15"/>
  <c r="R108" i="15"/>
  <c r="Q108" i="15"/>
  <c r="P108" i="15"/>
  <c r="O108" i="15"/>
  <c r="N108" i="15"/>
  <c r="M108" i="15"/>
  <c r="L108" i="15"/>
  <c r="AN108" i="15" s="1"/>
  <c r="K108" i="15"/>
  <c r="J108" i="15"/>
  <c r="I108" i="15"/>
  <c r="H108" i="15"/>
  <c r="G108" i="15"/>
  <c r="F108" i="15"/>
  <c r="E108" i="15"/>
  <c r="D108" i="15"/>
  <c r="AO108" i="15" s="1"/>
  <c r="AJ107" i="15"/>
  <c r="AQ107" i="15" s="1"/>
  <c r="AR42" i="15" s="1"/>
  <c r="AI107" i="15"/>
  <c r="AH107" i="15"/>
  <c r="AG107" i="15"/>
  <c r="AF107" i="15"/>
  <c r="AE107" i="15"/>
  <c r="AD107" i="15"/>
  <c r="AC107" i="15"/>
  <c r="AB107" i="15"/>
  <c r="AL107" i="15" s="1"/>
  <c r="AA107" i="15"/>
  <c r="Z107" i="15"/>
  <c r="Y107" i="15"/>
  <c r="X107" i="15"/>
  <c r="W107" i="15"/>
  <c r="V107" i="15"/>
  <c r="U107" i="15"/>
  <c r="T107" i="15"/>
  <c r="AM107" i="15" s="1"/>
  <c r="S107" i="15"/>
  <c r="R107" i="15"/>
  <c r="Q107" i="15"/>
  <c r="P107" i="15"/>
  <c r="O107" i="15"/>
  <c r="N107" i="15"/>
  <c r="M107" i="15"/>
  <c r="L107" i="15"/>
  <c r="AN107" i="15" s="1"/>
  <c r="K107" i="15"/>
  <c r="J107" i="15"/>
  <c r="I107" i="15"/>
  <c r="H107" i="15"/>
  <c r="AO107" i="15" s="1"/>
  <c r="G107" i="15"/>
  <c r="F107" i="15"/>
  <c r="E107" i="15"/>
  <c r="D107" i="15"/>
  <c r="AQ106" i="15"/>
  <c r="AJ106" i="15"/>
  <c r="AI106" i="15"/>
  <c r="AH106" i="15"/>
  <c r="AG106" i="15"/>
  <c r="AF106" i="15"/>
  <c r="AE106" i="15"/>
  <c r="AD106" i="15"/>
  <c r="AC106" i="15"/>
  <c r="AB106" i="15"/>
  <c r="AL106" i="15" s="1"/>
  <c r="AA106" i="15"/>
  <c r="Z106" i="15"/>
  <c r="Y106" i="15"/>
  <c r="X106" i="15"/>
  <c r="W106" i="15"/>
  <c r="V106" i="15"/>
  <c r="U106" i="15"/>
  <c r="T106" i="15"/>
  <c r="AM106" i="15" s="1"/>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L105" i="15" s="1"/>
  <c r="AB105" i="15"/>
  <c r="AA105" i="15"/>
  <c r="Z105" i="15"/>
  <c r="Y105" i="15"/>
  <c r="X105" i="15"/>
  <c r="W105" i="15"/>
  <c r="V105" i="15"/>
  <c r="AM105" i="15" s="1"/>
  <c r="U105" i="15"/>
  <c r="T105" i="15"/>
  <c r="S105" i="15"/>
  <c r="R105" i="15"/>
  <c r="Q105" i="15"/>
  <c r="P105" i="15"/>
  <c r="O105" i="15"/>
  <c r="N105" i="15"/>
  <c r="AN105" i="15" s="1"/>
  <c r="M105" i="15"/>
  <c r="L105" i="15"/>
  <c r="K105" i="15"/>
  <c r="J105" i="15"/>
  <c r="I105" i="15"/>
  <c r="H105" i="15"/>
  <c r="G105" i="15"/>
  <c r="F105" i="15"/>
  <c r="AO105" i="15" s="1"/>
  <c r="E105" i="15"/>
  <c r="D105" i="15"/>
  <c r="AQ104" i="15"/>
  <c r="AR40" i="15" s="1"/>
  <c r="AJ104" i="15"/>
  <c r="AI104" i="15"/>
  <c r="AH104" i="15"/>
  <c r="AG104" i="15"/>
  <c r="AF104" i="15"/>
  <c r="AE104" i="15"/>
  <c r="AD104" i="15"/>
  <c r="AC104" i="15"/>
  <c r="AL104" i="15" s="1"/>
  <c r="AB104" i="15"/>
  <c r="AA104" i="15"/>
  <c r="Z104" i="15"/>
  <c r="Y104" i="15"/>
  <c r="X104" i="15"/>
  <c r="W104" i="15"/>
  <c r="V104" i="15"/>
  <c r="U104" i="15"/>
  <c r="AM104" i="15" s="1"/>
  <c r="T104" i="15"/>
  <c r="S104" i="15"/>
  <c r="R104" i="15"/>
  <c r="Q104" i="15"/>
  <c r="P104" i="15"/>
  <c r="O104" i="15"/>
  <c r="N104" i="15"/>
  <c r="M104" i="15"/>
  <c r="AN104" i="15" s="1"/>
  <c r="L104" i="15"/>
  <c r="K104" i="15"/>
  <c r="J104" i="15"/>
  <c r="I104" i="15"/>
  <c r="H104" i="15"/>
  <c r="G104" i="15"/>
  <c r="F104" i="15"/>
  <c r="E104" i="15"/>
  <c r="AO104" i="15" s="1"/>
  <c r="D104" i="15"/>
  <c r="AJ103" i="15"/>
  <c r="AQ103" i="15" s="1"/>
  <c r="AI103" i="15"/>
  <c r="AH103" i="15"/>
  <c r="AG103" i="15"/>
  <c r="AF103" i="15"/>
  <c r="AE103" i="15"/>
  <c r="AD103" i="15"/>
  <c r="AC103" i="15"/>
  <c r="AB103" i="15"/>
  <c r="AL103" i="15" s="1"/>
  <c r="AA103" i="15"/>
  <c r="Z103" i="15"/>
  <c r="Y103" i="15"/>
  <c r="X103" i="15"/>
  <c r="W103" i="15"/>
  <c r="V103" i="15"/>
  <c r="U103" i="15"/>
  <c r="T103" i="15"/>
  <c r="AM103" i="15" s="1"/>
  <c r="S103" i="15"/>
  <c r="R103" i="15"/>
  <c r="Q103" i="15"/>
  <c r="P103" i="15"/>
  <c r="O103" i="15"/>
  <c r="N103" i="15"/>
  <c r="M103" i="15"/>
  <c r="L103" i="15"/>
  <c r="AN103" i="15" s="1"/>
  <c r="K103" i="15"/>
  <c r="J103" i="15"/>
  <c r="I103" i="15"/>
  <c r="H103" i="15"/>
  <c r="G103" i="15"/>
  <c r="F103" i="15"/>
  <c r="E103" i="15"/>
  <c r="D103" i="15"/>
  <c r="AO103" i="15" s="1"/>
  <c r="AJ102" i="15"/>
  <c r="AQ102" i="15" s="1"/>
  <c r="AI102" i="15"/>
  <c r="AH102" i="15"/>
  <c r="AG102" i="15"/>
  <c r="AF102" i="15"/>
  <c r="AE102" i="15"/>
  <c r="AD102" i="15"/>
  <c r="AC102" i="15"/>
  <c r="AB102" i="15"/>
  <c r="AL102" i="15" s="1"/>
  <c r="AA102" i="15"/>
  <c r="Z102" i="15"/>
  <c r="Y102" i="15"/>
  <c r="X102" i="15"/>
  <c r="W102" i="15"/>
  <c r="V102" i="15"/>
  <c r="U102" i="15"/>
  <c r="T102" i="15"/>
  <c r="AM102" i="15" s="1"/>
  <c r="S102" i="15"/>
  <c r="R102" i="15"/>
  <c r="Q102" i="15"/>
  <c r="P102" i="15"/>
  <c r="O102" i="15"/>
  <c r="AN102" i="15" s="1"/>
  <c r="N102" i="15"/>
  <c r="M102" i="15"/>
  <c r="L102" i="15"/>
  <c r="K102" i="15"/>
  <c r="J102" i="15"/>
  <c r="I102" i="15"/>
  <c r="H102" i="15"/>
  <c r="G102" i="15"/>
  <c r="F102" i="15"/>
  <c r="E102" i="15"/>
  <c r="D102" i="15"/>
  <c r="AO102" i="15" s="1"/>
  <c r="AJ101" i="15"/>
  <c r="AQ101" i="15" s="1"/>
  <c r="AR36" i="15" s="1"/>
  <c r="AI101" i="15"/>
  <c r="AH101" i="15"/>
  <c r="AG101" i="15"/>
  <c r="AF101" i="15"/>
  <c r="AE101" i="15"/>
  <c r="AD101" i="15"/>
  <c r="AC101" i="15"/>
  <c r="AB101" i="15"/>
  <c r="AL101" i="15" s="1"/>
  <c r="AA101" i="15"/>
  <c r="Z101" i="15"/>
  <c r="Y101" i="15"/>
  <c r="X101" i="15"/>
  <c r="W101" i="15"/>
  <c r="V101" i="15"/>
  <c r="AM101" i="15" s="1"/>
  <c r="U101" i="15"/>
  <c r="T101" i="15"/>
  <c r="S101" i="15"/>
  <c r="R101" i="15"/>
  <c r="Q101" i="15"/>
  <c r="P101" i="15"/>
  <c r="O101" i="15"/>
  <c r="N101" i="15"/>
  <c r="M101" i="15"/>
  <c r="L101" i="15"/>
  <c r="AN101" i="15" s="1"/>
  <c r="K101" i="15"/>
  <c r="J101" i="15"/>
  <c r="I101" i="15"/>
  <c r="H101" i="15"/>
  <c r="G101" i="15"/>
  <c r="F101" i="15"/>
  <c r="E101" i="15"/>
  <c r="D101" i="15"/>
  <c r="AO101" i="15" s="1"/>
  <c r="AQ100" i="15"/>
  <c r="AJ100" i="15"/>
  <c r="AI100" i="15"/>
  <c r="AH100" i="15"/>
  <c r="AG100" i="15"/>
  <c r="AF100" i="15"/>
  <c r="AE100" i="15"/>
  <c r="AD100" i="15"/>
  <c r="AC100" i="15"/>
  <c r="AL100" i="15" s="1"/>
  <c r="AB100" i="15"/>
  <c r="AA100" i="15"/>
  <c r="Z100" i="15"/>
  <c r="Y100" i="15"/>
  <c r="X100" i="15"/>
  <c r="W100" i="15"/>
  <c r="V100" i="15"/>
  <c r="U100" i="15"/>
  <c r="T100" i="15"/>
  <c r="AM100" i="15" s="1"/>
  <c r="S100" i="15"/>
  <c r="R100" i="15"/>
  <c r="Q100" i="15"/>
  <c r="P100" i="15"/>
  <c r="O100" i="15"/>
  <c r="N100" i="15"/>
  <c r="M100" i="15"/>
  <c r="L100" i="15"/>
  <c r="AN100" i="15" s="1"/>
  <c r="K100" i="15"/>
  <c r="J100" i="15"/>
  <c r="I100" i="15"/>
  <c r="H100" i="15"/>
  <c r="G100" i="15"/>
  <c r="F100" i="15"/>
  <c r="E100" i="15"/>
  <c r="D100" i="15"/>
  <c r="AO100" i="15" s="1"/>
  <c r="AJ99" i="15"/>
  <c r="AQ99" i="15" s="1"/>
  <c r="AR34" i="15" s="1"/>
  <c r="AI99" i="15"/>
  <c r="AH99" i="15"/>
  <c r="AG99" i="15"/>
  <c r="AF99" i="15"/>
  <c r="AE99" i="15"/>
  <c r="AD99" i="15"/>
  <c r="AC99" i="15"/>
  <c r="AB99" i="15"/>
  <c r="AL99" i="15" s="1"/>
  <c r="AA99" i="15"/>
  <c r="Z99" i="15"/>
  <c r="Y99" i="15"/>
  <c r="X99" i="15"/>
  <c r="W99" i="15"/>
  <c r="V99" i="15"/>
  <c r="U99" i="15"/>
  <c r="T99" i="15"/>
  <c r="AM99" i="15" s="1"/>
  <c r="S99" i="15"/>
  <c r="R99" i="15"/>
  <c r="Q99" i="15"/>
  <c r="P99" i="15"/>
  <c r="O99" i="15"/>
  <c r="N99" i="15"/>
  <c r="M99" i="15"/>
  <c r="L99" i="15"/>
  <c r="AN99" i="15" s="1"/>
  <c r="K99" i="15"/>
  <c r="J99" i="15"/>
  <c r="I99" i="15"/>
  <c r="H99" i="15"/>
  <c r="AO99" i="15" s="1"/>
  <c r="G99" i="15"/>
  <c r="F99" i="15"/>
  <c r="E99" i="15"/>
  <c r="D99" i="15"/>
  <c r="AQ98" i="15"/>
  <c r="AJ98" i="15"/>
  <c r="AI98" i="15"/>
  <c r="AH98" i="15"/>
  <c r="AG98" i="15"/>
  <c r="AF98" i="15"/>
  <c r="AE98" i="15"/>
  <c r="AD98" i="15"/>
  <c r="AC98" i="15"/>
  <c r="AB98" i="15"/>
  <c r="AL98" i="15" s="1"/>
  <c r="AA98" i="15"/>
  <c r="Z98" i="15"/>
  <c r="Y98" i="15"/>
  <c r="X98" i="15"/>
  <c r="W98" i="15"/>
  <c r="V98" i="15"/>
  <c r="U98" i="15"/>
  <c r="T98" i="15"/>
  <c r="AM98" i="15" s="1"/>
  <c r="S98" i="15"/>
  <c r="R98" i="15"/>
  <c r="Q98" i="15"/>
  <c r="P98" i="15"/>
  <c r="O98" i="15"/>
  <c r="AN98" i="15" s="1"/>
  <c r="N98" i="15"/>
  <c r="M98" i="15"/>
  <c r="L98" i="15"/>
  <c r="K98" i="15"/>
  <c r="J98" i="15"/>
  <c r="I98" i="15"/>
  <c r="H98" i="15"/>
  <c r="G98" i="15"/>
  <c r="AO98" i="15" s="1"/>
  <c r="F98" i="15"/>
  <c r="E98" i="15"/>
  <c r="D98" i="15"/>
  <c r="AQ97" i="15"/>
  <c r="AJ97" i="15"/>
  <c r="AI97" i="15"/>
  <c r="AH97" i="15"/>
  <c r="AG97" i="15"/>
  <c r="AF97" i="15"/>
  <c r="AE97" i="15"/>
  <c r="AD97" i="15"/>
  <c r="AC97" i="15"/>
  <c r="AL97" i="15" s="1"/>
  <c r="AB97" i="15"/>
  <c r="AA97" i="15"/>
  <c r="Z97" i="15"/>
  <c r="Y97" i="15"/>
  <c r="X97" i="15"/>
  <c r="W97" i="15"/>
  <c r="V97" i="15"/>
  <c r="AM97" i="15" s="1"/>
  <c r="U97" i="15"/>
  <c r="T97" i="15"/>
  <c r="S97" i="15"/>
  <c r="R97" i="15"/>
  <c r="Q97" i="15"/>
  <c r="P97" i="15"/>
  <c r="O97" i="15"/>
  <c r="N97" i="15"/>
  <c r="AN97" i="15" s="1"/>
  <c r="M97" i="15"/>
  <c r="L97" i="15"/>
  <c r="K97" i="15"/>
  <c r="J97" i="15"/>
  <c r="I97" i="15"/>
  <c r="H97" i="15"/>
  <c r="G97" i="15"/>
  <c r="F97" i="15"/>
  <c r="AO97" i="15" s="1"/>
  <c r="E97" i="15"/>
  <c r="D97" i="15"/>
  <c r="AQ96" i="15"/>
  <c r="AR32" i="15" s="1"/>
  <c r="AJ96" i="15"/>
  <c r="AI96" i="15"/>
  <c r="AH96" i="15"/>
  <c r="AG96" i="15"/>
  <c r="AF96" i="15"/>
  <c r="AE96" i="15"/>
  <c r="AD96" i="15"/>
  <c r="AC96" i="15"/>
  <c r="AL96" i="15" s="1"/>
  <c r="AB96" i="15"/>
  <c r="AA96" i="15"/>
  <c r="Z96" i="15"/>
  <c r="Y96" i="15"/>
  <c r="X96" i="15"/>
  <c r="W96" i="15"/>
  <c r="V96" i="15"/>
  <c r="U96" i="15"/>
  <c r="AM96" i="15" s="1"/>
  <c r="T96" i="15"/>
  <c r="S96" i="15"/>
  <c r="R96" i="15"/>
  <c r="Q96" i="15"/>
  <c r="P96" i="15"/>
  <c r="O96" i="15"/>
  <c r="N96" i="15"/>
  <c r="M96" i="15"/>
  <c r="AN96" i="15" s="1"/>
  <c r="L96" i="15"/>
  <c r="K96" i="15"/>
  <c r="J96" i="15"/>
  <c r="I96" i="15"/>
  <c r="H96" i="15"/>
  <c r="G96" i="15"/>
  <c r="F96" i="15"/>
  <c r="E96" i="15"/>
  <c r="AO96" i="15" s="1"/>
  <c r="D96" i="15"/>
  <c r="AJ95" i="15"/>
  <c r="AQ95" i="15" s="1"/>
  <c r="AI95" i="15"/>
  <c r="AH95" i="15"/>
  <c r="AG95" i="15"/>
  <c r="AF95" i="15"/>
  <c r="AE95" i="15"/>
  <c r="AD95" i="15"/>
  <c r="AC95" i="15"/>
  <c r="AB95" i="15"/>
  <c r="AL95" i="15" s="1"/>
  <c r="AA95" i="15"/>
  <c r="Z95" i="15"/>
  <c r="Y95" i="15"/>
  <c r="X95" i="15"/>
  <c r="W95" i="15"/>
  <c r="V95" i="15"/>
  <c r="U95" i="15"/>
  <c r="T95" i="15"/>
  <c r="AM95" i="15" s="1"/>
  <c r="S95" i="15"/>
  <c r="R95" i="15"/>
  <c r="Q95" i="15"/>
  <c r="P95" i="15"/>
  <c r="O95" i="15"/>
  <c r="N95" i="15"/>
  <c r="M95" i="15"/>
  <c r="L95" i="15"/>
  <c r="AN95" i="15" s="1"/>
  <c r="K95" i="15"/>
  <c r="J95" i="15"/>
  <c r="I95" i="15"/>
  <c r="H95" i="15"/>
  <c r="G95" i="15"/>
  <c r="F95" i="15"/>
  <c r="E95" i="15"/>
  <c r="D95" i="15"/>
  <c r="AO95" i="15" s="1"/>
  <c r="AJ94" i="15"/>
  <c r="AQ94" i="15" s="1"/>
  <c r="AR29" i="15" s="1"/>
  <c r="AI94" i="15"/>
  <c r="AH94" i="15"/>
  <c r="AG94" i="15"/>
  <c r="AF94" i="15"/>
  <c r="AE94" i="15"/>
  <c r="AD94" i="15"/>
  <c r="AC94" i="15"/>
  <c r="AB94" i="15"/>
  <c r="AL94" i="15" s="1"/>
  <c r="AA94" i="15"/>
  <c r="Z94" i="15"/>
  <c r="Y94" i="15"/>
  <c r="X94" i="15"/>
  <c r="W94" i="15"/>
  <c r="V94" i="15"/>
  <c r="U94" i="15"/>
  <c r="T94" i="15"/>
  <c r="AM94" i="15" s="1"/>
  <c r="S94" i="15"/>
  <c r="R94" i="15"/>
  <c r="Q94" i="15"/>
  <c r="P94" i="15"/>
  <c r="O94" i="15"/>
  <c r="AN94" i="15" s="1"/>
  <c r="N94" i="15"/>
  <c r="M94" i="15"/>
  <c r="L94" i="15"/>
  <c r="K94" i="15"/>
  <c r="J94" i="15"/>
  <c r="I94" i="15"/>
  <c r="H94" i="15"/>
  <c r="G94" i="15"/>
  <c r="F94" i="15"/>
  <c r="E94" i="15"/>
  <c r="D94" i="15"/>
  <c r="AO94" i="15" s="1"/>
  <c r="AJ93" i="15"/>
  <c r="AQ93" i="15" s="1"/>
  <c r="AR28" i="15" s="1"/>
  <c r="AI93" i="15"/>
  <c r="AH93" i="15"/>
  <c r="AG93" i="15"/>
  <c r="AF93" i="15"/>
  <c r="AE93" i="15"/>
  <c r="AD93" i="15"/>
  <c r="AC93" i="15"/>
  <c r="AB93" i="15"/>
  <c r="AL93" i="15" s="1"/>
  <c r="AA93" i="15"/>
  <c r="Z93" i="15"/>
  <c r="Y93" i="15"/>
  <c r="X93" i="15"/>
  <c r="W93" i="15"/>
  <c r="V93" i="15"/>
  <c r="AM93" i="15" s="1"/>
  <c r="U93" i="15"/>
  <c r="T93" i="15"/>
  <c r="S93" i="15"/>
  <c r="R93" i="15"/>
  <c r="Q93" i="15"/>
  <c r="P93" i="15"/>
  <c r="O93" i="15"/>
  <c r="N93" i="15"/>
  <c r="M93" i="15"/>
  <c r="L93" i="15"/>
  <c r="AN93" i="15" s="1"/>
  <c r="K93" i="15"/>
  <c r="J93" i="15"/>
  <c r="I93" i="15"/>
  <c r="H93" i="15"/>
  <c r="G93" i="15"/>
  <c r="F93" i="15"/>
  <c r="E93" i="15"/>
  <c r="D93" i="15"/>
  <c r="AO93" i="15" s="1"/>
  <c r="AQ92" i="15"/>
  <c r="AJ92" i="15"/>
  <c r="AI92" i="15"/>
  <c r="AH92" i="15"/>
  <c r="AG92" i="15"/>
  <c r="AF92" i="15"/>
  <c r="AE92" i="15"/>
  <c r="AD92" i="15"/>
  <c r="AC92" i="15"/>
  <c r="AL92" i="15" s="1"/>
  <c r="AB92" i="15"/>
  <c r="AA92" i="15"/>
  <c r="Z92" i="15"/>
  <c r="Y92" i="15"/>
  <c r="X92" i="15"/>
  <c r="W92" i="15"/>
  <c r="V92" i="15"/>
  <c r="U92" i="15"/>
  <c r="T92" i="15"/>
  <c r="AM92" i="15" s="1"/>
  <c r="S92" i="15"/>
  <c r="R92" i="15"/>
  <c r="Q92" i="15"/>
  <c r="P92" i="15"/>
  <c r="O92" i="15"/>
  <c r="N92" i="15"/>
  <c r="M92" i="15"/>
  <c r="L92" i="15"/>
  <c r="AN92" i="15" s="1"/>
  <c r="K92" i="15"/>
  <c r="J92" i="15"/>
  <c r="I92" i="15"/>
  <c r="H92" i="15"/>
  <c r="G92" i="15"/>
  <c r="F92" i="15"/>
  <c r="E92" i="15"/>
  <c r="D92" i="15"/>
  <c r="AO92" i="15" s="1"/>
  <c r="AJ91" i="15"/>
  <c r="AQ91" i="15" s="1"/>
  <c r="AR26" i="15" s="1"/>
  <c r="AI91" i="15"/>
  <c r="AH91" i="15"/>
  <c r="AG91" i="15"/>
  <c r="AF91" i="15"/>
  <c r="AE91" i="15"/>
  <c r="AD91" i="15"/>
  <c r="AC91" i="15"/>
  <c r="AB91" i="15"/>
  <c r="AL91" i="15" s="1"/>
  <c r="AA91" i="15"/>
  <c r="Z91" i="15"/>
  <c r="Y91" i="15"/>
  <c r="X91" i="15"/>
  <c r="W91" i="15"/>
  <c r="V91" i="15"/>
  <c r="U91" i="15"/>
  <c r="T91" i="15"/>
  <c r="AM91" i="15" s="1"/>
  <c r="S91" i="15"/>
  <c r="R91" i="15"/>
  <c r="Q91" i="15"/>
  <c r="P91" i="15"/>
  <c r="O91" i="15"/>
  <c r="N91" i="15"/>
  <c r="M91" i="15"/>
  <c r="L91" i="15"/>
  <c r="AN91" i="15" s="1"/>
  <c r="K91" i="15"/>
  <c r="J91" i="15"/>
  <c r="I91" i="15"/>
  <c r="H91" i="15"/>
  <c r="AO91" i="15" s="1"/>
  <c r="G91" i="15"/>
  <c r="F91" i="15"/>
  <c r="E91" i="15"/>
  <c r="D91" i="15"/>
  <c r="AQ90" i="15"/>
  <c r="AJ90" i="15"/>
  <c r="AI90" i="15"/>
  <c r="AH90" i="15"/>
  <c r="AG90" i="15"/>
  <c r="AF90" i="15"/>
  <c r="AE90" i="15"/>
  <c r="AD90" i="15"/>
  <c r="AC90" i="15"/>
  <c r="AB90" i="15"/>
  <c r="AL90" i="15" s="1"/>
  <c r="AA90" i="15"/>
  <c r="Z90" i="15"/>
  <c r="Y90" i="15"/>
  <c r="X90" i="15"/>
  <c r="W90" i="15"/>
  <c r="V90" i="15"/>
  <c r="U90" i="15"/>
  <c r="T90" i="15"/>
  <c r="AM90" i="15" s="1"/>
  <c r="S90" i="15"/>
  <c r="R90" i="15"/>
  <c r="Q90" i="15"/>
  <c r="P90" i="15"/>
  <c r="O90" i="15"/>
  <c r="AN90" i="15" s="1"/>
  <c r="N90" i="15"/>
  <c r="M90" i="15"/>
  <c r="L90" i="15"/>
  <c r="K90" i="15"/>
  <c r="J90" i="15"/>
  <c r="I90" i="15"/>
  <c r="H90" i="15"/>
  <c r="G90" i="15"/>
  <c r="AO90" i="15" s="1"/>
  <c r="F90" i="15"/>
  <c r="E90" i="15"/>
  <c r="D90" i="15"/>
  <c r="AQ89" i="15"/>
  <c r="AR24" i="15" s="1"/>
  <c r="AJ89" i="15"/>
  <c r="AI89" i="15"/>
  <c r="AH89" i="15"/>
  <c r="AG89" i="15"/>
  <c r="AF89" i="15"/>
  <c r="AE89" i="15"/>
  <c r="AD89" i="15"/>
  <c r="AC89" i="15"/>
  <c r="AL89" i="15" s="1"/>
  <c r="AB89" i="15"/>
  <c r="AA89" i="15"/>
  <c r="Z89" i="15"/>
  <c r="Y89" i="15"/>
  <c r="X89" i="15"/>
  <c r="W89" i="15"/>
  <c r="V89" i="15"/>
  <c r="AM89" i="15" s="1"/>
  <c r="U89" i="15"/>
  <c r="T89" i="15"/>
  <c r="S89" i="15"/>
  <c r="R89" i="15"/>
  <c r="Q89" i="15"/>
  <c r="P89" i="15"/>
  <c r="O89" i="15"/>
  <c r="N89" i="15"/>
  <c r="AN89" i="15" s="1"/>
  <c r="M89" i="15"/>
  <c r="L89" i="15"/>
  <c r="K89" i="15"/>
  <c r="J89" i="15"/>
  <c r="I89" i="15"/>
  <c r="H89" i="15"/>
  <c r="G89" i="15"/>
  <c r="F89" i="15"/>
  <c r="AO89" i="15" s="1"/>
  <c r="E89" i="15"/>
  <c r="D89" i="15"/>
  <c r="AQ88" i="15"/>
  <c r="AJ88" i="15"/>
  <c r="AI88" i="15"/>
  <c r="AH88" i="15"/>
  <c r="AG88" i="15"/>
  <c r="AF88" i="15"/>
  <c r="AE88" i="15"/>
  <c r="AD88" i="15"/>
  <c r="AC88" i="15"/>
  <c r="AL88" i="15" s="1"/>
  <c r="AB88" i="15"/>
  <c r="AA88" i="15"/>
  <c r="Z88" i="15"/>
  <c r="Y88" i="15"/>
  <c r="X88" i="15"/>
  <c r="W88" i="15"/>
  <c r="V88" i="15"/>
  <c r="U88" i="15"/>
  <c r="AM88" i="15" s="1"/>
  <c r="T88" i="15"/>
  <c r="S88" i="15"/>
  <c r="R88" i="15"/>
  <c r="Q88" i="15"/>
  <c r="P88" i="15"/>
  <c r="O88" i="15"/>
  <c r="N88" i="15"/>
  <c r="M88" i="15"/>
  <c r="AN88" i="15" s="1"/>
  <c r="L88" i="15"/>
  <c r="K88" i="15"/>
  <c r="J88" i="15"/>
  <c r="I88" i="15"/>
  <c r="H88" i="15"/>
  <c r="G88" i="15"/>
  <c r="F88" i="15"/>
  <c r="E88" i="15"/>
  <c r="AO88" i="15" s="1"/>
  <c r="D88" i="15"/>
  <c r="AJ87" i="15"/>
  <c r="AQ87" i="15" s="1"/>
  <c r="AI87" i="15"/>
  <c r="AH87" i="15"/>
  <c r="AG87" i="15"/>
  <c r="AF87" i="15"/>
  <c r="AE87" i="15"/>
  <c r="AD87" i="15"/>
  <c r="AC87" i="15"/>
  <c r="AB87" i="15"/>
  <c r="AL87" i="15" s="1"/>
  <c r="AA87" i="15"/>
  <c r="Z87" i="15"/>
  <c r="Y87" i="15"/>
  <c r="X87" i="15"/>
  <c r="W87" i="15"/>
  <c r="V87" i="15"/>
  <c r="U87" i="15"/>
  <c r="T87" i="15"/>
  <c r="AM87" i="15" s="1"/>
  <c r="S87" i="15"/>
  <c r="R87" i="15"/>
  <c r="Q87" i="15"/>
  <c r="P87" i="15"/>
  <c r="O87" i="15"/>
  <c r="N87" i="15"/>
  <c r="M87" i="15"/>
  <c r="L87" i="15"/>
  <c r="AN87" i="15" s="1"/>
  <c r="K87" i="15"/>
  <c r="J87" i="15"/>
  <c r="I87" i="15"/>
  <c r="H87" i="15"/>
  <c r="G87" i="15"/>
  <c r="F87" i="15"/>
  <c r="E87" i="15"/>
  <c r="D87" i="15"/>
  <c r="AO87" i="15" s="1"/>
  <c r="AJ86" i="15"/>
  <c r="AQ86" i="15" s="1"/>
  <c r="AI86" i="15"/>
  <c r="AH86" i="15"/>
  <c r="AG86" i="15"/>
  <c r="AF86" i="15"/>
  <c r="AE86" i="15"/>
  <c r="AD86" i="15"/>
  <c r="AC86" i="15"/>
  <c r="AB86" i="15"/>
  <c r="AL86" i="15" s="1"/>
  <c r="AA86" i="15"/>
  <c r="Z86" i="15"/>
  <c r="Y86" i="15"/>
  <c r="X86" i="15"/>
  <c r="W86" i="15"/>
  <c r="V86" i="15"/>
  <c r="U86" i="15"/>
  <c r="T86" i="15"/>
  <c r="AM86" i="15" s="1"/>
  <c r="S86" i="15"/>
  <c r="R86" i="15"/>
  <c r="Q86" i="15"/>
  <c r="P86" i="15"/>
  <c r="O86" i="15"/>
  <c r="AN86" i="15" s="1"/>
  <c r="N86" i="15"/>
  <c r="M86" i="15"/>
  <c r="L86" i="15"/>
  <c r="K86" i="15"/>
  <c r="J86" i="15"/>
  <c r="I86" i="15"/>
  <c r="H86" i="15"/>
  <c r="G86" i="15"/>
  <c r="F86" i="15"/>
  <c r="E86" i="15"/>
  <c r="D86" i="15"/>
  <c r="AO86" i="15" s="1"/>
  <c r="AJ85" i="15"/>
  <c r="AQ85" i="15" s="1"/>
  <c r="AI85" i="15"/>
  <c r="AH85" i="15"/>
  <c r="AG85" i="15"/>
  <c r="AF85" i="15"/>
  <c r="AE85" i="15"/>
  <c r="AD85" i="15"/>
  <c r="AC85" i="15"/>
  <c r="AB85" i="15"/>
  <c r="AA85" i="15"/>
  <c r="Z85" i="15"/>
  <c r="Y85" i="15"/>
  <c r="X85" i="15"/>
  <c r="W85" i="15"/>
  <c r="V85" i="15"/>
  <c r="AM85" i="15" s="1"/>
  <c r="U85" i="15"/>
  <c r="T85" i="15"/>
  <c r="S85" i="15"/>
  <c r="R85" i="15"/>
  <c r="Q85" i="15"/>
  <c r="P85" i="15"/>
  <c r="O85" i="15"/>
  <c r="N85" i="15"/>
  <c r="M85" i="15"/>
  <c r="L85" i="15"/>
  <c r="AN85" i="15" s="1"/>
  <c r="K85" i="15"/>
  <c r="J85" i="15"/>
  <c r="I85" i="15"/>
  <c r="H85" i="15"/>
  <c r="G85" i="15"/>
  <c r="F85" i="15"/>
  <c r="E85" i="15"/>
  <c r="D85" i="15"/>
  <c r="AO85" i="15" s="1"/>
  <c r="AJ84" i="15"/>
  <c r="AI84" i="15"/>
  <c r="AH84" i="15"/>
  <c r="AG84" i="15"/>
  <c r="AF84" i="15"/>
  <c r="AE84" i="15"/>
  <c r="AD84" i="15"/>
  <c r="AC84" i="15"/>
  <c r="AL84" i="15" s="1"/>
  <c r="AB84" i="15"/>
  <c r="AA84" i="15"/>
  <c r="Z84" i="15"/>
  <c r="Y84" i="15"/>
  <c r="X84" i="15"/>
  <c r="W84" i="15"/>
  <c r="V84" i="15"/>
  <c r="U84" i="15"/>
  <c r="T84" i="15"/>
  <c r="AM84" i="15" s="1"/>
  <c r="S84" i="15"/>
  <c r="R84" i="15"/>
  <c r="Q84" i="15"/>
  <c r="P84" i="15"/>
  <c r="O84" i="15"/>
  <c r="N84" i="15"/>
  <c r="M84" i="15"/>
  <c r="L84" i="15"/>
  <c r="AN84" i="15" s="1"/>
  <c r="K84" i="15"/>
  <c r="J84" i="15"/>
  <c r="I84" i="15"/>
  <c r="H84" i="15"/>
  <c r="G84" i="15"/>
  <c r="F84" i="15"/>
  <c r="E84" i="15"/>
  <c r="D84" i="15"/>
  <c r="AO84" i="15" s="1"/>
  <c r="AJ83" i="15"/>
  <c r="AQ83" i="15" s="1"/>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AN83" i="15" s="1"/>
  <c r="K83" i="15"/>
  <c r="J83" i="15"/>
  <c r="I83" i="15"/>
  <c r="H83" i="15"/>
  <c r="AO83" i="15" s="1"/>
  <c r="G83" i="15"/>
  <c r="F83" i="15"/>
  <c r="E83" i="15"/>
  <c r="D83" i="15"/>
  <c r="AJ82" i="15"/>
  <c r="AQ82" i="15" s="1"/>
  <c r="AR17" i="15" s="1"/>
  <c r="AI82" i="15"/>
  <c r="AH82" i="15"/>
  <c r="AG82" i="15"/>
  <c r="AF82" i="15"/>
  <c r="AE82" i="15"/>
  <c r="AD82" i="15"/>
  <c r="AC82" i="15"/>
  <c r="AB82" i="15"/>
  <c r="AA82" i="15"/>
  <c r="Z82" i="15"/>
  <c r="Y82" i="15"/>
  <c r="X82" i="15"/>
  <c r="W82" i="15"/>
  <c r="V82" i="15"/>
  <c r="U82" i="15"/>
  <c r="T82" i="15"/>
  <c r="AM82" i="15" s="1"/>
  <c r="S82" i="15"/>
  <c r="R82" i="15"/>
  <c r="Q82" i="15"/>
  <c r="P82" i="15"/>
  <c r="O82" i="15"/>
  <c r="AN82" i="15" s="1"/>
  <c r="N82" i="15"/>
  <c r="M82" i="15"/>
  <c r="L82" i="15"/>
  <c r="K82" i="15"/>
  <c r="J82" i="15"/>
  <c r="I82" i="15"/>
  <c r="H82" i="15"/>
  <c r="G82" i="15"/>
  <c r="AO82" i="15" s="1"/>
  <c r="F82" i="15"/>
  <c r="E82" i="15"/>
  <c r="D82" i="15"/>
  <c r="AJ81" i="15"/>
  <c r="AQ81" i="15" s="1"/>
  <c r="AR16" i="15" s="1"/>
  <c r="AI81" i="15"/>
  <c r="AH81" i="15"/>
  <c r="AG81" i="15"/>
  <c r="AF81" i="15"/>
  <c r="AE81" i="15"/>
  <c r="AD81" i="15"/>
  <c r="AC81" i="15"/>
  <c r="AB81" i="15"/>
  <c r="AA81" i="15"/>
  <c r="Z81" i="15"/>
  <c r="Y81" i="15"/>
  <c r="X81" i="15"/>
  <c r="W81" i="15"/>
  <c r="V81" i="15"/>
  <c r="AM81" i="15" s="1"/>
  <c r="U81" i="15"/>
  <c r="T81" i="15"/>
  <c r="S81" i="15"/>
  <c r="R81" i="15"/>
  <c r="Q81" i="15"/>
  <c r="P81" i="15"/>
  <c r="O81" i="15"/>
  <c r="N81" i="15"/>
  <c r="AN81" i="15" s="1"/>
  <c r="M81" i="15"/>
  <c r="L81" i="15"/>
  <c r="K81" i="15"/>
  <c r="J81" i="15"/>
  <c r="I81" i="15"/>
  <c r="H81" i="15"/>
  <c r="G81" i="15"/>
  <c r="F81" i="15"/>
  <c r="AO81" i="15" s="1"/>
  <c r="E81" i="15"/>
  <c r="D81" i="15"/>
  <c r="AQ80" i="15"/>
  <c r="AJ80" i="15"/>
  <c r="AI80" i="15"/>
  <c r="AH80" i="15"/>
  <c r="AG80" i="15"/>
  <c r="AF80" i="15"/>
  <c r="AE80" i="15"/>
  <c r="AD80" i="15"/>
  <c r="AC80" i="15"/>
  <c r="AB80" i="15"/>
  <c r="AA80" i="15"/>
  <c r="Z80" i="15"/>
  <c r="Y80" i="15"/>
  <c r="X80" i="15"/>
  <c r="W80" i="15"/>
  <c r="V80" i="15"/>
  <c r="U80" i="15"/>
  <c r="AM80" i="15" s="1"/>
  <c r="T80" i="15"/>
  <c r="S80" i="15"/>
  <c r="R80" i="15"/>
  <c r="Q80" i="15"/>
  <c r="P80" i="15"/>
  <c r="O80" i="15"/>
  <c r="N80" i="15"/>
  <c r="M80" i="15"/>
  <c r="AN80" i="15" s="1"/>
  <c r="L80" i="15"/>
  <c r="K80" i="15"/>
  <c r="J80" i="15"/>
  <c r="I80" i="15"/>
  <c r="H80" i="15"/>
  <c r="G80" i="15"/>
  <c r="F80" i="15"/>
  <c r="E80" i="15"/>
  <c r="AO80" i="15" s="1"/>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AN79" i="15" s="1"/>
  <c r="K79" i="15"/>
  <c r="J79" i="15"/>
  <c r="I79" i="15"/>
  <c r="H79" i="15"/>
  <c r="G79" i="15"/>
  <c r="F79" i="15"/>
  <c r="E79" i="15"/>
  <c r="D79" i="15"/>
  <c r="AO79" i="15" s="1"/>
  <c r="AJ78" i="15"/>
  <c r="AQ78" i="15" s="1"/>
  <c r="AI78" i="15"/>
  <c r="AH78" i="15"/>
  <c r="AG78" i="15"/>
  <c r="AF78" i="15"/>
  <c r="AE78" i="15"/>
  <c r="AD78" i="15"/>
  <c r="AC78" i="15"/>
  <c r="AB78" i="15"/>
  <c r="AA78" i="15"/>
  <c r="Z78" i="15"/>
  <c r="Y78" i="15"/>
  <c r="X78" i="15"/>
  <c r="W78" i="15"/>
  <c r="V78" i="15"/>
  <c r="U78" i="15"/>
  <c r="T78" i="15"/>
  <c r="AM78" i="15" s="1"/>
  <c r="S78" i="15"/>
  <c r="R78" i="15"/>
  <c r="Q78" i="15"/>
  <c r="P78" i="15"/>
  <c r="O78" i="15"/>
  <c r="AN78" i="15" s="1"/>
  <c r="N78" i="15"/>
  <c r="M78" i="15"/>
  <c r="L78" i="15"/>
  <c r="K78" i="15"/>
  <c r="J78" i="15"/>
  <c r="I78" i="15"/>
  <c r="H78" i="15"/>
  <c r="G78" i="15"/>
  <c r="F78" i="15"/>
  <c r="E78" i="15"/>
  <c r="D78" i="15"/>
  <c r="AO78" i="15" s="1"/>
  <c r="C78" i="15"/>
  <c r="AJ77" i="15"/>
  <c r="AQ77" i="15" s="1"/>
  <c r="AR12" i="15" s="1"/>
  <c r="AI77" i="15"/>
  <c r="AH77" i="15"/>
  <c r="AG77" i="15"/>
  <c r="AF77" i="15"/>
  <c r="AE77" i="15"/>
  <c r="AD77" i="15"/>
  <c r="AC77" i="15"/>
  <c r="AB77" i="15"/>
  <c r="AA77" i="15"/>
  <c r="Z77" i="15"/>
  <c r="Y77" i="15"/>
  <c r="X77" i="15"/>
  <c r="W77" i="15"/>
  <c r="V77" i="15"/>
  <c r="AM77" i="15" s="1"/>
  <c r="U77" i="15"/>
  <c r="T77" i="15"/>
  <c r="S77" i="15"/>
  <c r="R77" i="15"/>
  <c r="Q77" i="15"/>
  <c r="P77" i="15"/>
  <c r="O77" i="15"/>
  <c r="N77" i="15"/>
  <c r="M77" i="15"/>
  <c r="L77" i="15"/>
  <c r="AN77" i="15" s="1"/>
  <c r="K77" i="15"/>
  <c r="J77" i="15"/>
  <c r="I77" i="15"/>
  <c r="H77" i="15"/>
  <c r="G77" i="15"/>
  <c r="F77" i="15"/>
  <c r="E77" i="15"/>
  <c r="D77" i="15"/>
  <c r="AO77" i="15" s="1"/>
  <c r="C77" i="15"/>
  <c r="AJ76" i="15"/>
  <c r="AI76" i="15"/>
  <c r="AH76" i="15"/>
  <c r="AG76" i="15"/>
  <c r="AF76" i="15"/>
  <c r="AE76" i="15"/>
  <c r="AD76" i="15"/>
  <c r="AC76" i="15"/>
  <c r="AL76" i="15" s="1"/>
  <c r="AB76" i="15"/>
  <c r="AA76" i="15"/>
  <c r="Z76" i="15"/>
  <c r="Y76" i="15"/>
  <c r="X76" i="15"/>
  <c r="W76" i="15"/>
  <c r="V76" i="15"/>
  <c r="U76" i="15"/>
  <c r="T76" i="15"/>
  <c r="AM76" i="15" s="1"/>
  <c r="S76" i="15"/>
  <c r="R76" i="15"/>
  <c r="Q76" i="15"/>
  <c r="P76" i="15"/>
  <c r="O76" i="15"/>
  <c r="N76" i="15"/>
  <c r="M76" i="15"/>
  <c r="L76" i="15"/>
  <c r="AN76" i="15" s="1"/>
  <c r="K76" i="15"/>
  <c r="J76" i="15"/>
  <c r="I76" i="15"/>
  <c r="H76" i="15"/>
  <c r="G76" i="15"/>
  <c r="F76" i="15"/>
  <c r="E76" i="15"/>
  <c r="D76" i="15"/>
  <c r="AO76" i="15" s="1"/>
  <c r="C76" i="15"/>
  <c r="AJ75" i="15"/>
  <c r="AQ75" i="15" s="1"/>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AN75" i="15" s="1"/>
  <c r="K75" i="15"/>
  <c r="J75" i="15"/>
  <c r="I75" i="15"/>
  <c r="H75" i="15"/>
  <c r="AO75" i="15" s="1"/>
  <c r="G75" i="15"/>
  <c r="F75" i="15"/>
  <c r="E75" i="15"/>
  <c r="D75" i="15"/>
  <c r="AJ74" i="15"/>
  <c r="AI74" i="15"/>
  <c r="AH74" i="15"/>
  <c r="AG74" i="15"/>
  <c r="AF74" i="15"/>
  <c r="AE74" i="15"/>
  <c r="AD74" i="15"/>
  <c r="AC74" i="15"/>
  <c r="AB74" i="15"/>
  <c r="AA74" i="15"/>
  <c r="Z74" i="15"/>
  <c r="Y74" i="15"/>
  <c r="X74" i="15"/>
  <c r="W74" i="15"/>
  <c r="V74" i="15"/>
  <c r="U74" i="15"/>
  <c r="T74" i="15"/>
  <c r="AM74" i="15" s="1"/>
  <c r="S74" i="15"/>
  <c r="R74" i="15"/>
  <c r="Q74" i="15"/>
  <c r="P74" i="15"/>
  <c r="O74" i="15"/>
  <c r="AN74" i="15" s="1"/>
  <c r="N74" i="15"/>
  <c r="M74" i="15"/>
  <c r="L74" i="15"/>
  <c r="K74" i="15"/>
  <c r="J74" i="15"/>
  <c r="I74" i="15"/>
  <c r="H74" i="15"/>
  <c r="G74" i="15"/>
  <c r="AO74" i="15" s="1"/>
  <c r="AQ74" i="15" s="1"/>
  <c r="AR9" i="15" s="1"/>
  <c r="F74" i="15"/>
  <c r="E74" i="15"/>
  <c r="D74" i="15"/>
  <c r="C74" i="15"/>
  <c r="AJ73" i="15"/>
  <c r="AI73" i="15"/>
  <c r="AH73" i="15"/>
  <c r="AG73" i="15"/>
  <c r="AF73" i="15"/>
  <c r="AE73" i="15"/>
  <c r="AD73" i="15"/>
  <c r="AC73" i="15"/>
  <c r="AB73" i="15"/>
  <c r="AA73" i="15"/>
  <c r="Z73" i="15"/>
  <c r="Y73" i="15"/>
  <c r="X73" i="15"/>
  <c r="W73" i="15"/>
  <c r="V73" i="15"/>
  <c r="AM73" i="15" s="1"/>
  <c r="U73" i="15"/>
  <c r="T73" i="15"/>
  <c r="S73" i="15"/>
  <c r="R73" i="15"/>
  <c r="Q73" i="15"/>
  <c r="P73" i="15"/>
  <c r="O73" i="15"/>
  <c r="N73" i="15"/>
  <c r="AN73" i="15" s="1"/>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AM72" i="15" s="1"/>
  <c r="T72" i="15"/>
  <c r="S72" i="15"/>
  <c r="R72" i="15"/>
  <c r="Q72" i="15"/>
  <c r="P72" i="15"/>
  <c r="O72" i="15"/>
  <c r="N72" i="15"/>
  <c r="M72" i="15"/>
  <c r="AN72" i="15" s="1"/>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AM71" i="15" s="1"/>
  <c r="S71" i="15"/>
  <c r="R71" i="15"/>
  <c r="Q71" i="15"/>
  <c r="P71" i="15"/>
  <c r="O71" i="15"/>
  <c r="N71" i="15"/>
  <c r="M71" i="15"/>
  <c r="L71" i="15"/>
  <c r="AN71" i="15" s="1"/>
  <c r="K71" i="15"/>
  <c r="J71" i="15"/>
  <c r="I71" i="15"/>
  <c r="H71" i="15"/>
  <c r="G71" i="15"/>
  <c r="F71" i="15"/>
  <c r="E71" i="15"/>
  <c r="D71" i="15"/>
  <c r="AO71" i="15" s="1"/>
  <c r="AT70" i="15"/>
  <c r="AS70" i="15"/>
  <c r="AR70" i="15"/>
  <c r="AT69" i="15"/>
  <c r="AR69" i="15"/>
  <c r="C69" i="15"/>
  <c r="AT68" i="15"/>
  <c r="C68" i="15"/>
  <c r="C198" i="15" s="1"/>
  <c r="AT67" i="15"/>
  <c r="AS67" i="15"/>
  <c r="AR67" i="15"/>
  <c r="C67" i="15"/>
  <c r="C197" i="15" s="1"/>
  <c r="AT66" i="15"/>
  <c r="AR66" i="15"/>
  <c r="C66" i="15"/>
  <c r="AT65" i="15"/>
  <c r="AS65" i="15"/>
  <c r="AR65" i="15"/>
  <c r="C65" i="15"/>
  <c r="AT64" i="15"/>
  <c r="AS64" i="15"/>
  <c r="C64" i="15"/>
  <c r="AT63" i="15"/>
  <c r="AS63" i="15"/>
  <c r="C63" i="15"/>
  <c r="AT62" i="15"/>
  <c r="AS62" i="15"/>
  <c r="AR62" i="15"/>
  <c r="C62" i="15"/>
  <c r="C127" i="15" s="1"/>
  <c r="AT61" i="15"/>
  <c r="C61" i="15"/>
  <c r="AT60" i="15"/>
  <c r="C60" i="15"/>
  <c r="C190" i="15" s="1"/>
  <c r="AT59" i="15"/>
  <c r="AS59" i="15"/>
  <c r="AR59" i="15"/>
  <c r="C59" i="15"/>
  <c r="C124" i="15" s="1"/>
  <c r="AT58" i="15"/>
  <c r="AR58" i="15"/>
  <c r="C58" i="15"/>
  <c r="AT57" i="15"/>
  <c r="AS57" i="15"/>
  <c r="C57" i="15"/>
  <c r="AT56" i="15"/>
  <c r="AS56" i="15"/>
  <c r="C56" i="15"/>
  <c r="AT55" i="15"/>
  <c r="AS55" i="15"/>
  <c r="AR55" i="15"/>
  <c r="C55" i="15"/>
  <c r="AT54" i="15"/>
  <c r="C54" i="15"/>
  <c r="C184" i="15" s="1"/>
  <c r="AT53" i="15"/>
  <c r="AS53" i="15"/>
  <c r="C53" i="15"/>
  <c r="AT52" i="15"/>
  <c r="AS52" i="15"/>
  <c r="C52" i="15"/>
  <c r="C117" i="15" s="1"/>
  <c r="AT51" i="15"/>
  <c r="AS51" i="15"/>
  <c r="AR51" i="15"/>
  <c r="C51" i="15"/>
  <c r="C181" i="15" s="1"/>
  <c r="AT50" i="15"/>
  <c r="C50" i="15"/>
  <c r="AT49" i="15"/>
  <c r="AS49" i="15"/>
  <c r="AR49" i="15"/>
  <c r="C49" i="15"/>
  <c r="AT48" i="15"/>
  <c r="C48" i="15"/>
  <c r="AT47" i="15"/>
  <c r="AS47" i="15"/>
  <c r="AR47" i="15"/>
  <c r="C47" i="15"/>
  <c r="C177" i="15" s="1"/>
  <c r="AT46" i="15"/>
  <c r="AS46" i="15"/>
  <c r="C46" i="15"/>
  <c r="C111" i="15" s="1"/>
  <c r="AT45" i="15"/>
  <c r="AS45" i="15"/>
  <c r="C45" i="15"/>
  <c r="C175" i="15" s="1"/>
  <c r="AT44" i="15"/>
  <c r="C44" i="15"/>
  <c r="C174" i="15" s="1"/>
  <c r="AT43" i="15"/>
  <c r="AS43" i="15"/>
  <c r="C43" i="15"/>
  <c r="C108" i="15" s="1"/>
  <c r="AT42" i="15"/>
  <c r="AS42" i="15"/>
  <c r="C42" i="15"/>
  <c r="C172" i="15" s="1"/>
  <c r="AT41" i="15"/>
  <c r="AS41" i="15"/>
  <c r="AR41" i="15"/>
  <c r="C41" i="15"/>
  <c r="C171" i="15" s="1"/>
  <c r="AT40" i="15"/>
  <c r="C40" i="15"/>
  <c r="C170" i="15" s="1"/>
  <c r="AT39" i="15"/>
  <c r="AS39" i="15"/>
  <c r="C39" i="15"/>
  <c r="C169" i="15" s="1"/>
  <c r="AT38" i="15"/>
  <c r="C38" i="15"/>
  <c r="C168" i="15" s="1"/>
  <c r="AT37" i="15"/>
  <c r="AS37" i="15"/>
  <c r="C37" i="15"/>
  <c r="C167" i="15" s="1"/>
  <c r="AT36" i="15"/>
  <c r="C36" i="15"/>
  <c r="C101" i="15" s="1"/>
  <c r="AT35" i="15"/>
  <c r="AS35" i="15"/>
  <c r="C35" i="15"/>
  <c r="C165" i="15" s="1"/>
  <c r="AT34" i="15"/>
  <c r="AS34" i="15"/>
  <c r="C34" i="15"/>
  <c r="C164" i="15" s="1"/>
  <c r="AT33" i="15"/>
  <c r="AS33" i="15"/>
  <c r="AR33" i="15"/>
  <c r="C33" i="15"/>
  <c r="C163" i="15" s="1"/>
  <c r="AT32" i="15"/>
  <c r="C32" i="15"/>
  <c r="C162" i="15" s="1"/>
  <c r="AT31" i="15"/>
  <c r="AS31" i="15"/>
  <c r="C31" i="15"/>
  <c r="C161" i="15" s="1"/>
  <c r="AT30" i="15"/>
  <c r="AS30" i="15"/>
  <c r="C30" i="15"/>
  <c r="C160" i="15" s="1"/>
  <c r="AT29" i="15"/>
  <c r="C29" i="15"/>
  <c r="C159" i="15" s="1"/>
  <c r="AT28" i="15"/>
  <c r="C28" i="15"/>
  <c r="C158" i="15" s="1"/>
  <c r="AT27" i="15"/>
  <c r="AS27" i="15"/>
  <c r="C27" i="15"/>
  <c r="C92" i="15" s="1"/>
  <c r="AT26" i="15"/>
  <c r="C26" i="15"/>
  <c r="C156" i="15" s="1"/>
  <c r="AT25" i="15"/>
  <c r="AS25" i="15"/>
  <c r="AR25" i="15"/>
  <c r="C25" i="15"/>
  <c r="C155" i="15" s="1"/>
  <c r="AT24" i="15"/>
  <c r="C24" i="15"/>
  <c r="C154" i="15" s="1"/>
  <c r="AT23" i="15"/>
  <c r="AS23" i="15"/>
  <c r="C23" i="15"/>
  <c r="C153" i="15" s="1"/>
  <c r="AT22" i="15"/>
  <c r="AS22" i="15"/>
  <c r="C22" i="15"/>
  <c r="C87" i="15" s="1"/>
  <c r="C21" i="15"/>
  <c r="C151" i="15" s="1"/>
  <c r="C20" i="15"/>
  <c r="C85" i="15" s="1"/>
  <c r="C19" i="15"/>
  <c r="C84" i="15" s="1"/>
  <c r="C18" i="15"/>
  <c r="C148" i="15" s="1"/>
  <c r="C17" i="15"/>
  <c r="C147" i="15" s="1"/>
  <c r="C16" i="15"/>
  <c r="C146" i="15" s="1"/>
  <c r="C15" i="15"/>
  <c r="C145" i="15" s="1"/>
  <c r="C14" i="15"/>
  <c r="C144" i="15" s="1"/>
  <c r="AW13" i="15"/>
  <c r="C13" i="15"/>
  <c r="C143" i="15" s="1"/>
  <c r="C12" i="15"/>
  <c r="C142" i="15" s="1"/>
  <c r="AS11" i="15"/>
  <c r="C11" i="15"/>
  <c r="C10" i="15"/>
  <c r="C140" i="15" s="1"/>
  <c r="C9" i="15"/>
  <c r="C139" i="15" s="1"/>
  <c r="C8" i="15"/>
  <c r="C138" i="15" s="1"/>
  <c r="C7" i="15"/>
  <c r="C137" i="15" s="1"/>
  <c r="AW6" i="15"/>
  <c r="C6" i="15"/>
  <c r="C136" i="15" s="1"/>
  <c r="B3" i="15"/>
  <c r="AW7" i="15" s="1"/>
  <c r="AJ199" i="14"/>
  <c r="AI199" i="14"/>
  <c r="AH199" i="14"/>
  <c r="AG199" i="14"/>
  <c r="AF199" i="14"/>
  <c r="AE199" i="14"/>
  <c r="AD199" i="14"/>
  <c r="AC199" i="14"/>
  <c r="AB199" i="14"/>
  <c r="AL199" i="14" s="1"/>
  <c r="AA199" i="14"/>
  <c r="Z199" i="14"/>
  <c r="Y199" i="14"/>
  <c r="X199" i="14"/>
  <c r="W199" i="14"/>
  <c r="V199" i="14"/>
  <c r="U199" i="14"/>
  <c r="T199" i="14"/>
  <c r="AM199" i="14" s="1"/>
  <c r="S199" i="14"/>
  <c r="R199" i="14"/>
  <c r="Q199" i="14"/>
  <c r="P199" i="14"/>
  <c r="O199" i="14"/>
  <c r="N199" i="14"/>
  <c r="M199" i="14"/>
  <c r="L199" i="14"/>
  <c r="AN199" i="14" s="1"/>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AN198" i="14" s="1"/>
  <c r="N198" i="14"/>
  <c r="M198" i="14"/>
  <c r="L198" i="14"/>
  <c r="K198" i="14"/>
  <c r="J198" i="14"/>
  <c r="I198" i="14"/>
  <c r="H198" i="14"/>
  <c r="G198" i="14"/>
  <c r="AO198" i="14" s="1"/>
  <c r="F198" i="14"/>
  <c r="E198" i="14"/>
  <c r="D198" i="14"/>
  <c r="AO197" i="14"/>
  <c r="AJ197" i="14"/>
  <c r="AI197" i="14"/>
  <c r="AH197" i="14"/>
  <c r="AG197" i="14"/>
  <c r="AF197" i="14"/>
  <c r="AE197" i="14"/>
  <c r="AD197" i="14"/>
  <c r="AC197" i="14"/>
  <c r="AL197" i="14" s="1"/>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AN196" i="14" s="1"/>
  <c r="N196" i="14"/>
  <c r="M196" i="14"/>
  <c r="L196" i="14"/>
  <c r="K196" i="14"/>
  <c r="J196" i="14"/>
  <c r="I196" i="14"/>
  <c r="H196" i="14"/>
  <c r="G196" i="14"/>
  <c r="F196" i="14"/>
  <c r="E196" i="14"/>
  <c r="D196" i="14"/>
  <c r="AM195" i="14"/>
  <c r="AJ195" i="14"/>
  <c r="AI195" i="14"/>
  <c r="AH195" i="14"/>
  <c r="AG195" i="14"/>
  <c r="AF195" i="14"/>
  <c r="AE195" i="14"/>
  <c r="AD195" i="14"/>
  <c r="AC195" i="14"/>
  <c r="AB195" i="14"/>
  <c r="AL195" i="14" s="1"/>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O195" i="14" s="1"/>
  <c r="AJ194" i="14"/>
  <c r="AI194" i="14"/>
  <c r="AH194" i="14"/>
  <c r="AG194" i="14"/>
  <c r="AF194" i="14"/>
  <c r="AE194" i="14"/>
  <c r="AD194" i="14"/>
  <c r="AC194" i="14"/>
  <c r="AL194" i="14" s="1"/>
  <c r="AB194" i="14"/>
  <c r="AA194" i="14"/>
  <c r="Z194" i="14"/>
  <c r="Y194" i="14"/>
  <c r="X194" i="14"/>
  <c r="W194" i="14"/>
  <c r="V194" i="14"/>
  <c r="U194" i="14"/>
  <c r="T194" i="14"/>
  <c r="AM194" i="14" s="1"/>
  <c r="S194" i="14"/>
  <c r="R194" i="14"/>
  <c r="Q194" i="14"/>
  <c r="P194" i="14"/>
  <c r="O194" i="14"/>
  <c r="N194" i="14"/>
  <c r="M194" i="14"/>
  <c r="AN194" i="14" s="1"/>
  <c r="L194" i="14"/>
  <c r="K194" i="14"/>
  <c r="J194" i="14"/>
  <c r="I194" i="14"/>
  <c r="H194" i="14"/>
  <c r="G194" i="14"/>
  <c r="F194" i="14"/>
  <c r="E194" i="14"/>
  <c r="D194" i="14"/>
  <c r="AO194" i="14" s="1"/>
  <c r="AJ193" i="14"/>
  <c r="AI193" i="14"/>
  <c r="AH193" i="14"/>
  <c r="AG193" i="14"/>
  <c r="AF193" i="14"/>
  <c r="AE193" i="14"/>
  <c r="AD193" i="14"/>
  <c r="AC193" i="14"/>
  <c r="AB193" i="14"/>
  <c r="AL193" i="14" s="1"/>
  <c r="AA193" i="14"/>
  <c r="Z193" i="14"/>
  <c r="Y193" i="14"/>
  <c r="X193" i="14"/>
  <c r="W193" i="14"/>
  <c r="V193" i="14"/>
  <c r="U193" i="14"/>
  <c r="T193" i="14"/>
  <c r="AM193" i="14" s="1"/>
  <c r="S193" i="14"/>
  <c r="R193" i="14"/>
  <c r="Q193" i="14"/>
  <c r="P193" i="14"/>
  <c r="O193" i="14"/>
  <c r="N193" i="14"/>
  <c r="M193" i="14"/>
  <c r="L193" i="14"/>
  <c r="AN193" i="14" s="1"/>
  <c r="K193" i="14"/>
  <c r="J193" i="14"/>
  <c r="I193" i="14"/>
  <c r="H193" i="14"/>
  <c r="G193" i="14"/>
  <c r="F193" i="14"/>
  <c r="E193" i="14"/>
  <c r="D193" i="14"/>
  <c r="AO193" i="14" s="1"/>
  <c r="AJ192" i="14"/>
  <c r="AI192" i="14"/>
  <c r="AH192" i="14"/>
  <c r="AG192" i="14"/>
  <c r="AF192" i="14"/>
  <c r="AE192" i="14"/>
  <c r="AD192" i="14"/>
  <c r="AC192" i="14"/>
  <c r="AL192" i="14" s="1"/>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O189" i="14"/>
  <c r="AJ189" i="14"/>
  <c r="AI189" i="14"/>
  <c r="AH189" i="14"/>
  <c r="AG189" i="14"/>
  <c r="AF189" i="14"/>
  <c r="AE189" i="14"/>
  <c r="AD189" i="14"/>
  <c r="AC189" i="14"/>
  <c r="AL189" i="14" s="1"/>
  <c r="AB189" i="14"/>
  <c r="AA189" i="14"/>
  <c r="Z189" i="14"/>
  <c r="Y189" i="14"/>
  <c r="X189" i="14"/>
  <c r="W189" i="14"/>
  <c r="V189" i="14"/>
  <c r="AM189" i="14" s="1"/>
  <c r="U189" i="14"/>
  <c r="T189" i="14"/>
  <c r="S189" i="14"/>
  <c r="R189" i="14"/>
  <c r="Q189" i="14"/>
  <c r="P189" i="14"/>
  <c r="O189" i="14"/>
  <c r="N189" i="14"/>
  <c r="AN189" i="14" s="1"/>
  <c r="M189" i="14"/>
  <c r="L189" i="14"/>
  <c r="K189" i="14"/>
  <c r="J189" i="14"/>
  <c r="I189" i="14"/>
  <c r="H189" i="14"/>
  <c r="G189" i="14"/>
  <c r="F189" i="14"/>
  <c r="E189" i="14"/>
  <c r="D189" i="14"/>
  <c r="AN188" i="14"/>
  <c r="AJ188" i="14"/>
  <c r="AI188" i="14"/>
  <c r="AH188" i="14"/>
  <c r="AG188" i="14"/>
  <c r="AF188" i="14"/>
  <c r="AE188" i="14"/>
  <c r="AD188" i="14"/>
  <c r="AC188" i="14"/>
  <c r="AL188" i="14" s="1"/>
  <c r="AB188" i="14"/>
  <c r="AA188" i="14"/>
  <c r="Z188" i="14"/>
  <c r="Y188" i="14"/>
  <c r="X188" i="14"/>
  <c r="W188" i="14"/>
  <c r="V188" i="14"/>
  <c r="U188" i="14"/>
  <c r="AM188" i="14" s="1"/>
  <c r="T188" i="14"/>
  <c r="S188" i="14"/>
  <c r="R188" i="14"/>
  <c r="Q188" i="14"/>
  <c r="P188" i="14"/>
  <c r="O188" i="14"/>
  <c r="N188" i="14"/>
  <c r="M188" i="14"/>
  <c r="L188" i="14"/>
  <c r="K188" i="14"/>
  <c r="J188" i="14"/>
  <c r="I188" i="14"/>
  <c r="H188" i="14"/>
  <c r="G188" i="14"/>
  <c r="F188" i="14"/>
  <c r="E188" i="14"/>
  <c r="AO188" i="14" s="1"/>
  <c r="D188" i="14"/>
  <c r="AM187"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AN186" i="14" s="1"/>
  <c r="L186" i="14"/>
  <c r="K186" i="14"/>
  <c r="J186" i="14"/>
  <c r="I186" i="14"/>
  <c r="H186" i="14"/>
  <c r="G186" i="14"/>
  <c r="F186" i="14"/>
  <c r="E186" i="14"/>
  <c r="D186" i="14"/>
  <c r="AJ185" i="14"/>
  <c r="AI185" i="14"/>
  <c r="AH185" i="14"/>
  <c r="AG185" i="14"/>
  <c r="AF185" i="14"/>
  <c r="AE185" i="14"/>
  <c r="AD185" i="14"/>
  <c r="AC185" i="14"/>
  <c r="AB185" i="14"/>
  <c r="AL185" i="14" s="1"/>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O185" i="14" s="1"/>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AJ183" i="14"/>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AO183" i="14" s="1"/>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AN182" i="14" s="1"/>
  <c r="N182" i="14"/>
  <c r="M182" i="14"/>
  <c r="L182" i="14"/>
  <c r="K182" i="14"/>
  <c r="J182" i="14"/>
  <c r="I182" i="14"/>
  <c r="H182" i="14"/>
  <c r="G182" i="14"/>
  <c r="AO182" i="14" s="1"/>
  <c r="F182" i="14"/>
  <c r="E182" i="14"/>
  <c r="D182" i="14"/>
  <c r="AO181" i="14"/>
  <c r="AJ181" i="14"/>
  <c r="AI181" i="14"/>
  <c r="AH181" i="14"/>
  <c r="AG181" i="14"/>
  <c r="AF181" i="14"/>
  <c r="AE181" i="14"/>
  <c r="AD181" i="14"/>
  <c r="AC181" i="14"/>
  <c r="AL181" i="14" s="1"/>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AN180" i="14" s="1"/>
  <c r="N180" i="14"/>
  <c r="M180" i="14"/>
  <c r="L180" i="14"/>
  <c r="K180" i="14"/>
  <c r="J180" i="14"/>
  <c r="I180" i="14"/>
  <c r="H180" i="14"/>
  <c r="G180" i="14"/>
  <c r="F180" i="14"/>
  <c r="E180" i="14"/>
  <c r="D180" i="14"/>
  <c r="AM179" i="14"/>
  <c r="AJ179" i="14"/>
  <c r="AI179" i="14"/>
  <c r="AH179" i="14"/>
  <c r="AG179" i="14"/>
  <c r="AF179" i="14"/>
  <c r="AE179" i="14"/>
  <c r="AD179" i="14"/>
  <c r="AC179" i="14"/>
  <c r="AB179" i="14"/>
  <c r="AL179" i="14" s="1"/>
  <c r="AA179" i="14"/>
  <c r="Z179" i="14"/>
  <c r="Y179" i="14"/>
  <c r="X179" i="14"/>
  <c r="W179" i="14"/>
  <c r="V179" i="14"/>
  <c r="U179" i="14"/>
  <c r="T179" i="14"/>
  <c r="S179" i="14"/>
  <c r="R179" i="14"/>
  <c r="Q179" i="14"/>
  <c r="P179" i="14"/>
  <c r="O179" i="14"/>
  <c r="N179" i="14"/>
  <c r="M179" i="14"/>
  <c r="L179" i="14"/>
  <c r="AN179" i="14" s="1"/>
  <c r="K179" i="14"/>
  <c r="J179" i="14"/>
  <c r="I179" i="14"/>
  <c r="H179" i="14"/>
  <c r="G179" i="14"/>
  <c r="F179" i="14"/>
  <c r="E179" i="14"/>
  <c r="D179" i="14"/>
  <c r="AO179"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AN178" i="14" s="1"/>
  <c r="L178" i="14"/>
  <c r="K178" i="14"/>
  <c r="J178" i="14"/>
  <c r="I178" i="14"/>
  <c r="H178" i="14"/>
  <c r="G178" i="14"/>
  <c r="F178" i="14"/>
  <c r="E178" i="14"/>
  <c r="D178" i="14"/>
  <c r="AJ177" i="14"/>
  <c r="AI177" i="14"/>
  <c r="AH177" i="14"/>
  <c r="AG177" i="14"/>
  <c r="AF177" i="14"/>
  <c r="AE177" i="14"/>
  <c r="AD177" i="14"/>
  <c r="AC177" i="14"/>
  <c r="AB177" i="14"/>
  <c r="AL177" i="14" s="1"/>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O177" i="14" s="1"/>
  <c r="AJ176" i="14"/>
  <c r="AI176" i="14"/>
  <c r="AH176" i="14"/>
  <c r="AG176" i="14"/>
  <c r="AF176" i="14"/>
  <c r="AE176" i="14"/>
  <c r="AD176" i="14"/>
  <c r="AC176" i="14"/>
  <c r="AL176" i="14" s="1"/>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C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O173" i="14"/>
  <c r="AJ173" i="14"/>
  <c r="AI173" i="14"/>
  <c r="AH173" i="14"/>
  <c r="AG173" i="14"/>
  <c r="AF173" i="14"/>
  <c r="AE173" i="14"/>
  <c r="AD173" i="14"/>
  <c r="AC173" i="14"/>
  <c r="AL173" i="14" s="1"/>
  <c r="AB173" i="14"/>
  <c r="AA173" i="14"/>
  <c r="Z173" i="14"/>
  <c r="Y173" i="14"/>
  <c r="X173" i="14"/>
  <c r="W173" i="14"/>
  <c r="V173" i="14"/>
  <c r="AM173" i="14" s="1"/>
  <c r="U173" i="14"/>
  <c r="T173" i="14"/>
  <c r="S173" i="14"/>
  <c r="R173" i="14"/>
  <c r="Q173" i="14"/>
  <c r="P173" i="14"/>
  <c r="O173" i="14"/>
  <c r="N173" i="14"/>
  <c r="AN173" i="14" s="1"/>
  <c r="M173" i="14"/>
  <c r="L173" i="14"/>
  <c r="K173" i="14"/>
  <c r="J173" i="14"/>
  <c r="I173" i="14"/>
  <c r="H173" i="14"/>
  <c r="G173" i="14"/>
  <c r="F173" i="14"/>
  <c r="E173" i="14"/>
  <c r="D173" i="14"/>
  <c r="AN172" i="14"/>
  <c r="AJ172" i="14"/>
  <c r="AI172" i="14"/>
  <c r="AH172" i="14"/>
  <c r="AG172" i="14"/>
  <c r="AF172" i="14"/>
  <c r="AE172" i="14"/>
  <c r="AD172" i="14"/>
  <c r="AC172" i="14"/>
  <c r="AL172" i="14" s="1"/>
  <c r="AB172" i="14"/>
  <c r="AA172" i="14"/>
  <c r="Z172" i="14"/>
  <c r="Y172" i="14"/>
  <c r="X172" i="14"/>
  <c r="W172" i="14"/>
  <c r="V172" i="14"/>
  <c r="U172" i="14"/>
  <c r="AM172" i="14" s="1"/>
  <c r="T172" i="14"/>
  <c r="S172" i="14"/>
  <c r="R172" i="14"/>
  <c r="Q172" i="14"/>
  <c r="P172" i="14"/>
  <c r="O172" i="14"/>
  <c r="N172" i="14"/>
  <c r="M172" i="14"/>
  <c r="L172" i="14"/>
  <c r="K172" i="14"/>
  <c r="J172" i="14"/>
  <c r="I172" i="14"/>
  <c r="H172" i="14"/>
  <c r="G172" i="14"/>
  <c r="F172" i="14"/>
  <c r="E172" i="14"/>
  <c r="AO172" i="14" s="1"/>
  <c r="D172" i="14"/>
  <c r="AJ171" i="14"/>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L170" i="14" s="1"/>
  <c r="AB170" i="14"/>
  <c r="AA170" i="14"/>
  <c r="Z170" i="14"/>
  <c r="Y170" i="14"/>
  <c r="X170" i="14"/>
  <c r="W170" i="14"/>
  <c r="V170" i="14"/>
  <c r="U170" i="14"/>
  <c r="T170" i="14"/>
  <c r="S170" i="14"/>
  <c r="R170" i="14"/>
  <c r="Q170" i="14"/>
  <c r="P170" i="14"/>
  <c r="O170" i="14"/>
  <c r="N170" i="14"/>
  <c r="M170" i="14"/>
  <c r="AN170" i="14" s="1"/>
  <c r="L170" i="14"/>
  <c r="K170" i="14"/>
  <c r="J170" i="14"/>
  <c r="I170" i="14"/>
  <c r="H170" i="14"/>
  <c r="G170" i="14"/>
  <c r="F170" i="14"/>
  <c r="E170" i="14"/>
  <c r="D170" i="14"/>
  <c r="AJ169" i="14"/>
  <c r="AI169" i="14"/>
  <c r="AH169" i="14"/>
  <c r="AG169" i="14"/>
  <c r="AF169" i="14"/>
  <c r="AE169" i="14"/>
  <c r="AD169" i="14"/>
  <c r="AC169" i="14"/>
  <c r="AB169" i="14"/>
  <c r="AL169" i="14" s="1"/>
  <c r="AA169" i="14"/>
  <c r="Z169" i="14"/>
  <c r="Y169" i="14"/>
  <c r="X169" i="14"/>
  <c r="W169" i="14"/>
  <c r="V169" i="14"/>
  <c r="U169" i="14"/>
  <c r="T169" i="14"/>
  <c r="AM169" i="14" s="1"/>
  <c r="S169" i="14"/>
  <c r="R169" i="14"/>
  <c r="Q169" i="14"/>
  <c r="P169" i="14"/>
  <c r="O169" i="14"/>
  <c r="N169" i="14"/>
  <c r="M169" i="14"/>
  <c r="L169" i="14"/>
  <c r="AN169" i="14" s="1"/>
  <c r="K169" i="14"/>
  <c r="J169" i="14"/>
  <c r="I169" i="14"/>
  <c r="H169" i="14"/>
  <c r="G169" i="14"/>
  <c r="F169" i="14"/>
  <c r="E169" i="14"/>
  <c r="D169" i="14"/>
  <c r="AO16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AJ167" i="14"/>
  <c r="AI167" i="14"/>
  <c r="AH167" i="14"/>
  <c r="AG167" i="14"/>
  <c r="AF167" i="14"/>
  <c r="AE167" i="14"/>
  <c r="AD167" i="14"/>
  <c r="AC167" i="14"/>
  <c r="AB167" i="14"/>
  <c r="AL167" i="14" s="1"/>
  <c r="AA167" i="14"/>
  <c r="Z167" i="14"/>
  <c r="Y167" i="14"/>
  <c r="X167" i="14"/>
  <c r="W167" i="14"/>
  <c r="V167" i="14"/>
  <c r="U167" i="14"/>
  <c r="T167" i="14"/>
  <c r="AM167" i="14" s="1"/>
  <c r="S167" i="14"/>
  <c r="R167" i="14"/>
  <c r="Q167" i="14"/>
  <c r="P167" i="14"/>
  <c r="O167" i="14"/>
  <c r="N167" i="14"/>
  <c r="M167" i="14"/>
  <c r="L167" i="14"/>
  <c r="AN167" i="14" s="1"/>
  <c r="K167" i="14"/>
  <c r="J167" i="14"/>
  <c r="I167" i="14"/>
  <c r="H167" i="14"/>
  <c r="AO167" i="14" s="1"/>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AN166" i="14" s="1"/>
  <c r="N166" i="14"/>
  <c r="M166" i="14"/>
  <c r="L166" i="14"/>
  <c r="K166" i="14"/>
  <c r="J166" i="14"/>
  <c r="I166" i="14"/>
  <c r="H166" i="14"/>
  <c r="G166" i="14"/>
  <c r="AO166" i="14" s="1"/>
  <c r="F166" i="14"/>
  <c r="E166" i="14"/>
  <c r="D166" i="14"/>
  <c r="AO165" i="14"/>
  <c r="AJ165" i="14"/>
  <c r="AI165" i="14"/>
  <c r="AH165" i="14"/>
  <c r="AG165" i="14"/>
  <c r="AF165" i="14"/>
  <c r="AE165" i="14"/>
  <c r="AD165" i="14"/>
  <c r="AC165" i="14"/>
  <c r="AL165" i="14" s="1"/>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AN164" i="14" s="1"/>
  <c r="N164" i="14"/>
  <c r="M164" i="14"/>
  <c r="L164" i="14"/>
  <c r="K164" i="14"/>
  <c r="J164" i="14"/>
  <c r="I164" i="14"/>
  <c r="H164" i="14"/>
  <c r="G164" i="14"/>
  <c r="F164" i="14"/>
  <c r="E164" i="14"/>
  <c r="D164" i="14"/>
  <c r="AM163" i="14"/>
  <c r="AJ163" i="14"/>
  <c r="AI163" i="14"/>
  <c r="AH163" i="14"/>
  <c r="AG163" i="14"/>
  <c r="AF163" i="14"/>
  <c r="AE163" i="14"/>
  <c r="AD163" i="14"/>
  <c r="AC163" i="14"/>
  <c r="AB163" i="14"/>
  <c r="AL163" i="14" s="1"/>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E163" i="14"/>
  <c r="D163" i="14"/>
  <c r="AO163" i="14" s="1"/>
  <c r="AJ162" i="14"/>
  <c r="AI162" i="14"/>
  <c r="AH162" i="14"/>
  <c r="AG162" i="14"/>
  <c r="AF162" i="14"/>
  <c r="AE162" i="14"/>
  <c r="AD162" i="14"/>
  <c r="AC162" i="14"/>
  <c r="AL162" i="14" s="1"/>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J161" i="14"/>
  <c r="AI161" i="14"/>
  <c r="AH161" i="14"/>
  <c r="AG161" i="14"/>
  <c r="AF161" i="14"/>
  <c r="AE161" i="14"/>
  <c r="AD161" i="14"/>
  <c r="AC161" i="14"/>
  <c r="AB161" i="14"/>
  <c r="AL161" i="14" s="1"/>
  <c r="AA161" i="14"/>
  <c r="Z161" i="14"/>
  <c r="Y161" i="14"/>
  <c r="X161" i="14"/>
  <c r="W161" i="14"/>
  <c r="V161" i="14"/>
  <c r="U161" i="14"/>
  <c r="T161" i="14"/>
  <c r="AM161" i="14" s="1"/>
  <c r="S161" i="14"/>
  <c r="R161" i="14"/>
  <c r="Q161" i="14"/>
  <c r="P161" i="14"/>
  <c r="O161" i="14"/>
  <c r="N161" i="14"/>
  <c r="M161" i="14"/>
  <c r="L161" i="14"/>
  <c r="AN161" i="14" s="1"/>
  <c r="K161" i="14"/>
  <c r="J161" i="14"/>
  <c r="I161" i="14"/>
  <c r="H161" i="14"/>
  <c r="G161" i="14"/>
  <c r="F161" i="14"/>
  <c r="E161" i="14"/>
  <c r="D161" i="14"/>
  <c r="AO161" i="14" s="1"/>
  <c r="AJ160" i="14"/>
  <c r="AI160" i="14"/>
  <c r="AH160" i="14"/>
  <c r="AG160" i="14"/>
  <c r="AF160" i="14"/>
  <c r="AE160" i="14"/>
  <c r="AD160" i="14"/>
  <c r="AC160" i="14"/>
  <c r="AL160" i="14" s="1"/>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O157" i="14"/>
  <c r="AJ157" i="14"/>
  <c r="AI157" i="14"/>
  <c r="AH157" i="14"/>
  <c r="AG157" i="14"/>
  <c r="AF157" i="14"/>
  <c r="AE157" i="14"/>
  <c r="AD157" i="14"/>
  <c r="AC157" i="14"/>
  <c r="AL157" i="14" s="1"/>
  <c r="AB157" i="14"/>
  <c r="AA157" i="14"/>
  <c r="Z157" i="14"/>
  <c r="Y157" i="14"/>
  <c r="X157" i="14"/>
  <c r="W157" i="14"/>
  <c r="V157" i="14"/>
  <c r="AM157" i="14" s="1"/>
  <c r="U157" i="14"/>
  <c r="T157" i="14"/>
  <c r="S157" i="14"/>
  <c r="R157" i="14"/>
  <c r="Q157" i="14"/>
  <c r="P157" i="14"/>
  <c r="O157" i="14"/>
  <c r="N157" i="14"/>
  <c r="AN157" i="14" s="1"/>
  <c r="M157" i="14"/>
  <c r="L157" i="14"/>
  <c r="K157" i="14"/>
  <c r="J157" i="14"/>
  <c r="I157" i="14"/>
  <c r="H157" i="14"/>
  <c r="G157" i="14"/>
  <c r="F157" i="14"/>
  <c r="E157" i="14"/>
  <c r="D157" i="14"/>
  <c r="AN156" i="14"/>
  <c r="AJ156" i="14"/>
  <c r="AI156" i="14"/>
  <c r="AH156" i="14"/>
  <c r="AG156" i="14"/>
  <c r="AF156" i="14"/>
  <c r="AE156" i="14"/>
  <c r="AD156" i="14"/>
  <c r="AC156" i="14"/>
  <c r="AL156" i="14" s="1"/>
  <c r="AB156" i="14"/>
  <c r="AA156" i="14"/>
  <c r="Z156" i="14"/>
  <c r="Y156" i="14"/>
  <c r="X156" i="14"/>
  <c r="W156" i="14"/>
  <c r="V156" i="14"/>
  <c r="U156" i="14"/>
  <c r="AM156" i="14" s="1"/>
  <c r="T156" i="14"/>
  <c r="S156" i="14"/>
  <c r="R156" i="14"/>
  <c r="Q156" i="14"/>
  <c r="P156" i="14"/>
  <c r="O156" i="14"/>
  <c r="N156" i="14"/>
  <c r="M156" i="14"/>
  <c r="L156" i="14"/>
  <c r="K156" i="14"/>
  <c r="J156" i="14"/>
  <c r="I156" i="14"/>
  <c r="H156" i="14"/>
  <c r="G156" i="14"/>
  <c r="F156" i="14"/>
  <c r="E156" i="14"/>
  <c r="AO156" i="14" s="1"/>
  <c r="D156" i="14"/>
  <c r="AM155"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L154" i="14" s="1"/>
  <c r="AB154" i="14"/>
  <c r="AA154" i="14"/>
  <c r="Z154" i="14"/>
  <c r="Y154" i="14"/>
  <c r="X154" i="14"/>
  <c r="W154" i="14"/>
  <c r="V154" i="14"/>
  <c r="U154" i="14"/>
  <c r="T154" i="14"/>
  <c r="S154" i="14"/>
  <c r="R154" i="14"/>
  <c r="Q154" i="14"/>
  <c r="P154" i="14"/>
  <c r="O154" i="14"/>
  <c r="N154" i="14"/>
  <c r="M154" i="14"/>
  <c r="AN154" i="14" s="1"/>
  <c r="L154" i="14"/>
  <c r="K154" i="14"/>
  <c r="J154" i="14"/>
  <c r="I154" i="14"/>
  <c r="H154" i="14"/>
  <c r="G154" i="14"/>
  <c r="F154" i="14"/>
  <c r="E154" i="14"/>
  <c r="D154" i="14"/>
  <c r="AJ153" i="14"/>
  <c r="AI153" i="14"/>
  <c r="AH153" i="14"/>
  <c r="AG153" i="14"/>
  <c r="AF153" i="14"/>
  <c r="AE153" i="14"/>
  <c r="AD153" i="14"/>
  <c r="AC153" i="14"/>
  <c r="AB153" i="14"/>
  <c r="AL153" i="14" s="1"/>
  <c r="AA153" i="14"/>
  <c r="Z153" i="14"/>
  <c r="Y153" i="14"/>
  <c r="X153" i="14"/>
  <c r="W153" i="14"/>
  <c r="V153" i="14"/>
  <c r="U153" i="14"/>
  <c r="T153" i="14"/>
  <c r="AM153" i="14" s="1"/>
  <c r="S153" i="14"/>
  <c r="R153" i="14"/>
  <c r="Q153" i="14"/>
  <c r="P153" i="14"/>
  <c r="O153" i="14"/>
  <c r="N153" i="14"/>
  <c r="M153" i="14"/>
  <c r="L153" i="14"/>
  <c r="AN153" i="14" s="1"/>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AJ151" i="14"/>
  <c r="AI151" i="14"/>
  <c r="AH151" i="14"/>
  <c r="AG151" i="14"/>
  <c r="AF151" i="14"/>
  <c r="AE151" i="14"/>
  <c r="AD151" i="14"/>
  <c r="AC151" i="14"/>
  <c r="AB151" i="14"/>
  <c r="AL151" i="14" s="1"/>
  <c r="AA151" i="14"/>
  <c r="Z151" i="14"/>
  <c r="Y151" i="14"/>
  <c r="X151" i="14"/>
  <c r="W151" i="14"/>
  <c r="V151" i="14"/>
  <c r="U151" i="14"/>
  <c r="T151" i="14"/>
  <c r="AM151" i="14" s="1"/>
  <c r="S151" i="14"/>
  <c r="R151" i="14"/>
  <c r="Q151" i="14"/>
  <c r="P151" i="14"/>
  <c r="O151" i="14"/>
  <c r="N151" i="14"/>
  <c r="M151" i="14"/>
  <c r="L151" i="14"/>
  <c r="AN151" i="14" s="1"/>
  <c r="K151" i="14"/>
  <c r="J151" i="14"/>
  <c r="I151" i="14"/>
  <c r="H151" i="14"/>
  <c r="AO151" i="14" s="1"/>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AN150" i="14" s="1"/>
  <c r="N150" i="14"/>
  <c r="M150" i="14"/>
  <c r="L150" i="14"/>
  <c r="K150" i="14"/>
  <c r="J150" i="14"/>
  <c r="I150" i="14"/>
  <c r="H150" i="14"/>
  <c r="G150" i="14"/>
  <c r="AO150" i="14" s="1"/>
  <c r="F150" i="14"/>
  <c r="E150" i="14"/>
  <c r="D150" i="14"/>
  <c r="C150" i="14"/>
  <c r="AO149" i="14"/>
  <c r="AJ149" i="14"/>
  <c r="AI149" i="14"/>
  <c r="AH149" i="14"/>
  <c r="AG149" i="14"/>
  <c r="AF149" i="14"/>
  <c r="AE149" i="14"/>
  <c r="AD149" i="14"/>
  <c r="AC149" i="14"/>
  <c r="AL149" i="14" s="1"/>
  <c r="AB149" i="14"/>
  <c r="AA149" i="14"/>
  <c r="Z149" i="14"/>
  <c r="Y149" i="14"/>
  <c r="X149" i="14"/>
  <c r="W149" i="14"/>
  <c r="V149" i="14"/>
  <c r="AM149" i="14" s="1"/>
  <c r="U149" i="14"/>
  <c r="T149" i="14"/>
  <c r="S149" i="14"/>
  <c r="R149" i="14"/>
  <c r="Q149" i="14"/>
  <c r="P149" i="14"/>
  <c r="O149" i="14"/>
  <c r="N149" i="14"/>
  <c r="AN149" i="14" s="1"/>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AN148" i="14" s="1"/>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AM147" i="14" s="1"/>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L146" i="14" s="1"/>
  <c r="AB146" i="14"/>
  <c r="AA146" i="14"/>
  <c r="Z146" i="14"/>
  <c r="Y146" i="14"/>
  <c r="X146" i="14"/>
  <c r="W146" i="14"/>
  <c r="V146" i="14"/>
  <c r="U146" i="14"/>
  <c r="T146" i="14"/>
  <c r="AM146" i="14" s="1"/>
  <c r="S146" i="14"/>
  <c r="R146" i="14"/>
  <c r="Q146" i="14"/>
  <c r="P146" i="14"/>
  <c r="O146" i="14"/>
  <c r="N146" i="14"/>
  <c r="M146" i="14"/>
  <c r="AN146" i="14" s="1"/>
  <c r="L146" i="14"/>
  <c r="K146" i="14"/>
  <c r="J146" i="14"/>
  <c r="I146" i="14"/>
  <c r="H146" i="14"/>
  <c r="G146" i="14"/>
  <c r="F146" i="14"/>
  <c r="E146" i="14"/>
  <c r="D146" i="14"/>
  <c r="AO146" i="14" s="1"/>
  <c r="AJ145" i="14"/>
  <c r="AI145" i="14"/>
  <c r="AH145" i="14"/>
  <c r="AG145" i="14"/>
  <c r="AF145" i="14"/>
  <c r="AE145" i="14"/>
  <c r="AD145" i="14"/>
  <c r="AC145" i="14"/>
  <c r="AB145" i="14"/>
  <c r="AL145" i="14" s="1"/>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L144" i="14" s="1"/>
  <c r="AB144" i="14"/>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O144" i="14" s="1"/>
  <c r="C144" i="14"/>
  <c r="AJ143" i="14"/>
  <c r="AI143" i="14"/>
  <c r="AH143" i="14"/>
  <c r="AG143" i="14"/>
  <c r="AF143" i="14"/>
  <c r="AE143" i="14"/>
  <c r="AD143" i="14"/>
  <c r="AC143" i="14"/>
  <c r="AB143" i="14"/>
  <c r="AL143" i="14" s="1"/>
  <c r="AA143" i="14"/>
  <c r="Z143" i="14"/>
  <c r="Y143" i="14"/>
  <c r="X143" i="14"/>
  <c r="W143" i="14"/>
  <c r="V143" i="14"/>
  <c r="U143" i="14"/>
  <c r="T143" i="14"/>
  <c r="AM143" i="14" s="1"/>
  <c r="S143" i="14"/>
  <c r="R143" i="14"/>
  <c r="Q143" i="14"/>
  <c r="P143" i="14"/>
  <c r="O143" i="14"/>
  <c r="N143" i="14"/>
  <c r="M143" i="14"/>
  <c r="L143" i="14"/>
  <c r="AN143" i="14" s="1"/>
  <c r="K143" i="14"/>
  <c r="J143" i="14"/>
  <c r="I143" i="14"/>
  <c r="H143" i="14"/>
  <c r="AO143" i="14" s="1"/>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AO141" i="14"/>
  <c r="AJ141" i="14"/>
  <c r="AI141" i="14"/>
  <c r="AH141" i="14"/>
  <c r="AG141" i="14"/>
  <c r="AF141" i="14"/>
  <c r="AE141" i="14"/>
  <c r="AD141" i="14"/>
  <c r="AC141" i="14"/>
  <c r="AL141" i="14" s="1"/>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F140" i="14"/>
  <c r="E140" i="14"/>
  <c r="D140" i="14"/>
  <c r="AM139" i="14"/>
  <c r="AJ139" i="14"/>
  <c r="AI139" i="14"/>
  <c r="AH139" i="14"/>
  <c r="AG139" i="14"/>
  <c r="AF139" i="14"/>
  <c r="AE139" i="14"/>
  <c r="AD139" i="14"/>
  <c r="AC139" i="14"/>
  <c r="AB139" i="14"/>
  <c r="AL139" i="14" s="1"/>
  <c r="AA139" i="14"/>
  <c r="Z139" i="14"/>
  <c r="Y139" i="14"/>
  <c r="X139" i="14"/>
  <c r="W139" i="14"/>
  <c r="V139" i="14"/>
  <c r="U139" i="14"/>
  <c r="T139" i="14"/>
  <c r="S139" i="14"/>
  <c r="R139" i="14"/>
  <c r="Q139" i="14"/>
  <c r="P139" i="14"/>
  <c r="O139" i="14"/>
  <c r="N139" i="14"/>
  <c r="M139" i="14"/>
  <c r="L139" i="14"/>
  <c r="AN139" i="14" s="1"/>
  <c r="K139" i="14"/>
  <c r="J139" i="14"/>
  <c r="I139" i="14"/>
  <c r="H139" i="14"/>
  <c r="G139" i="14"/>
  <c r="F139" i="14"/>
  <c r="E139" i="14"/>
  <c r="D139" i="14"/>
  <c r="AO139" i="14" s="1"/>
  <c r="AJ138" i="14"/>
  <c r="AI138" i="14"/>
  <c r="AH138" i="14"/>
  <c r="AG138" i="14"/>
  <c r="AF138" i="14"/>
  <c r="AE138" i="14"/>
  <c r="AD138" i="14"/>
  <c r="AC138" i="14"/>
  <c r="AL138" i="14" s="1"/>
  <c r="AB138" i="14"/>
  <c r="AA138" i="14"/>
  <c r="Z138" i="14"/>
  <c r="Y138" i="14"/>
  <c r="X138" i="14"/>
  <c r="W138" i="14"/>
  <c r="V138" i="14"/>
  <c r="U138" i="14"/>
  <c r="T138" i="14"/>
  <c r="S138" i="14"/>
  <c r="R138" i="14"/>
  <c r="Q138" i="14"/>
  <c r="P138" i="14"/>
  <c r="O138" i="14"/>
  <c r="N138" i="14"/>
  <c r="M138" i="14"/>
  <c r="AN138" i="14" s="1"/>
  <c r="L138" i="14"/>
  <c r="K138" i="14"/>
  <c r="J138" i="14"/>
  <c r="I138" i="14"/>
  <c r="H138" i="14"/>
  <c r="G138" i="14"/>
  <c r="F138" i="14"/>
  <c r="E138" i="14"/>
  <c r="D138" i="14"/>
  <c r="AJ137" i="14"/>
  <c r="AI137" i="14"/>
  <c r="AH137" i="14"/>
  <c r="AG137" i="14"/>
  <c r="AF137" i="14"/>
  <c r="AE137" i="14"/>
  <c r="AD137" i="14"/>
  <c r="AC137" i="14"/>
  <c r="AB137" i="14"/>
  <c r="AL137" i="14" s="1"/>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L136" i="14" s="1"/>
  <c r="AB136" i="14"/>
  <c r="AA136" i="14"/>
  <c r="Z136" i="14"/>
  <c r="Y136" i="14"/>
  <c r="X136" i="14"/>
  <c r="W136" i="14"/>
  <c r="V136" i="14"/>
  <c r="U136" i="14"/>
  <c r="T136" i="14"/>
  <c r="AM136" i="14" s="1"/>
  <c r="S136" i="14"/>
  <c r="R136" i="14"/>
  <c r="Q136" i="14"/>
  <c r="P136" i="14"/>
  <c r="O136" i="14"/>
  <c r="N136" i="14"/>
  <c r="M136" i="14"/>
  <c r="L136" i="14"/>
  <c r="AN136" i="14" s="1"/>
  <c r="K136" i="14"/>
  <c r="J136" i="14"/>
  <c r="I136" i="14"/>
  <c r="H136" i="14"/>
  <c r="G136" i="14"/>
  <c r="F136" i="14"/>
  <c r="E136" i="14"/>
  <c r="D136" i="14"/>
  <c r="AO136" i="14" s="1"/>
  <c r="C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AO132" i="14" s="1"/>
  <c r="G132" i="14"/>
  <c r="F132" i="14"/>
  <c r="E132" i="14"/>
  <c r="D132" i="14"/>
  <c r="AN131" i="14"/>
  <c r="AJ131" i="14"/>
  <c r="AI131" i="14"/>
  <c r="AH131" i="14"/>
  <c r="AG131" i="14"/>
  <c r="AF131" i="14"/>
  <c r="AE131" i="14"/>
  <c r="AD131" i="14"/>
  <c r="AC131" i="14"/>
  <c r="AL131" i="14" s="1"/>
  <c r="AB131" i="14"/>
  <c r="AA131" i="14"/>
  <c r="Z131" i="14"/>
  <c r="Y131" i="14"/>
  <c r="X131" i="14"/>
  <c r="W131" i="14"/>
  <c r="V131" i="14"/>
  <c r="U131" i="14"/>
  <c r="AM131" i="14" s="1"/>
  <c r="T131" i="14"/>
  <c r="S131" i="14"/>
  <c r="R131" i="14"/>
  <c r="Q131" i="14"/>
  <c r="P131" i="14"/>
  <c r="O131" i="14"/>
  <c r="N131" i="14"/>
  <c r="M131" i="14"/>
  <c r="L131" i="14"/>
  <c r="K131" i="14"/>
  <c r="J131" i="14"/>
  <c r="I131" i="14"/>
  <c r="H131" i="14"/>
  <c r="G131" i="14"/>
  <c r="F131" i="14"/>
  <c r="E131" i="14"/>
  <c r="AO131" i="14" s="1"/>
  <c r="D131" i="14"/>
  <c r="AJ130" i="14"/>
  <c r="AI130" i="14"/>
  <c r="AH130" i="14"/>
  <c r="AG130" i="14"/>
  <c r="AF130" i="14"/>
  <c r="AE130" i="14"/>
  <c r="AD130" i="14"/>
  <c r="AC130" i="14"/>
  <c r="AB130" i="14"/>
  <c r="AL130" i="14" s="1"/>
  <c r="AA130" i="14"/>
  <c r="Z130" i="14"/>
  <c r="Y130" i="14"/>
  <c r="X130" i="14"/>
  <c r="W130" i="14"/>
  <c r="V130" i="14"/>
  <c r="AM130" i="14" s="1"/>
  <c r="U130" i="14"/>
  <c r="T130" i="14"/>
  <c r="S130" i="14"/>
  <c r="R130" i="14"/>
  <c r="Q130" i="14"/>
  <c r="P130" i="14"/>
  <c r="O130" i="14"/>
  <c r="N130" i="14"/>
  <c r="M130" i="14"/>
  <c r="L130" i="14"/>
  <c r="AN130" i="14" s="1"/>
  <c r="K130" i="14"/>
  <c r="J130" i="14"/>
  <c r="I130" i="14"/>
  <c r="H130" i="14"/>
  <c r="G130" i="14"/>
  <c r="F130" i="14"/>
  <c r="E130" i="14"/>
  <c r="D130" i="14"/>
  <c r="AO130" i="14" s="1"/>
  <c r="AJ129" i="14"/>
  <c r="AI129" i="14"/>
  <c r="AH129" i="14"/>
  <c r="AG129" i="14"/>
  <c r="AF129" i="14"/>
  <c r="AE129" i="14"/>
  <c r="AD129" i="14"/>
  <c r="AC129" i="14"/>
  <c r="AL129" i="14" s="1"/>
  <c r="AB129" i="14"/>
  <c r="AA129" i="14"/>
  <c r="Z129" i="14"/>
  <c r="Y129" i="14"/>
  <c r="X129" i="14"/>
  <c r="W129" i="14"/>
  <c r="V129" i="14"/>
  <c r="U129" i="14"/>
  <c r="T129" i="14"/>
  <c r="AM129" i="14" s="1"/>
  <c r="S129" i="14"/>
  <c r="R129" i="14"/>
  <c r="Q129" i="14"/>
  <c r="P129" i="14"/>
  <c r="O129" i="14"/>
  <c r="N129" i="14"/>
  <c r="M129" i="14"/>
  <c r="AN129" i="14" s="1"/>
  <c r="L129" i="14"/>
  <c r="K129" i="14"/>
  <c r="J129" i="14"/>
  <c r="I129" i="14"/>
  <c r="H129" i="14"/>
  <c r="G129" i="14"/>
  <c r="F129" i="14"/>
  <c r="E129" i="14"/>
  <c r="D129" i="14"/>
  <c r="AO129" i="14" s="1"/>
  <c r="C129" i="14"/>
  <c r="AJ128" i="14"/>
  <c r="AI128" i="14"/>
  <c r="AH128" i="14"/>
  <c r="AG128" i="14"/>
  <c r="AF128" i="14"/>
  <c r="AE128" i="14"/>
  <c r="AD128" i="14"/>
  <c r="AC128" i="14"/>
  <c r="AB128" i="14"/>
  <c r="AL128" i="14" s="1"/>
  <c r="AA128" i="14"/>
  <c r="Z128" i="14"/>
  <c r="Y128" i="14"/>
  <c r="X128" i="14"/>
  <c r="W128" i="14"/>
  <c r="V128" i="14"/>
  <c r="U128" i="14"/>
  <c r="T128" i="14"/>
  <c r="AM128" i="14" s="1"/>
  <c r="S128" i="14"/>
  <c r="R128" i="14"/>
  <c r="Q128" i="14"/>
  <c r="P128" i="14"/>
  <c r="O128" i="14"/>
  <c r="N128" i="14"/>
  <c r="M128" i="14"/>
  <c r="L128" i="14"/>
  <c r="AN128" i="14" s="1"/>
  <c r="K128" i="14"/>
  <c r="J128" i="14"/>
  <c r="I128" i="14"/>
  <c r="H128" i="14"/>
  <c r="G128" i="14"/>
  <c r="F128" i="14"/>
  <c r="E128" i="14"/>
  <c r="D128" i="14"/>
  <c r="AO128" i="14" s="1"/>
  <c r="AJ127" i="14"/>
  <c r="AI127" i="14"/>
  <c r="AH127" i="14"/>
  <c r="AG127" i="14"/>
  <c r="AF127" i="14"/>
  <c r="AE127" i="14"/>
  <c r="AD127" i="14"/>
  <c r="AC127" i="14"/>
  <c r="AL127" i="14" s="1"/>
  <c r="AB127" i="14"/>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C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AO124" i="14" s="1"/>
  <c r="G124" i="14"/>
  <c r="F124" i="14"/>
  <c r="E124" i="14"/>
  <c r="D124" i="14"/>
  <c r="AN123" i="14"/>
  <c r="AJ123" i="14"/>
  <c r="AI123" i="14"/>
  <c r="AH123" i="14"/>
  <c r="AG123" i="14"/>
  <c r="AF123" i="14"/>
  <c r="AE123" i="14"/>
  <c r="AD123" i="14"/>
  <c r="AC123" i="14"/>
  <c r="AL123" i="14" s="1"/>
  <c r="AB123" i="14"/>
  <c r="AA123" i="14"/>
  <c r="Z123" i="14"/>
  <c r="Y123" i="14"/>
  <c r="X123" i="14"/>
  <c r="W123" i="14"/>
  <c r="V123" i="14"/>
  <c r="U123" i="14"/>
  <c r="AM123" i="14" s="1"/>
  <c r="T123" i="14"/>
  <c r="S123" i="14"/>
  <c r="R123" i="14"/>
  <c r="Q123" i="14"/>
  <c r="P123" i="14"/>
  <c r="O123" i="14"/>
  <c r="N123" i="14"/>
  <c r="M123" i="14"/>
  <c r="L123" i="14"/>
  <c r="K123" i="14"/>
  <c r="J123" i="14"/>
  <c r="I123" i="14"/>
  <c r="H123" i="14"/>
  <c r="G123" i="14"/>
  <c r="F123" i="14"/>
  <c r="E123" i="14"/>
  <c r="AO123" i="14" s="1"/>
  <c r="D123" i="14"/>
  <c r="AJ122" i="14"/>
  <c r="AI122" i="14"/>
  <c r="AH122" i="14"/>
  <c r="AG122" i="14"/>
  <c r="AF122" i="14"/>
  <c r="AE122" i="14"/>
  <c r="AD122" i="14"/>
  <c r="AC122" i="14"/>
  <c r="AB122" i="14"/>
  <c r="AL122" i="14" s="1"/>
  <c r="AA122" i="14"/>
  <c r="Z122" i="14"/>
  <c r="Y122" i="14"/>
  <c r="X122" i="14"/>
  <c r="W122" i="14"/>
  <c r="V122" i="14"/>
  <c r="AM122" i="14" s="1"/>
  <c r="U122" i="14"/>
  <c r="T122" i="14"/>
  <c r="S122" i="14"/>
  <c r="R122" i="14"/>
  <c r="Q122" i="14"/>
  <c r="P122" i="14"/>
  <c r="O122" i="14"/>
  <c r="N122" i="14"/>
  <c r="M122" i="14"/>
  <c r="L122" i="14"/>
  <c r="AN122" i="14" s="1"/>
  <c r="K122" i="14"/>
  <c r="J122" i="14"/>
  <c r="I122" i="14"/>
  <c r="H122" i="14"/>
  <c r="G122" i="14"/>
  <c r="F122" i="14"/>
  <c r="E122" i="14"/>
  <c r="D122" i="14"/>
  <c r="AO122" i="14" s="1"/>
  <c r="AJ121" i="14"/>
  <c r="AI121" i="14"/>
  <c r="AH121" i="14"/>
  <c r="AG121" i="14"/>
  <c r="AF121" i="14"/>
  <c r="AE121" i="14"/>
  <c r="AD121" i="14"/>
  <c r="AC121" i="14"/>
  <c r="AL121" i="14" s="1"/>
  <c r="AB121" i="14"/>
  <c r="AA121" i="14"/>
  <c r="Z121" i="14"/>
  <c r="Y121" i="14"/>
  <c r="X121" i="14"/>
  <c r="W121" i="14"/>
  <c r="V121" i="14"/>
  <c r="U121" i="14"/>
  <c r="T121" i="14"/>
  <c r="AM121" i="14" s="1"/>
  <c r="S121" i="14"/>
  <c r="R121" i="14"/>
  <c r="Q121" i="14"/>
  <c r="P121" i="14"/>
  <c r="O121" i="14"/>
  <c r="N121" i="14"/>
  <c r="M121" i="14"/>
  <c r="AN121" i="14" s="1"/>
  <c r="L121" i="14"/>
  <c r="K121" i="14"/>
  <c r="J121" i="14"/>
  <c r="I121" i="14"/>
  <c r="H121" i="14"/>
  <c r="G121" i="14"/>
  <c r="F121" i="14"/>
  <c r="E121" i="14"/>
  <c r="D121" i="14"/>
  <c r="AO121" i="14" s="1"/>
  <c r="C121" i="14"/>
  <c r="AJ120" i="14"/>
  <c r="AI120" i="14"/>
  <c r="AH120" i="14"/>
  <c r="AG120" i="14"/>
  <c r="AF120" i="14"/>
  <c r="AE120" i="14"/>
  <c r="AD120" i="14"/>
  <c r="AC120" i="14"/>
  <c r="AB120" i="14"/>
  <c r="AL120" i="14" s="1"/>
  <c r="AA120" i="14"/>
  <c r="Z120" i="14"/>
  <c r="Y120" i="14"/>
  <c r="X120" i="14"/>
  <c r="W120" i="14"/>
  <c r="V120" i="14"/>
  <c r="U120" i="14"/>
  <c r="T120" i="14"/>
  <c r="AM120" i="14" s="1"/>
  <c r="S120" i="14"/>
  <c r="R120" i="14"/>
  <c r="Q120" i="14"/>
  <c r="P120" i="14"/>
  <c r="O120" i="14"/>
  <c r="N120" i="14"/>
  <c r="M120" i="14"/>
  <c r="L120" i="14"/>
  <c r="AN120" i="14" s="1"/>
  <c r="K120" i="14"/>
  <c r="J120" i="14"/>
  <c r="I120" i="14"/>
  <c r="H120" i="14"/>
  <c r="G120" i="14"/>
  <c r="F120" i="14"/>
  <c r="E120" i="14"/>
  <c r="D120" i="14"/>
  <c r="AO120" i="14" s="1"/>
  <c r="AJ119" i="14"/>
  <c r="AI119" i="14"/>
  <c r="AH119" i="14"/>
  <c r="AG119" i="14"/>
  <c r="AF119" i="14"/>
  <c r="AE119" i="14"/>
  <c r="AD119" i="14"/>
  <c r="AC119" i="14"/>
  <c r="AL119" i="14" s="1"/>
  <c r="AB119" i="14"/>
  <c r="AA119" i="14"/>
  <c r="Z119" i="14"/>
  <c r="Y119" i="14"/>
  <c r="X119" i="14"/>
  <c r="W119" i="14"/>
  <c r="V119" i="14"/>
  <c r="U119" i="14"/>
  <c r="T119" i="14"/>
  <c r="AM119" i="14" s="1"/>
  <c r="S119" i="14"/>
  <c r="R119" i="14"/>
  <c r="Q119" i="14"/>
  <c r="P119" i="14"/>
  <c r="O119" i="14"/>
  <c r="N119" i="14"/>
  <c r="M119" i="14"/>
  <c r="L119" i="14"/>
  <c r="AN119" i="14" s="1"/>
  <c r="K119" i="14"/>
  <c r="J119" i="14"/>
  <c r="I119" i="14"/>
  <c r="H119" i="14"/>
  <c r="G119" i="14"/>
  <c r="F119" i="14"/>
  <c r="E119" i="14"/>
  <c r="D119" i="14"/>
  <c r="AO119" i="14" s="1"/>
  <c r="C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AO116" i="14" s="1"/>
  <c r="G116" i="14"/>
  <c r="F116" i="14"/>
  <c r="E116" i="14"/>
  <c r="D116" i="14"/>
  <c r="AN115" i="14"/>
  <c r="AJ115" i="14"/>
  <c r="AI115" i="14"/>
  <c r="AH115" i="14"/>
  <c r="AG115" i="14"/>
  <c r="AF115" i="14"/>
  <c r="AE115" i="14"/>
  <c r="AD115" i="14"/>
  <c r="AC115" i="14"/>
  <c r="AL115" i="14" s="1"/>
  <c r="AB115" i="14"/>
  <c r="AA115" i="14"/>
  <c r="Z115" i="14"/>
  <c r="Y115" i="14"/>
  <c r="X115" i="14"/>
  <c r="W115" i="14"/>
  <c r="V115" i="14"/>
  <c r="U115" i="14"/>
  <c r="AM115" i="14" s="1"/>
  <c r="T115" i="14"/>
  <c r="S115" i="14"/>
  <c r="R115" i="14"/>
  <c r="Q115" i="14"/>
  <c r="P115" i="14"/>
  <c r="O115" i="14"/>
  <c r="N115" i="14"/>
  <c r="M115" i="14"/>
  <c r="L115" i="14"/>
  <c r="K115" i="14"/>
  <c r="J115" i="14"/>
  <c r="I115" i="14"/>
  <c r="H115" i="14"/>
  <c r="G115" i="14"/>
  <c r="F115" i="14"/>
  <c r="E115" i="14"/>
  <c r="AO115" i="14" s="1"/>
  <c r="D115" i="14"/>
  <c r="AJ114" i="14"/>
  <c r="AI114" i="14"/>
  <c r="AH114" i="14"/>
  <c r="AG114" i="14"/>
  <c r="AF114" i="14"/>
  <c r="AE114" i="14"/>
  <c r="AD114" i="14"/>
  <c r="AC114" i="14"/>
  <c r="AB114" i="14"/>
  <c r="AL114" i="14" s="1"/>
  <c r="AA114" i="14"/>
  <c r="Z114" i="14"/>
  <c r="Y114" i="14"/>
  <c r="X114" i="14"/>
  <c r="W114" i="14"/>
  <c r="V114" i="14"/>
  <c r="AM114" i="14" s="1"/>
  <c r="U114" i="14"/>
  <c r="T114" i="14"/>
  <c r="S114" i="14"/>
  <c r="R114" i="14"/>
  <c r="Q114" i="14"/>
  <c r="P114" i="14"/>
  <c r="O114" i="14"/>
  <c r="N114" i="14"/>
  <c r="M114" i="14"/>
  <c r="L114" i="14"/>
  <c r="AN114" i="14" s="1"/>
  <c r="K114" i="14"/>
  <c r="J114" i="14"/>
  <c r="I114" i="14"/>
  <c r="H114" i="14"/>
  <c r="G114" i="14"/>
  <c r="F114" i="14"/>
  <c r="E114" i="14"/>
  <c r="D114" i="14"/>
  <c r="AO114" i="14" s="1"/>
  <c r="AJ113" i="14"/>
  <c r="AI113" i="14"/>
  <c r="AH113" i="14"/>
  <c r="AG113" i="14"/>
  <c r="AF113" i="14"/>
  <c r="AE113" i="14"/>
  <c r="AD113" i="14"/>
  <c r="AC113" i="14"/>
  <c r="AL113" i="14" s="1"/>
  <c r="AB113" i="14"/>
  <c r="AA113" i="14"/>
  <c r="Z113" i="14"/>
  <c r="Y113" i="14"/>
  <c r="X113" i="14"/>
  <c r="W113" i="14"/>
  <c r="V113" i="14"/>
  <c r="U113" i="14"/>
  <c r="T113" i="14"/>
  <c r="AM113" i="14" s="1"/>
  <c r="S113" i="14"/>
  <c r="R113" i="14"/>
  <c r="Q113" i="14"/>
  <c r="P113" i="14"/>
  <c r="O113" i="14"/>
  <c r="N113" i="14"/>
  <c r="M113" i="14"/>
  <c r="AN113" i="14" s="1"/>
  <c r="L113" i="14"/>
  <c r="K113" i="14"/>
  <c r="J113" i="14"/>
  <c r="I113" i="14"/>
  <c r="H113" i="14"/>
  <c r="G113" i="14"/>
  <c r="F113" i="14"/>
  <c r="E113" i="14"/>
  <c r="D113" i="14"/>
  <c r="AO113" i="14" s="1"/>
  <c r="C113" i="14"/>
  <c r="AJ112" i="14"/>
  <c r="AI112" i="14"/>
  <c r="AH112" i="14"/>
  <c r="AG112" i="14"/>
  <c r="AF112" i="14"/>
  <c r="AE112" i="14"/>
  <c r="AD112" i="14"/>
  <c r="AC112" i="14"/>
  <c r="AB112" i="14"/>
  <c r="AL112" i="14" s="1"/>
  <c r="AA112" i="14"/>
  <c r="Z112" i="14"/>
  <c r="Y112" i="14"/>
  <c r="X112" i="14"/>
  <c r="W112" i="14"/>
  <c r="V112" i="14"/>
  <c r="U112" i="14"/>
  <c r="T112" i="14"/>
  <c r="AM112" i="14" s="1"/>
  <c r="S112" i="14"/>
  <c r="R112" i="14"/>
  <c r="Q112" i="14"/>
  <c r="P112" i="14"/>
  <c r="O112" i="14"/>
  <c r="N112" i="14"/>
  <c r="M112" i="14"/>
  <c r="L112" i="14"/>
  <c r="AN112" i="14" s="1"/>
  <c r="K112" i="14"/>
  <c r="J112" i="14"/>
  <c r="I112" i="14"/>
  <c r="H112" i="14"/>
  <c r="G112" i="14"/>
  <c r="F112" i="14"/>
  <c r="E112" i="14"/>
  <c r="D112" i="14"/>
  <c r="AO112" i="14" s="1"/>
  <c r="AJ111" i="14"/>
  <c r="AI111" i="14"/>
  <c r="AH111" i="14"/>
  <c r="AG111" i="14"/>
  <c r="AF111" i="14"/>
  <c r="AE111" i="14"/>
  <c r="AD111" i="14"/>
  <c r="AC111" i="14"/>
  <c r="AL111" i="14" s="1"/>
  <c r="AB111" i="14"/>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O111" i="14" s="1"/>
  <c r="C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AO108" i="14" s="1"/>
  <c r="G108" i="14"/>
  <c r="F108" i="14"/>
  <c r="E108" i="14"/>
  <c r="D108" i="14"/>
  <c r="AN107" i="14"/>
  <c r="AJ107" i="14"/>
  <c r="AI107" i="14"/>
  <c r="AH107" i="14"/>
  <c r="AG107" i="14"/>
  <c r="AF107" i="14"/>
  <c r="AE107" i="14"/>
  <c r="AD107" i="14"/>
  <c r="AC107" i="14"/>
  <c r="AL107" i="14" s="1"/>
  <c r="AB107" i="14"/>
  <c r="AA107" i="14"/>
  <c r="Z107" i="14"/>
  <c r="Y107" i="14"/>
  <c r="X107" i="14"/>
  <c r="W107" i="14"/>
  <c r="V107" i="14"/>
  <c r="U107" i="14"/>
  <c r="AM107" i="14" s="1"/>
  <c r="T107" i="14"/>
  <c r="S107" i="14"/>
  <c r="R107" i="14"/>
  <c r="Q107" i="14"/>
  <c r="P107" i="14"/>
  <c r="O107" i="14"/>
  <c r="N107" i="14"/>
  <c r="M107" i="14"/>
  <c r="L107" i="14"/>
  <c r="K107" i="14"/>
  <c r="J107" i="14"/>
  <c r="I107" i="14"/>
  <c r="H107" i="14"/>
  <c r="G107" i="14"/>
  <c r="F107" i="14"/>
  <c r="E107" i="14"/>
  <c r="AO107" i="14" s="1"/>
  <c r="D107" i="14"/>
  <c r="AJ106" i="14"/>
  <c r="AI106" i="14"/>
  <c r="AH106" i="14"/>
  <c r="AG106" i="14"/>
  <c r="AF106" i="14"/>
  <c r="AE106" i="14"/>
  <c r="AD106" i="14"/>
  <c r="AC106" i="14"/>
  <c r="AB106" i="14"/>
  <c r="AL106" i="14" s="1"/>
  <c r="AA106" i="14"/>
  <c r="Z106" i="14"/>
  <c r="Y106" i="14"/>
  <c r="X106" i="14"/>
  <c r="W106" i="14"/>
  <c r="V106" i="14"/>
  <c r="AM106" i="14" s="1"/>
  <c r="U106" i="14"/>
  <c r="T106" i="14"/>
  <c r="S106" i="14"/>
  <c r="R106" i="14"/>
  <c r="Q106" i="14"/>
  <c r="P106" i="14"/>
  <c r="O106" i="14"/>
  <c r="N106" i="14"/>
  <c r="M106" i="14"/>
  <c r="L106" i="14"/>
  <c r="AN106" i="14" s="1"/>
  <c r="K106" i="14"/>
  <c r="J106" i="14"/>
  <c r="I106" i="14"/>
  <c r="H106" i="14"/>
  <c r="G106" i="14"/>
  <c r="F106" i="14"/>
  <c r="E106" i="14"/>
  <c r="D106" i="14"/>
  <c r="AO106" i="14" s="1"/>
  <c r="AJ105" i="14"/>
  <c r="AI105" i="14"/>
  <c r="AH105" i="14"/>
  <c r="AG105" i="14"/>
  <c r="AF105" i="14"/>
  <c r="AE105" i="14"/>
  <c r="AD105" i="14"/>
  <c r="AC105" i="14"/>
  <c r="AL105" i="14" s="1"/>
  <c r="AB105" i="14"/>
  <c r="AA105" i="14"/>
  <c r="Z105" i="14"/>
  <c r="Y105" i="14"/>
  <c r="X105" i="14"/>
  <c r="W105" i="14"/>
  <c r="V105" i="14"/>
  <c r="U105" i="14"/>
  <c r="T105" i="14"/>
  <c r="AM105" i="14" s="1"/>
  <c r="S105" i="14"/>
  <c r="R105" i="14"/>
  <c r="Q105" i="14"/>
  <c r="P105" i="14"/>
  <c r="O105" i="14"/>
  <c r="N105" i="14"/>
  <c r="M105" i="14"/>
  <c r="AN105" i="14" s="1"/>
  <c r="L105" i="14"/>
  <c r="K105" i="14"/>
  <c r="J105" i="14"/>
  <c r="I105" i="14"/>
  <c r="H105" i="14"/>
  <c r="G105" i="14"/>
  <c r="F105" i="14"/>
  <c r="E105" i="14"/>
  <c r="D105" i="14"/>
  <c r="AO105" i="14" s="1"/>
  <c r="C105" i="14"/>
  <c r="AJ104" i="14"/>
  <c r="AI104" i="14"/>
  <c r="AH104" i="14"/>
  <c r="AG104" i="14"/>
  <c r="AF104" i="14"/>
  <c r="AE104" i="14"/>
  <c r="AD104" i="14"/>
  <c r="AC104" i="14"/>
  <c r="AB104" i="14"/>
  <c r="AL104" i="14" s="1"/>
  <c r="AA104" i="14"/>
  <c r="Z104" i="14"/>
  <c r="Y104" i="14"/>
  <c r="X104" i="14"/>
  <c r="W104" i="14"/>
  <c r="V104" i="14"/>
  <c r="U104" i="14"/>
  <c r="T104" i="14"/>
  <c r="AM104" i="14" s="1"/>
  <c r="S104" i="14"/>
  <c r="R104" i="14"/>
  <c r="Q104" i="14"/>
  <c r="P104" i="14"/>
  <c r="O104" i="14"/>
  <c r="N104" i="14"/>
  <c r="M104" i="14"/>
  <c r="L104" i="14"/>
  <c r="AN104" i="14" s="1"/>
  <c r="K104" i="14"/>
  <c r="J104" i="14"/>
  <c r="I104" i="14"/>
  <c r="H104" i="14"/>
  <c r="G104" i="14"/>
  <c r="F104" i="14"/>
  <c r="E104" i="14"/>
  <c r="D104" i="14"/>
  <c r="AO104" i="14" s="1"/>
  <c r="AJ103" i="14"/>
  <c r="AI103" i="14"/>
  <c r="AH103" i="14"/>
  <c r="AG103" i="14"/>
  <c r="AF103" i="14"/>
  <c r="AE103" i="14"/>
  <c r="AD103" i="14"/>
  <c r="AC103" i="14"/>
  <c r="AL103" i="14" s="1"/>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O103" i="14" s="1"/>
  <c r="C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AO100" i="14" s="1"/>
  <c r="G100" i="14"/>
  <c r="F100" i="14"/>
  <c r="E100" i="14"/>
  <c r="D100" i="14"/>
  <c r="AN99" i="14"/>
  <c r="AJ99" i="14"/>
  <c r="AI99" i="14"/>
  <c r="AH99" i="14"/>
  <c r="AG99" i="14"/>
  <c r="AF99" i="14"/>
  <c r="AE99" i="14"/>
  <c r="AD99" i="14"/>
  <c r="AC99" i="14"/>
  <c r="AL99" i="14" s="1"/>
  <c r="AB99" i="14"/>
  <c r="AA99" i="14"/>
  <c r="Z99" i="14"/>
  <c r="Y99" i="14"/>
  <c r="X99" i="14"/>
  <c r="W99" i="14"/>
  <c r="V99" i="14"/>
  <c r="U99" i="14"/>
  <c r="AM99" i="14" s="1"/>
  <c r="T99" i="14"/>
  <c r="S99" i="14"/>
  <c r="R99" i="14"/>
  <c r="Q99" i="14"/>
  <c r="P99" i="14"/>
  <c r="O99" i="14"/>
  <c r="N99" i="14"/>
  <c r="M99" i="14"/>
  <c r="L99" i="14"/>
  <c r="K99" i="14"/>
  <c r="J99" i="14"/>
  <c r="I99" i="14"/>
  <c r="H99" i="14"/>
  <c r="G99" i="14"/>
  <c r="F99" i="14"/>
  <c r="E99" i="14"/>
  <c r="AO99" i="14" s="1"/>
  <c r="D99" i="14"/>
  <c r="AJ98" i="14"/>
  <c r="AI98" i="14"/>
  <c r="AH98" i="14"/>
  <c r="AG98" i="14"/>
  <c r="AF98" i="14"/>
  <c r="AE98" i="14"/>
  <c r="AD98" i="14"/>
  <c r="AC98" i="14"/>
  <c r="AB98" i="14"/>
  <c r="AL98" i="14" s="1"/>
  <c r="AA98" i="14"/>
  <c r="Z98" i="14"/>
  <c r="Y98" i="14"/>
  <c r="X98" i="14"/>
  <c r="W98" i="14"/>
  <c r="V98" i="14"/>
  <c r="AM98" i="14" s="1"/>
  <c r="U98" i="14"/>
  <c r="T98" i="14"/>
  <c r="S98" i="14"/>
  <c r="R98" i="14"/>
  <c r="Q98" i="14"/>
  <c r="P98" i="14"/>
  <c r="O98" i="14"/>
  <c r="N98" i="14"/>
  <c r="M98" i="14"/>
  <c r="L98" i="14"/>
  <c r="AN98" i="14" s="1"/>
  <c r="K98" i="14"/>
  <c r="J98" i="14"/>
  <c r="I98" i="14"/>
  <c r="H98" i="14"/>
  <c r="G98" i="14"/>
  <c r="F98" i="14"/>
  <c r="E98" i="14"/>
  <c r="D98" i="14"/>
  <c r="AO98" i="14" s="1"/>
  <c r="AJ97" i="14"/>
  <c r="AI97" i="14"/>
  <c r="AH97" i="14"/>
  <c r="AG97" i="14"/>
  <c r="AF97" i="14"/>
  <c r="AE97" i="14"/>
  <c r="AD97" i="14"/>
  <c r="AC97" i="14"/>
  <c r="AL97" i="14" s="1"/>
  <c r="AB97" i="14"/>
  <c r="AA97" i="14"/>
  <c r="Z97" i="14"/>
  <c r="Y97" i="14"/>
  <c r="X97" i="14"/>
  <c r="W97" i="14"/>
  <c r="V97" i="14"/>
  <c r="U97" i="14"/>
  <c r="T97" i="14"/>
  <c r="AM97" i="14" s="1"/>
  <c r="S97" i="14"/>
  <c r="R97" i="14"/>
  <c r="Q97" i="14"/>
  <c r="P97" i="14"/>
  <c r="O97" i="14"/>
  <c r="N97" i="14"/>
  <c r="M97" i="14"/>
  <c r="AN97" i="14" s="1"/>
  <c r="L97" i="14"/>
  <c r="K97" i="14"/>
  <c r="J97" i="14"/>
  <c r="I97" i="14"/>
  <c r="H97" i="14"/>
  <c r="G97" i="14"/>
  <c r="F97" i="14"/>
  <c r="E97" i="14"/>
  <c r="D97" i="14"/>
  <c r="AO97" i="14" s="1"/>
  <c r="C97" i="14"/>
  <c r="AJ96" i="14"/>
  <c r="AI96" i="14"/>
  <c r="AH96" i="14"/>
  <c r="AG96" i="14"/>
  <c r="AF96" i="14"/>
  <c r="AE96" i="14"/>
  <c r="AD96" i="14"/>
  <c r="AC96" i="14"/>
  <c r="AB96" i="14"/>
  <c r="AL96" i="14" s="1"/>
  <c r="AA96" i="14"/>
  <c r="Z96" i="14"/>
  <c r="Y96" i="14"/>
  <c r="X96" i="14"/>
  <c r="W96" i="14"/>
  <c r="V96" i="14"/>
  <c r="U96" i="14"/>
  <c r="T96" i="14"/>
  <c r="AM96" i="14" s="1"/>
  <c r="S96" i="14"/>
  <c r="R96" i="14"/>
  <c r="Q96" i="14"/>
  <c r="P96" i="14"/>
  <c r="O96" i="14"/>
  <c r="N96" i="14"/>
  <c r="M96" i="14"/>
  <c r="L96" i="14"/>
  <c r="AN96" i="14" s="1"/>
  <c r="K96" i="14"/>
  <c r="J96" i="14"/>
  <c r="I96" i="14"/>
  <c r="H96" i="14"/>
  <c r="G96" i="14"/>
  <c r="F96" i="14"/>
  <c r="E96" i="14"/>
  <c r="D96" i="14"/>
  <c r="AO96" i="14" s="1"/>
  <c r="AJ95" i="14"/>
  <c r="AI95" i="14"/>
  <c r="AH95" i="14"/>
  <c r="AG95" i="14"/>
  <c r="AF95" i="14"/>
  <c r="AE95" i="14"/>
  <c r="AD95" i="14"/>
  <c r="AC95" i="14"/>
  <c r="AL95" i="14" s="1"/>
  <c r="AB95" i="14"/>
  <c r="AA95" i="14"/>
  <c r="Z95" i="14"/>
  <c r="Y95" i="14"/>
  <c r="X95" i="14"/>
  <c r="W95" i="14"/>
  <c r="V95" i="14"/>
  <c r="U95" i="14"/>
  <c r="T95" i="14"/>
  <c r="AM95" i="14" s="1"/>
  <c r="S95" i="14"/>
  <c r="R95" i="14"/>
  <c r="Q95" i="14"/>
  <c r="P95" i="14"/>
  <c r="O95" i="14"/>
  <c r="N95" i="14"/>
  <c r="M95" i="14"/>
  <c r="L95" i="14"/>
  <c r="AN95" i="14" s="1"/>
  <c r="K95" i="14"/>
  <c r="J95" i="14"/>
  <c r="I95" i="14"/>
  <c r="H95" i="14"/>
  <c r="G95" i="14"/>
  <c r="F95" i="14"/>
  <c r="E95" i="14"/>
  <c r="D95" i="14"/>
  <c r="AO95" i="14" s="1"/>
  <c r="C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C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AO92" i="14" s="1"/>
  <c r="G92" i="14"/>
  <c r="F92" i="14"/>
  <c r="E92" i="14"/>
  <c r="D92" i="14"/>
  <c r="AJ91" i="14"/>
  <c r="AI91" i="14"/>
  <c r="AH91" i="14"/>
  <c r="AG91" i="14"/>
  <c r="AF91" i="14"/>
  <c r="AE91" i="14"/>
  <c r="AD91" i="14"/>
  <c r="AC91" i="14"/>
  <c r="AL91" i="14" s="1"/>
  <c r="AB91" i="14"/>
  <c r="AA91" i="14"/>
  <c r="Z91" i="14"/>
  <c r="Y91" i="14"/>
  <c r="X91" i="14"/>
  <c r="W91" i="14"/>
  <c r="V91" i="14"/>
  <c r="U91" i="14"/>
  <c r="T91" i="14"/>
  <c r="S91" i="14"/>
  <c r="R91" i="14"/>
  <c r="Q91" i="14"/>
  <c r="P91" i="14"/>
  <c r="O91" i="14"/>
  <c r="AN91" i="14" s="1"/>
  <c r="N91" i="14"/>
  <c r="M91" i="14"/>
  <c r="L91" i="14"/>
  <c r="K91" i="14"/>
  <c r="J91" i="14"/>
  <c r="I91" i="14"/>
  <c r="H91" i="14"/>
  <c r="G91" i="14"/>
  <c r="F91" i="14"/>
  <c r="E91" i="14"/>
  <c r="D91" i="14"/>
  <c r="AM90" i="14"/>
  <c r="AJ90" i="14"/>
  <c r="AI90" i="14"/>
  <c r="AH90" i="14"/>
  <c r="AG90" i="14"/>
  <c r="AF90" i="14"/>
  <c r="AE90" i="14"/>
  <c r="AD90" i="14"/>
  <c r="AC90" i="14"/>
  <c r="AB90" i="14"/>
  <c r="AL90" i="14" s="1"/>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O90" i="14" s="1"/>
  <c r="AJ89" i="14"/>
  <c r="AI89" i="14"/>
  <c r="AH89" i="14"/>
  <c r="AG89" i="14"/>
  <c r="AF89" i="14"/>
  <c r="AE89" i="14"/>
  <c r="AD89" i="14"/>
  <c r="AC89" i="14"/>
  <c r="AL89" i="14" s="1"/>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C89" i="14"/>
  <c r="AJ88" i="14"/>
  <c r="AI88" i="14"/>
  <c r="AH88" i="14"/>
  <c r="AG88" i="14"/>
  <c r="AF88" i="14"/>
  <c r="AE88" i="14"/>
  <c r="AD88" i="14"/>
  <c r="AC88" i="14"/>
  <c r="AB88" i="14"/>
  <c r="AL88" i="14" s="1"/>
  <c r="AA88" i="14"/>
  <c r="Z88" i="14"/>
  <c r="Y88" i="14"/>
  <c r="X88" i="14"/>
  <c r="W88" i="14"/>
  <c r="V88" i="14"/>
  <c r="U88" i="14"/>
  <c r="T88" i="14"/>
  <c r="AM88" i="14" s="1"/>
  <c r="S88" i="14"/>
  <c r="R88" i="14"/>
  <c r="Q88" i="14"/>
  <c r="P88" i="14"/>
  <c r="O88" i="14"/>
  <c r="N88" i="14"/>
  <c r="M88" i="14"/>
  <c r="L88" i="14"/>
  <c r="AN88" i="14" s="1"/>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C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AO86" i="14" s="1"/>
  <c r="I86" i="14"/>
  <c r="H86" i="14"/>
  <c r="G86" i="14"/>
  <c r="F86" i="14"/>
  <c r="E86" i="14"/>
  <c r="D86" i="14"/>
  <c r="AN85" i="14"/>
  <c r="AJ85" i="14"/>
  <c r="AI85" i="14"/>
  <c r="AH85" i="14"/>
  <c r="AG85" i="14"/>
  <c r="AF85" i="14"/>
  <c r="AE85" i="14"/>
  <c r="AD85" i="14"/>
  <c r="AC85" i="14"/>
  <c r="AB85" i="14"/>
  <c r="AL85" i="14" s="1"/>
  <c r="AA85" i="14"/>
  <c r="Z85" i="14"/>
  <c r="Y85" i="14"/>
  <c r="X85" i="14"/>
  <c r="W85" i="14"/>
  <c r="V85" i="14"/>
  <c r="U85" i="14"/>
  <c r="T85" i="14"/>
  <c r="AM85" i="14" s="1"/>
  <c r="S85" i="14"/>
  <c r="R85" i="14"/>
  <c r="Q85" i="14"/>
  <c r="P85" i="14"/>
  <c r="O85" i="14"/>
  <c r="N85" i="14"/>
  <c r="M85" i="14"/>
  <c r="L85" i="14"/>
  <c r="K85" i="14"/>
  <c r="J85" i="14"/>
  <c r="I85" i="14"/>
  <c r="H85" i="14"/>
  <c r="G85" i="14"/>
  <c r="F85" i="14"/>
  <c r="E85" i="14"/>
  <c r="D85" i="14"/>
  <c r="C85" i="14"/>
  <c r="AJ84" i="14"/>
  <c r="AI84" i="14"/>
  <c r="AH84" i="14"/>
  <c r="AG84" i="14"/>
  <c r="AF84" i="14"/>
  <c r="AE84" i="14"/>
  <c r="AD84" i="14"/>
  <c r="AC84" i="14"/>
  <c r="AB84" i="14"/>
  <c r="AA84" i="14"/>
  <c r="Z84" i="14"/>
  <c r="Y84" i="14"/>
  <c r="X84" i="14"/>
  <c r="AM84" i="14" s="1"/>
  <c r="W84" i="14"/>
  <c r="V84" i="14"/>
  <c r="U84" i="14"/>
  <c r="T84" i="14"/>
  <c r="S84" i="14"/>
  <c r="R84" i="14"/>
  <c r="Q84" i="14"/>
  <c r="P84" i="14"/>
  <c r="O84" i="14"/>
  <c r="N84" i="14"/>
  <c r="M84" i="14"/>
  <c r="L84" i="14"/>
  <c r="K84" i="14"/>
  <c r="J84" i="14"/>
  <c r="I84" i="14"/>
  <c r="H84" i="14"/>
  <c r="G84" i="14"/>
  <c r="F84" i="14"/>
  <c r="AO84" i="14" s="1"/>
  <c r="E84" i="14"/>
  <c r="D84" i="14"/>
  <c r="AN83" i="14"/>
  <c r="AJ83" i="14"/>
  <c r="AI83" i="14"/>
  <c r="AH83" i="14"/>
  <c r="AG83" i="14"/>
  <c r="AF83" i="14"/>
  <c r="AE83" i="14"/>
  <c r="AD83" i="14"/>
  <c r="AC83" i="14"/>
  <c r="AL83" i="14" s="1"/>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M82"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L81" i="14" s="1"/>
  <c r="AB81" i="14"/>
  <c r="AA81" i="14"/>
  <c r="Z81" i="14"/>
  <c r="Y81" i="14"/>
  <c r="X81" i="14"/>
  <c r="W81" i="14"/>
  <c r="V81" i="14"/>
  <c r="U81" i="14"/>
  <c r="T81" i="14"/>
  <c r="AM81" i="14" s="1"/>
  <c r="S81" i="14"/>
  <c r="R81" i="14"/>
  <c r="Q81" i="14"/>
  <c r="P81" i="14"/>
  <c r="O81" i="14"/>
  <c r="N81" i="14"/>
  <c r="M81" i="14"/>
  <c r="L81" i="14"/>
  <c r="K81" i="14"/>
  <c r="J81" i="14"/>
  <c r="I81" i="14"/>
  <c r="H81" i="14"/>
  <c r="G81" i="14"/>
  <c r="F81" i="14"/>
  <c r="E81" i="14"/>
  <c r="D81" i="14"/>
  <c r="AO81" i="14" s="1"/>
  <c r="C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AO78" i="14" s="1"/>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AN77" i="14" s="1"/>
  <c r="P77" i="14"/>
  <c r="O77" i="14"/>
  <c r="N77" i="14"/>
  <c r="M77" i="14"/>
  <c r="L77" i="14"/>
  <c r="K77" i="14"/>
  <c r="J77" i="14"/>
  <c r="I77" i="14"/>
  <c r="H77" i="14"/>
  <c r="G77" i="14"/>
  <c r="F77" i="14"/>
  <c r="E77" i="14"/>
  <c r="D77" i="14"/>
  <c r="C77" i="14"/>
  <c r="AM76" i="14"/>
  <c r="AJ76" i="14"/>
  <c r="AI76" i="14"/>
  <c r="AH76" i="14"/>
  <c r="AG76" i="14"/>
  <c r="AF76" i="14"/>
  <c r="AE76" i="14"/>
  <c r="AD76" i="14"/>
  <c r="AC76" i="14"/>
  <c r="AL76" i="14" s="1"/>
  <c r="AB76" i="14"/>
  <c r="AA76" i="14"/>
  <c r="Z76" i="14"/>
  <c r="Y76" i="14"/>
  <c r="X76" i="14"/>
  <c r="W76" i="14"/>
  <c r="V76" i="14"/>
  <c r="U76" i="14"/>
  <c r="T76" i="14"/>
  <c r="S76" i="14"/>
  <c r="R76" i="14"/>
  <c r="Q76" i="14"/>
  <c r="P76" i="14"/>
  <c r="O76" i="14"/>
  <c r="N76" i="14"/>
  <c r="AN76" i="14" s="1"/>
  <c r="M76" i="14"/>
  <c r="L76" i="14"/>
  <c r="K76" i="14"/>
  <c r="J76" i="14"/>
  <c r="I76" i="14"/>
  <c r="H76" i="14"/>
  <c r="G76" i="14"/>
  <c r="F76" i="14"/>
  <c r="AO76" i="14" s="1"/>
  <c r="E76" i="14"/>
  <c r="D76" i="14"/>
  <c r="AJ75" i="14"/>
  <c r="AI75" i="14"/>
  <c r="AH75" i="14"/>
  <c r="AG75" i="14"/>
  <c r="AF75" i="14"/>
  <c r="AE75" i="14"/>
  <c r="AD75" i="14"/>
  <c r="AC75" i="14"/>
  <c r="AL75" i="14" s="1"/>
  <c r="AB75" i="14"/>
  <c r="AA75" i="14"/>
  <c r="Z75" i="14"/>
  <c r="Y75" i="14"/>
  <c r="X75" i="14"/>
  <c r="W75" i="14"/>
  <c r="V75" i="14"/>
  <c r="U75" i="14"/>
  <c r="AM75" i="14" s="1"/>
  <c r="T75" i="14"/>
  <c r="S75" i="14"/>
  <c r="R75" i="14"/>
  <c r="Q75" i="14"/>
  <c r="P75" i="14"/>
  <c r="O75" i="14"/>
  <c r="N75" i="14"/>
  <c r="M75" i="14"/>
  <c r="AN75" i="14" s="1"/>
  <c r="L75" i="14"/>
  <c r="K75" i="14"/>
  <c r="J75" i="14"/>
  <c r="I75" i="14"/>
  <c r="H75" i="14"/>
  <c r="G75" i="14"/>
  <c r="F75" i="14"/>
  <c r="E75" i="14"/>
  <c r="AO75" i="14" s="1"/>
  <c r="D75" i="14"/>
  <c r="AM74"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L73" i="14" s="1"/>
  <c r="AB73" i="14"/>
  <c r="AA73" i="14"/>
  <c r="Z73" i="14"/>
  <c r="Y73" i="14"/>
  <c r="X73" i="14"/>
  <c r="W73" i="14"/>
  <c r="V73" i="14"/>
  <c r="U73" i="14"/>
  <c r="T73" i="14"/>
  <c r="AM73" i="14" s="1"/>
  <c r="S73" i="14"/>
  <c r="R73" i="14"/>
  <c r="Q73" i="14"/>
  <c r="P73" i="14"/>
  <c r="O73" i="14"/>
  <c r="N73" i="14"/>
  <c r="M73" i="14"/>
  <c r="AN73" i="14" s="1"/>
  <c r="L73" i="14"/>
  <c r="K73" i="14"/>
  <c r="J73" i="14"/>
  <c r="I73" i="14"/>
  <c r="H73" i="14"/>
  <c r="G73" i="14"/>
  <c r="F73" i="14"/>
  <c r="E73" i="14"/>
  <c r="D73" i="14"/>
  <c r="AO73" i="14" s="1"/>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C71" i="14"/>
  <c r="AT70" i="14"/>
  <c r="AL69" i="14"/>
  <c r="AT69" i="14" s="1"/>
  <c r="C69" i="14"/>
  <c r="AL68" i="14"/>
  <c r="AT68" i="14" s="1"/>
  <c r="C68" i="14"/>
  <c r="C198" i="14" s="1"/>
  <c r="AL67" i="14"/>
  <c r="C67" i="14"/>
  <c r="AL66" i="14"/>
  <c r="AT66" i="14" s="1"/>
  <c r="C66" i="14"/>
  <c r="C196" i="14" s="1"/>
  <c r="AL65" i="14"/>
  <c r="AT65" i="14" s="1"/>
  <c r="C65" i="14"/>
  <c r="C195" i="14" s="1"/>
  <c r="AL64" i="14"/>
  <c r="AT64" i="14" s="1"/>
  <c r="C64" i="14"/>
  <c r="C194" i="14" s="1"/>
  <c r="AL63" i="14"/>
  <c r="AT63" i="14" s="1"/>
  <c r="C63" i="14"/>
  <c r="C193" i="14" s="1"/>
  <c r="AL62" i="14"/>
  <c r="AT62" i="14" s="1"/>
  <c r="C62" i="14"/>
  <c r="AL61" i="14"/>
  <c r="C61" i="14"/>
  <c r="AT60" i="14"/>
  <c r="AL60" i="14"/>
  <c r="C60" i="14"/>
  <c r="C190" i="14" s="1"/>
  <c r="AL59" i="14"/>
  <c r="C59" i="14"/>
  <c r="AL58" i="14"/>
  <c r="AT58" i="14" s="1"/>
  <c r="C58" i="14"/>
  <c r="C188" i="14" s="1"/>
  <c r="AL57" i="14"/>
  <c r="AT57" i="14" s="1"/>
  <c r="C57" i="14"/>
  <c r="C187" i="14" s="1"/>
  <c r="AL56" i="14"/>
  <c r="AT56" i="14" s="1"/>
  <c r="C56" i="14"/>
  <c r="C186" i="14" s="1"/>
  <c r="AL55" i="14"/>
  <c r="AT55" i="14" s="1"/>
  <c r="C55" i="14"/>
  <c r="C185" i="14" s="1"/>
  <c r="AL54" i="14"/>
  <c r="AT54" i="14" s="1"/>
  <c r="C54" i="14"/>
  <c r="AL53" i="14"/>
  <c r="C53" i="14"/>
  <c r="AL52" i="14"/>
  <c r="AT52" i="14" s="1"/>
  <c r="C52" i="14"/>
  <c r="C182" i="14" s="1"/>
  <c r="AL51" i="14"/>
  <c r="C51" i="14"/>
  <c r="AL50" i="14"/>
  <c r="AT50" i="14" s="1"/>
  <c r="C50" i="14"/>
  <c r="C180" i="14" s="1"/>
  <c r="AT49" i="14"/>
  <c r="AL49" i="14"/>
  <c r="C49" i="14"/>
  <c r="C179" i="14" s="1"/>
  <c r="AL48" i="14"/>
  <c r="AT48" i="14" s="1"/>
  <c r="C48" i="14"/>
  <c r="C178" i="14" s="1"/>
  <c r="AL47" i="14"/>
  <c r="AT47" i="14" s="1"/>
  <c r="C47" i="14"/>
  <c r="C177" i="14" s="1"/>
  <c r="AL46" i="14"/>
  <c r="AT46" i="14" s="1"/>
  <c r="C46" i="14"/>
  <c r="AL45" i="14"/>
  <c r="AT45" i="14" s="1"/>
  <c r="C45" i="14"/>
  <c r="AT44" i="14"/>
  <c r="AL44" i="14"/>
  <c r="C44" i="14"/>
  <c r="C174" i="14" s="1"/>
  <c r="AL43" i="14"/>
  <c r="C43" i="14"/>
  <c r="AL42" i="14"/>
  <c r="AT42" i="14" s="1"/>
  <c r="C42" i="14"/>
  <c r="C172" i="14" s="1"/>
  <c r="AL41" i="14"/>
  <c r="AT41" i="14" s="1"/>
  <c r="C41" i="14"/>
  <c r="C171" i="14" s="1"/>
  <c r="AL40" i="14"/>
  <c r="AT40" i="14" s="1"/>
  <c r="C40" i="14"/>
  <c r="C170" i="14" s="1"/>
  <c r="AT39" i="14"/>
  <c r="AL39" i="14"/>
  <c r="C39" i="14"/>
  <c r="C169" i="14" s="1"/>
  <c r="AL38" i="14"/>
  <c r="AT38" i="14" s="1"/>
  <c r="C38" i="14"/>
  <c r="AL37" i="14"/>
  <c r="C37" i="14"/>
  <c r="AL36" i="14"/>
  <c r="AT36" i="14" s="1"/>
  <c r="C36" i="14"/>
  <c r="C166" i="14" s="1"/>
  <c r="AL35" i="14"/>
  <c r="C35" i="14"/>
  <c r="AL34" i="14"/>
  <c r="AT34" i="14" s="1"/>
  <c r="C34" i="14"/>
  <c r="C164" i="14" s="1"/>
  <c r="AT33" i="14"/>
  <c r="AL33" i="14"/>
  <c r="C33" i="14"/>
  <c r="C163" i="14" s="1"/>
  <c r="AL32" i="14"/>
  <c r="AT32" i="14" s="1"/>
  <c r="C32" i="14"/>
  <c r="C162" i="14" s="1"/>
  <c r="AL31" i="14"/>
  <c r="AT31" i="14" s="1"/>
  <c r="C31" i="14"/>
  <c r="C161" i="14" s="1"/>
  <c r="AL30" i="14"/>
  <c r="AT30" i="14" s="1"/>
  <c r="C30" i="14"/>
  <c r="AL29" i="14"/>
  <c r="AT29" i="14" s="1"/>
  <c r="C29" i="14"/>
  <c r="AL28" i="14"/>
  <c r="AT28" i="14" s="1"/>
  <c r="C28" i="14"/>
  <c r="C158" i="14" s="1"/>
  <c r="AL27" i="14"/>
  <c r="C27" i="14"/>
  <c r="AL26" i="14"/>
  <c r="AT26" i="14" s="1"/>
  <c r="C26" i="14"/>
  <c r="C156" i="14" s="1"/>
  <c r="AT25" i="14"/>
  <c r="AL25" i="14"/>
  <c r="C25" i="14"/>
  <c r="C155" i="14" s="1"/>
  <c r="AL24" i="14"/>
  <c r="AT24" i="14" s="1"/>
  <c r="C24" i="14"/>
  <c r="C154" i="14" s="1"/>
  <c r="AT23" i="14"/>
  <c r="AL23" i="14"/>
  <c r="C23" i="14"/>
  <c r="C153" i="14" s="1"/>
  <c r="AL22" i="14"/>
  <c r="AT22" i="14" s="1"/>
  <c r="C22" i="14"/>
  <c r="AL21" i="14"/>
  <c r="C21" i="14"/>
  <c r="AL20" i="14"/>
  <c r="AT20" i="14" s="1"/>
  <c r="C20" i="14"/>
  <c r="AL19" i="14"/>
  <c r="C19" i="14"/>
  <c r="AL18" i="14"/>
  <c r="AT18" i="14" s="1"/>
  <c r="C18" i="14"/>
  <c r="C148" i="14" s="1"/>
  <c r="AT17" i="14"/>
  <c r="AL17" i="14"/>
  <c r="C17" i="14"/>
  <c r="C147" i="14" s="1"/>
  <c r="AL16" i="14"/>
  <c r="AT16" i="14" s="1"/>
  <c r="C16" i="14"/>
  <c r="C146" i="14" s="1"/>
  <c r="AT15" i="14"/>
  <c r="AL15" i="14"/>
  <c r="C15" i="14"/>
  <c r="C145" i="14" s="1"/>
  <c r="C14" i="14"/>
  <c r="AW13" i="14"/>
  <c r="AL13" i="14"/>
  <c r="AT13" i="14" s="1"/>
  <c r="C13" i="14"/>
  <c r="C143" i="14" s="1"/>
  <c r="AT12" i="14"/>
  <c r="AL12" i="14"/>
  <c r="C12" i="14"/>
  <c r="AL11" i="14"/>
  <c r="AT11" i="14" s="1"/>
  <c r="C11" i="14"/>
  <c r="C141" i="14" s="1"/>
  <c r="AL10" i="14"/>
  <c r="AT10" i="14" s="1"/>
  <c r="C10" i="14"/>
  <c r="C140" i="14" s="1"/>
  <c r="AL9" i="14"/>
  <c r="AT9" i="14" s="1"/>
  <c r="C9" i="14"/>
  <c r="C139" i="14" s="1"/>
  <c r="AL8" i="14"/>
  <c r="C8" i="14"/>
  <c r="C138" i="14" s="1"/>
  <c r="AT7" i="14"/>
  <c r="AL7" i="14"/>
  <c r="C7" i="14"/>
  <c r="C137" i="14" s="1"/>
  <c r="AW6" i="14"/>
  <c r="AT6" i="14"/>
  <c r="AL6" i="14"/>
  <c r="C6" i="14"/>
  <c r="B3" i="14"/>
  <c r="AW7" i="14" s="1"/>
  <c r="AJ199" i="8"/>
  <c r="AQ199" i="8" s="1"/>
  <c r="AS70" i="8" s="1"/>
  <c r="AI199" i="8"/>
  <c r="AH199" i="8"/>
  <c r="AG199" i="8"/>
  <c r="AF199" i="8"/>
  <c r="AE199" i="8"/>
  <c r="AD199" i="8"/>
  <c r="AC199" i="8"/>
  <c r="AB199" i="8"/>
  <c r="AA199" i="8"/>
  <c r="Z199" i="8"/>
  <c r="Y199" i="8"/>
  <c r="X199" i="8"/>
  <c r="W199" i="8"/>
  <c r="V199" i="8"/>
  <c r="U199" i="8"/>
  <c r="T199" i="8"/>
  <c r="S199" i="8"/>
  <c r="R199" i="8"/>
  <c r="AN199" i="8" s="1"/>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AM198" i="8" s="1"/>
  <c r="S198" i="8"/>
  <c r="R198" i="8"/>
  <c r="Q198" i="8"/>
  <c r="P198" i="8"/>
  <c r="O198" i="8"/>
  <c r="N198" i="8"/>
  <c r="M198" i="8"/>
  <c r="L198" i="8"/>
  <c r="AN198" i="8" s="1"/>
  <c r="K198" i="8"/>
  <c r="J198" i="8"/>
  <c r="I198" i="8"/>
  <c r="H198" i="8"/>
  <c r="G198" i="8"/>
  <c r="F198" i="8"/>
  <c r="E198" i="8"/>
  <c r="D198" i="8"/>
  <c r="AO198" i="8" s="1"/>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AN196" i="8" s="1"/>
  <c r="N196" i="8"/>
  <c r="M196" i="8"/>
  <c r="L196" i="8"/>
  <c r="K196" i="8"/>
  <c r="J196" i="8"/>
  <c r="I196" i="8"/>
  <c r="H196" i="8"/>
  <c r="G196" i="8"/>
  <c r="F196" i="8"/>
  <c r="E196" i="8"/>
  <c r="D196" i="8"/>
  <c r="AM195"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AO194" i="8" s="1"/>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AM193" i="8" s="1"/>
  <c r="S193" i="8"/>
  <c r="R193" i="8"/>
  <c r="Q193" i="8"/>
  <c r="P193" i="8"/>
  <c r="O193" i="8"/>
  <c r="N193" i="8"/>
  <c r="M193" i="8"/>
  <c r="L193" i="8"/>
  <c r="AN193" i="8" s="1"/>
  <c r="K193" i="8"/>
  <c r="J193" i="8"/>
  <c r="I193" i="8"/>
  <c r="H193" i="8"/>
  <c r="G193" i="8"/>
  <c r="F193" i="8"/>
  <c r="E193" i="8"/>
  <c r="D193" i="8"/>
  <c r="AO193" i="8" s="1"/>
  <c r="AJ192" i="8"/>
  <c r="AQ192" i="8" s="1"/>
  <c r="AI192" i="8"/>
  <c r="AH192" i="8"/>
  <c r="AG192" i="8"/>
  <c r="AF192" i="8"/>
  <c r="AE192" i="8"/>
  <c r="AD192" i="8"/>
  <c r="AC192" i="8"/>
  <c r="AB192" i="8"/>
  <c r="AA192" i="8"/>
  <c r="Z192" i="8"/>
  <c r="Y192" i="8"/>
  <c r="X192" i="8"/>
  <c r="AM192" i="8" s="1"/>
  <c r="W192" i="8"/>
  <c r="V192" i="8"/>
  <c r="U192" i="8"/>
  <c r="T192" i="8"/>
  <c r="S192" i="8"/>
  <c r="R192" i="8"/>
  <c r="Q192" i="8"/>
  <c r="P192" i="8"/>
  <c r="O192" i="8"/>
  <c r="N192" i="8"/>
  <c r="M192" i="8"/>
  <c r="L192" i="8"/>
  <c r="K192" i="8"/>
  <c r="J192" i="8"/>
  <c r="I192" i="8"/>
  <c r="H192" i="8"/>
  <c r="G192" i="8"/>
  <c r="F192" i="8"/>
  <c r="E192" i="8"/>
  <c r="D192" i="8"/>
  <c r="AQ191" i="8"/>
  <c r="AJ191" i="8"/>
  <c r="AI191" i="8"/>
  <c r="AH191" i="8"/>
  <c r="AG191" i="8"/>
  <c r="AF191" i="8"/>
  <c r="AE191" i="8"/>
  <c r="AD191" i="8"/>
  <c r="AC191" i="8"/>
  <c r="AB191" i="8"/>
  <c r="AA191" i="8"/>
  <c r="Z191" i="8"/>
  <c r="Y191" i="8"/>
  <c r="X191" i="8"/>
  <c r="W191" i="8"/>
  <c r="V191" i="8"/>
  <c r="U191" i="8"/>
  <c r="AM191" i="8" s="1"/>
  <c r="T191" i="8"/>
  <c r="S191" i="8"/>
  <c r="R191" i="8"/>
  <c r="Q191" i="8"/>
  <c r="P191" i="8"/>
  <c r="O191" i="8"/>
  <c r="N191" i="8"/>
  <c r="M191" i="8"/>
  <c r="AN191" i="8" s="1"/>
  <c r="L191" i="8"/>
  <c r="K191" i="8"/>
  <c r="J191" i="8"/>
  <c r="I191" i="8"/>
  <c r="H191" i="8"/>
  <c r="G191" i="8"/>
  <c r="F191" i="8"/>
  <c r="E191" i="8"/>
  <c r="AO191" i="8" s="1"/>
  <c r="D191" i="8"/>
  <c r="AJ190" i="8"/>
  <c r="AQ190" i="8" s="1"/>
  <c r="AI190" i="8"/>
  <c r="AH190" i="8"/>
  <c r="AG190" i="8"/>
  <c r="AF190" i="8"/>
  <c r="AE190" i="8"/>
  <c r="AD190" i="8"/>
  <c r="AC190" i="8"/>
  <c r="AB190" i="8"/>
  <c r="AA190" i="8"/>
  <c r="Z190" i="8"/>
  <c r="Y190" i="8"/>
  <c r="AM190" i="8" s="1"/>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AO189" i="8" s="1"/>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AN188" i="8" s="1"/>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AM187" i="8" s="1"/>
  <c r="U187" i="8"/>
  <c r="T187" i="8"/>
  <c r="S187" i="8"/>
  <c r="R187" i="8"/>
  <c r="Q187" i="8"/>
  <c r="P187" i="8"/>
  <c r="O187" i="8"/>
  <c r="N187" i="8"/>
  <c r="M187" i="8"/>
  <c r="L187" i="8"/>
  <c r="K187" i="8"/>
  <c r="J187" i="8"/>
  <c r="I187" i="8"/>
  <c r="H187" i="8"/>
  <c r="G187" i="8"/>
  <c r="F187" i="8"/>
  <c r="E187" i="8"/>
  <c r="D187" i="8"/>
  <c r="AJ186" i="8"/>
  <c r="AQ186" i="8" s="1"/>
  <c r="AS57"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AO186" i="8" s="1"/>
  <c r="D186" i="8"/>
  <c r="AJ185" i="8"/>
  <c r="AI185" i="8"/>
  <c r="AH185" i="8"/>
  <c r="AG185" i="8"/>
  <c r="AF185" i="8"/>
  <c r="AE185" i="8"/>
  <c r="AD185" i="8"/>
  <c r="AC185" i="8"/>
  <c r="AB185" i="8"/>
  <c r="AA185" i="8"/>
  <c r="Z185" i="8"/>
  <c r="Y185" i="8"/>
  <c r="X185" i="8"/>
  <c r="W185" i="8"/>
  <c r="V185" i="8"/>
  <c r="U185" i="8"/>
  <c r="T185" i="8"/>
  <c r="S185" i="8"/>
  <c r="R185" i="8"/>
  <c r="Q185" i="8"/>
  <c r="AN185" i="8" s="1"/>
  <c r="P185" i="8"/>
  <c r="O185" i="8"/>
  <c r="N185" i="8"/>
  <c r="M185" i="8"/>
  <c r="L185" i="8"/>
  <c r="K185" i="8"/>
  <c r="J185" i="8"/>
  <c r="I185" i="8"/>
  <c r="H185" i="8"/>
  <c r="G185" i="8"/>
  <c r="F185" i="8"/>
  <c r="E185" i="8"/>
  <c r="D185" i="8"/>
  <c r="AQ184" i="8"/>
  <c r="AS54" i="8" s="1"/>
  <c r="AM184"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AN183" i="8" s="1"/>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AM182" i="8" s="1"/>
  <c r="S182" i="8"/>
  <c r="R182" i="8"/>
  <c r="Q182" i="8"/>
  <c r="P182" i="8"/>
  <c r="O182" i="8"/>
  <c r="N182" i="8"/>
  <c r="M182" i="8"/>
  <c r="L182" i="8"/>
  <c r="AN182" i="8" s="1"/>
  <c r="K182" i="8"/>
  <c r="J182" i="8"/>
  <c r="I182" i="8"/>
  <c r="H182" i="8"/>
  <c r="G182" i="8"/>
  <c r="F182" i="8"/>
  <c r="E182" i="8"/>
  <c r="D182" i="8"/>
  <c r="AO182" i="8" s="1"/>
  <c r="AJ181" i="8"/>
  <c r="AQ181" i="8" s="1"/>
  <c r="AS5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AN180" i="8" s="1"/>
  <c r="N180" i="8"/>
  <c r="M180" i="8"/>
  <c r="L180" i="8"/>
  <c r="K180" i="8"/>
  <c r="J180" i="8"/>
  <c r="I180" i="8"/>
  <c r="H180" i="8"/>
  <c r="G180" i="8"/>
  <c r="F180" i="8"/>
  <c r="E180" i="8"/>
  <c r="D180" i="8"/>
  <c r="AQ179" i="8"/>
  <c r="AM179"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AO178" i="8" s="1"/>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AM177" i="8" s="1"/>
  <c r="S177" i="8"/>
  <c r="R177" i="8"/>
  <c r="Q177" i="8"/>
  <c r="P177" i="8"/>
  <c r="O177" i="8"/>
  <c r="N177" i="8"/>
  <c r="M177" i="8"/>
  <c r="L177" i="8"/>
  <c r="AN177" i="8" s="1"/>
  <c r="K177" i="8"/>
  <c r="J177" i="8"/>
  <c r="I177" i="8"/>
  <c r="H177" i="8"/>
  <c r="G177" i="8"/>
  <c r="F177" i="8"/>
  <c r="E177" i="8"/>
  <c r="D177" i="8"/>
  <c r="AO177" i="8" s="1"/>
  <c r="AJ176" i="8"/>
  <c r="AQ176" i="8" s="1"/>
  <c r="AS46" i="8" s="1"/>
  <c r="AI176" i="8"/>
  <c r="AH176" i="8"/>
  <c r="AG176" i="8"/>
  <c r="AF176" i="8"/>
  <c r="AE176" i="8"/>
  <c r="AD176" i="8"/>
  <c r="AC176" i="8"/>
  <c r="AB176" i="8"/>
  <c r="AA176" i="8"/>
  <c r="Z176" i="8"/>
  <c r="Y176" i="8"/>
  <c r="X176" i="8"/>
  <c r="AM176" i="8" s="1"/>
  <c r="W176" i="8"/>
  <c r="V176" i="8"/>
  <c r="U176" i="8"/>
  <c r="T176" i="8"/>
  <c r="S176" i="8"/>
  <c r="R176" i="8"/>
  <c r="Q176" i="8"/>
  <c r="P176" i="8"/>
  <c r="O176" i="8"/>
  <c r="N176" i="8"/>
  <c r="M176" i="8"/>
  <c r="L176" i="8"/>
  <c r="K176" i="8"/>
  <c r="J176" i="8"/>
  <c r="I176" i="8"/>
  <c r="H176" i="8"/>
  <c r="G176" i="8"/>
  <c r="F176" i="8"/>
  <c r="AO176" i="8" s="1"/>
  <c r="E176" i="8"/>
  <c r="D176" i="8"/>
  <c r="AJ175" i="8"/>
  <c r="AQ175" i="8" s="1"/>
  <c r="AI175" i="8"/>
  <c r="AH175" i="8"/>
  <c r="AG175" i="8"/>
  <c r="AF175" i="8"/>
  <c r="AE175" i="8"/>
  <c r="AD175" i="8"/>
  <c r="AC175" i="8"/>
  <c r="AB175" i="8"/>
  <c r="AA175" i="8"/>
  <c r="Z175" i="8"/>
  <c r="Y175" i="8"/>
  <c r="X175" i="8"/>
  <c r="W175" i="8"/>
  <c r="V175" i="8"/>
  <c r="U175" i="8"/>
  <c r="AM175" i="8" s="1"/>
  <c r="T175" i="8"/>
  <c r="S175" i="8"/>
  <c r="R175" i="8"/>
  <c r="Q175" i="8"/>
  <c r="P175" i="8"/>
  <c r="O175" i="8"/>
  <c r="N175" i="8"/>
  <c r="M175" i="8"/>
  <c r="AN175" i="8" s="1"/>
  <c r="L175" i="8"/>
  <c r="K175" i="8"/>
  <c r="J175" i="8"/>
  <c r="I175" i="8"/>
  <c r="H175" i="8"/>
  <c r="G175" i="8"/>
  <c r="F175" i="8"/>
  <c r="E175" i="8"/>
  <c r="D175" i="8"/>
  <c r="AJ174" i="8"/>
  <c r="AQ174" i="8" s="1"/>
  <c r="AI174" i="8"/>
  <c r="AH174" i="8"/>
  <c r="AG174" i="8"/>
  <c r="AF174" i="8"/>
  <c r="AE174" i="8"/>
  <c r="AD174" i="8"/>
  <c r="AC174" i="8"/>
  <c r="AB174" i="8"/>
  <c r="AA174" i="8"/>
  <c r="Z174" i="8"/>
  <c r="Y174" i="8"/>
  <c r="AM174" i="8" s="1"/>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AM173" i="8" s="1"/>
  <c r="S173" i="8"/>
  <c r="R173" i="8"/>
  <c r="Q173" i="8"/>
  <c r="P173" i="8"/>
  <c r="O173" i="8"/>
  <c r="N173" i="8"/>
  <c r="M173" i="8"/>
  <c r="AN173" i="8" s="1"/>
  <c r="L173" i="8"/>
  <c r="K173" i="8"/>
  <c r="J173" i="8"/>
  <c r="I173" i="8"/>
  <c r="H173" i="8"/>
  <c r="G173" i="8"/>
  <c r="F173" i="8"/>
  <c r="E173" i="8"/>
  <c r="D173" i="8"/>
  <c r="AM172"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AN172" i="8" s="1"/>
  <c r="K172" i="8"/>
  <c r="J172" i="8"/>
  <c r="I172" i="8"/>
  <c r="H172" i="8"/>
  <c r="G172" i="8"/>
  <c r="F172" i="8"/>
  <c r="E172" i="8"/>
  <c r="D172" i="8"/>
  <c r="AO172" i="8" s="1"/>
  <c r="AJ171" i="8"/>
  <c r="AQ171" i="8" s="1"/>
  <c r="AS41" i="8" s="1"/>
  <c r="AI171" i="8"/>
  <c r="AH171" i="8"/>
  <c r="AG171" i="8"/>
  <c r="AF171" i="8"/>
  <c r="AE171" i="8"/>
  <c r="AD171" i="8"/>
  <c r="AC171" i="8"/>
  <c r="AB171" i="8"/>
  <c r="AA171" i="8"/>
  <c r="Z171" i="8"/>
  <c r="Y171" i="8"/>
  <c r="X171" i="8"/>
  <c r="W171" i="8"/>
  <c r="V171" i="8"/>
  <c r="U171" i="8"/>
  <c r="AM171" i="8" s="1"/>
  <c r="T171" i="8"/>
  <c r="S171" i="8"/>
  <c r="R171" i="8"/>
  <c r="Q171" i="8"/>
  <c r="P171" i="8"/>
  <c r="O171" i="8"/>
  <c r="N171" i="8"/>
  <c r="M171" i="8"/>
  <c r="L171" i="8"/>
  <c r="AN171" i="8" s="1"/>
  <c r="K171" i="8"/>
  <c r="J171" i="8"/>
  <c r="I171" i="8"/>
  <c r="H171" i="8"/>
  <c r="G171" i="8"/>
  <c r="F171" i="8"/>
  <c r="E171" i="8"/>
  <c r="D171" i="8"/>
  <c r="AO171" i="8" s="1"/>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O170" i="8" s="1"/>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AN169" i="8" s="1"/>
  <c r="K169" i="8"/>
  <c r="J169" i="8"/>
  <c r="I169" i="8"/>
  <c r="H169" i="8"/>
  <c r="G169" i="8"/>
  <c r="F169" i="8"/>
  <c r="E169" i="8"/>
  <c r="D169" i="8"/>
  <c r="C169" i="8"/>
  <c r="AJ168" i="8"/>
  <c r="AQ168" i="8" s="1"/>
  <c r="AS38" i="8" s="1"/>
  <c r="AI168" i="8"/>
  <c r="AH168" i="8"/>
  <c r="AG168" i="8"/>
  <c r="AF168" i="8"/>
  <c r="AE168" i="8"/>
  <c r="AD168" i="8"/>
  <c r="AC168" i="8"/>
  <c r="AB168" i="8"/>
  <c r="AA168" i="8"/>
  <c r="Z168" i="8"/>
  <c r="Y168" i="8"/>
  <c r="X168" i="8"/>
  <c r="W168" i="8"/>
  <c r="V168" i="8"/>
  <c r="AM168" i="8" s="1"/>
  <c r="U168" i="8"/>
  <c r="T168" i="8"/>
  <c r="S168" i="8"/>
  <c r="R168" i="8"/>
  <c r="Q168" i="8"/>
  <c r="P168" i="8"/>
  <c r="O168" i="8"/>
  <c r="N168" i="8"/>
  <c r="AN168" i="8" s="1"/>
  <c r="M168" i="8"/>
  <c r="L168" i="8"/>
  <c r="K168" i="8"/>
  <c r="J168" i="8"/>
  <c r="I168" i="8"/>
  <c r="H168" i="8"/>
  <c r="G168" i="8"/>
  <c r="F168" i="8"/>
  <c r="E168" i="8"/>
  <c r="D168" i="8"/>
  <c r="AQ167" i="8"/>
  <c r="AJ167" i="8"/>
  <c r="AI167" i="8"/>
  <c r="AH167" i="8"/>
  <c r="AG167" i="8"/>
  <c r="AF167" i="8"/>
  <c r="AE167" i="8"/>
  <c r="AD167" i="8"/>
  <c r="AC167" i="8"/>
  <c r="AB167" i="8"/>
  <c r="AA167" i="8"/>
  <c r="Z167" i="8"/>
  <c r="Y167" i="8"/>
  <c r="X167" i="8"/>
  <c r="W167" i="8"/>
  <c r="V167" i="8"/>
  <c r="AM167" i="8" s="1"/>
  <c r="U167" i="8"/>
  <c r="T167" i="8"/>
  <c r="S167" i="8"/>
  <c r="R167" i="8"/>
  <c r="Q167" i="8"/>
  <c r="P167" i="8"/>
  <c r="O167" i="8"/>
  <c r="AN167" i="8" s="1"/>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AM166" i="8" s="1"/>
  <c r="S166" i="8"/>
  <c r="R166" i="8"/>
  <c r="Q166" i="8"/>
  <c r="P166" i="8"/>
  <c r="O166" i="8"/>
  <c r="N166" i="8"/>
  <c r="M166" i="8"/>
  <c r="L166" i="8"/>
  <c r="AN166" i="8" s="1"/>
  <c r="K166" i="8"/>
  <c r="J166" i="8"/>
  <c r="I166" i="8"/>
  <c r="H166" i="8"/>
  <c r="G166" i="8"/>
  <c r="F166" i="8"/>
  <c r="E166" i="8"/>
  <c r="D166" i="8"/>
  <c r="AO166" i="8" s="1"/>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AN165" i="8" s="1"/>
  <c r="K165" i="8"/>
  <c r="J165" i="8"/>
  <c r="I165" i="8"/>
  <c r="H165" i="8"/>
  <c r="G165" i="8"/>
  <c r="F165" i="8"/>
  <c r="E165" i="8"/>
  <c r="D165" i="8"/>
  <c r="AO165" i="8" s="1"/>
  <c r="AJ164" i="8"/>
  <c r="AQ164" i="8" s="1"/>
  <c r="AS34" i="8" s="1"/>
  <c r="AI164" i="8"/>
  <c r="AH164" i="8"/>
  <c r="AG164" i="8"/>
  <c r="AF164" i="8"/>
  <c r="AE164" i="8"/>
  <c r="AD164" i="8"/>
  <c r="AC164" i="8"/>
  <c r="AB164" i="8"/>
  <c r="AA164" i="8"/>
  <c r="Z164" i="8"/>
  <c r="Y164" i="8"/>
  <c r="X164" i="8"/>
  <c r="W164" i="8"/>
  <c r="V164" i="8"/>
  <c r="U164" i="8"/>
  <c r="T164" i="8"/>
  <c r="AM164" i="8" s="1"/>
  <c r="S164" i="8"/>
  <c r="R164" i="8"/>
  <c r="Q164" i="8"/>
  <c r="P164" i="8"/>
  <c r="O164" i="8"/>
  <c r="N164" i="8"/>
  <c r="M164" i="8"/>
  <c r="L164" i="8"/>
  <c r="AN164" i="8" s="1"/>
  <c r="K164" i="8"/>
  <c r="J164" i="8"/>
  <c r="I164" i="8"/>
  <c r="H164" i="8"/>
  <c r="G164" i="8"/>
  <c r="F164" i="8"/>
  <c r="E164" i="8"/>
  <c r="D164" i="8"/>
  <c r="AO164" i="8" s="1"/>
  <c r="AJ163" i="8"/>
  <c r="AI163" i="8"/>
  <c r="AH163" i="8"/>
  <c r="AG163" i="8"/>
  <c r="AF163" i="8"/>
  <c r="AE163" i="8"/>
  <c r="AD163" i="8"/>
  <c r="AC163" i="8"/>
  <c r="AB163" i="8"/>
  <c r="AA163" i="8"/>
  <c r="Z163" i="8"/>
  <c r="Y163" i="8"/>
  <c r="X163" i="8"/>
  <c r="W163" i="8"/>
  <c r="V163" i="8"/>
  <c r="AM163" i="8" s="1"/>
  <c r="U163" i="8"/>
  <c r="T163" i="8"/>
  <c r="S163" i="8"/>
  <c r="R163" i="8"/>
  <c r="Q163" i="8"/>
  <c r="P163" i="8"/>
  <c r="O163" i="8"/>
  <c r="N163" i="8"/>
  <c r="M163" i="8"/>
  <c r="L163" i="8"/>
  <c r="K163" i="8"/>
  <c r="J163" i="8"/>
  <c r="I163" i="8"/>
  <c r="H163" i="8"/>
  <c r="G163" i="8"/>
  <c r="F163" i="8"/>
  <c r="E163" i="8"/>
  <c r="D163" i="8"/>
  <c r="AQ162" i="8"/>
  <c r="AO162"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Q161" i="8"/>
  <c r="AS32" i="8" s="1"/>
  <c r="AJ161" i="8"/>
  <c r="AI161" i="8"/>
  <c r="AH161" i="8"/>
  <c r="AG161" i="8"/>
  <c r="AF161" i="8"/>
  <c r="AE161" i="8"/>
  <c r="AD161" i="8"/>
  <c r="AC161" i="8"/>
  <c r="AB161" i="8"/>
  <c r="AA161" i="8"/>
  <c r="Z161" i="8"/>
  <c r="Y161" i="8"/>
  <c r="X161" i="8"/>
  <c r="W161" i="8"/>
  <c r="V161" i="8"/>
  <c r="U161" i="8"/>
  <c r="T161" i="8"/>
  <c r="S161" i="8"/>
  <c r="R161" i="8"/>
  <c r="Q161" i="8"/>
  <c r="P161" i="8"/>
  <c r="O161" i="8"/>
  <c r="AN161" i="8" s="1"/>
  <c r="N161" i="8"/>
  <c r="M161" i="8"/>
  <c r="L161" i="8"/>
  <c r="K161" i="8"/>
  <c r="J161" i="8"/>
  <c r="I161" i="8"/>
  <c r="H161" i="8"/>
  <c r="G161" i="8"/>
  <c r="AO161" i="8" s="1"/>
  <c r="F161" i="8"/>
  <c r="E161" i="8"/>
  <c r="D161" i="8"/>
  <c r="AJ160" i="8"/>
  <c r="AQ160" i="8" s="1"/>
  <c r="AS30" i="8" s="1"/>
  <c r="AI160" i="8"/>
  <c r="AH160" i="8"/>
  <c r="AG160" i="8"/>
  <c r="AF160" i="8"/>
  <c r="AE160" i="8"/>
  <c r="AD160" i="8"/>
  <c r="AC160" i="8"/>
  <c r="AB160" i="8"/>
  <c r="AA160" i="8"/>
  <c r="Z160" i="8"/>
  <c r="Y160" i="8"/>
  <c r="X160" i="8"/>
  <c r="AM160" i="8" s="1"/>
  <c r="W160" i="8"/>
  <c r="V160" i="8"/>
  <c r="U160" i="8"/>
  <c r="T160" i="8"/>
  <c r="S160" i="8"/>
  <c r="R160" i="8"/>
  <c r="Q160" i="8"/>
  <c r="P160" i="8"/>
  <c r="O160" i="8"/>
  <c r="N160" i="8"/>
  <c r="AN160" i="8" s="1"/>
  <c r="M160" i="8"/>
  <c r="L160" i="8"/>
  <c r="K160" i="8"/>
  <c r="J160" i="8"/>
  <c r="I160" i="8"/>
  <c r="H160" i="8"/>
  <c r="G160" i="8"/>
  <c r="F160" i="8"/>
  <c r="E160" i="8"/>
  <c r="D160" i="8"/>
  <c r="AQ159" i="8"/>
  <c r="AJ159" i="8"/>
  <c r="AI159" i="8"/>
  <c r="AH159" i="8"/>
  <c r="AG159" i="8"/>
  <c r="AF159" i="8"/>
  <c r="AE159" i="8"/>
  <c r="AD159" i="8"/>
  <c r="AC159" i="8"/>
  <c r="AB159" i="8"/>
  <c r="AA159" i="8"/>
  <c r="Z159" i="8"/>
  <c r="Y159" i="8"/>
  <c r="X159" i="8"/>
  <c r="W159" i="8"/>
  <c r="V159" i="8"/>
  <c r="AM159" i="8" s="1"/>
  <c r="U159" i="8"/>
  <c r="T159" i="8"/>
  <c r="S159" i="8"/>
  <c r="R159" i="8"/>
  <c r="Q159" i="8"/>
  <c r="P159" i="8"/>
  <c r="O159" i="8"/>
  <c r="N159" i="8"/>
  <c r="AN159" i="8" s="1"/>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AM158" i="8" s="1"/>
  <c r="S158" i="8"/>
  <c r="R158" i="8"/>
  <c r="Q158" i="8"/>
  <c r="P158" i="8"/>
  <c r="O158" i="8"/>
  <c r="N158" i="8"/>
  <c r="M158" i="8"/>
  <c r="L158" i="8"/>
  <c r="AN158" i="8" s="1"/>
  <c r="K158" i="8"/>
  <c r="J158" i="8"/>
  <c r="I158" i="8"/>
  <c r="H158" i="8"/>
  <c r="G158" i="8"/>
  <c r="F158" i="8"/>
  <c r="E158" i="8"/>
  <c r="D158" i="8"/>
  <c r="AO158" i="8" s="1"/>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AN157" i="8" s="1"/>
  <c r="K157" i="8"/>
  <c r="J157" i="8"/>
  <c r="I157" i="8"/>
  <c r="H157" i="8"/>
  <c r="G157" i="8"/>
  <c r="AO157" i="8" s="1"/>
  <c r="F157" i="8"/>
  <c r="E157" i="8"/>
  <c r="D157" i="8"/>
  <c r="AJ156" i="8"/>
  <c r="AQ156" i="8" s="1"/>
  <c r="AS26" i="8" s="1"/>
  <c r="AI156" i="8"/>
  <c r="AH156" i="8"/>
  <c r="AG156" i="8"/>
  <c r="AF156" i="8"/>
  <c r="AE156" i="8"/>
  <c r="AD156" i="8"/>
  <c r="AC156" i="8"/>
  <c r="AB156" i="8"/>
  <c r="AA156" i="8"/>
  <c r="Z156" i="8"/>
  <c r="Y156" i="8"/>
  <c r="X156" i="8"/>
  <c r="W156" i="8"/>
  <c r="V156" i="8"/>
  <c r="U156" i="8"/>
  <c r="T156" i="8"/>
  <c r="AM156" i="8" s="1"/>
  <c r="S156" i="8"/>
  <c r="R156" i="8"/>
  <c r="Q156" i="8"/>
  <c r="P156" i="8"/>
  <c r="O156" i="8"/>
  <c r="N156" i="8"/>
  <c r="M156" i="8"/>
  <c r="L156" i="8"/>
  <c r="AN156" i="8" s="1"/>
  <c r="K156" i="8"/>
  <c r="J156" i="8"/>
  <c r="I156" i="8"/>
  <c r="H156" i="8"/>
  <c r="G156" i="8"/>
  <c r="F156" i="8"/>
  <c r="E156" i="8"/>
  <c r="D156" i="8"/>
  <c r="C156" i="8"/>
  <c r="AJ155" i="8"/>
  <c r="AQ155" i="8" s="1"/>
  <c r="AI155" i="8"/>
  <c r="AH155" i="8"/>
  <c r="AG155" i="8"/>
  <c r="AF155" i="8"/>
  <c r="AE155" i="8"/>
  <c r="AD155" i="8"/>
  <c r="AC155" i="8"/>
  <c r="AL155" i="8" s="1"/>
  <c r="AB155" i="8"/>
  <c r="AA155" i="8"/>
  <c r="Z155" i="8"/>
  <c r="Y155" i="8"/>
  <c r="X155" i="8"/>
  <c r="W155" i="8"/>
  <c r="V155" i="8"/>
  <c r="U155" i="8"/>
  <c r="AM155" i="8" s="1"/>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AN153" i="8" s="1"/>
  <c r="K153" i="8"/>
  <c r="J153" i="8"/>
  <c r="I153" i="8"/>
  <c r="H153" i="8"/>
  <c r="G153" i="8"/>
  <c r="F153" i="8"/>
  <c r="E153" i="8"/>
  <c r="D153" i="8"/>
  <c r="AQ152" i="8"/>
  <c r="AJ152" i="8"/>
  <c r="AI152" i="8"/>
  <c r="AH152" i="8"/>
  <c r="AG152" i="8"/>
  <c r="AF152" i="8"/>
  <c r="AE152" i="8"/>
  <c r="AD152" i="8"/>
  <c r="AC152" i="8"/>
  <c r="AB152" i="8"/>
  <c r="AA152" i="8"/>
  <c r="Z152" i="8"/>
  <c r="Y152" i="8"/>
  <c r="X152" i="8"/>
  <c r="W152" i="8"/>
  <c r="V152" i="8"/>
  <c r="AM152" i="8" s="1"/>
  <c r="U152" i="8"/>
  <c r="T152" i="8"/>
  <c r="S152" i="8"/>
  <c r="R152" i="8"/>
  <c r="Q152" i="8"/>
  <c r="P152" i="8"/>
  <c r="O152" i="8"/>
  <c r="N152" i="8"/>
  <c r="AN152" i="8" s="1"/>
  <c r="M152" i="8"/>
  <c r="L152" i="8"/>
  <c r="K152" i="8"/>
  <c r="J152" i="8"/>
  <c r="I152" i="8"/>
  <c r="H152" i="8"/>
  <c r="G152" i="8"/>
  <c r="AO152" i="8" s="1"/>
  <c r="F152" i="8"/>
  <c r="E152" i="8"/>
  <c r="D152" i="8"/>
  <c r="AQ151" i="8"/>
  <c r="AS21" i="8" s="1"/>
  <c r="AJ151" i="8"/>
  <c r="AI151" i="8"/>
  <c r="AH151" i="8"/>
  <c r="AG151" i="8"/>
  <c r="AF151" i="8"/>
  <c r="AE151" i="8"/>
  <c r="AD151" i="8"/>
  <c r="AC151" i="8"/>
  <c r="AB151" i="8"/>
  <c r="AA151" i="8"/>
  <c r="Z151" i="8"/>
  <c r="Y151" i="8"/>
  <c r="X151" i="8"/>
  <c r="W151" i="8"/>
  <c r="V151" i="8"/>
  <c r="U151" i="8"/>
  <c r="AM151" i="8" s="1"/>
  <c r="T151" i="8"/>
  <c r="S151" i="8"/>
  <c r="R151" i="8"/>
  <c r="Q151" i="8"/>
  <c r="P151" i="8"/>
  <c r="O151" i="8"/>
  <c r="N151" i="8"/>
  <c r="M151" i="8"/>
  <c r="AN151" i="8" s="1"/>
  <c r="L151" i="8"/>
  <c r="K151" i="8"/>
  <c r="J151" i="8"/>
  <c r="I151" i="8"/>
  <c r="H151" i="8"/>
  <c r="G151" i="8"/>
  <c r="F151" i="8"/>
  <c r="E151" i="8"/>
  <c r="AO151" i="8" s="1"/>
  <c r="D151" i="8"/>
  <c r="AJ150" i="8"/>
  <c r="AQ150" i="8" s="1"/>
  <c r="AS20" i="8" s="1"/>
  <c r="AI150" i="8"/>
  <c r="AH150" i="8"/>
  <c r="AG150" i="8"/>
  <c r="AF150" i="8"/>
  <c r="AE150" i="8"/>
  <c r="AD150" i="8"/>
  <c r="AC150" i="8"/>
  <c r="AB150" i="8"/>
  <c r="AA150" i="8"/>
  <c r="Z150" i="8"/>
  <c r="Y150" i="8"/>
  <c r="X150" i="8"/>
  <c r="W150" i="8"/>
  <c r="V150" i="8"/>
  <c r="U150" i="8"/>
  <c r="AM150" i="8" s="1"/>
  <c r="T150" i="8"/>
  <c r="S150" i="8"/>
  <c r="R150" i="8"/>
  <c r="Q150" i="8"/>
  <c r="P150" i="8"/>
  <c r="O150" i="8"/>
  <c r="N150" i="8"/>
  <c r="M150" i="8"/>
  <c r="L150" i="8"/>
  <c r="K150" i="8"/>
  <c r="J150" i="8"/>
  <c r="AO150" i="8" s="1"/>
  <c r="I150" i="8"/>
  <c r="H150" i="8"/>
  <c r="G150" i="8"/>
  <c r="F150" i="8"/>
  <c r="E150" i="8"/>
  <c r="D150" i="8"/>
  <c r="AN149"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AM148" i="8" s="1"/>
  <c r="V148" i="8"/>
  <c r="U148" i="8"/>
  <c r="T148" i="8"/>
  <c r="S148" i="8"/>
  <c r="R148" i="8"/>
  <c r="Q148" i="8"/>
  <c r="P148" i="8"/>
  <c r="O148" i="8"/>
  <c r="N148" i="8"/>
  <c r="AN148" i="8" s="1"/>
  <c r="M148" i="8"/>
  <c r="L148" i="8"/>
  <c r="K148" i="8"/>
  <c r="J148" i="8"/>
  <c r="I148" i="8"/>
  <c r="H148" i="8"/>
  <c r="G148" i="8"/>
  <c r="F148" i="8"/>
  <c r="E148" i="8"/>
  <c r="D148" i="8"/>
  <c r="C148" i="8"/>
  <c r="AJ147" i="8"/>
  <c r="AQ147" i="8" s="1"/>
  <c r="AI147" i="8"/>
  <c r="AH147" i="8"/>
  <c r="AG147" i="8"/>
  <c r="AF147" i="8"/>
  <c r="AE147" i="8"/>
  <c r="AD147" i="8"/>
  <c r="AC147" i="8"/>
  <c r="AB147" i="8"/>
  <c r="AA147" i="8"/>
  <c r="Z147" i="8"/>
  <c r="Y147" i="8"/>
  <c r="X147" i="8"/>
  <c r="W147" i="8"/>
  <c r="V147" i="8"/>
  <c r="AM147" i="8" s="1"/>
  <c r="U147" i="8"/>
  <c r="T147" i="8"/>
  <c r="S147" i="8"/>
  <c r="R147" i="8"/>
  <c r="Q147" i="8"/>
  <c r="P147" i="8"/>
  <c r="O147" i="8"/>
  <c r="N147" i="8"/>
  <c r="M147" i="8"/>
  <c r="L147" i="8"/>
  <c r="AN147" i="8" s="1"/>
  <c r="K147" i="8"/>
  <c r="J147" i="8"/>
  <c r="I147" i="8"/>
  <c r="H147" i="8"/>
  <c r="G147" i="8"/>
  <c r="F147" i="8"/>
  <c r="E147" i="8"/>
  <c r="D147" i="8"/>
  <c r="AO147" i="8" s="1"/>
  <c r="AJ146" i="8"/>
  <c r="AQ146" i="8" s="1"/>
  <c r="AI146" i="8"/>
  <c r="AH146" i="8"/>
  <c r="AG146" i="8"/>
  <c r="AF146" i="8"/>
  <c r="AE146" i="8"/>
  <c r="AD146" i="8"/>
  <c r="AC146" i="8"/>
  <c r="AB146" i="8"/>
  <c r="AA146" i="8"/>
  <c r="Z146" i="8"/>
  <c r="Y146" i="8"/>
  <c r="X146" i="8"/>
  <c r="W146" i="8"/>
  <c r="V146" i="8"/>
  <c r="U146" i="8"/>
  <c r="T146" i="8"/>
  <c r="AM146" i="8" s="1"/>
  <c r="S146" i="8"/>
  <c r="R146" i="8"/>
  <c r="Q146" i="8"/>
  <c r="P146" i="8"/>
  <c r="O146" i="8"/>
  <c r="N146" i="8"/>
  <c r="M146" i="8"/>
  <c r="L146" i="8"/>
  <c r="AN146" i="8" s="1"/>
  <c r="K146" i="8"/>
  <c r="J146" i="8"/>
  <c r="I146" i="8"/>
  <c r="H146" i="8"/>
  <c r="G146" i="8"/>
  <c r="F146" i="8"/>
  <c r="E146" i="8"/>
  <c r="D146" i="8"/>
  <c r="AO146" i="8" s="1"/>
  <c r="AJ145" i="8"/>
  <c r="AI145" i="8"/>
  <c r="AH145" i="8"/>
  <c r="AG145" i="8"/>
  <c r="AF145" i="8"/>
  <c r="AE145" i="8"/>
  <c r="AD145" i="8"/>
  <c r="AC145" i="8"/>
  <c r="AB145" i="8"/>
  <c r="AA145" i="8"/>
  <c r="Z145" i="8"/>
  <c r="Y145" i="8"/>
  <c r="X145" i="8"/>
  <c r="W145" i="8"/>
  <c r="V145" i="8"/>
  <c r="U145" i="8"/>
  <c r="T145" i="8"/>
  <c r="S145" i="8"/>
  <c r="R145" i="8"/>
  <c r="Q145" i="8"/>
  <c r="P145" i="8"/>
  <c r="AN145" i="8" s="1"/>
  <c r="O145" i="8"/>
  <c r="N145" i="8"/>
  <c r="M145" i="8"/>
  <c r="L145" i="8"/>
  <c r="K145" i="8"/>
  <c r="J145" i="8"/>
  <c r="I145" i="8"/>
  <c r="H145" i="8"/>
  <c r="G145" i="8"/>
  <c r="F145" i="8"/>
  <c r="E145" i="8"/>
  <c r="D145" i="8"/>
  <c r="AO145" i="8" s="1"/>
  <c r="AQ144" i="8"/>
  <c r="AJ144" i="8"/>
  <c r="AI144" i="8"/>
  <c r="AH144" i="8"/>
  <c r="AG144" i="8"/>
  <c r="AF144" i="8"/>
  <c r="AE144" i="8"/>
  <c r="AD144" i="8"/>
  <c r="AC144" i="8"/>
  <c r="AB144" i="8"/>
  <c r="AA144" i="8"/>
  <c r="Z144" i="8"/>
  <c r="Y144" i="8"/>
  <c r="X144" i="8"/>
  <c r="W144" i="8"/>
  <c r="V144" i="8"/>
  <c r="AM144" i="8" s="1"/>
  <c r="U144" i="8"/>
  <c r="T144" i="8"/>
  <c r="S144" i="8"/>
  <c r="R144" i="8"/>
  <c r="Q144" i="8"/>
  <c r="P144" i="8"/>
  <c r="O144" i="8"/>
  <c r="N144" i="8"/>
  <c r="AN144" i="8" s="1"/>
  <c r="M144" i="8"/>
  <c r="L144" i="8"/>
  <c r="K144" i="8"/>
  <c r="J144" i="8"/>
  <c r="I144" i="8"/>
  <c r="H144" i="8"/>
  <c r="G144" i="8"/>
  <c r="F144" i="8"/>
  <c r="E144" i="8"/>
  <c r="D144" i="8"/>
  <c r="C144" i="8"/>
  <c r="AQ143" i="8"/>
  <c r="AJ143" i="8"/>
  <c r="AI143" i="8"/>
  <c r="AH143" i="8"/>
  <c r="AG143" i="8"/>
  <c r="AF143" i="8"/>
  <c r="AE143" i="8"/>
  <c r="AD143" i="8"/>
  <c r="AC143" i="8"/>
  <c r="AB143" i="8"/>
  <c r="AA143" i="8"/>
  <c r="Z143" i="8"/>
  <c r="Y143" i="8"/>
  <c r="X143" i="8"/>
  <c r="W143" i="8"/>
  <c r="V143" i="8"/>
  <c r="U143" i="8"/>
  <c r="AM143" i="8" s="1"/>
  <c r="T143" i="8"/>
  <c r="S143" i="8"/>
  <c r="R143" i="8"/>
  <c r="Q143" i="8"/>
  <c r="P143" i="8"/>
  <c r="O143" i="8"/>
  <c r="N143" i="8"/>
  <c r="M143" i="8"/>
  <c r="AN143" i="8" s="1"/>
  <c r="L143" i="8"/>
  <c r="K143" i="8"/>
  <c r="J143" i="8"/>
  <c r="I143" i="8"/>
  <c r="H143" i="8"/>
  <c r="G143" i="8"/>
  <c r="F143" i="8"/>
  <c r="E143" i="8"/>
  <c r="D143" i="8"/>
  <c r="AJ142" i="8"/>
  <c r="AI142" i="8"/>
  <c r="AH142" i="8"/>
  <c r="AG142" i="8"/>
  <c r="AF142" i="8"/>
  <c r="AE142" i="8"/>
  <c r="AD142" i="8"/>
  <c r="AC142" i="8"/>
  <c r="AB142" i="8"/>
  <c r="AA142" i="8"/>
  <c r="Z142" i="8"/>
  <c r="Y142" i="8"/>
  <c r="X142" i="8"/>
  <c r="W142" i="8"/>
  <c r="V142" i="8"/>
  <c r="AM142" i="8" s="1"/>
  <c r="U142" i="8"/>
  <c r="T142" i="8"/>
  <c r="S142" i="8"/>
  <c r="R142" i="8"/>
  <c r="Q142" i="8"/>
  <c r="P142" i="8"/>
  <c r="O142" i="8"/>
  <c r="N142" i="8"/>
  <c r="M142" i="8"/>
  <c r="L142" i="8"/>
  <c r="K142" i="8"/>
  <c r="J142" i="8"/>
  <c r="I142" i="8"/>
  <c r="H142" i="8"/>
  <c r="G142" i="8"/>
  <c r="F142" i="8"/>
  <c r="E142" i="8"/>
  <c r="D142" i="8"/>
  <c r="AO142" i="8" s="1"/>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AN141" i="8" s="1"/>
  <c r="L141" i="8"/>
  <c r="K141" i="8"/>
  <c r="J141" i="8"/>
  <c r="I141" i="8"/>
  <c r="H141" i="8"/>
  <c r="G141" i="8"/>
  <c r="F141" i="8"/>
  <c r="E141" i="8"/>
  <c r="D141" i="8"/>
  <c r="AO141" i="8" s="1"/>
  <c r="AJ140" i="8"/>
  <c r="AI140" i="8"/>
  <c r="AH140" i="8"/>
  <c r="AG140" i="8"/>
  <c r="AF140" i="8"/>
  <c r="AE140" i="8"/>
  <c r="AD140" i="8"/>
  <c r="AC140" i="8"/>
  <c r="AB140" i="8"/>
  <c r="AA140" i="8"/>
  <c r="Z140" i="8"/>
  <c r="Y140" i="8"/>
  <c r="X140" i="8"/>
  <c r="W140" i="8"/>
  <c r="V140" i="8"/>
  <c r="U140" i="8"/>
  <c r="T140" i="8"/>
  <c r="AM140" i="8" s="1"/>
  <c r="S140" i="8"/>
  <c r="R140" i="8"/>
  <c r="Q140" i="8"/>
  <c r="P140" i="8"/>
  <c r="O140" i="8"/>
  <c r="N140" i="8"/>
  <c r="AN140" i="8" s="1"/>
  <c r="M140" i="8"/>
  <c r="L140" i="8"/>
  <c r="K140" i="8"/>
  <c r="J140" i="8"/>
  <c r="I140" i="8"/>
  <c r="H140" i="8"/>
  <c r="G140" i="8"/>
  <c r="F140" i="8"/>
  <c r="E140" i="8"/>
  <c r="D140" i="8"/>
  <c r="AQ139" i="8"/>
  <c r="AJ139" i="8"/>
  <c r="AI139" i="8"/>
  <c r="AH139" i="8"/>
  <c r="AG139" i="8"/>
  <c r="AF139" i="8"/>
  <c r="AE139" i="8"/>
  <c r="AD139" i="8"/>
  <c r="AC139" i="8"/>
  <c r="AB139" i="8"/>
  <c r="AA139" i="8"/>
  <c r="Z139" i="8"/>
  <c r="Y139" i="8"/>
  <c r="X139" i="8"/>
  <c r="W139" i="8"/>
  <c r="V139" i="8"/>
  <c r="AM139" i="8" s="1"/>
  <c r="U139" i="8"/>
  <c r="T139" i="8"/>
  <c r="S139" i="8"/>
  <c r="R139" i="8"/>
  <c r="Q139" i="8"/>
  <c r="P139" i="8"/>
  <c r="O139" i="8"/>
  <c r="N139" i="8"/>
  <c r="M139" i="8"/>
  <c r="L139" i="8"/>
  <c r="K139" i="8"/>
  <c r="J139" i="8"/>
  <c r="I139" i="8"/>
  <c r="H139" i="8"/>
  <c r="G139" i="8"/>
  <c r="F139" i="8"/>
  <c r="E139" i="8"/>
  <c r="D139" i="8"/>
  <c r="C139" i="8"/>
  <c r="AJ138" i="8"/>
  <c r="AI138" i="8"/>
  <c r="AH138" i="8"/>
  <c r="AG138" i="8"/>
  <c r="AF138" i="8"/>
  <c r="AE138" i="8"/>
  <c r="AD138" i="8"/>
  <c r="AC138" i="8"/>
  <c r="AB138" i="8"/>
  <c r="AA138" i="8"/>
  <c r="Z138" i="8"/>
  <c r="Y138" i="8"/>
  <c r="X138" i="8"/>
  <c r="W138" i="8"/>
  <c r="V138" i="8"/>
  <c r="U138" i="8"/>
  <c r="T138" i="8"/>
  <c r="AM138" i="8" s="1"/>
  <c r="S138" i="8"/>
  <c r="R138" i="8"/>
  <c r="Q138" i="8"/>
  <c r="P138" i="8"/>
  <c r="O138" i="8"/>
  <c r="N138" i="8"/>
  <c r="M138" i="8"/>
  <c r="L138" i="8"/>
  <c r="AN138" i="8" s="1"/>
  <c r="K138" i="8"/>
  <c r="J138" i="8"/>
  <c r="I138" i="8"/>
  <c r="H138" i="8"/>
  <c r="G138" i="8"/>
  <c r="F138" i="8"/>
  <c r="E138" i="8"/>
  <c r="D138" i="8"/>
  <c r="AO138" i="8" s="1"/>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AN137" i="8" s="1"/>
  <c r="K137" i="8"/>
  <c r="J137" i="8"/>
  <c r="I137" i="8"/>
  <c r="H137" i="8"/>
  <c r="G137" i="8"/>
  <c r="F137" i="8"/>
  <c r="E137" i="8"/>
  <c r="D137" i="8"/>
  <c r="AJ136" i="8"/>
  <c r="AI136" i="8"/>
  <c r="AH136" i="8"/>
  <c r="AG136" i="8"/>
  <c r="AF136" i="8"/>
  <c r="AE136" i="8"/>
  <c r="AD136" i="8"/>
  <c r="AC136" i="8"/>
  <c r="AB136" i="8"/>
  <c r="AA136" i="8"/>
  <c r="Z136" i="8"/>
  <c r="AM136" i="8" s="1"/>
  <c r="Y136" i="8"/>
  <c r="X136" i="8"/>
  <c r="W136" i="8"/>
  <c r="V136" i="8"/>
  <c r="U136" i="8"/>
  <c r="T136" i="8"/>
  <c r="S136" i="8"/>
  <c r="R136" i="8"/>
  <c r="Q136" i="8"/>
  <c r="P136" i="8"/>
  <c r="O136" i="8"/>
  <c r="N136" i="8"/>
  <c r="AN136" i="8" s="1"/>
  <c r="M136" i="8"/>
  <c r="L136" i="8"/>
  <c r="K136" i="8"/>
  <c r="J136" i="8"/>
  <c r="I136" i="8"/>
  <c r="H136" i="8"/>
  <c r="G136" i="8"/>
  <c r="AO136" i="8" s="1"/>
  <c r="F136" i="8"/>
  <c r="E136" i="8"/>
  <c r="D136" i="8"/>
  <c r="AJ134" i="8"/>
  <c r="AQ134" i="8" s="1"/>
  <c r="AR70" i="8" s="1"/>
  <c r="AI134" i="8"/>
  <c r="AH134" i="8"/>
  <c r="AG134" i="8"/>
  <c r="AF134" i="8"/>
  <c r="AE134" i="8"/>
  <c r="AD134" i="8"/>
  <c r="AC134" i="8"/>
  <c r="AB134" i="8"/>
  <c r="AA134" i="8"/>
  <c r="Z134" i="8"/>
  <c r="Y134" i="8"/>
  <c r="X134" i="8"/>
  <c r="W134" i="8"/>
  <c r="V134" i="8"/>
  <c r="U134" i="8"/>
  <c r="AM134" i="8" s="1"/>
  <c r="T134" i="8"/>
  <c r="S134" i="8"/>
  <c r="R134" i="8"/>
  <c r="Q134" i="8"/>
  <c r="P134" i="8"/>
  <c r="O134" i="8"/>
  <c r="AN134" i="8" s="1"/>
  <c r="N134" i="8"/>
  <c r="M134" i="8"/>
  <c r="L134" i="8"/>
  <c r="K134" i="8"/>
  <c r="J134" i="8"/>
  <c r="I134" i="8"/>
  <c r="H134" i="8"/>
  <c r="G134" i="8"/>
  <c r="F134" i="8"/>
  <c r="E134" i="8"/>
  <c r="D134" i="8"/>
  <c r="AQ133" i="8"/>
  <c r="AJ133" i="8"/>
  <c r="AI133" i="8"/>
  <c r="AH133" i="8"/>
  <c r="AG133" i="8"/>
  <c r="AF133" i="8"/>
  <c r="AE133" i="8"/>
  <c r="AD133" i="8"/>
  <c r="AC133" i="8"/>
  <c r="AB133" i="8"/>
  <c r="AA133" i="8"/>
  <c r="Z133" i="8"/>
  <c r="Y133" i="8"/>
  <c r="X133" i="8"/>
  <c r="W133" i="8"/>
  <c r="V133" i="8"/>
  <c r="U133" i="8"/>
  <c r="T133" i="8"/>
  <c r="AM133" i="8" s="1"/>
  <c r="S133" i="8"/>
  <c r="R133" i="8"/>
  <c r="Q133" i="8"/>
  <c r="P133" i="8"/>
  <c r="O133" i="8"/>
  <c r="N133" i="8"/>
  <c r="M133" i="8"/>
  <c r="L133" i="8"/>
  <c r="K133" i="8"/>
  <c r="J133" i="8"/>
  <c r="AO133" i="8" s="1"/>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AN132" i="8" s="1"/>
  <c r="K132" i="8"/>
  <c r="J132" i="8"/>
  <c r="I132" i="8"/>
  <c r="H132" i="8"/>
  <c r="G132" i="8"/>
  <c r="F132" i="8"/>
  <c r="E132" i="8"/>
  <c r="D132" i="8"/>
  <c r="AO132" i="8" s="1"/>
  <c r="C132" i="8"/>
  <c r="AJ131" i="8"/>
  <c r="AI131" i="8"/>
  <c r="AH131" i="8"/>
  <c r="AG131" i="8"/>
  <c r="AF131" i="8"/>
  <c r="AE131" i="8"/>
  <c r="AD131" i="8"/>
  <c r="AC131" i="8"/>
  <c r="AB131" i="8"/>
  <c r="AA131" i="8"/>
  <c r="Z131" i="8"/>
  <c r="Y131" i="8"/>
  <c r="X131" i="8"/>
  <c r="W131" i="8"/>
  <c r="V131" i="8"/>
  <c r="U131" i="8"/>
  <c r="T131" i="8"/>
  <c r="AM131" i="8" s="1"/>
  <c r="S131" i="8"/>
  <c r="R131" i="8"/>
  <c r="Q131" i="8"/>
  <c r="P131" i="8"/>
  <c r="O131" i="8"/>
  <c r="N131" i="8"/>
  <c r="M131" i="8"/>
  <c r="L131" i="8"/>
  <c r="AN131" i="8" s="1"/>
  <c r="K131" i="8"/>
  <c r="J131" i="8"/>
  <c r="I131" i="8"/>
  <c r="H131" i="8"/>
  <c r="G131" i="8"/>
  <c r="F131" i="8"/>
  <c r="E131" i="8"/>
  <c r="D131" i="8"/>
  <c r="AJ130" i="8"/>
  <c r="AQ130" i="8" s="1"/>
  <c r="AI130" i="8"/>
  <c r="AH130" i="8"/>
  <c r="AG130" i="8"/>
  <c r="AF130" i="8"/>
  <c r="AE130" i="8"/>
  <c r="AD130" i="8"/>
  <c r="AC130" i="8"/>
  <c r="AB130" i="8"/>
  <c r="AL130" i="8" s="1"/>
  <c r="AA130" i="8"/>
  <c r="Z130" i="8"/>
  <c r="Y130" i="8"/>
  <c r="X130" i="8"/>
  <c r="W130" i="8"/>
  <c r="V130" i="8"/>
  <c r="U130" i="8"/>
  <c r="T130" i="8"/>
  <c r="AM130" i="8" s="1"/>
  <c r="S130" i="8"/>
  <c r="R130" i="8"/>
  <c r="Q130" i="8"/>
  <c r="P130" i="8"/>
  <c r="O130" i="8"/>
  <c r="N130" i="8"/>
  <c r="M130" i="8"/>
  <c r="L130" i="8"/>
  <c r="AN130" i="8" s="1"/>
  <c r="K130" i="8"/>
  <c r="J130" i="8"/>
  <c r="I130" i="8"/>
  <c r="H130" i="8"/>
  <c r="G130" i="8"/>
  <c r="F130" i="8"/>
  <c r="E130" i="8"/>
  <c r="D130" i="8"/>
  <c r="AO130" i="8" s="1"/>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Q128" i="8"/>
  <c r="AJ128" i="8"/>
  <c r="AI128" i="8"/>
  <c r="AH128" i="8"/>
  <c r="AG128" i="8"/>
  <c r="AF128" i="8"/>
  <c r="AE128" i="8"/>
  <c r="AD128" i="8"/>
  <c r="AC128" i="8"/>
  <c r="AB128" i="8"/>
  <c r="AA128" i="8"/>
  <c r="Z128" i="8"/>
  <c r="Y128" i="8"/>
  <c r="X128" i="8"/>
  <c r="W128" i="8"/>
  <c r="V128" i="8"/>
  <c r="U128" i="8"/>
  <c r="T128" i="8"/>
  <c r="S128" i="8"/>
  <c r="R128" i="8"/>
  <c r="Q128" i="8"/>
  <c r="P128" i="8"/>
  <c r="O128" i="8"/>
  <c r="AN128" i="8" s="1"/>
  <c r="N128" i="8"/>
  <c r="M128" i="8"/>
  <c r="L128" i="8"/>
  <c r="K128" i="8"/>
  <c r="J128" i="8"/>
  <c r="AO128" i="8" s="1"/>
  <c r="I128" i="8"/>
  <c r="H128" i="8"/>
  <c r="G128" i="8"/>
  <c r="F128" i="8"/>
  <c r="E128" i="8"/>
  <c r="D128" i="8"/>
  <c r="C128" i="8"/>
  <c r="AQ127" i="8"/>
  <c r="AM127" i="8"/>
  <c r="AJ127" i="8"/>
  <c r="AI127" i="8"/>
  <c r="AH127" i="8"/>
  <c r="AG127" i="8"/>
  <c r="AF127" i="8"/>
  <c r="AE127" i="8"/>
  <c r="AD127" i="8"/>
  <c r="AC127" i="8"/>
  <c r="AB127" i="8"/>
  <c r="AA127" i="8"/>
  <c r="Z127" i="8"/>
  <c r="Y127" i="8"/>
  <c r="X127" i="8"/>
  <c r="W127" i="8"/>
  <c r="V127" i="8"/>
  <c r="U127" i="8"/>
  <c r="T127" i="8"/>
  <c r="S127" i="8"/>
  <c r="R127" i="8"/>
  <c r="Q127" i="8"/>
  <c r="P127" i="8"/>
  <c r="O127" i="8"/>
  <c r="N127" i="8"/>
  <c r="AN127" i="8" s="1"/>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AM126" i="8" s="1"/>
  <c r="U126" i="8"/>
  <c r="T126" i="8"/>
  <c r="S126" i="8"/>
  <c r="R126" i="8"/>
  <c r="Q126" i="8"/>
  <c r="P126" i="8"/>
  <c r="O126" i="8"/>
  <c r="N126" i="8"/>
  <c r="AN126" i="8" s="1"/>
  <c r="M126" i="8"/>
  <c r="L126" i="8"/>
  <c r="K126" i="8"/>
  <c r="J126" i="8"/>
  <c r="I126" i="8"/>
  <c r="H126" i="8"/>
  <c r="AO126" i="8" s="1"/>
  <c r="G126" i="8"/>
  <c r="F126" i="8"/>
  <c r="E126" i="8"/>
  <c r="D126" i="8"/>
  <c r="AJ125" i="8"/>
  <c r="AQ125" i="8" s="1"/>
  <c r="AR60" i="8" s="1"/>
  <c r="AI125" i="8"/>
  <c r="AH125" i="8"/>
  <c r="AG125" i="8"/>
  <c r="AF125" i="8"/>
  <c r="AE125" i="8"/>
  <c r="AD125" i="8"/>
  <c r="AC125" i="8"/>
  <c r="AB125" i="8"/>
  <c r="AA125" i="8"/>
  <c r="Z125" i="8"/>
  <c r="Y125" i="8"/>
  <c r="X125" i="8"/>
  <c r="W125" i="8"/>
  <c r="V125" i="8"/>
  <c r="AM125" i="8" s="1"/>
  <c r="U125" i="8"/>
  <c r="T125" i="8"/>
  <c r="S125" i="8"/>
  <c r="R125" i="8"/>
  <c r="Q125" i="8"/>
  <c r="P125" i="8"/>
  <c r="O125" i="8"/>
  <c r="N125" i="8"/>
  <c r="M125" i="8"/>
  <c r="L125" i="8"/>
  <c r="AN125" i="8" s="1"/>
  <c r="K125" i="8"/>
  <c r="J125" i="8"/>
  <c r="I125" i="8"/>
  <c r="H125" i="8"/>
  <c r="G125" i="8"/>
  <c r="F125" i="8"/>
  <c r="E125" i="8"/>
  <c r="D125" i="8"/>
  <c r="AO125" i="8" s="1"/>
  <c r="AJ124" i="8"/>
  <c r="AQ124" i="8" s="1"/>
  <c r="AI124" i="8"/>
  <c r="AH124" i="8"/>
  <c r="AG124" i="8"/>
  <c r="AF124" i="8"/>
  <c r="AE124" i="8"/>
  <c r="AD124" i="8"/>
  <c r="AC124" i="8"/>
  <c r="AL124" i="8" s="1"/>
  <c r="AB124" i="8"/>
  <c r="AA124" i="8"/>
  <c r="Z124" i="8"/>
  <c r="Y124" i="8"/>
  <c r="X124" i="8"/>
  <c r="W124" i="8"/>
  <c r="V124" i="8"/>
  <c r="AM124" i="8" s="1"/>
  <c r="U124" i="8"/>
  <c r="T124" i="8"/>
  <c r="S124" i="8"/>
  <c r="R124" i="8"/>
  <c r="Q124" i="8"/>
  <c r="P124" i="8"/>
  <c r="O124" i="8"/>
  <c r="N124" i="8"/>
  <c r="AN124" i="8" s="1"/>
  <c r="M124" i="8"/>
  <c r="L124" i="8"/>
  <c r="K124" i="8"/>
  <c r="J124" i="8"/>
  <c r="I124" i="8"/>
  <c r="H124" i="8"/>
  <c r="G124" i="8"/>
  <c r="F124" i="8"/>
  <c r="E124" i="8"/>
  <c r="D124" i="8"/>
  <c r="AO124" i="8" s="1"/>
  <c r="C124" i="8"/>
  <c r="AJ123" i="8"/>
  <c r="AI123" i="8"/>
  <c r="AH123" i="8"/>
  <c r="AG123" i="8"/>
  <c r="AF123" i="8"/>
  <c r="AE123" i="8"/>
  <c r="AD123" i="8"/>
  <c r="AC123" i="8"/>
  <c r="AB123" i="8"/>
  <c r="AA123" i="8"/>
  <c r="Z123" i="8"/>
  <c r="Y123" i="8"/>
  <c r="X123" i="8"/>
  <c r="W123" i="8"/>
  <c r="V123" i="8"/>
  <c r="U123" i="8"/>
  <c r="T123" i="8"/>
  <c r="AM123" i="8" s="1"/>
  <c r="S123" i="8"/>
  <c r="R123" i="8"/>
  <c r="Q123" i="8"/>
  <c r="P123" i="8"/>
  <c r="O123" i="8"/>
  <c r="N123" i="8"/>
  <c r="M123" i="8"/>
  <c r="L123" i="8"/>
  <c r="AN123" i="8" s="1"/>
  <c r="K123" i="8"/>
  <c r="J123" i="8"/>
  <c r="I123" i="8"/>
  <c r="H123" i="8"/>
  <c r="G123" i="8"/>
  <c r="F123" i="8"/>
  <c r="E123" i="8"/>
  <c r="D123" i="8"/>
  <c r="C123" i="8"/>
  <c r="AJ122" i="8"/>
  <c r="AQ122" i="8" s="1"/>
  <c r="AI122" i="8"/>
  <c r="AH122" i="8"/>
  <c r="AG122" i="8"/>
  <c r="AF122" i="8"/>
  <c r="AE122" i="8"/>
  <c r="AD122" i="8"/>
  <c r="AC122" i="8"/>
  <c r="AB122" i="8"/>
  <c r="AA122" i="8"/>
  <c r="Z122" i="8"/>
  <c r="Y122" i="8"/>
  <c r="X122" i="8"/>
  <c r="W122" i="8"/>
  <c r="V122" i="8"/>
  <c r="U122" i="8"/>
  <c r="T122" i="8"/>
  <c r="AM122" i="8" s="1"/>
  <c r="S122" i="8"/>
  <c r="R122" i="8"/>
  <c r="Q122" i="8"/>
  <c r="P122" i="8"/>
  <c r="O122" i="8"/>
  <c r="N122" i="8"/>
  <c r="M122" i="8"/>
  <c r="L122" i="8"/>
  <c r="K122" i="8"/>
  <c r="J122" i="8"/>
  <c r="I122" i="8"/>
  <c r="H122" i="8"/>
  <c r="G122" i="8"/>
  <c r="F122" i="8"/>
  <c r="E122" i="8"/>
  <c r="D122" i="8"/>
  <c r="AJ121" i="8"/>
  <c r="AQ121" i="8" s="1"/>
  <c r="AI121" i="8"/>
  <c r="AH121" i="8"/>
  <c r="AG121" i="8"/>
  <c r="AF121" i="8"/>
  <c r="AE121" i="8"/>
  <c r="AL121" i="8" s="1"/>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AO121" i="8" s="1"/>
  <c r="D121" i="8"/>
  <c r="AJ120" i="8"/>
  <c r="AI120" i="8"/>
  <c r="AH120" i="8"/>
  <c r="AG120" i="8"/>
  <c r="AF120" i="8"/>
  <c r="AE120" i="8"/>
  <c r="AD120" i="8"/>
  <c r="AC120" i="8"/>
  <c r="AB120" i="8"/>
  <c r="AA120" i="8"/>
  <c r="Z120" i="8"/>
  <c r="Y120" i="8"/>
  <c r="X120" i="8"/>
  <c r="W120" i="8"/>
  <c r="V120" i="8"/>
  <c r="U120" i="8"/>
  <c r="T120" i="8"/>
  <c r="S120" i="8"/>
  <c r="R120" i="8"/>
  <c r="Q120" i="8"/>
  <c r="P120" i="8"/>
  <c r="O120" i="8"/>
  <c r="AN120" i="8" s="1"/>
  <c r="N120" i="8"/>
  <c r="M120" i="8"/>
  <c r="L120" i="8"/>
  <c r="K120" i="8"/>
  <c r="J120" i="8"/>
  <c r="I120" i="8"/>
  <c r="H120" i="8"/>
  <c r="G120" i="8"/>
  <c r="AO120" i="8" s="1"/>
  <c r="F120" i="8"/>
  <c r="E120" i="8"/>
  <c r="D120" i="8"/>
  <c r="C120" i="8"/>
  <c r="AQ119" i="8"/>
  <c r="AJ119" i="8"/>
  <c r="AI119" i="8"/>
  <c r="AH119" i="8"/>
  <c r="AG119" i="8"/>
  <c r="AF119" i="8"/>
  <c r="AE119" i="8"/>
  <c r="AD119" i="8"/>
  <c r="AC119" i="8"/>
  <c r="AB119" i="8"/>
  <c r="AA119" i="8"/>
  <c r="Z119" i="8"/>
  <c r="Y119" i="8"/>
  <c r="X119" i="8"/>
  <c r="AM119" i="8" s="1"/>
  <c r="W119" i="8"/>
  <c r="V119" i="8"/>
  <c r="U119" i="8"/>
  <c r="T119" i="8"/>
  <c r="S119" i="8"/>
  <c r="R119" i="8"/>
  <c r="Q119" i="8"/>
  <c r="P119" i="8"/>
  <c r="O119" i="8"/>
  <c r="N119" i="8"/>
  <c r="AN119" i="8" s="1"/>
  <c r="M119" i="8"/>
  <c r="L119" i="8"/>
  <c r="K119" i="8"/>
  <c r="J119" i="8"/>
  <c r="I119" i="8"/>
  <c r="H119" i="8"/>
  <c r="G119" i="8"/>
  <c r="F119" i="8"/>
  <c r="E119" i="8"/>
  <c r="D119" i="8"/>
  <c r="AQ118" i="8"/>
  <c r="AJ118" i="8"/>
  <c r="AI118" i="8"/>
  <c r="AH118" i="8"/>
  <c r="AG118" i="8"/>
  <c r="AF118" i="8"/>
  <c r="AE118" i="8"/>
  <c r="AD118" i="8"/>
  <c r="AC118" i="8"/>
  <c r="AB118" i="8"/>
  <c r="AA118" i="8"/>
  <c r="Z118" i="8"/>
  <c r="Y118" i="8"/>
  <c r="X118" i="8"/>
  <c r="W118" i="8"/>
  <c r="V118" i="8"/>
  <c r="AM118" i="8" s="1"/>
  <c r="U118" i="8"/>
  <c r="T118" i="8"/>
  <c r="S118" i="8"/>
  <c r="R118" i="8"/>
  <c r="Q118" i="8"/>
  <c r="P118" i="8"/>
  <c r="O118" i="8"/>
  <c r="AN118" i="8" s="1"/>
  <c r="N118" i="8"/>
  <c r="M118" i="8"/>
  <c r="L118" i="8"/>
  <c r="K118" i="8"/>
  <c r="J118" i="8"/>
  <c r="I118" i="8"/>
  <c r="H118" i="8"/>
  <c r="G118" i="8"/>
  <c r="F118" i="8"/>
  <c r="E118" i="8"/>
  <c r="D118" i="8"/>
  <c r="AJ117" i="8"/>
  <c r="AQ117" i="8" s="1"/>
  <c r="AR52" i="8" s="1"/>
  <c r="AI117" i="8"/>
  <c r="AH117" i="8"/>
  <c r="AG117" i="8"/>
  <c r="AF117" i="8"/>
  <c r="AE117" i="8"/>
  <c r="AD117" i="8"/>
  <c r="AC117" i="8"/>
  <c r="AB117" i="8"/>
  <c r="AA117" i="8"/>
  <c r="Z117" i="8"/>
  <c r="Y117" i="8"/>
  <c r="X117" i="8"/>
  <c r="W117" i="8"/>
  <c r="V117" i="8"/>
  <c r="U117" i="8"/>
  <c r="AM117" i="8" s="1"/>
  <c r="T117" i="8"/>
  <c r="S117" i="8"/>
  <c r="R117" i="8"/>
  <c r="Q117" i="8"/>
  <c r="P117" i="8"/>
  <c r="O117" i="8"/>
  <c r="N117" i="8"/>
  <c r="M117" i="8"/>
  <c r="L117" i="8"/>
  <c r="AN117" i="8" s="1"/>
  <c r="K117" i="8"/>
  <c r="J117" i="8"/>
  <c r="I117" i="8"/>
  <c r="H117" i="8"/>
  <c r="G117" i="8"/>
  <c r="F117" i="8"/>
  <c r="E117" i="8"/>
  <c r="AO117" i="8" s="1"/>
  <c r="D117" i="8"/>
  <c r="AJ116" i="8"/>
  <c r="AQ116" i="8" s="1"/>
  <c r="AI116" i="8"/>
  <c r="AH116" i="8"/>
  <c r="AG116" i="8"/>
  <c r="AF116" i="8"/>
  <c r="AE116" i="8"/>
  <c r="AD116" i="8"/>
  <c r="AC116" i="8"/>
  <c r="AB116" i="8"/>
  <c r="AA116" i="8"/>
  <c r="Z116" i="8"/>
  <c r="Y116" i="8"/>
  <c r="X116" i="8"/>
  <c r="W116" i="8"/>
  <c r="V116" i="8"/>
  <c r="U116" i="8"/>
  <c r="AM116" i="8" s="1"/>
  <c r="T116" i="8"/>
  <c r="S116" i="8"/>
  <c r="R116" i="8"/>
  <c r="Q116" i="8"/>
  <c r="P116" i="8"/>
  <c r="O116" i="8"/>
  <c r="AN116" i="8" s="1"/>
  <c r="N116" i="8"/>
  <c r="M116" i="8"/>
  <c r="L116" i="8"/>
  <c r="K116" i="8"/>
  <c r="J116" i="8"/>
  <c r="I116" i="8"/>
  <c r="H116" i="8"/>
  <c r="G116" i="8"/>
  <c r="F116" i="8"/>
  <c r="E116" i="8"/>
  <c r="AO116" i="8" s="1"/>
  <c r="D116" i="8"/>
  <c r="C116" i="8"/>
  <c r="AN115" i="8"/>
  <c r="AJ115" i="8"/>
  <c r="AQ115" i="8" s="1"/>
  <c r="AR51" i="8" s="1"/>
  <c r="AI115" i="8"/>
  <c r="AH115" i="8"/>
  <c r="AG115" i="8"/>
  <c r="AF115" i="8"/>
  <c r="AE115" i="8"/>
  <c r="AD115" i="8"/>
  <c r="AC115" i="8"/>
  <c r="AB115" i="8"/>
  <c r="AA115" i="8"/>
  <c r="Z115" i="8"/>
  <c r="Y115" i="8"/>
  <c r="X115" i="8"/>
  <c r="W115" i="8"/>
  <c r="V115" i="8"/>
  <c r="U115" i="8"/>
  <c r="T115" i="8"/>
  <c r="AM115" i="8" s="1"/>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AM114" i="8" s="1"/>
  <c r="S114" i="8"/>
  <c r="R114" i="8"/>
  <c r="Q114" i="8"/>
  <c r="P114" i="8"/>
  <c r="O114" i="8"/>
  <c r="N114" i="8"/>
  <c r="M114" i="8"/>
  <c r="L114" i="8"/>
  <c r="AN114" i="8" s="1"/>
  <c r="K114" i="8"/>
  <c r="J114" i="8"/>
  <c r="I114" i="8"/>
  <c r="H114" i="8"/>
  <c r="G114" i="8"/>
  <c r="F114" i="8"/>
  <c r="E114" i="8"/>
  <c r="D114" i="8"/>
  <c r="AO114" i="8" s="1"/>
  <c r="AJ113" i="8"/>
  <c r="AQ113"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AN113" i="8" s="1"/>
  <c r="K113" i="8"/>
  <c r="J113" i="8"/>
  <c r="I113" i="8"/>
  <c r="H113" i="8"/>
  <c r="G113" i="8"/>
  <c r="F113" i="8"/>
  <c r="E113" i="8"/>
  <c r="D113" i="8"/>
  <c r="C113" i="8"/>
  <c r="AJ112" i="8"/>
  <c r="AQ111" i="8" s="1"/>
  <c r="AR46" i="8" s="1"/>
  <c r="AI112" i="8"/>
  <c r="AH112" i="8"/>
  <c r="AG112" i="8"/>
  <c r="AF112" i="8"/>
  <c r="AE112" i="8"/>
  <c r="AD112" i="8"/>
  <c r="AC112" i="8"/>
  <c r="AL112" i="8" s="1"/>
  <c r="AB112" i="8"/>
  <c r="AA112" i="8"/>
  <c r="Z112" i="8"/>
  <c r="Y112" i="8"/>
  <c r="X112" i="8"/>
  <c r="W112" i="8"/>
  <c r="V112" i="8"/>
  <c r="U112" i="8"/>
  <c r="AM112" i="8" s="1"/>
  <c r="T112" i="8"/>
  <c r="S112" i="8"/>
  <c r="R112" i="8"/>
  <c r="Q112" i="8"/>
  <c r="P112" i="8"/>
  <c r="O112" i="8"/>
  <c r="AN112" i="8" s="1"/>
  <c r="N112" i="8"/>
  <c r="M112" i="8"/>
  <c r="L112" i="8"/>
  <c r="K112" i="8"/>
  <c r="J112" i="8"/>
  <c r="I112" i="8"/>
  <c r="H112" i="8"/>
  <c r="G112" i="8"/>
  <c r="F112" i="8"/>
  <c r="E112" i="8"/>
  <c r="AO112" i="8" s="1"/>
  <c r="D112" i="8"/>
  <c r="C112" i="8"/>
  <c r="AJ111" i="8"/>
  <c r="AI111" i="8"/>
  <c r="AH111" i="8"/>
  <c r="AG111" i="8"/>
  <c r="AF111" i="8"/>
  <c r="AE111" i="8"/>
  <c r="AD111" i="8"/>
  <c r="AC111" i="8"/>
  <c r="AB111" i="8"/>
  <c r="AL111" i="8" s="1"/>
  <c r="AA111" i="8"/>
  <c r="Z111" i="8"/>
  <c r="Y111" i="8"/>
  <c r="X111" i="8"/>
  <c r="W111" i="8"/>
  <c r="V111" i="8"/>
  <c r="AM111" i="8" s="1"/>
  <c r="U111" i="8"/>
  <c r="T111" i="8"/>
  <c r="S111" i="8"/>
  <c r="R111" i="8"/>
  <c r="Q111" i="8"/>
  <c r="P111" i="8"/>
  <c r="O111" i="8"/>
  <c r="N111" i="8"/>
  <c r="M111" i="8"/>
  <c r="L111" i="8"/>
  <c r="AN111" i="8" s="1"/>
  <c r="K111" i="8"/>
  <c r="J111" i="8"/>
  <c r="I111" i="8"/>
  <c r="H111" i="8"/>
  <c r="G111" i="8"/>
  <c r="F111" i="8"/>
  <c r="E111" i="8"/>
  <c r="D111" i="8"/>
  <c r="AO111" i="8" s="1"/>
  <c r="AQ110" i="8"/>
  <c r="AJ110" i="8"/>
  <c r="AI110" i="8"/>
  <c r="AH110" i="8"/>
  <c r="AG110" i="8"/>
  <c r="AF110" i="8"/>
  <c r="AE110" i="8"/>
  <c r="AD110" i="8"/>
  <c r="AC110" i="8"/>
  <c r="AB110" i="8"/>
  <c r="AA110" i="8"/>
  <c r="Z110" i="8"/>
  <c r="Y110" i="8"/>
  <c r="X110" i="8"/>
  <c r="W110" i="8"/>
  <c r="V110" i="8"/>
  <c r="U110" i="8"/>
  <c r="T110" i="8"/>
  <c r="AM110" i="8" s="1"/>
  <c r="S110" i="8"/>
  <c r="R110" i="8"/>
  <c r="Q110" i="8"/>
  <c r="P110" i="8"/>
  <c r="O110" i="8"/>
  <c r="N110" i="8"/>
  <c r="M110" i="8"/>
  <c r="L110" i="8"/>
  <c r="AN110" i="8" s="1"/>
  <c r="K110" i="8"/>
  <c r="J110" i="8"/>
  <c r="I110" i="8"/>
  <c r="H110" i="8"/>
  <c r="AO110" i="8" s="1"/>
  <c r="G110" i="8"/>
  <c r="F110" i="8"/>
  <c r="E110" i="8"/>
  <c r="D110" i="8"/>
  <c r="AJ109" i="8"/>
  <c r="AQ109" i="8" s="1"/>
  <c r="AI109" i="8"/>
  <c r="AH109" i="8"/>
  <c r="AG109" i="8"/>
  <c r="AF109" i="8"/>
  <c r="AE109" i="8"/>
  <c r="AD109" i="8"/>
  <c r="AC109" i="8"/>
  <c r="AB109" i="8"/>
  <c r="AA109" i="8"/>
  <c r="Z109" i="8"/>
  <c r="Y109" i="8"/>
  <c r="X109" i="8"/>
  <c r="W109" i="8"/>
  <c r="V109" i="8"/>
  <c r="U109" i="8"/>
  <c r="T109" i="8"/>
  <c r="AM109" i="8" s="1"/>
  <c r="S109" i="8"/>
  <c r="R109" i="8"/>
  <c r="Q109" i="8"/>
  <c r="P109" i="8"/>
  <c r="O109" i="8"/>
  <c r="AN109" i="8" s="1"/>
  <c r="N109" i="8"/>
  <c r="M109" i="8"/>
  <c r="L109" i="8"/>
  <c r="K109" i="8"/>
  <c r="J109" i="8"/>
  <c r="I109" i="8"/>
  <c r="H109" i="8"/>
  <c r="G109" i="8"/>
  <c r="AO109" i="8" s="1"/>
  <c r="F109" i="8"/>
  <c r="E109" i="8"/>
  <c r="D109" i="8"/>
  <c r="AM108" i="8"/>
  <c r="AJ108" i="8"/>
  <c r="AI108" i="8"/>
  <c r="AH108" i="8"/>
  <c r="AG108" i="8"/>
  <c r="AF108" i="8"/>
  <c r="AE108" i="8"/>
  <c r="AD108" i="8"/>
  <c r="AC108" i="8"/>
  <c r="AB108" i="8"/>
  <c r="AA108" i="8"/>
  <c r="Z108" i="8"/>
  <c r="Y108" i="8"/>
  <c r="X108" i="8"/>
  <c r="W108" i="8"/>
  <c r="V108" i="8"/>
  <c r="U108" i="8"/>
  <c r="T108" i="8"/>
  <c r="S108" i="8"/>
  <c r="R108" i="8"/>
  <c r="Q108" i="8"/>
  <c r="P108" i="8"/>
  <c r="O108" i="8"/>
  <c r="N108" i="8"/>
  <c r="AN108" i="8" s="1"/>
  <c r="M108" i="8"/>
  <c r="L108" i="8"/>
  <c r="K108" i="8"/>
  <c r="J108" i="8"/>
  <c r="I108" i="8"/>
  <c r="H108" i="8"/>
  <c r="G108" i="8"/>
  <c r="F108" i="8"/>
  <c r="E108" i="8"/>
  <c r="D108" i="8"/>
  <c r="AO108" i="8" s="1"/>
  <c r="C108" i="8"/>
  <c r="AQ107" i="8"/>
  <c r="AJ107" i="8"/>
  <c r="AI107" i="8"/>
  <c r="AH107" i="8"/>
  <c r="AG107" i="8"/>
  <c r="AF107" i="8"/>
  <c r="AE107" i="8"/>
  <c r="AD107" i="8"/>
  <c r="AL107" i="8" s="1"/>
  <c r="AC107" i="8"/>
  <c r="AB107" i="8"/>
  <c r="AA107" i="8"/>
  <c r="Z107" i="8"/>
  <c r="Y107" i="8"/>
  <c r="X107" i="8"/>
  <c r="W107" i="8"/>
  <c r="V107" i="8"/>
  <c r="U107" i="8"/>
  <c r="AM107" i="8" s="1"/>
  <c r="T107" i="8"/>
  <c r="S107" i="8"/>
  <c r="R107" i="8"/>
  <c r="Q107" i="8"/>
  <c r="P107" i="8"/>
  <c r="O107" i="8"/>
  <c r="N107" i="8"/>
  <c r="M107" i="8"/>
  <c r="L107" i="8"/>
  <c r="AN107" i="8" s="1"/>
  <c r="K107" i="8"/>
  <c r="J107" i="8"/>
  <c r="I107" i="8"/>
  <c r="H107" i="8"/>
  <c r="G107" i="8"/>
  <c r="F107" i="8"/>
  <c r="E107" i="8"/>
  <c r="AO107" i="8" s="1"/>
  <c r="D107" i="8"/>
  <c r="AJ106" i="8"/>
  <c r="AQ106" i="8" s="1"/>
  <c r="AI106" i="8"/>
  <c r="AH106" i="8"/>
  <c r="AG106" i="8"/>
  <c r="AF106" i="8"/>
  <c r="AE106" i="8"/>
  <c r="AD106" i="8"/>
  <c r="AC106" i="8"/>
  <c r="AB106" i="8"/>
  <c r="AA106" i="8"/>
  <c r="Z106" i="8"/>
  <c r="Y106" i="8"/>
  <c r="X106" i="8"/>
  <c r="W106" i="8"/>
  <c r="V106" i="8"/>
  <c r="U106" i="8"/>
  <c r="T106" i="8"/>
  <c r="AM106" i="8" s="1"/>
  <c r="S106" i="8"/>
  <c r="R106" i="8"/>
  <c r="Q106" i="8"/>
  <c r="P106" i="8"/>
  <c r="O106" i="8"/>
  <c r="N106" i="8"/>
  <c r="M106" i="8"/>
  <c r="L106" i="8"/>
  <c r="AN106" i="8" s="1"/>
  <c r="K106" i="8"/>
  <c r="J106" i="8"/>
  <c r="I106" i="8"/>
  <c r="H106" i="8"/>
  <c r="G106" i="8"/>
  <c r="F106" i="8"/>
  <c r="E106" i="8"/>
  <c r="D106" i="8"/>
  <c r="AJ105" i="8"/>
  <c r="AI105" i="8"/>
  <c r="AH105" i="8"/>
  <c r="AG105" i="8"/>
  <c r="AF105" i="8"/>
  <c r="AE105" i="8"/>
  <c r="AD105" i="8"/>
  <c r="AC105" i="8"/>
  <c r="AB105" i="8"/>
  <c r="AL105" i="8" s="1"/>
  <c r="AA105" i="8"/>
  <c r="Z105" i="8"/>
  <c r="Y105" i="8"/>
  <c r="X105" i="8"/>
  <c r="W105" i="8"/>
  <c r="V105" i="8"/>
  <c r="U105" i="8"/>
  <c r="T105" i="8"/>
  <c r="AM105" i="8" s="1"/>
  <c r="S105" i="8"/>
  <c r="R105" i="8"/>
  <c r="Q105" i="8"/>
  <c r="P105" i="8"/>
  <c r="O105" i="8"/>
  <c r="N105" i="8"/>
  <c r="M105" i="8"/>
  <c r="L105" i="8"/>
  <c r="AN105" i="8" s="1"/>
  <c r="K105" i="8"/>
  <c r="J105" i="8"/>
  <c r="I105" i="8"/>
  <c r="H105" i="8"/>
  <c r="G105" i="8"/>
  <c r="F105" i="8"/>
  <c r="E105" i="8"/>
  <c r="D105" i="8"/>
  <c r="AO105" i="8" s="1"/>
  <c r="C105" i="8"/>
  <c r="AQ104" i="8"/>
  <c r="AJ104" i="8"/>
  <c r="AI104" i="8"/>
  <c r="AH104" i="8"/>
  <c r="AG104" i="8"/>
  <c r="AF104" i="8"/>
  <c r="AE104" i="8"/>
  <c r="AD104" i="8"/>
  <c r="AC104" i="8"/>
  <c r="AB104" i="8"/>
  <c r="AA104" i="8"/>
  <c r="Z104" i="8"/>
  <c r="Y104" i="8"/>
  <c r="X104" i="8"/>
  <c r="W104" i="8"/>
  <c r="V104" i="8"/>
  <c r="U104" i="8"/>
  <c r="AM104" i="8" s="1"/>
  <c r="T104" i="8"/>
  <c r="S104" i="8"/>
  <c r="R104" i="8"/>
  <c r="Q104" i="8"/>
  <c r="P104" i="8"/>
  <c r="O104" i="8"/>
  <c r="AN104" i="8" s="1"/>
  <c r="N104" i="8"/>
  <c r="M104" i="8"/>
  <c r="L104" i="8"/>
  <c r="K104" i="8"/>
  <c r="J104" i="8"/>
  <c r="I104" i="8"/>
  <c r="H104" i="8"/>
  <c r="G104" i="8"/>
  <c r="F104" i="8"/>
  <c r="E104" i="8"/>
  <c r="AO104" i="8" s="1"/>
  <c r="D104" i="8"/>
  <c r="C104" i="8"/>
  <c r="AQ103" i="8"/>
  <c r="AR39" i="8" s="1"/>
  <c r="AJ103" i="8"/>
  <c r="AI103" i="8"/>
  <c r="AH103" i="8"/>
  <c r="AG103" i="8"/>
  <c r="AF103" i="8"/>
  <c r="AE103" i="8"/>
  <c r="AD103" i="8"/>
  <c r="AC103" i="8"/>
  <c r="AB103" i="8"/>
  <c r="AA103" i="8"/>
  <c r="Z103" i="8"/>
  <c r="Y103" i="8"/>
  <c r="X103" i="8"/>
  <c r="W103" i="8"/>
  <c r="V103" i="8"/>
  <c r="AM103" i="8" s="1"/>
  <c r="U103" i="8"/>
  <c r="T103" i="8"/>
  <c r="S103" i="8"/>
  <c r="R103" i="8"/>
  <c r="Q103" i="8"/>
  <c r="P103" i="8"/>
  <c r="O103" i="8"/>
  <c r="N103" i="8"/>
  <c r="M103" i="8"/>
  <c r="L103" i="8"/>
  <c r="AN103" i="8" s="1"/>
  <c r="K103" i="8"/>
  <c r="J103" i="8"/>
  <c r="I103" i="8"/>
  <c r="H103" i="8"/>
  <c r="G103" i="8"/>
  <c r="F103" i="8"/>
  <c r="E103" i="8"/>
  <c r="D103" i="8"/>
  <c r="AO103" i="8" s="1"/>
  <c r="AJ102" i="8"/>
  <c r="AQ102" i="8" s="1"/>
  <c r="AI102" i="8"/>
  <c r="AH102" i="8"/>
  <c r="AG102" i="8"/>
  <c r="AF102" i="8"/>
  <c r="AE102" i="8"/>
  <c r="AD102" i="8"/>
  <c r="AC102" i="8"/>
  <c r="AB102" i="8"/>
  <c r="AA102" i="8"/>
  <c r="Z102" i="8"/>
  <c r="Y102" i="8"/>
  <c r="X102" i="8"/>
  <c r="W102" i="8"/>
  <c r="V102" i="8"/>
  <c r="U102" i="8"/>
  <c r="T102" i="8"/>
  <c r="AM102" i="8" s="1"/>
  <c r="S102" i="8"/>
  <c r="R102" i="8"/>
  <c r="Q102" i="8"/>
  <c r="P102" i="8"/>
  <c r="O102" i="8"/>
  <c r="N102" i="8"/>
  <c r="M102" i="8"/>
  <c r="L102" i="8"/>
  <c r="AN102" i="8" s="1"/>
  <c r="K102" i="8"/>
  <c r="J102" i="8"/>
  <c r="AO102" i="8" s="1"/>
  <c r="I102" i="8"/>
  <c r="H102" i="8"/>
  <c r="G102" i="8"/>
  <c r="F102" i="8"/>
  <c r="E102" i="8"/>
  <c r="D102" i="8"/>
  <c r="AJ101" i="8"/>
  <c r="AI101" i="8"/>
  <c r="AH101" i="8"/>
  <c r="AG101" i="8"/>
  <c r="AF101" i="8"/>
  <c r="AE101" i="8"/>
  <c r="AD101" i="8"/>
  <c r="AC101" i="8"/>
  <c r="AB101" i="8"/>
  <c r="AL101" i="8" s="1"/>
  <c r="AA101" i="8"/>
  <c r="Z101" i="8"/>
  <c r="Y101" i="8"/>
  <c r="X101" i="8"/>
  <c r="W101" i="8"/>
  <c r="V101" i="8"/>
  <c r="U101" i="8"/>
  <c r="T101" i="8"/>
  <c r="AM101" i="8" s="1"/>
  <c r="S101" i="8"/>
  <c r="R101" i="8"/>
  <c r="Q101" i="8"/>
  <c r="P101" i="8"/>
  <c r="O101" i="8"/>
  <c r="AN101" i="8" s="1"/>
  <c r="N101" i="8"/>
  <c r="M101" i="8"/>
  <c r="L101" i="8"/>
  <c r="K101" i="8"/>
  <c r="J101" i="8"/>
  <c r="I101" i="8"/>
  <c r="H101" i="8"/>
  <c r="G101" i="8"/>
  <c r="AO101" i="8" s="1"/>
  <c r="F101" i="8"/>
  <c r="E101" i="8"/>
  <c r="D101" i="8"/>
  <c r="AQ100" i="8"/>
  <c r="AR35" i="8" s="1"/>
  <c r="AM100" i="8"/>
  <c r="AJ100" i="8"/>
  <c r="AI100" i="8"/>
  <c r="AH100" i="8"/>
  <c r="AG100" i="8"/>
  <c r="AF100" i="8"/>
  <c r="AE100" i="8"/>
  <c r="AD100" i="8"/>
  <c r="AC100" i="8"/>
  <c r="AB100" i="8"/>
  <c r="AA100" i="8"/>
  <c r="Z100" i="8"/>
  <c r="Y100" i="8"/>
  <c r="X100" i="8"/>
  <c r="W100" i="8"/>
  <c r="V100" i="8"/>
  <c r="U100" i="8"/>
  <c r="T100" i="8"/>
  <c r="S100" i="8"/>
  <c r="R100" i="8"/>
  <c r="Q100" i="8"/>
  <c r="P100" i="8"/>
  <c r="O100" i="8"/>
  <c r="N100" i="8"/>
  <c r="AN100" i="8" s="1"/>
  <c r="M100" i="8"/>
  <c r="L100" i="8"/>
  <c r="K100" i="8"/>
  <c r="J100" i="8"/>
  <c r="I100" i="8"/>
  <c r="H100" i="8"/>
  <c r="G100" i="8"/>
  <c r="F100" i="8"/>
  <c r="E100" i="8"/>
  <c r="D100" i="8"/>
  <c r="AO100" i="8" s="1"/>
  <c r="C100" i="8"/>
  <c r="AQ99" i="8"/>
  <c r="AJ99" i="8"/>
  <c r="AI99" i="8"/>
  <c r="AH99" i="8"/>
  <c r="AG99" i="8"/>
  <c r="AF99" i="8"/>
  <c r="AE99" i="8"/>
  <c r="AD99" i="8"/>
  <c r="AC99" i="8"/>
  <c r="AB99" i="8"/>
  <c r="AA99" i="8"/>
  <c r="Z99" i="8"/>
  <c r="Y99" i="8"/>
  <c r="X99" i="8"/>
  <c r="W99" i="8"/>
  <c r="V99" i="8"/>
  <c r="U99" i="8"/>
  <c r="AM99" i="8" s="1"/>
  <c r="T99" i="8"/>
  <c r="S99" i="8"/>
  <c r="R99" i="8"/>
  <c r="Q99" i="8"/>
  <c r="P99" i="8"/>
  <c r="O99" i="8"/>
  <c r="N99" i="8"/>
  <c r="M99" i="8"/>
  <c r="L99" i="8"/>
  <c r="AN99" i="8" s="1"/>
  <c r="K99" i="8"/>
  <c r="J99" i="8"/>
  <c r="I99" i="8"/>
  <c r="H99" i="8"/>
  <c r="G99" i="8"/>
  <c r="F99" i="8"/>
  <c r="E99" i="8"/>
  <c r="AO99" i="8" s="1"/>
  <c r="D99" i="8"/>
  <c r="AJ98" i="8"/>
  <c r="AI98" i="8"/>
  <c r="AH98" i="8"/>
  <c r="AG98" i="8"/>
  <c r="AF98" i="8"/>
  <c r="AE98" i="8"/>
  <c r="AD98" i="8"/>
  <c r="AC98" i="8"/>
  <c r="AB98" i="8"/>
  <c r="AA98" i="8"/>
  <c r="Z98" i="8"/>
  <c r="Y98" i="8"/>
  <c r="X98" i="8"/>
  <c r="W98" i="8"/>
  <c r="V98" i="8"/>
  <c r="U98" i="8"/>
  <c r="T98" i="8"/>
  <c r="AM98" i="8" s="1"/>
  <c r="S98" i="8"/>
  <c r="R98" i="8"/>
  <c r="Q98" i="8"/>
  <c r="P98" i="8"/>
  <c r="O98" i="8"/>
  <c r="N98" i="8"/>
  <c r="M98" i="8"/>
  <c r="L98" i="8"/>
  <c r="AN98" i="8" s="1"/>
  <c r="K98" i="8"/>
  <c r="J98" i="8"/>
  <c r="I98" i="8"/>
  <c r="H98" i="8"/>
  <c r="G98" i="8"/>
  <c r="F98" i="8"/>
  <c r="E98" i="8"/>
  <c r="D98" i="8"/>
  <c r="AO98" i="8" s="1"/>
  <c r="AJ97" i="8"/>
  <c r="AQ97" i="8" s="1"/>
  <c r="AI97" i="8"/>
  <c r="AH97" i="8"/>
  <c r="AG97" i="8"/>
  <c r="AF97" i="8"/>
  <c r="AE97" i="8"/>
  <c r="AD97" i="8"/>
  <c r="AC97" i="8"/>
  <c r="AB97" i="8"/>
  <c r="AA97" i="8"/>
  <c r="Z97" i="8"/>
  <c r="Y97" i="8"/>
  <c r="X97" i="8"/>
  <c r="W97" i="8"/>
  <c r="V97" i="8"/>
  <c r="U97" i="8"/>
  <c r="T97" i="8"/>
  <c r="AM97" i="8" s="1"/>
  <c r="S97" i="8"/>
  <c r="R97" i="8"/>
  <c r="Q97" i="8"/>
  <c r="P97" i="8"/>
  <c r="O97" i="8"/>
  <c r="N97" i="8"/>
  <c r="M97" i="8"/>
  <c r="L97" i="8"/>
  <c r="AN97" i="8" s="1"/>
  <c r="K97" i="8"/>
  <c r="J97" i="8"/>
  <c r="I97" i="8"/>
  <c r="H97" i="8"/>
  <c r="G97" i="8"/>
  <c r="F97" i="8"/>
  <c r="E97" i="8"/>
  <c r="D97" i="8"/>
  <c r="AO97" i="8" s="1"/>
  <c r="C97" i="8"/>
  <c r="AJ96" i="8"/>
  <c r="AQ95" i="8" s="1"/>
  <c r="AI96" i="8"/>
  <c r="AH96" i="8"/>
  <c r="AG96" i="8"/>
  <c r="AF96" i="8"/>
  <c r="AE96" i="8"/>
  <c r="AD96" i="8"/>
  <c r="AC96" i="8"/>
  <c r="AB96" i="8"/>
  <c r="AA96" i="8"/>
  <c r="Z96" i="8"/>
  <c r="Y96" i="8"/>
  <c r="X96" i="8"/>
  <c r="W96" i="8"/>
  <c r="V96" i="8"/>
  <c r="U96" i="8"/>
  <c r="AM96" i="8" s="1"/>
  <c r="T96" i="8"/>
  <c r="S96" i="8"/>
  <c r="R96" i="8"/>
  <c r="Q96" i="8"/>
  <c r="P96" i="8"/>
  <c r="O96" i="8"/>
  <c r="AN96" i="8" s="1"/>
  <c r="N96" i="8"/>
  <c r="M96" i="8"/>
  <c r="L96" i="8"/>
  <c r="K96" i="8"/>
  <c r="J96" i="8"/>
  <c r="I96" i="8"/>
  <c r="H96" i="8"/>
  <c r="G96" i="8"/>
  <c r="F96" i="8"/>
  <c r="E96" i="8"/>
  <c r="D96" i="8"/>
  <c r="C96" i="8"/>
  <c r="AJ95" i="8"/>
  <c r="AI95" i="8"/>
  <c r="AH95" i="8"/>
  <c r="AG95" i="8"/>
  <c r="AF95" i="8"/>
  <c r="AE95" i="8"/>
  <c r="AD95" i="8"/>
  <c r="AC95" i="8"/>
  <c r="AB95" i="8"/>
  <c r="AA95" i="8"/>
  <c r="Z95" i="8"/>
  <c r="Y95" i="8"/>
  <c r="X95" i="8"/>
  <c r="W95" i="8"/>
  <c r="V95" i="8"/>
  <c r="AM95" i="8" s="1"/>
  <c r="U95" i="8"/>
  <c r="T95" i="8"/>
  <c r="S95" i="8"/>
  <c r="R95" i="8"/>
  <c r="Q95" i="8"/>
  <c r="P95" i="8"/>
  <c r="O95" i="8"/>
  <c r="N95" i="8"/>
  <c r="M95" i="8"/>
  <c r="L95" i="8"/>
  <c r="AN95" i="8" s="1"/>
  <c r="K95" i="8"/>
  <c r="J95" i="8"/>
  <c r="I95" i="8"/>
  <c r="H95" i="8"/>
  <c r="G95" i="8"/>
  <c r="F95" i="8"/>
  <c r="E95" i="8"/>
  <c r="D95" i="8"/>
  <c r="AO95" i="8" s="1"/>
  <c r="AQ94" i="8"/>
  <c r="AJ94" i="8"/>
  <c r="AI94" i="8"/>
  <c r="AH94" i="8"/>
  <c r="AG94" i="8"/>
  <c r="AF94" i="8"/>
  <c r="AE94" i="8"/>
  <c r="AD94" i="8"/>
  <c r="AC94" i="8"/>
  <c r="AB94" i="8"/>
  <c r="AA94" i="8"/>
  <c r="Z94" i="8"/>
  <c r="Y94" i="8"/>
  <c r="X94" i="8"/>
  <c r="W94" i="8"/>
  <c r="V94" i="8"/>
  <c r="U94" i="8"/>
  <c r="T94" i="8"/>
  <c r="AM94" i="8" s="1"/>
  <c r="S94" i="8"/>
  <c r="R94" i="8"/>
  <c r="Q94" i="8"/>
  <c r="P94" i="8"/>
  <c r="O94" i="8"/>
  <c r="N94" i="8"/>
  <c r="M94" i="8"/>
  <c r="L94" i="8"/>
  <c r="AN94" i="8" s="1"/>
  <c r="K94" i="8"/>
  <c r="J94" i="8"/>
  <c r="I94" i="8"/>
  <c r="H94" i="8"/>
  <c r="AO94" i="8" s="1"/>
  <c r="G94" i="8"/>
  <c r="F94" i="8"/>
  <c r="E94" i="8"/>
  <c r="D94" i="8"/>
  <c r="AN93" i="8"/>
  <c r="AJ93" i="8"/>
  <c r="AQ93" i="8" s="1"/>
  <c r="AI93" i="8"/>
  <c r="AH93" i="8"/>
  <c r="AG93" i="8"/>
  <c r="AF93" i="8"/>
  <c r="AE93" i="8"/>
  <c r="AD93" i="8"/>
  <c r="AC93" i="8"/>
  <c r="AB93" i="8"/>
  <c r="AA93" i="8"/>
  <c r="Z93" i="8"/>
  <c r="Y93" i="8"/>
  <c r="X93" i="8"/>
  <c r="W93" i="8"/>
  <c r="V93" i="8"/>
  <c r="U93" i="8"/>
  <c r="T93" i="8"/>
  <c r="AM93" i="8" s="1"/>
  <c r="S93" i="8"/>
  <c r="R93" i="8"/>
  <c r="Q93" i="8"/>
  <c r="P93" i="8"/>
  <c r="O93" i="8"/>
  <c r="N93" i="8"/>
  <c r="M93" i="8"/>
  <c r="L93" i="8"/>
  <c r="K93" i="8"/>
  <c r="J93" i="8"/>
  <c r="I93" i="8"/>
  <c r="H93" i="8"/>
  <c r="G93" i="8"/>
  <c r="F93" i="8"/>
  <c r="E93" i="8"/>
  <c r="D93" i="8"/>
  <c r="AM92" i="8"/>
  <c r="AJ92" i="8"/>
  <c r="AQ92" i="8" s="1"/>
  <c r="AR27" i="8" s="1"/>
  <c r="AI92" i="8"/>
  <c r="AH92" i="8"/>
  <c r="AG92" i="8"/>
  <c r="AF92" i="8"/>
  <c r="AE92" i="8"/>
  <c r="AD92" i="8"/>
  <c r="AC92" i="8"/>
  <c r="AB92" i="8"/>
  <c r="AA92" i="8"/>
  <c r="Z92" i="8"/>
  <c r="Y92" i="8"/>
  <c r="X92" i="8"/>
  <c r="W92" i="8"/>
  <c r="V92" i="8"/>
  <c r="U92" i="8"/>
  <c r="T92" i="8"/>
  <c r="S92" i="8"/>
  <c r="R92" i="8"/>
  <c r="Q92" i="8"/>
  <c r="P92" i="8"/>
  <c r="O92" i="8"/>
  <c r="N92" i="8"/>
  <c r="AN92" i="8" s="1"/>
  <c r="M92" i="8"/>
  <c r="L92" i="8"/>
  <c r="K92" i="8"/>
  <c r="J92" i="8"/>
  <c r="I92" i="8"/>
  <c r="H92" i="8"/>
  <c r="G92" i="8"/>
  <c r="F92" i="8"/>
  <c r="E92" i="8"/>
  <c r="D92" i="8"/>
  <c r="C92" i="8"/>
  <c r="AL91" i="8"/>
  <c r="AJ91" i="8"/>
  <c r="AQ91" i="8" s="1"/>
  <c r="AI91" i="8"/>
  <c r="AH91" i="8"/>
  <c r="AG91" i="8"/>
  <c r="AF91" i="8"/>
  <c r="AE91" i="8"/>
  <c r="AD91" i="8"/>
  <c r="AC91" i="8"/>
  <c r="AB91" i="8"/>
  <c r="AA91" i="8"/>
  <c r="Z91" i="8"/>
  <c r="Y91" i="8"/>
  <c r="X91" i="8"/>
  <c r="W91" i="8"/>
  <c r="V91" i="8"/>
  <c r="U91" i="8"/>
  <c r="AM91" i="8" s="1"/>
  <c r="T91" i="8"/>
  <c r="S91" i="8"/>
  <c r="R91" i="8"/>
  <c r="Q91" i="8"/>
  <c r="P91" i="8"/>
  <c r="O91" i="8"/>
  <c r="N91" i="8"/>
  <c r="M91" i="8"/>
  <c r="L91" i="8"/>
  <c r="AN91" i="8" s="1"/>
  <c r="K91" i="8"/>
  <c r="J91" i="8"/>
  <c r="I91" i="8"/>
  <c r="H91" i="8"/>
  <c r="G91" i="8"/>
  <c r="F91" i="8"/>
  <c r="E91" i="8"/>
  <c r="D91" i="8"/>
  <c r="AJ90" i="8"/>
  <c r="AI90" i="8"/>
  <c r="AH90" i="8"/>
  <c r="AG90" i="8"/>
  <c r="AF90" i="8"/>
  <c r="AE90" i="8"/>
  <c r="AD90" i="8"/>
  <c r="AC90" i="8"/>
  <c r="AB90" i="8"/>
  <c r="AL90" i="8" s="1"/>
  <c r="AA90" i="8"/>
  <c r="Z90" i="8"/>
  <c r="Y90" i="8"/>
  <c r="X90" i="8"/>
  <c r="W90" i="8"/>
  <c r="V90" i="8"/>
  <c r="U90" i="8"/>
  <c r="T90" i="8"/>
  <c r="AM90" i="8" s="1"/>
  <c r="S90" i="8"/>
  <c r="R90" i="8"/>
  <c r="Q90" i="8"/>
  <c r="P90" i="8"/>
  <c r="O90" i="8"/>
  <c r="N90" i="8"/>
  <c r="M90" i="8"/>
  <c r="L90" i="8"/>
  <c r="AN90" i="8" s="1"/>
  <c r="K90" i="8"/>
  <c r="J90" i="8"/>
  <c r="I90" i="8"/>
  <c r="H90" i="8"/>
  <c r="G90" i="8"/>
  <c r="F90" i="8"/>
  <c r="E90" i="8"/>
  <c r="D90" i="8"/>
  <c r="AO90" i="8" s="1"/>
  <c r="AJ89" i="8"/>
  <c r="AQ89" i="8" s="1"/>
  <c r="AI89" i="8"/>
  <c r="AH89" i="8"/>
  <c r="AG89" i="8"/>
  <c r="AF89" i="8"/>
  <c r="AE89" i="8"/>
  <c r="AD89" i="8"/>
  <c r="AC89" i="8"/>
  <c r="AB89" i="8"/>
  <c r="AA89" i="8"/>
  <c r="Z89" i="8"/>
  <c r="Y89" i="8"/>
  <c r="X89" i="8"/>
  <c r="W89" i="8"/>
  <c r="V89" i="8"/>
  <c r="U89" i="8"/>
  <c r="T89" i="8"/>
  <c r="AM89" i="8" s="1"/>
  <c r="S89" i="8"/>
  <c r="R89" i="8"/>
  <c r="Q89" i="8"/>
  <c r="P89" i="8"/>
  <c r="O89" i="8"/>
  <c r="N89" i="8"/>
  <c r="M89" i="8"/>
  <c r="L89" i="8"/>
  <c r="AN89" i="8" s="1"/>
  <c r="K89" i="8"/>
  <c r="J89" i="8"/>
  <c r="I89" i="8"/>
  <c r="H89" i="8"/>
  <c r="G89" i="8"/>
  <c r="F89" i="8"/>
  <c r="E89" i="8"/>
  <c r="D89" i="8"/>
  <c r="AO89" i="8" s="1"/>
  <c r="C89" i="8"/>
  <c r="AJ88" i="8"/>
  <c r="AI88" i="8"/>
  <c r="AH88" i="8"/>
  <c r="AG88" i="8"/>
  <c r="AF88" i="8"/>
  <c r="AE88" i="8"/>
  <c r="AD88" i="8"/>
  <c r="AC88" i="8"/>
  <c r="AB88" i="8"/>
  <c r="AA88" i="8"/>
  <c r="Z88" i="8"/>
  <c r="Y88" i="8"/>
  <c r="X88" i="8"/>
  <c r="W88" i="8"/>
  <c r="V88" i="8"/>
  <c r="U88" i="8"/>
  <c r="AM88" i="8" s="1"/>
  <c r="T88" i="8"/>
  <c r="S88" i="8"/>
  <c r="R88" i="8"/>
  <c r="Q88" i="8"/>
  <c r="P88" i="8"/>
  <c r="O88" i="8"/>
  <c r="AN88" i="8" s="1"/>
  <c r="N88" i="8"/>
  <c r="M88" i="8"/>
  <c r="L88" i="8"/>
  <c r="K88" i="8"/>
  <c r="J88" i="8"/>
  <c r="I88" i="8"/>
  <c r="H88" i="8"/>
  <c r="G88" i="8"/>
  <c r="F88" i="8"/>
  <c r="E88" i="8"/>
  <c r="AO88" i="8" s="1"/>
  <c r="D88" i="8"/>
  <c r="C88" i="8"/>
  <c r="AQ87" i="8"/>
  <c r="AJ87" i="8"/>
  <c r="AI87" i="8"/>
  <c r="AH87" i="8"/>
  <c r="AG87" i="8"/>
  <c r="AF87" i="8"/>
  <c r="AE87" i="8"/>
  <c r="AD87" i="8"/>
  <c r="AC87" i="8"/>
  <c r="AB87" i="8"/>
  <c r="AA87" i="8"/>
  <c r="Z87" i="8"/>
  <c r="Y87" i="8"/>
  <c r="X87" i="8"/>
  <c r="W87" i="8"/>
  <c r="V87" i="8"/>
  <c r="AM87" i="8" s="1"/>
  <c r="U87" i="8"/>
  <c r="T87" i="8"/>
  <c r="S87" i="8"/>
  <c r="R87" i="8"/>
  <c r="Q87" i="8"/>
  <c r="P87" i="8"/>
  <c r="O87" i="8"/>
  <c r="N87" i="8"/>
  <c r="M87" i="8"/>
  <c r="L87" i="8"/>
  <c r="AN87" i="8" s="1"/>
  <c r="K87" i="8"/>
  <c r="J87" i="8"/>
  <c r="I87" i="8"/>
  <c r="H87" i="8"/>
  <c r="G87" i="8"/>
  <c r="F87" i="8"/>
  <c r="E87" i="8"/>
  <c r="D87" i="8"/>
  <c r="AO87" i="8" s="1"/>
  <c r="AQ86" i="8"/>
  <c r="AJ86" i="8"/>
  <c r="AI86" i="8"/>
  <c r="AH86" i="8"/>
  <c r="AG86" i="8"/>
  <c r="AF86" i="8"/>
  <c r="AE86" i="8"/>
  <c r="AD86" i="8"/>
  <c r="AC86" i="8"/>
  <c r="AB86" i="8"/>
  <c r="AA86" i="8"/>
  <c r="Z86" i="8"/>
  <c r="Y86" i="8"/>
  <c r="X86" i="8"/>
  <c r="W86" i="8"/>
  <c r="V86" i="8"/>
  <c r="U86" i="8"/>
  <c r="T86" i="8"/>
  <c r="AM86" i="8" s="1"/>
  <c r="S86" i="8"/>
  <c r="R86" i="8"/>
  <c r="Q86" i="8"/>
  <c r="P86" i="8"/>
  <c r="O86" i="8"/>
  <c r="N86" i="8"/>
  <c r="M86" i="8"/>
  <c r="L86" i="8"/>
  <c r="AN86" i="8" s="1"/>
  <c r="K86" i="8"/>
  <c r="J86" i="8"/>
  <c r="I86" i="8"/>
  <c r="H86" i="8"/>
  <c r="AO86" i="8" s="1"/>
  <c r="G86" i="8"/>
  <c r="F86" i="8"/>
  <c r="E86" i="8"/>
  <c r="D86" i="8"/>
  <c r="AJ85" i="8"/>
  <c r="AI85" i="8"/>
  <c r="AH85" i="8"/>
  <c r="AG85" i="8"/>
  <c r="AF85" i="8"/>
  <c r="AE85" i="8"/>
  <c r="AD85" i="8"/>
  <c r="AC85" i="8"/>
  <c r="AB85" i="8"/>
  <c r="AA85" i="8"/>
  <c r="Z85" i="8"/>
  <c r="Y85" i="8"/>
  <c r="X85" i="8"/>
  <c r="W85" i="8"/>
  <c r="V85" i="8"/>
  <c r="U85" i="8"/>
  <c r="T85" i="8"/>
  <c r="AM85" i="8" s="1"/>
  <c r="S85" i="8"/>
  <c r="R85" i="8"/>
  <c r="Q85" i="8"/>
  <c r="P85" i="8"/>
  <c r="O85" i="8"/>
  <c r="AN85" i="8" s="1"/>
  <c r="N85" i="8"/>
  <c r="M85" i="8"/>
  <c r="L85" i="8"/>
  <c r="K85" i="8"/>
  <c r="J85" i="8"/>
  <c r="I85" i="8"/>
  <c r="H85" i="8"/>
  <c r="G85" i="8"/>
  <c r="AO85" i="8" s="1"/>
  <c r="F85" i="8"/>
  <c r="E85" i="8"/>
  <c r="D85" i="8"/>
  <c r="C85" i="8"/>
  <c r="AQ84" i="8"/>
  <c r="AM84" i="8"/>
  <c r="AJ84" i="8"/>
  <c r="AI84" i="8"/>
  <c r="AH84" i="8"/>
  <c r="AG84" i="8"/>
  <c r="AF84" i="8"/>
  <c r="AE84" i="8"/>
  <c r="AD84" i="8"/>
  <c r="AC84" i="8"/>
  <c r="AB84" i="8"/>
  <c r="AA84" i="8"/>
  <c r="Z84" i="8"/>
  <c r="Y84" i="8"/>
  <c r="X84" i="8"/>
  <c r="W84" i="8"/>
  <c r="V84" i="8"/>
  <c r="U84" i="8"/>
  <c r="T84" i="8"/>
  <c r="S84" i="8"/>
  <c r="R84" i="8"/>
  <c r="Q84" i="8"/>
  <c r="P84" i="8"/>
  <c r="O84" i="8"/>
  <c r="N84" i="8"/>
  <c r="AN84" i="8" s="1"/>
  <c r="M84" i="8"/>
  <c r="L84" i="8"/>
  <c r="K84" i="8"/>
  <c r="J84" i="8"/>
  <c r="I84" i="8"/>
  <c r="H84" i="8"/>
  <c r="G84" i="8"/>
  <c r="F84" i="8"/>
  <c r="E84" i="8"/>
  <c r="D84" i="8"/>
  <c r="AO84" i="8" s="1"/>
  <c r="C84" i="8"/>
  <c r="AQ83" i="8"/>
  <c r="AJ83" i="8"/>
  <c r="AI83" i="8"/>
  <c r="AH83" i="8"/>
  <c r="AG83" i="8"/>
  <c r="AF83" i="8"/>
  <c r="AE83" i="8"/>
  <c r="AD83" i="8"/>
  <c r="AC83" i="8"/>
  <c r="AL83" i="8" s="1"/>
  <c r="AB83" i="8"/>
  <c r="AA83" i="8"/>
  <c r="Z83" i="8"/>
  <c r="Y83" i="8"/>
  <c r="X83" i="8"/>
  <c r="W83" i="8"/>
  <c r="V83" i="8"/>
  <c r="U83" i="8"/>
  <c r="AM83" i="8" s="1"/>
  <c r="T83" i="8"/>
  <c r="S83" i="8"/>
  <c r="R83" i="8"/>
  <c r="Q83" i="8"/>
  <c r="P83" i="8"/>
  <c r="O83" i="8"/>
  <c r="N83" i="8"/>
  <c r="M83" i="8"/>
  <c r="L83" i="8"/>
  <c r="AN83" i="8" s="1"/>
  <c r="K83" i="8"/>
  <c r="J83" i="8"/>
  <c r="I83" i="8"/>
  <c r="H83" i="8"/>
  <c r="G83" i="8"/>
  <c r="F83" i="8"/>
  <c r="E83" i="8"/>
  <c r="D83" i="8"/>
  <c r="AJ82" i="8"/>
  <c r="AQ82" i="8" s="1"/>
  <c r="AI82" i="8"/>
  <c r="AH82" i="8"/>
  <c r="AG82" i="8"/>
  <c r="AF82" i="8"/>
  <c r="AE82" i="8"/>
  <c r="AD82" i="8"/>
  <c r="AC82" i="8"/>
  <c r="AB82" i="8"/>
  <c r="AA82" i="8"/>
  <c r="Z82" i="8"/>
  <c r="Y82" i="8"/>
  <c r="X82" i="8"/>
  <c r="W82" i="8"/>
  <c r="V82" i="8"/>
  <c r="U82" i="8"/>
  <c r="T82" i="8"/>
  <c r="AM82" i="8" s="1"/>
  <c r="S82" i="8"/>
  <c r="R82" i="8"/>
  <c r="Q82" i="8"/>
  <c r="P82" i="8"/>
  <c r="O82" i="8"/>
  <c r="N82" i="8"/>
  <c r="M82" i="8"/>
  <c r="L82" i="8"/>
  <c r="AN82" i="8" s="1"/>
  <c r="K82" i="8"/>
  <c r="J82" i="8"/>
  <c r="I82" i="8"/>
  <c r="H82" i="8"/>
  <c r="G82" i="8"/>
  <c r="F82" i="8"/>
  <c r="E82" i="8"/>
  <c r="D82" i="8"/>
  <c r="AO82" i="8" s="1"/>
  <c r="AJ81" i="8"/>
  <c r="AI81" i="8"/>
  <c r="AH81" i="8"/>
  <c r="AG81" i="8"/>
  <c r="AF81" i="8"/>
  <c r="AE81" i="8"/>
  <c r="AD81" i="8"/>
  <c r="AC81" i="8"/>
  <c r="AB81" i="8"/>
  <c r="AA81" i="8"/>
  <c r="Z81" i="8"/>
  <c r="Y81" i="8"/>
  <c r="X81" i="8"/>
  <c r="W81" i="8"/>
  <c r="V81" i="8"/>
  <c r="U81" i="8"/>
  <c r="T81" i="8"/>
  <c r="AM81" i="8" s="1"/>
  <c r="S81" i="8"/>
  <c r="R81" i="8"/>
  <c r="Q81" i="8"/>
  <c r="P81" i="8"/>
  <c r="O81" i="8"/>
  <c r="N81" i="8"/>
  <c r="M81" i="8"/>
  <c r="L81" i="8"/>
  <c r="AN81" i="8" s="1"/>
  <c r="K81" i="8"/>
  <c r="J81" i="8"/>
  <c r="I81" i="8"/>
  <c r="H81" i="8"/>
  <c r="G81" i="8"/>
  <c r="F81" i="8"/>
  <c r="E81" i="8"/>
  <c r="D81" i="8"/>
  <c r="AO81" i="8" s="1"/>
  <c r="C81" i="8"/>
  <c r="AQ80" i="8"/>
  <c r="AJ80" i="8"/>
  <c r="AI80" i="8"/>
  <c r="AH80" i="8"/>
  <c r="AG80" i="8"/>
  <c r="AF80" i="8"/>
  <c r="AE80" i="8"/>
  <c r="AD80" i="8"/>
  <c r="AC80" i="8"/>
  <c r="AB80" i="8"/>
  <c r="AA80" i="8"/>
  <c r="Z80" i="8"/>
  <c r="Y80" i="8"/>
  <c r="X80" i="8"/>
  <c r="W80" i="8"/>
  <c r="V80" i="8"/>
  <c r="U80" i="8"/>
  <c r="AM80" i="8" s="1"/>
  <c r="T80" i="8"/>
  <c r="S80" i="8"/>
  <c r="R80" i="8"/>
  <c r="Q80" i="8"/>
  <c r="P80" i="8"/>
  <c r="O80" i="8"/>
  <c r="AN80" i="8" s="1"/>
  <c r="N80" i="8"/>
  <c r="M80" i="8"/>
  <c r="L80" i="8"/>
  <c r="K80" i="8"/>
  <c r="J80" i="8"/>
  <c r="I80" i="8"/>
  <c r="H80" i="8"/>
  <c r="G80" i="8"/>
  <c r="F80" i="8"/>
  <c r="E80" i="8"/>
  <c r="AO80" i="8" s="1"/>
  <c r="D80" i="8"/>
  <c r="C80" i="8"/>
  <c r="AQ79" i="8"/>
  <c r="AJ79" i="8"/>
  <c r="AI79" i="8"/>
  <c r="AH79" i="8"/>
  <c r="AG79" i="8"/>
  <c r="AF79" i="8"/>
  <c r="AE79" i="8"/>
  <c r="AD79" i="8"/>
  <c r="AC79" i="8"/>
  <c r="AB79" i="8"/>
  <c r="AA79" i="8"/>
  <c r="Z79" i="8"/>
  <c r="Y79" i="8"/>
  <c r="X79" i="8"/>
  <c r="W79" i="8"/>
  <c r="V79" i="8"/>
  <c r="AM79" i="8" s="1"/>
  <c r="U79" i="8"/>
  <c r="T79" i="8"/>
  <c r="S79" i="8"/>
  <c r="R79" i="8"/>
  <c r="Q79" i="8"/>
  <c r="P79" i="8"/>
  <c r="O79" i="8"/>
  <c r="N79" i="8"/>
  <c r="M79" i="8"/>
  <c r="L79" i="8"/>
  <c r="AN79" i="8" s="1"/>
  <c r="K79" i="8"/>
  <c r="J79" i="8"/>
  <c r="I79" i="8"/>
  <c r="H79" i="8"/>
  <c r="G79" i="8"/>
  <c r="F79" i="8"/>
  <c r="E79" i="8"/>
  <c r="D79" i="8"/>
  <c r="AO79" i="8" s="1"/>
  <c r="AJ78" i="8"/>
  <c r="AQ78" i="8" s="1"/>
  <c r="AR14" i="8" s="1"/>
  <c r="AI78" i="8"/>
  <c r="AH78" i="8"/>
  <c r="AG78" i="8"/>
  <c r="AF78" i="8"/>
  <c r="AL78" i="8" s="1"/>
  <c r="AE78" i="8"/>
  <c r="AD78" i="8"/>
  <c r="AC78" i="8"/>
  <c r="AB78" i="8"/>
  <c r="AA78" i="8"/>
  <c r="Z78" i="8"/>
  <c r="Y78" i="8"/>
  <c r="X78" i="8"/>
  <c r="W78" i="8"/>
  <c r="V78" i="8"/>
  <c r="U78" i="8"/>
  <c r="T78" i="8"/>
  <c r="AM78" i="8" s="1"/>
  <c r="S78" i="8"/>
  <c r="R78" i="8"/>
  <c r="Q78" i="8"/>
  <c r="P78" i="8"/>
  <c r="O78" i="8"/>
  <c r="N78" i="8"/>
  <c r="M78" i="8"/>
  <c r="L78" i="8"/>
  <c r="AN78" i="8" s="1"/>
  <c r="K78" i="8"/>
  <c r="J78" i="8"/>
  <c r="AO78" i="8" s="1"/>
  <c r="I78" i="8"/>
  <c r="H78" i="8"/>
  <c r="G78" i="8"/>
  <c r="F78" i="8"/>
  <c r="E78" i="8"/>
  <c r="D78" i="8"/>
  <c r="C78" i="8"/>
  <c r="AJ77" i="8"/>
  <c r="AI77" i="8"/>
  <c r="AH77" i="8"/>
  <c r="AG77" i="8"/>
  <c r="AF77" i="8"/>
  <c r="AE77" i="8"/>
  <c r="AD77" i="8"/>
  <c r="AC77" i="8"/>
  <c r="AB77" i="8"/>
  <c r="AA77" i="8"/>
  <c r="Z77" i="8"/>
  <c r="Y77" i="8"/>
  <c r="X77" i="8"/>
  <c r="W77" i="8"/>
  <c r="V77" i="8"/>
  <c r="U77" i="8"/>
  <c r="T77" i="8"/>
  <c r="AM77" i="8" s="1"/>
  <c r="S77" i="8"/>
  <c r="R77" i="8"/>
  <c r="Q77" i="8"/>
  <c r="P77" i="8"/>
  <c r="O77" i="8"/>
  <c r="AN77" i="8" s="1"/>
  <c r="N77" i="8"/>
  <c r="M77" i="8"/>
  <c r="L77" i="8"/>
  <c r="K77" i="8"/>
  <c r="J77" i="8"/>
  <c r="I77" i="8"/>
  <c r="H77" i="8"/>
  <c r="G77" i="8"/>
  <c r="AO77" i="8" s="1"/>
  <c r="F77" i="8"/>
  <c r="E77" i="8"/>
  <c r="D77" i="8"/>
  <c r="C77" i="8"/>
  <c r="AQ76" i="8"/>
  <c r="AJ76" i="8"/>
  <c r="AI76" i="8"/>
  <c r="AH76" i="8"/>
  <c r="AG76" i="8"/>
  <c r="AF76" i="8"/>
  <c r="AE76" i="8"/>
  <c r="AD76" i="8"/>
  <c r="AC76" i="8"/>
  <c r="AL76" i="8" s="1"/>
  <c r="AB76" i="8"/>
  <c r="AA76" i="8"/>
  <c r="Z76" i="8"/>
  <c r="Y76" i="8"/>
  <c r="X76" i="8"/>
  <c r="W76" i="8"/>
  <c r="V76" i="8"/>
  <c r="AM76" i="8" s="1"/>
  <c r="U76" i="8"/>
  <c r="T76" i="8"/>
  <c r="S76" i="8"/>
  <c r="R76" i="8"/>
  <c r="Q76" i="8"/>
  <c r="P76" i="8"/>
  <c r="O76" i="8"/>
  <c r="N76" i="8"/>
  <c r="AN76" i="8" s="1"/>
  <c r="M76" i="8"/>
  <c r="L76" i="8"/>
  <c r="K76" i="8"/>
  <c r="J76" i="8"/>
  <c r="I76" i="8"/>
  <c r="H76" i="8"/>
  <c r="G76" i="8"/>
  <c r="F76" i="8"/>
  <c r="E76" i="8"/>
  <c r="D76" i="8"/>
  <c r="AO76" i="8" s="1"/>
  <c r="C76" i="8"/>
  <c r="AJ75" i="8"/>
  <c r="AI75" i="8"/>
  <c r="AH75" i="8"/>
  <c r="AG75" i="8"/>
  <c r="AF75" i="8"/>
  <c r="AE75" i="8"/>
  <c r="AD75" i="8"/>
  <c r="AC75" i="8"/>
  <c r="AB75" i="8"/>
  <c r="AA75" i="8"/>
  <c r="Z75" i="8"/>
  <c r="Y75" i="8"/>
  <c r="X75" i="8"/>
  <c r="W75" i="8"/>
  <c r="V75" i="8"/>
  <c r="U75" i="8"/>
  <c r="AM75" i="8" s="1"/>
  <c r="T75" i="8"/>
  <c r="S75" i="8"/>
  <c r="R75" i="8"/>
  <c r="Q75" i="8"/>
  <c r="P75" i="8"/>
  <c r="O75" i="8"/>
  <c r="N75" i="8"/>
  <c r="M75" i="8"/>
  <c r="L75" i="8"/>
  <c r="AN75" i="8" s="1"/>
  <c r="K75" i="8"/>
  <c r="J75" i="8"/>
  <c r="I75" i="8"/>
  <c r="H75" i="8"/>
  <c r="G75" i="8"/>
  <c r="F75" i="8"/>
  <c r="E75" i="8"/>
  <c r="AO75" i="8" s="1"/>
  <c r="AQ75" i="8" s="1"/>
  <c r="D75" i="8"/>
  <c r="AJ74" i="8"/>
  <c r="AI74" i="8"/>
  <c r="AH74" i="8"/>
  <c r="AG74" i="8"/>
  <c r="AF74" i="8"/>
  <c r="AE74" i="8"/>
  <c r="AD74" i="8"/>
  <c r="AC74" i="8"/>
  <c r="AB74" i="8"/>
  <c r="AA74" i="8"/>
  <c r="Z74" i="8"/>
  <c r="Y74" i="8"/>
  <c r="X74" i="8"/>
  <c r="W74" i="8"/>
  <c r="V74" i="8"/>
  <c r="U74" i="8"/>
  <c r="T74" i="8"/>
  <c r="AM74" i="8" s="1"/>
  <c r="S74" i="8"/>
  <c r="R74" i="8"/>
  <c r="Q74" i="8"/>
  <c r="P74" i="8"/>
  <c r="O74" i="8"/>
  <c r="N74" i="8"/>
  <c r="M74" i="8"/>
  <c r="L74" i="8"/>
  <c r="AN74" i="8" s="1"/>
  <c r="K74" i="8"/>
  <c r="J74" i="8"/>
  <c r="I74" i="8"/>
  <c r="H74" i="8"/>
  <c r="G74" i="8"/>
  <c r="F74" i="8"/>
  <c r="E74" i="8"/>
  <c r="D74" i="8"/>
  <c r="AO74" i="8" s="1"/>
  <c r="C74" i="8"/>
  <c r="AJ73" i="8"/>
  <c r="AI73" i="8"/>
  <c r="AH73" i="8"/>
  <c r="AG73" i="8"/>
  <c r="AF73" i="8"/>
  <c r="AE73" i="8"/>
  <c r="AD73" i="8"/>
  <c r="AC73" i="8"/>
  <c r="AB73" i="8"/>
  <c r="AA73" i="8"/>
  <c r="Z73" i="8"/>
  <c r="Y73" i="8"/>
  <c r="X73" i="8"/>
  <c r="W73" i="8"/>
  <c r="V73" i="8"/>
  <c r="U73" i="8"/>
  <c r="T73" i="8"/>
  <c r="AM73" i="8" s="1"/>
  <c r="S73" i="8"/>
  <c r="R73" i="8"/>
  <c r="Q73" i="8"/>
  <c r="P73" i="8"/>
  <c r="O73" i="8"/>
  <c r="N73" i="8"/>
  <c r="M73" i="8"/>
  <c r="L73" i="8"/>
  <c r="AN73" i="8" s="1"/>
  <c r="K73" i="8"/>
  <c r="J73" i="8"/>
  <c r="I73" i="8"/>
  <c r="H73" i="8"/>
  <c r="G73" i="8"/>
  <c r="F73" i="8"/>
  <c r="E73" i="8"/>
  <c r="D73" i="8"/>
  <c r="C73" i="8"/>
  <c r="AJ72" i="8"/>
  <c r="AI72" i="8"/>
  <c r="AH72" i="8"/>
  <c r="AG72" i="8"/>
  <c r="AF72" i="8"/>
  <c r="AE72" i="8"/>
  <c r="AD72" i="8"/>
  <c r="AC72" i="8"/>
  <c r="AB72" i="8"/>
  <c r="AA72" i="8"/>
  <c r="Z72" i="8"/>
  <c r="Y72" i="8"/>
  <c r="X72" i="8"/>
  <c r="W72" i="8"/>
  <c r="V72" i="8"/>
  <c r="U72" i="8"/>
  <c r="AM72" i="8" s="1"/>
  <c r="T72" i="8"/>
  <c r="S72" i="8"/>
  <c r="R72" i="8"/>
  <c r="Q72" i="8"/>
  <c r="P72" i="8"/>
  <c r="O72" i="8"/>
  <c r="AN72" i="8" s="1"/>
  <c r="N72" i="8"/>
  <c r="M72" i="8"/>
  <c r="L72" i="8"/>
  <c r="K72" i="8"/>
  <c r="J72" i="8"/>
  <c r="I72" i="8"/>
  <c r="H72" i="8"/>
  <c r="G72" i="8"/>
  <c r="F72" i="8"/>
  <c r="E72" i="8"/>
  <c r="D72" i="8"/>
  <c r="C72" i="8"/>
  <c r="AJ71" i="8"/>
  <c r="AI71" i="8"/>
  <c r="AH71" i="8"/>
  <c r="AG71" i="8"/>
  <c r="AF71" i="8"/>
  <c r="AE71" i="8"/>
  <c r="AD71" i="8"/>
  <c r="AC71" i="8"/>
  <c r="AB71" i="8"/>
  <c r="AA71" i="8"/>
  <c r="Z71" i="8"/>
  <c r="Y71" i="8"/>
  <c r="X71" i="8"/>
  <c r="W71" i="8"/>
  <c r="V71" i="8"/>
  <c r="AM71" i="8" s="1"/>
  <c r="U71" i="8"/>
  <c r="T71" i="8"/>
  <c r="S71" i="8"/>
  <c r="R71" i="8"/>
  <c r="Q71" i="8"/>
  <c r="P71" i="8"/>
  <c r="O71" i="8"/>
  <c r="N71" i="8"/>
  <c r="M71" i="8"/>
  <c r="L71" i="8"/>
  <c r="AN71" i="8" s="1"/>
  <c r="K71" i="8"/>
  <c r="J71" i="8"/>
  <c r="I71" i="8"/>
  <c r="H71" i="8"/>
  <c r="G71" i="8"/>
  <c r="F71" i="8"/>
  <c r="E71" i="8"/>
  <c r="D71" i="8"/>
  <c r="AO71" i="8" s="1"/>
  <c r="AT70" i="8"/>
  <c r="C69" i="8"/>
  <c r="AR68" i="8"/>
  <c r="C68" i="8"/>
  <c r="C67" i="8"/>
  <c r="C197" i="8" s="1"/>
  <c r="AS66" i="8"/>
  <c r="C66" i="8"/>
  <c r="C196" i="8" s="1"/>
  <c r="C65" i="8"/>
  <c r="C130" i="8" s="1"/>
  <c r="C64" i="8"/>
  <c r="C194" i="8" s="1"/>
  <c r="C63" i="8"/>
  <c r="C193" i="8" s="1"/>
  <c r="C62" i="8"/>
  <c r="C127" i="8" s="1"/>
  <c r="C61" i="8"/>
  <c r="C60" i="8"/>
  <c r="AS59" i="8"/>
  <c r="C59" i="8"/>
  <c r="C189" i="8" s="1"/>
  <c r="AS58" i="8"/>
  <c r="C58" i="8"/>
  <c r="C188" i="8" s="1"/>
  <c r="C57" i="8"/>
  <c r="C122" i="8" s="1"/>
  <c r="C56" i="8"/>
  <c r="C186" i="8" s="1"/>
  <c r="C55" i="8"/>
  <c r="C185" i="8" s="1"/>
  <c r="AR54" i="8"/>
  <c r="C54" i="8"/>
  <c r="C184" i="8" s="1"/>
  <c r="C53" i="8"/>
  <c r="C52" i="8"/>
  <c r="C51" i="8"/>
  <c r="C181" i="8" s="1"/>
  <c r="C50" i="8"/>
  <c r="C180" i="8" s="1"/>
  <c r="C49" i="8"/>
  <c r="C114" i="8" s="1"/>
  <c r="C48" i="8"/>
  <c r="C178" i="8" s="1"/>
  <c r="C47" i="8"/>
  <c r="C177" i="8" s="1"/>
  <c r="C46" i="8"/>
  <c r="C176" i="8" s="1"/>
  <c r="C45" i="8"/>
  <c r="C175" i="8" s="1"/>
  <c r="C44" i="8"/>
  <c r="C174" i="8" s="1"/>
  <c r="C43" i="8"/>
  <c r="C173" i="8" s="1"/>
  <c r="AS42" i="8"/>
  <c r="C42" i="8"/>
  <c r="C172" i="8" s="1"/>
  <c r="C41" i="8"/>
  <c r="C171" i="8" s="1"/>
  <c r="C40" i="8"/>
  <c r="C170" i="8" s="1"/>
  <c r="C39" i="8"/>
  <c r="C38" i="8"/>
  <c r="C168" i="8" s="1"/>
  <c r="C37" i="8"/>
  <c r="C167" i="8" s="1"/>
  <c r="C36" i="8"/>
  <c r="C166" i="8" s="1"/>
  <c r="C35" i="8"/>
  <c r="C165" i="8" s="1"/>
  <c r="C34" i="8"/>
  <c r="C164" i="8" s="1"/>
  <c r="C33" i="8"/>
  <c r="C98" i="8" s="1"/>
  <c r="C32" i="8"/>
  <c r="C162" i="8" s="1"/>
  <c r="C31" i="8"/>
  <c r="C161" i="8" s="1"/>
  <c r="C30" i="8"/>
  <c r="C160" i="8" s="1"/>
  <c r="C29" i="8"/>
  <c r="C159" i="8" s="1"/>
  <c r="C28" i="8"/>
  <c r="C158" i="8" s="1"/>
  <c r="C27" i="8"/>
  <c r="C157" i="8" s="1"/>
  <c r="C26" i="8"/>
  <c r="C91" i="8" s="1"/>
  <c r="C25" i="8"/>
  <c r="C90" i="8" s="1"/>
  <c r="C24" i="8"/>
  <c r="C154" i="8" s="1"/>
  <c r="C23" i="8"/>
  <c r="C153" i="8" s="1"/>
  <c r="C22" i="8"/>
  <c r="C152" i="8" s="1"/>
  <c r="C21" i="8"/>
  <c r="C151" i="8" s="1"/>
  <c r="C20" i="8"/>
  <c r="C150" i="8" s="1"/>
  <c r="AS19" i="8"/>
  <c r="C19" i="8"/>
  <c r="C149" i="8" s="1"/>
  <c r="C18" i="8"/>
  <c r="C83" i="8" s="1"/>
  <c r="C17" i="8"/>
  <c r="C82" i="8" s="1"/>
  <c r="C16" i="8"/>
  <c r="C146" i="8" s="1"/>
  <c r="C15" i="8"/>
  <c r="C145" i="8" s="1"/>
  <c r="AS14" i="8"/>
  <c r="C14" i="8"/>
  <c r="C79" i="8" s="1"/>
  <c r="AW13" i="8"/>
  <c r="C13" i="8"/>
  <c r="C143" i="8" s="1"/>
  <c r="C12" i="8"/>
  <c r="C142" i="8" s="1"/>
  <c r="C11" i="8"/>
  <c r="C141" i="8" s="1"/>
  <c r="C10" i="8"/>
  <c r="C75" i="8" s="1"/>
  <c r="C9" i="8"/>
  <c r="C8" i="8"/>
  <c r="C138" i="8" s="1"/>
  <c r="C7" i="8"/>
  <c r="C137" i="8" s="1"/>
  <c r="AW6" i="8"/>
  <c r="C6" i="8"/>
  <c r="C136" i="8" s="1"/>
  <c r="B3" i="8"/>
  <c r="AW7" i="8" s="1"/>
  <c r="E59" i="11"/>
  <c r="G59" i="11" s="1"/>
  <c r="E58" i="11"/>
  <c r="G58" i="11" s="1"/>
  <c r="G57" i="11"/>
  <c r="E57" i="1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G41" i="11"/>
  <c r="E41" i="11"/>
  <c r="E40" i="11"/>
  <c r="G40" i="11" s="1"/>
  <c r="E39" i="11"/>
  <c r="G39" i="11" s="1"/>
  <c r="E38" i="11"/>
  <c r="G38" i="11" s="1"/>
  <c r="G37" i="11"/>
  <c r="E37" i="11"/>
  <c r="E36" i="11"/>
  <c r="G36" i="11" s="1"/>
  <c r="E35" i="11"/>
  <c r="G35" i="11" s="1"/>
  <c r="E29" i="11"/>
  <c r="G29" i="11" s="1"/>
  <c r="G28" i="11"/>
  <c r="E28" i="11"/>
  <c r="E27" i="11"/>
  <c r="G27" i="11" s="1"/>
  <c r="E26" i="11"/>
  <c r="G26" i="11" s="1"/>
  <c r="E25" i="11"/>
  <c r="G25" i="11" s="1"/>
  <c r="E24" i="11"/>
  <c r="G24" i="11" s="1"/>
  <c r="E23" i="11"/>
  <c r="G23" i="11" s="1"/>
  <c r="E22" i="11"/>
  <c r="G22" i="11" s="1"/>
  <c r="E21" i="11"/>
  <c r="G21" i="11" s="1"/>
  <c r="G20" i="11"/>
  <c r="E20" i="1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M36" i="4"/>
  <c r="N36" i="4" s="1"/>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G29" i="4"/>
  <c r="M28" i="4"/>
  <c r="N28" i="4" s="1"/>
  <c r="G28" i="4"/>
  <c r="M27" i="4"/>
  <c r="N27" i="4" s="1"/>
  <c r="G27" i="4"/>
  <c r="M26" i="4"/>
  <c r="N26" i="4" s="1"/>
  <c r="G26" i="4"/>
  <c r="M25" i="4"/>
  <c r="N25" i="4" s="1"/>
  <c r="G25" i="4"/>
  <c r="M24" i="4"/>
  <c r="N24" i="4" s="1"/>
  <c r="G24" i="4"/>
  <c r="M23" i="4"/>
  <c r="N23" i="4" s="1"/>
  <c r="G23" i="4"/>
  <c r="M22" i="4"/>
  <c r="N22" i="4" s="1"/>
  <c r="M21" i="4"/>
  <c r="N21" i="4" s="1"/>
  <c r="N20" i="4"/>
  <c r="M20" i="4"/>
  <c r="M19" i="4"/>
  <c r="N19" i="4" s="1"/>
  <c r="M18" i="4"/>
  <c r="N18" i="4" s="1"/>
  <c r="M17" i="4"/>
  <c r="N17" i="4" s="1"/>
  <c r="M16" i="4"/>
  <c r="N16" i="4" s="1"/>
  <c r="M15" i="4"/>
  <c r="N15" i="4" s="1"/>
  <c r="G15" i="4"/>
  <c r="M14" i="4"/>
  <c r="N14" i="4" s="1"/>
  <c r="G14" i="4"/>
  <c r="M13" i="4"/>
  <c r="N13" i="4" s="1"/>
  <c r="G13" i="4"/>
  <c r="D7" i="4"/>
  <c r="B12" i="1"/>
  <c r="B11" i="1"/>
  <c r="B10" i="1"/>
  <c r="B9" i="1"/>
  <c r="D3" i="1"/>
  <c r="D5" i="4" s="1"/>
  <c r="C71" i="23" l="1"/>
  <c r="C77" i="23"/>
  <c r="AN123" i="23"/>
  <c r="AL123" i="23"/>
  <c r="AM155" i="23"/>
  <c r="AM170" i="23"/>
  <c r="AL170" i="23"/>
  <c r="AM171" i="23"/>
  <c r="AM179" i="23"/>
  <c r="AO116" i="23"/>
  <c r="AN116" i="23"/>
  <c r="AM116" i="23"/>
  <c r="AL116" i="23"/>
  <c r="AO120" i="23"/>
  <c r="AN156" i="23"/>
  <c r="AM163" i="23"/>
  <c r="AL163" i="23"/>
  <c r="AS34" i="23"/>
  <c r="C74" i="23"/>
  <c r="AN87" i="23"/>
  <c r="AO93" i="23"/>
  <c r="AM93" i="23"/>
  <c r="AL93" i="23"/>
  <c r="AR29" i="23"/>
  <c r="AN180" i="23"/>
  <c r="AO181" i="23"/>
  <c r="AN187" i="23"/>
  <c r="AM187" i="23"/>
  <c r="AN188" i="23"/>
  <c r="AO189" i="23"/>
  <c r="AS59" i="23"/>
  <c r="C88" i="23"/>
  <c r="AM102" i="23"/>
  <c r="AN103" i="23"/>
  <c r="AO157" i="23"/>
  <c r="AN157" i="23"/>
  <c r="AM157" i="23"/>
  <c r="AL157" i="23"/>
  <c r="AL182" i="23"/>
  <c r="AS52" i="23"/>
  <c r="AR31" i="23"/>
  <c r="C104" i="23"/>
  <c r="AO156" i="23"/>
  <c r="C83" i="23"/>
  <c r="AO96" i="23"/>
  <c r="AR39" i="23"/>
  <c r="AR63" i="23"/>
  <c r="AM134" i="23"/>
  <c r="C145" i="23"/>
  <c r="AO152" i="23"/>
  <c r="AN152" i="23"/>
  <c r="AM152" i="23"/>
  <c r="AL152" i="23"/>
  <c r="AQ152" i="23" s="1"/>
  <c r="AS38" i="23"/>
  <c r="AM74" i="23"/>
  <c r="AN93" i="23"/>
  <c r="C99" i="23"/>
  <c r="AO109" i="23"/>
  <c r="AM109" i="23"/>
  <c r="AL109" i="23"/>
  <c r="AO110" i="23"/>
  <c r="AN110" i="23"/>
  <c r="AL110" i="23"/>
  <c r="AO115" i="23"/>
  <c r="AM115" i="23"/>
  <c r="AO153" i="23"/>
  <c r="AN153" i="23"/>
  <c r="AM153" i="23"/>
  <c r="AL153" i="23"/>
  <c r="AQ153" i="23" s="1"/>
  <c r="AS23" i="23" s="1"/>
  <c r="AN163" i="23"/>
  <c r="AL171" i="23"/>
  <c r="AL177" i="23"/>
  <c r="AS48" i="23"/>
  <c r="AM194" i="23"/>
  <c r="AL194" i="23"/>
  <c r="AO89" i="23"/>
  <c r="AM89" i="23"/>
  <c r="AL89" i="23"/>
  <c r="AO95" i="23"/>
  <c r="AM95" i="23"/>
  <c r="AO100" i="23"/>
  <c r="AN100" i="23"/>
  <c r="AM100" i="23"/>
  <c r="AL100" i="23"/>
  <c r="AO111" i="23"/>
  <c r="AM111" i="23"/>
  <c r="AO117" i="23"/>
  <c r="AM117" i="23"/>
  <c r="AL117" i="23"/>
  <c r="AO123" i="23"/>
  <c r="AM123" i="23"/>
  <c r="AO124" i="23"/>
  <c r="AN124" i="23"/>
  <c r="AM124" i="23"/>
  <c r="AL124" i="23"/>
  <c r="AO128" i="23"/>
  <c r="AO130" i="23"/>
  <c r="AN130" i="23"/>
  <c r="AM130" i="23"/>
  <c r="AL130" i="23"/>
  <c r="C131" i="23"/>
  <c r="AO154" i="23"/>
  <c r="AN154" i="23"/>
  <c r="AO158" i="23"/>
  <c r="AN158" i="23"/>
  <c r="AM158" i="23"/>
  <c r="C160" i="23"/>
  <c r="AN171" i="23"/>
  <c r="AL178" i="23"/>
  <c r="AM183" i="23"/>
  <c r="AL183" i="23"/>
  <c r="AN189" i="23"/>
  <c r="AM189" i="23"/>
  <c r="AL189" i="23"/>
  <c r="AM196" i="23"/>
  <c r="AL196" i="23"/>
  <c r="AM72" i="23"/>
  <c r="AM88" i="23"/>
  <c r="AM94" i="23"/>
  <c r="C96" i="23"/>
  <c r="AO98" i="23"/>
  <c r="AN101" i="23"/>
  <c r="AM104" i="23"/>
  <c r="AM110" i="23"/>
  <c r="AN112" i="23"/>
  <c r="AR47" i="23"/>
  <c r="AO119" i="23"/>
  <c r="AM119" i="23"/>
  <c r="AN131" i="23"/>
  <c r="AL131" i="23"/>
  <c r="AL154" i="23"/>
  <c r="AO165" i="23"/>
  <c r="AL165" i="23"/>
  <c r="AS43" i="23"/>
  <c r="AM178" i="23"/>
  <c r="AL179" i="23"/>
  <c r="AO188" i="23"/>
  <c r="AN195" i="23"/>
  <c r="AM195" i="23"/>
  <c r="C79" i="23"/>
  <c r="C91" i="23"/>
  <c r="AO101" i="23"/>
  <c r="AM101" i="23"/>
  <c r="AL101" i="23"/>
  <c r="AN106" i="23"/>
  <c r="AM106" i="23"/>
  <c r="AL106" i="23"/>
  <c r="C107" i="23"/>
  <c r="AM118" i="23"/>
  <c r="AN120" i="23"/>
  <c r="AO125" i="23"/>
  <c r="AM125" i="23"/>
  <c r="AL125" i="23"/>
  <c r="AO126" i="23"/>
  <c r="AN126" i="23"/>
  <c r="AL126" i="23"/>
  <c r="AO132" i="23"/>
  <c r="AN132" i="23"/>
  <c r="AM132" i="23"/>
  <c r="AL132" i="23"/>
  <c r="AM154" i="23"/>
  <c r="AL155" i="23"/>
  <c r="AO159" i="23"/>
  <c r="AN159" i="23"/>
  <c r="AL161" i="23"/>
  <c r="AN164" i="23"/>
  <c r="AM167" i="23"/>
  <c r="AL167" i="23"/>
  <c r="AN179" i="23"/>
  <c r="AS50" i="23"/>
  <c r="AS56" i="23"/>
  <c r="AL190" i="23"/>
  <c r="AS60" i="23"/>
  <c r="AO88" i="23"/>
  <c r="AN89" i="23"/>
  <c r="AN95" i="23"/>
  <c r="AL96" i="23"/>
  <c r="AO104" i="23"/>
  <c r="AN105" i="23"/>
  <c r="AN107" i="23"/>
  <c r="AL107" i="23"/>
  <c r="AN111" i="23"/>
  <c r="AM112" i="23"/>
  <c r="AO127" i="23"/>
  <c r="AM127" i="23"/>
  <c r="AO131" i="23"/>
  <c r="AM131" i="23"/>
  <c r="AL141" i="23"/>
  <c r="AO142" i="23"/>
  <c r="AN142" i="23"/>
  <c r="AM142" i="23"/>
  <c r="AL142" i="23"/>
  <c r="AN155" i="23"/>
  <c r="AO166" i="23"/>
  <c r="AN166" i="23"/>
  <c r="AM166" i="23"/>
  <c r="AO172" i="23"/>
  <c r="AN172" i="23"/>
  <c r="AM175" i="23"/>
  <c r="AL175" i="23"/>
  <c r="AO183" i="23"/>
  <c r="AN183" i="23"/>
  <c r="AL185" i="23"/>
  <c r="AO196" i="23"/>
  <c r="AN196" i="23"/>
  <c r="AL198" i="23"/>
  <c r="AM80" i="23"/>
  <c r="AM86" i="23"/>
  <c r="AM96" i="23"/>
  <c r="AO97" i="23"/>
  <c r="AM97" i="23"/>
  <c r="AL97" i="23"/>
  <c r="AO114" i="23"/>
  <c r="AN114" i="23"/>
  <c r="AM114" i="23"/>
  <c r="AL114" i="23"/>
  <c r="C115" i="23"/>
  <c r="AN119" i="23"/>
  <c r="AM120" i="23"/>
  <c r="AM126" i="23"/>
  <c r="AO133" i="23"/>
  <c r="AM133" i="23"/>
  <c r="AL133" i="23"/>
  <c r="AO134" i="23"/>
  <c r="AN134" i="23"/>
  <c r="AL134" i="23"/>
  <c r="AL162" i="23"/>
  <c r="C176" i="23"/>
  <c r="AL186" i="23"/>
  <c r="AO190" i="23"/>
  <c r="AN190" i="23"/>
  <c r="AM190" i="23"/>
  <c r="AS62" i="23"/>
  <c r="AL87" i="23"/>
  <c r="AO90" i="23"/>
  <c r="AO92" i="23"/>
  <c r="AN92" i="23"/>
  <c r="AM92" i="23"/>
  <c r="AL92" i="23"/>
  <c r="AL103" i="23"/>
  <c r="AO106" i="23"/>
  <c r="AO107" i="23"/>
  <c r="AM107" i="23"/>
  <c r="AO108" i="23"/>
  <c r="AN108" i="23"/>
  <c r="AM108" i="23"/>
  <c r="AL108" i="23"/>
  <c r="AO112" i="23"/>
  <c r="AN115" i="23"/>
  <c r="AL115" i="23"/>
  <c r="AO122" i="23"/>
  <c r="AN122" i="23"/>
  <c r="AM122" i="23"/>
  <c r="AL122" i="23"/>
  <c r="C123" i="23"/>
  <c r="AO167" i="23"/>
  <c r="AN167" i="23"/>
  <c r="AL169" i="23"/>
  <c r="AS41" i="23"/>
  <c r="AO180" i="23"/>
  <c r="AN181" i="23"/>
  <c r="AM181" i="23"/>
  <c r="AL181" i="23"/>
  <c r="AM186" i="23"/>
  <c r="AL187" i="23"/>
  <c r="AO193" i="23"/>
  <c r="AN193" i="23"/>
  <c r="AM193" i="23"/>
  <c r="AL193" i="23"/>
  <c r="AO197" i="23"/>
  <c r="AO198" i="23"/>
  <c r="AN198" i="23"/>
  <c r="AM198" i="23"/>
  <c r="AS54" i="23"/>
  <c r="AS53" i="23"/>
  <c r="AR50" i="23"/>
  <c r="AR51" i="23"/>
  <c r="AO81" i="23"/>
  <c r="AS35" i="23"/>
  <c r="AS49" i="23"/>
  <c r="AS36" i="23"/>
  <c r="AR30" i="23"/>
  <c r="AN151" i="23"/>
  <c r="AS51" i="23"/>
  <c r="AS61" i="23"/>
  <c r="AR45" i="23"/>
  <c r="AS68" i="23"/>
  <c r="AR32" i="23"/>
  <c r="AS30" i="23"/>
  <c r="AS29" i="23"/>
  <c r="AR48" i="23"/>
  <c r="AR49" i="23"/>
  <c r="AR33" i="23"/>
  <c r="AR67" i="23"/>
  <c r="AR66" i="23"/>
  <c r="AS37" i="23"/>
  <c r="AS44" i="23"/>
  <c r="AR34" i="23"/>
  <c r="AR35" i="23"/>
  <c r="AS46" i="23"/>
  <c r="AS45" i="23"/>
  <c r="AR70" i="23"/>
  <c r="AR69" i="23"/>
  <c r="AS39" i="23"/>
  <c r="AN81" i="23"/>
  <c r="AL81" i="23"/>
  <c r="AQ81" i="23" s="1"/>
  <c r="AR52" i="23"/>
  <c r="AM141" i="23"/>
  <c r="AN147" i="23"/>
  <c r="AN149" i="23"/>
  <c r="AL149" i="23"/>
  <c r="AO71" i="23"/>
  <c r="AM71" i="23"/>
  <c r="AL71" i="23"/>
  <c r="AO74" i="23"/>
  <c r="AN75" i="23"/>
  <c r="AN77" i="23"/>
  <c r="AL77" i="23"/>
  <c r="AM81" i="23"/>
  <c r="AR26" i="23"/>
  <c r="AR36" i="23"/>
  <c r="AR42" i="23"/>
  <c r="AR61" i="23"/>
  <c r="AR27" i="23"/>
  <c r="AS64" i="23"/>
  <c r="AS69" i="23"/>
  <c r="AO78" i="23"/>
  <c r="AN78" i="23"/>
  <c r="AM78" i="23"/>
  <c r="AL78" i="23"/>
  <c r="AN82" i="23"/>
  <c r="AM82" i="23"/>
  <c r="AL82" i="23"/>
  <c r="AR44" i="23"/>
  <c r="AO145" i="23"/>
  <c r="AO149" i="23"/>
  <c r="AO150" i="23"/>
  <c r="AS40" i="23"/>
  <c r="AO76" i="23"/>
  <c r="AO77" i="23"/>
  <c r="AM77" i="23"/>
  <c r="AR28" i="23"/>
  <c r="AO138" i="23"/>
  <c r="AN138" i="23"/>
  <c r="AM138" i="23"/>
  <c r="AL138" i="23"/>
  <c r="AN143" i="23"/>
  <c r="AR43" i="23"/>
  <c r="AO84" i="23"/>
  <c r="AN84" i="23"/>
  <c r="AM84" i="23"/>
  <c r="AL84" i="23"/>
  <c r="AR40" i="23"/>
  <c r="AR68" i="23"/>
  <c r="AO136" i="23"/>
  <c r="AO144" i="23"/>
  <c r="AO79" i="23"/>
  <c r="AM79" i="23"/>
  <c r="AL79" i="23"/>
  <c r="AR58" i="23"/>
  <c r="AO137" i="23"/>
  <c r="AN137" i="23"/>
  <c r="AL139" i="23"/>
  <c r="AO140" i="23"/>
  <c r="AN140" i="23"/>
  <c r="AM140" i="23"/>
  <c r="AL140" i="23"/>
  <c r="AL146" i="23"/>
  <c r="AO147" i="23"/>
  <c r="AN73" i="23"/>
  <c r="AO75" i="23"/>
  <c r="AM75" i="23"/>
  <c r="AL75" i="23"/>
  <c r="AO85" i="23"/>
  <c r="AM85" i="23"/>
  <c r="AL85" i="23"/>
  <c r="AO86" i="23"/>
  <c r="AN86" i="23"/>
  <c r="AL86" i="23"/>
  <c r="AR60" i="23"/>
  <c r="AN141" i="23"/>
  <c r="AM147" i="23"/>
  <c r="AL147" i="23"/>
  <c r="AM150" i="23"/>
  <c r="AR52" i="17"/>
  <c r="AQ125" i="17"/>
  <c r="AQ171" i="17"/>
  <c r="AS41" i="17" s="1"/>
  <c r="AQ175" i="17"/>
  <c r="AS45" i="17" s="1"/>
  <c r="AQ179" i="17"/>
  <c r="AS49" i="17" s="1"/>
  <c r="AQ183" i="17"/>
  <c r="AS53" i="17" s="1"/>
  <c r="AQ187" i="17"/>
  <c r="AS57" i="17" s="1"/>
  <c r="AQ191" i="17"/>
  <c r="AS61" i="17" s="1"/>
  <c r="AQ195" i="17"/>
  <c r="AS65" i="17" s="1"/>
  <c r="AQ89" i="17"/>
  <c r="AR24" i="17" s="1"/>
  <c r="AQ118" i="17"/>
  <c r="AQ104" i="17"/>
  <c r="AQ109" i="17"/>
  <c r="AQ114" i="17"/>
  <c r="AQ119" i="17"/>
  <c r="AR54" i="17" s="1"/>
  <c r="AQ169" i="17"/>
  <c r="AS39" i="17" s="1"/>
  <c r="AQ173" i="17"/>
  <c r="AQ177" i="17"/>
  <c r="AS47" i="17" s="1"/>
  <c r="AQ181" i="17"/>
  <c r="AS51" i="17" s="1"/>
  <c r="AQ185" i="17"/>
  <c r="AS55" i="17" s="1"/>
  <c r="AQ189" i="17"/>
  <c r="AQ193" i="17"/>
  <c r="AS63" i="17" s="1"/>
  <c r="AQ197" i="17"/>
  <c r="AS67" i="17" s="1"/>
  <c r="AQ110" i="17"/>
  <c r="AQ121" i="17"/>
  <c r="AQ128" i="17"/>
  <c r="AQ133" i="17"/>
  <c r="AR68" i="17" s="1"/>
  <c r="AR39" i="17"/>
  <c r="AS58" i="17"/>
  <c r="AR58" i="17"/>
  <c r="AS43" i="17"/>
  <c r="AS46" i="17"/>
  <c r="AS54" i="17"/>
  <c r="AS59" i="17"/>
  <c r="AS62" i="17"/>
  <c r="AS42" i="17"/>
  <c r="AS50" i="17"/>
  <c r="AR42" i="17"/>
  <c r="AL112" i="17"/>
  <c r="AR48" i="17"/>
  <c r="AL117" i="17"/>
  <c r="AL130" i="17"/>
  <c r="AR65" i="17"/>
  <c r="AL134" i="17"/>
  <c r="AR61" i="17"/>
  <c r="AS66" i="17"/>
  <c r="AR67" i="17"/>
  <c r="AR51" i="17"/>
  <c r="AR56" i="17"/>
  <c r="AR64" i="17"/>
  <c r="AL87" i="17"/>
  <c r="AL140" i="17"/>
  <c r="AL76" i="17"/>
  <c r="AL142" i="17"/>
  <c r="AQ87" i="17"/>
  <c r="AR22" i="17" s="1"/>
  <c r="AL90" i="17"/>
  <c r="AL137" i="17"/>
  <c r="AL143" i="17"/>
  <c r="AL150" i="17"/>
  <c r="AL158" i="17"/>
  <c r="AL78" i="17"/>
  <c r="AL84" i="17"/>
  <c r="AL97" i="17"/>
  <c r="AL98" i="17"/>
  <c r="AL144" i="17"/>
  <c r="AL164" i="17"/>
  <c r="AL80" i="17"/>
  <c r="AL92" i="17"/>
  <c r="AL99" i="17"/>
  <c r="AL153" i="17"/>
  <c r="AL160" i="17"/>
  <c r="AL74" i="17"/>
  <c r="AL93" i="17"/>
  <c r="AL94" i="17"/>
  <c r="AL146" i="17"/>
  <c r="AL154" i="17"/>
  <c r="AL155" i="17"/>
  <c r="AL166" i="17"/>
  <c r="AL71" i="17"/>
  <c r="AL136" i="17"/>
  <c r="AL110" i="17"/>
  <c r="AL120" i="17"/>
  <c r="AL121" i="17"/>
  <c r="AL186" i="17"/>
  <c r="AL198" i="17"/>
  <c r="AR63" i="17"/>
  <c r="AL111" i="17"/>
  <c r="AL129" i="17"/>
  <c r="AR47" i="17"/>
  <c r="AL103" i="17"/>
  <c r="AL113" i="17"/>
  <c r="AL168" i="17"/>
  <c r="AL172" i="17"/>
  <c r="AL176" i="17"/>
  <c r="AL180" i="17"/>
  <c r="AL184" i="17"/>
  <c r="AL188" i="17"/>
  <c r="AL192" i="17"/>
  <c r="AL196" i="17"/>
  <c r="AR66" i="17"/>
  <c r="AR43" i="17"/>
  <c r="AL118" i="17"/>
  <c r="AR53" i="17"/>
  <c r="AL123" i="17"/>
  <c r="AL131" i="17"/>
  <c r="AL104" i="17"/>
  <c r="AL109" i="17"/>
  <c r="AR44" i="17"/>
  <c r="AL114" i="17"/>
  <c r="AL119" i="17"/>
  <c r="AL105" i="17"/>
  <c r="AL124" i="17"/>
  <c r="AL127" i="17"/>
  <c r="AL115" i="17"/>
  <c r="AL170" i="17"/>
  <c r="AL174" i="17"/>
  <c r="AL178" i="17"/>
  <c r="AL182" i="17"/>
  <c r="AL190" i="17"/>
  <c r="AL194" i="17"/>
  <c r="AL106" i="17"/>
  <c r="AL122" i="17"/>
  <c r="AL125" i="17"/>
  <c r="AL128" i="17"/>
  <c r="AL133" i="17"/>
  <c r="AT13" i="19"/>
  <c r="AO139" i="15"/>
  <c r="AQ139" i="15" s="1"/>
  <c r="AS9" i="15" s="1"/>
  <c r="AO73" i="15"/>
  <c r="AQ73" i="15" s="1"/>
  <c r="AO72" i="15"/>
  <c r="AO137" i="15"/>
  <c r="AO137" i="8"/>
  <c r="AO72" i="8"/>
  <c r="AO73" i="8"/>
  <c r="AQ138" i="8"/>
  <c r="AQ73" i="8"/>
  <c r="AQ79" i="15"/>
  <c r="AR14" i="15" s="1"/>
  <c r="AQ76" i="15"/>
  <c r="AQ84" i="15"/>
  <c r="AS13" i="15"/>
  <c r="AQ144" i="15"/>
  <c r="AS14" i="15" s="1"/>
  <c r="AO136" i="15"/>
  <c r="AQ138" i="15"/>
  <c r="AS10" i="15"/>
  <c r="AL75" i="15"/>
  <c r="AL81" i="15"/>
  <c r="AL136" i="15"/>
  <c r="AQ136" i="15" s="1"/>
  <c r="AS6" i="15" s="1"/>
  <c r="AL72" i="15"/>
  <c r="AL78" i="15"/>
  <c r="AL83" i="15"/>
  <c r="AL138" i="15"/>
  <c r="AL144" i="15"/>
  <c r="AL74" i="15"/>
  <c r="AL80" i="15"/>
  <c r="AL85" i="15"/>
  <c r="AL137" i="15"/>
  <c r="AL71" i="15"/>
  <c r="AL77" i="15"/>
  <c r="AR13" i="15"/>
  <c r="AL82" i="15"/>
  <c r="AR18" i="15"/>
  <c r="AL143" i="15"/>
  <c r="AL146" i="15"/>
  <c r="AL151" i="15"/>
  <c r="AS19" i="15"/>
  <c r="AL73" i="15"/>
  <c r="AL79" i="15"/>
  <c r="AR20" i="15"/>
  <c r="AS16" i="15"/>
  <c r="AQ74" i="8"/>
  <c r="AR9" i="8" s="1"/>
  <c r="AQ85" i="8"/>
  <c r="AQ96" i="8"/>
  <c r="AR31" i="8" s="1"/>
  <c r="AQ112" i="8"/>
  <c r="AQ123" i="8"/>
  <c r="AR59" i="8" s="1"/>
  <c r="AQ142" i="8"/>
  <c r="AQ145" i="8"/>
  <c r="AS15" i="8" s="1"/>
  <c r="AQ153" i="8"/>
  <c r="AQ77" i="8"/>
  <c r="AQ81" i="8"/>
  <c r="AR16" i="8" s="1"/>
  <c r="AQ88" i="8"/>
  <c r="AR23" i="8" s="1"/>
  <c r="AQ98" i="8"/>
  <c r="AR33" i="8" s="1"/>
  <c r="AQ105" i="8"/>
  <c r="AR40" i="8" s="1"/>
  <c r="AQ114" i="8"/>
  <c r="AQ129" i="8"/>
  <c r="AQ131" i="8"/>
  <c r="AR66" i="8" s="1"/>
  <c r="AQ173" i="8"/>
  <c r="AS43" i="8" s="1"/>
  <c r="AQ197" i="8"/>
  <c r="AQ90" i="8"/>
  <c r="AQ101" i="8"/>
  <c r="AR36" i="8" s="1"/>
  <c r="AQ108" i="8"/>
  <c r="AR43" i="8" s="1"/>
  <c r="AQ120" i="8"/>
  <c r="AR55" i="8" s="1"/>
  <c r="AQ157" i="8"/>
  <c r="AQ163" i="8"/>
  <c r="AQ165" i="8"/>
  <c r="AQ170" i="8"/>
  <c r="AQ180" i="8"/>
  <c r="AS50" i="8" s="1"/>
  <c r="AQ182" i="8"/>
  <c r="AQ185" i="8"/>
  <c r="AQ194" i="8"/>
  <c r="AR38" i="8"/>
  <c r="AR30" i="8"/>
  <c r="AS33" i="8"/>
  <c r="AS62" i="8"/>
  <c r="AS67" i="8"/>
  <c r="AO106" i="8"/>
  <c r="AS22" i="8"/>
  <c r="AR53" i="8"/>
  <c r="AR15" i="8"/>
  <c r="AO91" i="8"/>
  <c r="AO96" i="8"/>
  <c r="AO119" i="8"/>
  <c r="AS23" i="8"/>
  <c r="AO168" i="8"/>
  <c r="AO173" i="8"/>
  <c r="AO175" i="8"/>
  <c r="AO93" i="8"/>
  <c r="AR48" i="8"/>
  <c r="AO127" i="8"/>
  <c r="AO143" i="8"/>
  <c r="AO144" i="8"/>
  <c r="AO160" i="8"/>
  <c r="AO181" i="8"/>
  <c r="AO192" i="8"/>
  <c r="AO92" i="8"/>
  <c r="AO113" i="8"/>
  <c r="AR12" i="8"/>
  <c r="AO83" i="8"/>
  <c r="AR20" i="8"/>
  <c r="AO118" i="8"/>
  <c r="AR56" i="8"/>
  <c r="AR62" i="8"/>
  <c r="AO129" i="8"/>
  <c r="AO149" i="8"/>
  <c r="AO154" i="8"/>
  <c r="AR67" i="8"/>
  <c r="AO153" i="8"/>
  <c r="AO184" i="8"/>
  <c r="AO197" i="8"/>
  <c r="AS31" i="8"/>
  <c r="AR11" i="8"/>
  <c r="AR19" i="8"/>
  <c r="AL178" i="8"/>
  <c r="AS27" i="8"/>
  <c r="AS35" i="8"/>
  <c r="AL79" i="8"/>
  <c r="AL80" i="8"/>
  <c r="AL94" i="8"/>
  <c r="AL102" i="8"/>
  <c r="AR37" i="8"/>
  <c r="AL108" i="8"/>
  <c r="AR44" i="8"/>
  <c r="AL114" i="8"/>
  <c r="AL117" i="8"/>
  <c r="AL123" i="8"/>
  <c r="AL126" i="8"/>
  <c r="AL132" i="8"/>
  <c r="AL136" i="8"/>
  <c r="AQ136" i="8" s="1"/>
  <c r="AS6" i="8" s="1"/>
  <c r="AL146" i="8"/>
  <c r="AL149" i="8"/>
  <c r="AL157" i="8"/>
  <c r="AL163" i="8"/>
  <c r="AL173" i="8"/>
  <c r="AL175" i="8"/>
  <c r="AL182" i="8"/>
  <c r="AL197" i="8"/>
  <c r="AL199" i="8"/>
  <c r="AS49" i="8"/>
  <c r="AL86" i="8"/>
  <c r="AL93" i="8"/>
  <c r="AL100" i="8"/>
  <c r="AL103" i="8"/>
  <c r="AL104" i="8"/>
  <c r="AL125" i="8"/>
  <c r="AR63" i="8"/>
  <c r="AR69" i="8"/>
  <c r="AL141" i="8"/>
  <c r="AL143" i="8"/>
  <c r="AL159" i="8"/>
  <c r="AL162" i="8"/>
  <c r="AL165" i="8"/>
  <c r="AL167" i="8"/>
  <c r="AL170" i="8"/>
  <c r="AL172" i="8"/>
  <c r="AL177" i="8"/>
  <c r="AL184" i="8"/>
  <c r="AL194" i="8"/>
  <c r="AL71" i="8"/>
  <c r="AL89" i="8"/>
  <c r="AL99" i="8"/>
  <c r="AL106" i="8"/>
  <c r="AL110" i="8"/>
  <c r="AR47" i="8"/>
  <c r="AL129" i="8"/>
  <c r="AS16" i="8"/>
  <c r="AL154" i="8"/>
  <c r="AL179" i="8"/>
  <c r="AL189" i="8"/>
  <c r="AL191" i="8"/>
  <c r="AL198" i="8"/>
  <c r="AR13" i="8"/>
  <c r="AL75" i="8"/>
  <c r="AL77" i="8"/>
  <c r="AL85" i="8"/>
  <c r="AR21" i="8"/>
  <c r="AL92" i="8"/>
  <c r="AR28" i="8"/>
  <c r="AL95" i="8"/>
  <c r="AL96" i="8"/>
  <c r="AR32" i="8"/>
  <c r="AL113" i="8"/>
  <c r="AL115" i="8"/>
  <c r="AL116" i="8"/>
  <c r="AL122" i="8"/>
  <c r="AL127" i="8"/>
  <c r="AL133" i="8"/>
  <c r="AL134" i="8"/>
  <c r="AL142" i="8"/>
  <c r="AL151" i="8"/>
  <c r="AL158" i="8"/>
  <c r="AL164" i="8"/>
  <c r="AL166" i="8"/>
  <c r="AL193" i="8"/>
  <c r="AL82" i="8"/>
  <c r="AL97" i="8"/>
  <c r="AR22" i="8"/>
  <c r="AL81" i="8"/>
  <c r="AL84" i="8"/>
  <c r="AL87" i="8"/>
  <c r="AL88" i="8"/>
  <c r="AR24" i="8"/>
  <c r="AL98" i="8"/>
  <c r="AL109" i="8"/>
  <c r="AL118" i="8"/>
  <c r="AR61" i="8"/>
  <c r="AR64" i="8"/>
  <c r="AL147" i="8"/>
  <c r="AL150" i="8"/>
  <c r="AL171" i="8"/>
  <c r="AL181" i="8"/>
  <c r="AL183" i="8"/>
  <c r="AL186" i="8"/>
  <c r="AL195" i="8"/>
  <c r="AL139" i="8"/>
  <c r="AL74" i="8"/>
  <c r="AL138" i="8"/>
  <c r="AR10" i="8"/>
  <c r="AL73" i="8"/>
  <c r="AL72" i="8"/>
  <c r="AQ72" i="8" s="1"/>
  <c r="AR7" i="8" s="1"/>
  <c r="AR25" i="8"/>
  <c r="AR26" i="8"/>
  <c r="AR65" i="8"/>
  <c r="AS25" i="8"/>
  <c r="AS24" i="8"/>
  <c r="AS45" i="8"/>
  <c r="AS44" i="8"/>
  <c r="AS61" i="8"/>
  <c r="AS60" i="8"/>
  <c r="AS13" i="8"/>
  <c r="AS12" i="8"/>
  <c r="AS39" i="8"/>
  <c r="AS40" i="8"/>
  <c r="AR29" i="8"/>
  <c r="AR34" i="8"/>
  <c r="AS17" i="8"/>
  <c r="AS55" i="8"/>
  <c r="AS56" i="8"/>
  <c r="AS37" i="8"/>
  <c r="AS36" i="8"/>
  <c r="AR41" i="8"/>
  <c r="AR42" i="8"/>
  <c r="AS53" i="8"/>
  <c r="AS52" i="8"/>
  <c r="AS69" i="8"/>
  <c r="AS68" i="8"/>
  <c r="AR17" i="8"/>
  <c r="AR18" i="8"/>
  <c r="AS29" i="8"/>
  <c r="AS28" i="8"/>
  <c r="AS47" i="8"/>
  <c r="AS48" i="8"/>
  <c r="AS63" i="8"/>
  <c r="AS64" i="8"/>
  <c r="AR45" i="8"/>
  <c r="AR49" i="8"/>
  <c r="AR50" i="8"/>
  <c r="AR57" i="8"/>
  <c r="AR58" i="8"/>
  <c r="AS9" i="8"/>
  <c r="C191" i="14"/>
  <c r="C126" i="14"/>
  <c r="AT67" i="14"/>
  <c r="C197" i="14"/>
  <c r="C132" i="14"/>
  <c r="AQ95" i="14"/>
  <c r="AR30" i="14" s="1"/>
  <c r="AQ103" i="14"/>
  <c r="AR38" i="14" s="1"/>
  <c r="AQ111" i="14"/>
  <c r="AR46" i="14" s="1"/>
  <c r="AQ119" i="14"/>
  <c r="AR54" i="14" s="1"/>
  <c r="AQ127" i="14"/>
  <c r="AR62" i="14" s="1"/>
  <c r="AQ136" i="14"/>
  <c r="AS6" i="14" s="1"/>
  <c r="AQ145" i="14"/>
  <c r="AS15" i="14" s="1"/>
  <c r="AO154" i="14"/>
  <c r="AM154" i="14"/>
  <c r="AQ154" i="14"/>
  <c r="AS24" i="14" s="1"/>
  <c r="AM158" i="14"/>
  <c r="AL158" i="14"/>
  <c r="AQ163" i="14"/>
  <c r="AS33" i="14" s="1"/>
  <c r="AQ176" i="14"/>
  <c r="AS46" i="14" s="1"/>
  <c r="AO186" i="14"/>
  <c r="AM186" i="14"/>
  <c r="AQ186" i="14"/>
  <c r="AS56" i="14" s="1"/>
  <c r="AM190" i="14"/>
  <c r="AL190" i="14"/>
  <c r="AQ195" i="14"/>
  <c r="AS65" i="14" s="1"/>
  <c r="AR45" i="15"/>
  <c r="AR46" i="15"/>
  <c r="AR61" i="15"/>
  <c r="AR60" i="15"/>
  <c r="AS18" i="8"/>
  <c r="AO123" i="8"/>
  <c r="AO156" i="8"/>
  <c r="AM169" i="8"/>
  <c r="AL169" i="8"/>
  <c r="AM189" i="8"/>
  <c r="AT8" i="14"/>
  <c r="C183" i="14"/>
  <c r="C118" i="14"/>
  <c r="AT59" i="14"/>
  <c r="C189" i="14"/>
  <c r="C124" i="14"/>
  <c r="AT61" i="14"/>
  <c r="AO79" i="14"/>
  <c r="AN79" i="14"/>
  <c r="AM79" i="14"/>
  <c r="AQ137" i="14"/>
  <c r="AS7" i="14" s="1"/>
  <c r="AQ146" i="14"/>
  <c r="AS16" i="14" s="1"/>
  <c r="AQ172" i="14"/>
  <c r="AS42" i="14" s="1"/>
  <c r="AQ177" i="14"/>
  <c r="AS47" i="14" s="1"/>
  <c r="AR10" i="15"/>
  <c r="AR11" i="15"/>
  <c r="AR15" i="15"/>
  <c r="AR31" i="15"/>
  <c r="AR30" i="15"/>
  <c r="AS69" i="15"/>
  <c r="AS68" i="15"/>
  <c r="AM132" i="8"/>
  <c r="AL156" i="8"/>
  <c r="AO169" i="8"/>
  <c r="C71" i="8"/>
  <c r="AQ71" i="8" s="1"/>
  <c r="AR6" i="8" s="1"/>
  <c r="C87" i="8"/>
  <c r="C95" i="8"/>
  <c r="C103" i="8"/>
  <c r="C111" i="8"/>
  <c r="AM120" i="8"/>
  <c r="AL120" i="8"/>
  <c r="C129" i="8"/>
  <c r="C140" i="8"/>
  <c r="AO148" i="8"/>
  <c r="AL148" i="8"/>
  <c r="AN150" i="8"/>
  <c r="AM161" i="8"/>
  <c r="AL161" i="8"/>
  <c r="C163" i="8"/>
  <c r="AO180" i="8"/>
  <c r="AM180" i="8"/>
  <c r="AL180" i="8"/>
  <c r="AN184" i="8"/>
  <c r="C187" i="8"/>
  <c r="AN189" i="8"/>
  <c r="AO196" i="8"/>
  <c r="AM196" i="8"/>
  <c r="AL196" i="8"/>
  <c r="C175" i="14"/>
  <c r="C110" i="14"/>
  <c r="AT51" i="14"/>
  <c r="C181" i="14"/>
  <c r="C116" i="14"/>
  <c r="AT53" i="14"/>
  <c r="AO74" i="14"/>
  <c r="AN74" i="14"/>
  <c r="AL74" i="14"/>
  <c r="AL79" i="14"/>
  <c r="AO83" i="14"/>
  <c r="AM83" i="14"/>
  <c r="AO89" i="14"/>
  <c r="AM89" i="14"/>
  <c r="AL92" i="14"/>
  <c r="AO94" i="14"/>
  <c r="AL100" i="14"/>
  <c r="AO102" i="14"/>
  <c r="AL108" i="14"/>
  <c r="AO110" i="14"/>
  <c r="AL116" i="14"/>
  <c r="AO118" i="14"/>
  <c r="AL124" i="14"/>
  <c r="AO126" i="14"/>
  <c r="AL132" i="14"/>
  <c r="AO134" i="14"/>
  <c r="AO138" i="14"/>
  <c r="AQ138" i="14" s="1"/>
  <c r="AS8" i="14" s="1"/>
  <c r="AM138" i="14"/>
  <c r="AN141" i="14"/>
  <c r="AQ141" i="14" s="1"/>
  <c r="AS11" i="14" s="1"/>
  <c r="AM141" i="14"/>
  <c r="AM150" i="14"/>
  <c r="AQ150" i="14" s="1"/>
  <c r="AS20" i="14" s="1"/>
  <c r="AL150" i="14"/>
  <c r="AO155" i="14"/>
  <c r="AQ155" i="14" s="1"/>
  <c r="AS25" i="14" s="1"/>
  <c r="AN155" i="14"/>
  <c r="AL155" i="14"/>
  <c r="AN159" i="14"/>
  <c r="AM159" i="14"/>
  <c r="AL159" i="14"/>
  <c r="AO168" i="14"/>
  <c r="AN168" i="14"/>
  <c r="AM168" i="14"/>
  <c r="AO175" i="14"/>
  <c r="AO178" i="14"/>
  <c r="AM178" i="14"/>
  <c r="AQ178" i="14"/>
  <c r="AS48" i="14" s="1"/>
  <c r="AN181" i="14"/>
  <c r="AQ181" i="14" s="1"/>
  <c r="AS51" i="14" s="1"/>
  <c r="AM181" i="14"/>
  <c r="AM182" i="14"/>
  <c r="AQ182" i="14" s="1"/>
  <c r="AS52" i="14" s="1"/>
  <c r="AL182" i="14"/>
  <c r="AO187" i="14"/>
  <c r="AN187" i="14"/>
  <c r="AL187" i="14"/>
  <c r="AQ187" i="14"/>
  <c r="AS57" i="14" s="1"/>
  <c r="AN191" i="14"/>
  <c r="AM191" i="14"/>
  <c r="AL191" i="14"/>
  <c r="AR19" i="15"/>
  <c r="AR35" i="15"/>
  <c r="AS21" i="15"/>
  <c r="AS20" i="15"/>
  <c r="C183" i="8"/>
  <c r="C118" i="8"/>
  <c r="C191" i="8"/>
  <c r="C126" i="8"/>
  <c r="C199" i="8"/>
  <c r="C134" i="8"/>
  <c r="C86" i="8"/>
  <c r="C94" i="8"/>
  <c r="C102" i="8"/>
  <c r="C110" i="8"/>
  <c r="C119" i="8"/>
  <c r="AN129" i="8"/>
  <c r="AM129" i="8"/>
  <c r="AO134" i="8"/>
  <c r="AO140" i="8"/>
  <c r="AQ140" i="8" s="1"/>
  <c r="AL140" i="8"/>
  <c r="AN142" i="8"/>
  <c r="AM153" i="8"/>
  <c r="AL153" i="8"/>
  <c r="C155" i="8"/>
  <c r="AO163" i="8"/>
  <c r="AN163" i="8"/>
  <c r="AL168" i="8"/>
  <c r="AN178" i="8"/>
  <c r="AM178" i="8"/>
  <c r="AO187" i="8"/>
  <c r="AN187" i="8"/>
  <c r="C192" i="8"/>
  <c r="AN194" i="8"/>
  <c r="AM194" i="8"/>
  <c r="C167" i="14"/>
  <c r="AQ167" i="14" s="1"/>
  <c r="AS37" i="14" s="1"/>
  <c r="C102" i="14"/>
  <c r="AT43" i="14"/>
  <c r="C173" i="14"/>
  <c r="C108" i="14"/>
  <c r="AL77" i="14"/>
  <c r="AO80" i="14"/>
  <c r="AN80" i="14"/>
  <c r="AQ80" i="14" s="1"/>
  <c r="AR15" i="14" s="1"/>
  <c r="AM80" i="14"/>
  <c r="AL80" i="14"/>
  <c r="AO85" i="14"/>
  <c r="AQ85" i="14" s="1"/>
  <c r="AR20" i="14" s="1"/>
  <c r="AN86" i="14"/>
  <c r="AM86" i="14"/>
  <c r="AL86" i="14"/>
  <c r="AN89" i="14"/>
  <c r="AQ89" i="14" s="1"/>
  <c r="AR24" i="14" s="1"/>
  <c r="AN92" i="14"/>
  <c r="AQ92" i="14" s="1"/>
  <c r="AR27" i="14" s="1"/>
  <c r="AM92" i="14"/>
  <c r="AQ97" i="14"/>
  <c r="AR32" i="14" s="1"/>
  <c r="AN100" i="14"/>
  <c r="AQ100" i="14" s="1"/>
  <c r="AR35" i="14" s="1"/>
  <c r="AM100" i="14"/>
  <c r="AQ105" i="14"/>
  <c r="AR40" i="14" s="1"/>
  <c r="AN108" i="14"/>
  <c r="AQ108" i="14" s="1"/>
  <c r="AR43" i="14" s="1"/>
  <c r="AM108" i="14"/>
  <c r="AQ113" i="14"/>
  <c r="AR48" i="14" s="1"/>
  <c r="AN116" i="14"/>
  <c r="AQ116" i="14" s="1"/>
  <c r="AR51" i="14" s="1"/>
  <c r="AM116" i="14"/>
  <c r="AQ121" i="14"/>
  <c r="AR56" i="14" s="1"/>
  <c r="AN124" i="14"/>
  <c r="AQ124" i="14" s="1"/>
  <c r="AR59" i="14" s="1"/>
  <c r="AM124" i="14"/>
  <c r="AQ129" i="14"/>
  <c r="AR64" i="14" s="1"/>
  <c r="AN132" i="14"/>
  <c r="AQ132" i="14" s="1"/>
  <c r="AR67" i="14" s="1"/>
  <c r="AM132" i="14"/>
  <c r="AM142" i="14"/>
  <c r="AL142" i="14"/>
  <c r="AO147" i="14"/>
  <c r="AN147" i="14"/>
  <c r="AL147" i="14"/>
  <c r="AQ147" i="14"/>
  <c r="AS17" i="14" s="1"/>
  <c r="AO158" i="14"/>
  <c r="AN158" i="14"/>
  <c r="AO164" i="14"/>
  <c r="AM164" i="14"/>
  <c r="AL164" i="14"/>
  <c r="AL168" i="14"/>
  <c r="AQ169" i="14"/>
  <c r="AS39" i="14" s="1"/>
  <c r="AQ173" i="14"/>
  <c r="AS43" i="14" s="1"/>
  <c r="AO190" i="14"/>
  <c r="AQ190" i="14" s="1"/>
  <c r="AS60" i="14" s="1"/>
  <c r="AN190" i="14"/>
  <c r="AO196" i="14"/>
  <c r="AM196" i="14"/>
  <c r="AL196" i="14"/>
  <c r="C93" i="8"/>
  <c r="C101" i="8"/>
  <c r="C109" i="8"/>
  <c r="C115" i="8"/>
  <c r="AL119" i="8"/>
  <c r="AO122" i="8"/>
  <c r="AN122" i="8"/>
  <c r="C131" i="8"/>
  <c r="AM145" i="8"/>
  <c r="AL145" i="8"/>
  <c r="C147" i="8"/>
  <c r="AO155" i="8"/>
  <c r="AN155" i="8"/>
  <c r="AL160" i="8"/>
  <c r="AM165" i="8"/>
  <c r="AN170" i="8"/>
  <c r="AM170" i="8"/>
  <c r="AO174" i="8"/>
  <c r="AN174" i="8"/>
  <c r="AL174" i="8"/>
  <c r="AL176" i="8"/>
  <c r="AO183" i="8"/>
  <c r="AM183" i="8"/>
  <c r="AO185" i="8"/>
  <c r="AM185" i="8"/>
  <c r="AL185" i="8"/>
  <c r="AL187" i="8"/>
  <c r="AO190" i="8"/>
  <c r="AN190" i="8"/>
  <c r="AL190" i="8"/>
  <c r="AO199" i="8"/>
  <c r="AM199" i="8"/>
  <c r="C159" i="14"/>
  <c r="C94" i="14"/>
  <c r="AT35" i="14"/>
  <c r="C165" i="14"/>
  <c r="C100" i="14"/>
  <c r="AT37" i="14"/>
  <c r="AO71" i="14"/>
  <c r="AN71" i="14"/>
  <c r="AM71" i="14"/>
  <c r="AM93" i="14"/>
  <c r="AL93" i="14"/>
  <c r="AM101" i="14"/>
  <c r="AL101" i="14"/>
  <c r="AM109" i="14"/>
  <c r="AL109" i="14"/>
  <c r="AM117" i="14"/>
  <c r="AL117" i="14"/>
  <c r="AM125" i="14"/>
  <c r="AL125" i="14"/>
  <c r="AM133" i="14"/>
  <c r="AL133" i="14"/>
  <c r="AQ139" i="14"/>
  <c r="AS9" i="14" s="1"/>
  <c r="AQ151" i="14"/>
  <c r="AS21" i="14" s="1"/>
  <c r="AO160" i="14"/>
  <c r="AN160" i="14"/>
  <c r="AM160" i="14"/>
  <c r="AO170" i="14"/>
  <c r="AQ170" i="14" s="1"/>
  <c r="AS40" i="14" s="1"/>
  <c r="AM170" i="14"/>
  <c r="AM174" i="14"/>
  <c r="AL174" i="14"/>
  <c r="AQ179" i="14"/>
  <c r="AS49" i="14" s="1"/>
  <c r="AQ183" i="14"/>
  <c r="AS53" i="14" s="1"/>
  <c r="AO192" i="14"/>
  <c r="AN192" i="14"/>
  <c r="AM192" i="14"/>
  <c r="AO199" i="14"/>
  <c r="AQ199" i="14" s="1"/>
  <c r="AR21" i="15"/>
  <c r="AR37" i="15"/>
  <c r="AR53" i="15"/>
  <c r="AR52" i="15"/>
  <c r="AL137" i="8"/>
  <c r="AM157" i="8"/>
  <c r="AM181" i="8"/>
  <c r="AL192" i="8"/>
  <c r="AM197" i="8"/>
  <c r="C151" i="14"/>
  <c r="C86" i="14"/>
  <c r="AQ86" i="14" s="1"/>
  <c r="AR21" i="14" s="1"/>
  <c r="AT27" i="14"/>
  <c r="C157" i="14"/>
  <c r="AQ157" i="14" s="1"/>
  <c r="AS27" i="14" s="1"/>
  <c r="C92" i="14"/>
  <c r="AL71" i="14"/>
  <c r="AM77" i="14"/>
  <c r="AL84" i="14"/>
  <c r="AQ143" i="14"/>
  <c r="AS13" i="14" s="1"/>
  <c r="AQ156" i="14"/>
  <c r="AS26" i="14" s="1"/>
  <c r="AQ161" i="14"/>
  <c r="AS31" i="14" s="1"/>
  <c r="AQ188" i="14"/>
  <c r="AS58" i="14" s="1"/>
  <c r="AQ193" i="14"/>
  <c r="AS63" i="14" s="1"/>
  <c r="AR23" i="15"/>
  <c r="AR22" i="15"/>
  <c r="AR39" i="15"/>
  <c r="AR38" i="15"/>
  <c r="AS61" i="15"/>
  <c r="AS60" i="15"/>
  <c r="AO131" i="8"/>
  <c r="AL131" i="8"/>
  <c r="AN133" i="8"/>
  <c r="AM137" i="8"/>
  <c r="C99" i="8"/>
  <c r="C107" i="8"/>
  <c r="C121" i="8"/>
  <c r="AM128" i="8"/>
  <c r="AL128" i="8"/>
  <c r="AO139" i="8"/>
  <c r="AN139" i="8"/>
  <c r="AL144" i="8"/>
  <c r="AM149" i="8"/>
  <c r="AL152" i="8"/>
  <c r="AN162" i="8"/>
  <c r="AM162" i="8"/>
  <c r="AO167" i="8"/>
  <c r="AN176" i="8"/>
  <c r="C179" i="8"/>
  <c r="AN181" i="8"/>
  <c r="AO188" i="8"/>
  <c r="AM188" i="8"/>
  <c r="AL188" i="8"/>
  <c r="AN192" i="8"/>
  <c r="C195" i="8"/>
  <c r="AN197" i="8"/>
  <c r="AT19" i="14"/>
  <c r="C149" i="14"/>
  <c r="AQ149" i="14" s="1"/>
  <c r="AS19" i="14" s="1"/>
  <c r="C84" i="14"/>
  <c r="AT21" i="14"/>
  <c r="AO72" i="14"/>
  <c r="AN72" i="14"/>
  <c r="AQ72" i="14" s="1"/>
  <c r="AR7" i="14" s="1"/>
  <c r="AM72" i="14"/>
  <c r="AL72" i="14"/>
  <c r="AO77" i="14"/>
  <c r="AQ77" i="14" s="1"/>
  <c r="AR12" i="14" s="1"/>
  <c r="AN78" i="14"/>
  <c r="AM78" i="14"/>
  <c r="AL78" i="14"/>
  <c r="AN81" i="14"/>
  <c r="AQ81" i="14" s="1"/>
  <c r="AR16" i="14" s="1"/>
  <c r="AN84" i="14"/>
  <c r="AQ84" i="14" s="1"/>
  <c r="AR19" i="14" s="1"/>
  <c r="AO87" i="14"/>
  <c r="AN87" i="14"/>
  <c r="AM87" i="14"/>
  <c r="AN94" i="14"/>
  <c r="AM94" i="14"/>
  <c r="AL94" i="14"/>
  <c r="AQ94" i="14" s="1"/>
  <c r="AR29" i="14" s="1"/>
  <c r="AN102" i="14"/>
  <c r="AQ102" i="14" s="1"/>
  <c r="AR37" i="14" s="1"/>
  <c r="AM102" i="14"/>
  <c r="AL102" i="14"/>
  <c r="AN110" i="14"/>
  <c r="AM110" i="14"/>
  <c r="AL110" i="14"/>
  <c r="AQ110" i="14" s="1"/>
  <c r="AR45" i="14" s="1"/>
  <c r="AN118" i="14"/>
  <c r="AQ118" i="14" s="1"/>
  <c r="AR53" i="14" s="1"/>
  <c r="AM118" i="14"/>
  <c r="AL118" i="14"/>
  <c r="AN126" i="14"/>
  <c r="AM126" i="14"/>
  <c r="AL126" i="14"/>
  <c r="AQ126" i="14" s="1"/>
  <c r="AR61" i="14" s="1"/>
  <c r="AN134" i="14"/>
  <c r="AQ134" i="14" s="1"/>
  <c r="AM134" i="14"/>
  <c r="AL134" i="14"/>
  <c r="AO142" i="14"/>
  <c r="AN142" i="14"/>
  <c r="AO148" i="14"/>
  <c r="AQ148" i="14" s="1"/>
  <c r="AS18" i="14" s="1"/>
  <c r="AM148" i="14"/>
  <c r="AL148" i="14"/>
  <c r="AO152" i="14"/>
  <c r="AN152" i="14"/>
  <c r="AM152" i="14"/>
  <c r="AO159" i="14"/>
  <c r="AQ159" i="14" s="1"/>
  <c r="AS29" i="14" s="1"/>
  <c r="AO162" i="14"/>
  <c r="AM162" i="14"/>
  <c r="AQ162" i="14" s="1"/>
  <c r="AS32" i="14" s="1"/>
  <c r="AN165" i="14"/>
  <c r="AQ165" i="14" s="1"/>
  <c r="AS35" i="14" s="1"/>
  <c r="AM165" i="14"/>
  <c r="AM166" i="14"/>
  <c r="AQ166" i="14" s="1"/>
  <c r="AS36" i="14" s="1"/>
  <c r="AL166" i="14"/>
  <c r="AO171" i="14"/>
  <c r="AN171" i="14"/>
  <c r="AL171" i="14"/>
  <c r="AQ171" i="14" s="1"/>
  <c r="AS41" i="14" s="1"/>
  <c r="AN175" i="14"/>
  <c r="AQ175" i="14" s="1"/>
  <c r="AS45" i="14" s="1"/>
  <c r="AM175" i="14"/>
  <c r="AL175" i="14"/>
  <c r="AO184" i="14"/>
  <c r="AN184" i="14"/>
  <c r="AM184" i="14"/>
  <c r="AO191" i="14"/>
  <c r="AQ191" i="14" s="1"/>
  <c r="AS61" i="14" s="1"/>
  <c r="AQ194" i="14"/>
  <c r="AS64" i="14" s="1"/>
  <c r="AN197" i="14"/>
  <c r="AQ197" i="14" s="1"/>
  <c r="AS67" i="14" s="1"/>
  <c r="AM197" i="14"/>
  <c r="AM198" i="14"/>
  <c r="AQ198" i="14" s="1"/>
  <c r="AS68" i="14" s="1"/>
  <c r="AL198" i="14"/>
  <c r="AR27" i="15"/>
  <c r="AR43" i="15"/>
  <c r="AS29" i="15"/>
  <c r="AS28" i="15"/>
  <c r="AO115" i="8"/>
  <c r="C182" i="8"/>
  <c r="C117" i="8"/>
  <c r="C190" i="8"/>
  <c r="C125" i="8"/>
  <c r="C198" i="8"/>
  <c r="C133" i="8"/>
  <c r="C106" i="8"/>
  <c r="AN121" i="8"/>
  <c r="AM121" i="8"/>
  <c r="AM141" i="8"/>
  <c r="AN154" i="8"/>
  <c r="AM154" i="8"/>
  <c r="AO159" i="8"/>
  <c r="AO179" i="8"/>
  <c r="AN179" i="8"/>
  <c r="AN186" i="8"/>
  <c r="AM186" i="8"/>
  <c r="AO195" i="8"/>
  <c r="AN195" i="8"/>
  <c r="AU11" i="14"/>
  <c r="AU10" i="14"/>
  <c r="C199" i="14"/>
  <c r="C134" i="14"/>
  <c r="C73" i="14"/>
  <c r="AQ73" i="14" s="1"/>
  <c r="AR8" i="14" s="1"/>
  <c r="AO82" i="14"/>
  <c r="AN82" i="14"/>
  <c r="AL82" i="14"/>
  <c r="AQ82" i="14"/>
  <c r="AR17" i="14" s="1"/>
  <c r="AL87" i="14"/>
  <c r="AO91" i="14"/>
  <c r="AQ91" i="14" s="1"/>
  <c r="AR26" i="14" s="1"/>
  <c r="AM91" i="14"/>
  <c r="AO93" i="14"/>
  <c r="AQ93" i="14" s="1"/>
  <c r="AR28" i="14" s="1"/>
  <c r="AN93" i="14"/>
  <c r="AO101" i="14"/>
  <c r="AN101" i="14"/>
  <c r="AO109" i="14"/>
  <c r="AN109" i="14"/>
  <c r="AO117" i="14"/>
  <c r="AQ117" i="14" s="1"/>
  <c r="AR52" i="14" s="1"/>
  <c r="AN117" i="14"/>
  <c r="AO125" i="14"/>
  <c r="AQ125" i="14" s="1"/>
  <c r="AR60" i="14" s="1"/>
  <c r="AN125" i="14"/>
  <c r="AO133" i="14"/>
  <c r="AN133" i="14"/>
  <c r="AO140" i="14"/>
  <c r="AM140" i="14"/>
  <c r="AL140" i="14"/>
  <c r="AQ144" i="14"/>
  <c r="AS14" i="14" s="1"/>
  <c r="AL152" i="14"/>
  <c r="AQ153" i="14"/>
  <c r="AS23" i="14" s="1"/>
  <c r="AO174" i="14"/>
  <c r="AN174" i="14"/>
  <c r="AO180" i="14"/>
  <c r="AQ180" i="14" s="1"/>
  <c r="AS50" i="14" s="1"/>
  <c r="AM180" i="14"/>
  <c r="AL180" i="14"/>
  <c r="AL184" i="14"/>
  <c r="AQ185" i="14"/>
  <c r="AS55" i="14" s="1"/>
  <c r="AQ189" i="14"/>
  <c r="AS59" i="14" s="1"/>
  <c r="C76" i="14"/>
  <c r="AQ76" i="14" s="1"/>
  <c r="AR11" i="14" s="1"/>
  <c r="AR56" i="15"/>
  <c r="AR64" i="15"/>
  <c r="C73" i="15"/>
  <c r="C81" i="15"/>
  <c r="C89" i="15"/>
  <c r="C97" i="15"/>
  <c r="C105" i="15"/>
  <c r="AN111" i="15"/>
  <c r="AM113" i="15"/>
  <c r="AO115" i="15"/>
  <c r="AL115" i="15"/>
  <c r="AO117" i="15"/>
  <c r="AN117" i="15"/>
  <c r="AM117" i="15"/>
  <c r="AL117" i="15"/>
  <c r="AO120" i="15"/>
  <c r="AL120" i="15"/>
  <c r="AL122" i="15"/>
  <c r="AN124" i="15"/>
  <c r="AM124" i="15"/>
  <c r="AL124" i="15"/>
  <c r="AN127" i="15"/>
  <c r="AO134" i="15"/>
  <c r="AN134" i="15"/>
  <c r="AM134" i="15"/>
  <c r="C149" i="15"/>
  <c r="C152" i="15"/>
  <c r="AM154" i="15"/>
  <c r="AO156" i="15"/>
  <c r="AM156" i="15"/>
  <c r="AL156" i="15"/>
  <c r="AO161" i="15"/>
  <c r="AL161" i="15"/>
  <c r="AN165" i="15"/>
  <c r="AM165" i="15"/>
  <c r="AL165" i="15"/>
  <c r="AO168" i="15"/>
  <c r="AO175" i="15"/>
  <c r="AN175" i="15"/>
  <c r="AM175" i="15"/>
  <c r="C182" i="15"/>
  <c r="C189" i="15"/>
  <c r="C192" i="15"/>
  <c r="AM194" i="15"/>
  <c r="AO196" i="15"/>
  <c r="AM196" i="15"/>
  <c r="AL196" i="15"/>
  <c r="C97" i="16"/>
  <c r="C162" i="16"/>
  <c r="C129" i="16"/>
  <c r="C194" i="16"/>
  <c r="AN74" i="16"/>
  <c r="AM74" i="16"/>
  <c r="AO81" i="16"/>
  <c r="AN81" i="16"/>
  <c r="AO85" i="16"/>
  <c r="AN85" i="16"/>
  <c r="AM85" i="16"/>
  <c r="AO89" i="16"/>
  <c r="AO96" i="16"/>
  <c r="AN96" i="16"/>
  <c r="AM96" i="16"/>
  <c r="AL96" i="16"/>
  <c r="AL103" i="16"/>
  <c r="AR42" i="16"/>
  <c r="AR43" i="16"/>
  <c r="AO121" i="16"/>
  <c r="AO128" i="16"/>
  <c r="AN128" i="16"/>
  <c r="AM128" i="16"/>
  <c r="AL128" i="16"/>
  <c r="AM136" i="16"/>
  <c r="AO155" i="16"/>
  <c r="AO158" i="16"/>
  <c r="AN158" i="16"/>
  <c r="AM158" i="16"/>
  <c r="AL158" i="16"/>
  <c r="AN165" i="16"/>
  <c r="AM165" i="16"/>
  <c r="C168" i="16"/>
  <c r="AS51" i="16"/>
  <c r="AS55" i="16"/>
  <c r="AS56" i="16"/>
  <c r="AO191" i="16"/>
  <c r="AN191" i="16"/>
  <c r="AM191" i="16"/>
  <c r="AL191" i="16"/>
  <c r="AS69" i="16"/>
  <c r="AS68" i="16"/>
  <c r="AQ74" i="17"/>
  <c r="AR9" i="17" s="1"/>
  <c r="C75" i="14"/>
  <c r="AQ75" i="14" s="1"/>
  <c r="AR10" i="14" s="1"/>
  <c r="C83" i="14"/>
  <c r="C91" i="14"/>
  <c r="C99" i="14"/>
  <c r="AQ99" i="14" s="1"/>
  <c r="AR34" i="14" s="1"/>
  <c r="C107" i="14"/>
  <c r="AQ107" i="14" s="1"/>
  <c r="AR42" i="14" s="1"/>
  <c r="C115" i="14"/>
  <c r="AQ115" i="14" s="1"/>
  <c r="AR50" i="14" s="1"/>
  <c r="C123" i="14"/>
  <c r="AQ123" i="14" s="1"/>
  <c r="AR58" i="14" s="1"/>
  <c r="C131" i="14"/>
  <c r="AQ131" i="14" s="1"/>
  <c r="AR66" i="14" s="1"/>
  <c r="C72" i="15"/>
  <c r="C80" i="15"/>
  <c r="C88" i="15"/>
  <c r="C96" i="15"/>
  <c r="C104" i="15"/>
  <c r="AO127" i="15"/>
  <c r="C132" i="15"/>
  <c r="AM138" i="15"/>
  <c r="AO140" i="15"/>
  <c r="AM140" i="15"/>
  <c r="AL140" i="15"/>
  <c r="AO142" i="15"/>
  <c r="AN142" i="15"/>
  <c r="AM142" i="15"/>
  <c r="AL142" i="15"/>
  <c r="AN147" i="15"/>
  <c r="AN152" i="15"/>
  <c r="AO159" i="15"/>
  <c r="AN159" i="15"/>
  <c r="AM159" i="15"/>
  <c r="C166" i="15"/>
  <c r="C173" i="15"/>
  <c r="AO182" i="15"/>
  <c r="AN182" i="15"/>
  <c r="AM182" i="15"/>
  <c r="AL182" i="15"/>
  <c r="AN187" i="15"/>
  <c r="AL187" i="15"/>
  <c r="AO199" i="15"/>
  <c r="AN199" i="15"/>
  <c r="AM199" i="15"/>
  <c r="C166" i="16"/>
  <c r="C101" i="16"/>
  <c r="C115" i="16"/>
  <c r="C180" i="16"/>
  <c r="C198" i="16"/>
  <c r="C133" i="16"/>
  <c r="AN71" i="16"/>
  <c r="AM71" i="16"/>
  <c r="AL74" i="16"/>
  <c r="AM81" i="16"/>
  <c r="AQ81" i="16" s="1"/>
  <c r="AR16" i="16" s="1"/>
  <c r="AO86" i="16"/>
  <c r="AN89" i="16"/>
  <c r="AM89" i="16"/>
  <c r="AL89" i="16"/>
  <c r="AL93" i="16"/>
  <c r="AR32" i="16"/>
  <c r="AR31" i="16"/>
  <c r="AR38" i="16"/>
  <c r="AN108" i="16"/>
  <c r="AN111" i="16"/>
  <c r="AM111" i="16"/>
  <c r="AO114" i="16"/>
  <c r="AN114" i="16"/>
  <c r="AM114" i="16"/>
  <c r="AL114" i="16"/>
  <c r="AM118" i="16"/>
  <c r="AL118" i="16"/>
  <c r="AN121" i="16"/>
  <c r="AM121" i="16"/>
  <c r="AL121" i="16"/>
  <c r="AL125" i="16"/>
  <c r="AR64" i="16"/>
  <c r="AR63" i="16"/>
  <c r="AO137" i="16"/>
  <c r="AN137" i="16"/>
  <c r="AM137" i="16"/>
  <c r="AO142" i="16"/>
  <c r="AN142" i="16"/>
  <c r="AO151" i="16"/>
  <c r="AN151" i="16"/>
  <c r="AL155" i="16"/>
  <c r="AS29" i="16"/>
  <c r="AS28" i="16"/>
  <c r="AL165" i="16"/>
  <c r="AO168" i="16"/>
  <c r="AN168" i="16"/>
  <c r="AM168" i="16"/>
  <c r="AL168" i="16"/>
  <c r="AM172" i="16"/>
  <c r="AL172" i="16"/>
  <c r="AO179" i="16"/>
  <c r="AO182" i="16"/>
  <c r="AN182" i="16"/>
  <c r="AM182" i="16"/>
  <c r="AL182" i="16"/>
  <c r="AN186" i="16"/>
  <c r="AN189" i="16"/>
  <c r="AM189" i="16"/>
  <c r="C192" i="16"/>
  <c r="AQ75" i="17"/>
  <c r="AR10" i="17" s="1"/>
  <c r="AQ81" i="17"/>
  <c r="AR16" i="17" s="1"/>
  <c r="AQ101" i="17"/>
  <c r="AR36" i="17" s="1"/>
  <c r="AR57" i="17"/>
  <c r="C74" i="14"/>
  <c r="AQ74" i="14" s="1"/>
  <c r="AR9" i="14" s="1"/>
  <c r="C82" i="14"/>
  <c r="C90" i="14"/>
  <c r="AQ90" i="14" s="1"/>
  <c r="AR25" i="14" s="1"/>
  <c r="C98" i="14"/>
  <c r="AQ98" i="14" s="1"/>
  <c r="AR33" i="14" s="1"/>
  <c r="C106" i="14"/>
  <c r="AQ106" i="14" s="1"/>
  <c r="AR41" i="14" s="1"/>
  <c r="C114" i="14"/>
  <c r="AQ114" i="14" s="1"/>
  <c r="AR49" i="14" s="1"/>
  <c r="C122" i="14"/>
  <c r="AQ122" i="14" s="1"/>
  <c r="AR57" i="14" s="1"/>
  <c r="C130" i="14"/>
  <c r="AQ130" i="14" s="1"/>
  <c r="AR65" i="14" s="1"/>
  <c r="C71" i="15"/>
  <c r="AQ71" i="15" s="1"/>
  <c r="AR6" i="15" s="1"/>
  <c r="C79" i="15"/>
  <c r="C95" i="15"/>
  <c r="C103" i="15"/>
  <c r="C110" i="15"/>
  <c r="AM115" i="15"/>
  <c r="AO118" i="15"/>
  <c r="AN118" i="15"/>
  <c r="AM118" i="15"/>
  <c r="C125" i="15"/>
  <c r="AN130" i="15"/>
  <c r="AO145" i="15"/>
  <c r="AL145" i="15"/>
  <c r="AL147" i="15"/>
  <c r="AN149" i="15"/>
  <c r="AM149" i="15"/>
  <c r="AL149" i="15"/>
  <c r="AO152" i="15"/>
  <c r="AO166" i="15"/>
  <c r="AN166" i="15"/>
  <c r="AM166" i="15"/>
  <c r="AL166" i="15"/>
  <c r="AN171" i="15"/>
  <c r="AL171" i="15"/>
  <c r="C176" i="15"/>
  <c r="AM178" i="15"/>
  <c r="AO180" i="15"/>
  <c r="AM180" i="15"/>
  <c r="AL180" i="15"/>
  <c r="AO185" i="15"/>
  <c r="AL185" i="15"/>
  <c r="AN189" i="15"/>
  <c r="AM189" i="15"/>
  <c r="AL189" i="15"/>
  <c r="AO192" i="15"/>
  <c r="AN192" i="15"/>
  <c r="C105" i="16"/>
  <c r="C170" i="16"/>
  <c r="AO78" i="16"/>
  <c r="AN78" i="16"/>
  <c r="AL86" i="16"/>
  <c r="AO97" i="16"/>
  <c r="AO101" i="16"/>
  <c r="AO104" i="16"/>
  <c r="AN104" i="16"/>
  <c r="AM104" i="16"/>
  <c r="AL104" i="16"/>
  <c r="AL111" i="16"/>
  <c r="AR50" i="16"/>
  <c r="AR51" i="16"/>
  <c r="AO129" i="16"/>
  <c r="AO133" i="16"/>
  <c r="AM142" i="16"/>
  <c r="AO146" i="16"/>
  <c r="AN146" i="16"/>
  <c r="AM146" i="16"/>
  <c r="AO147" i="16"/>
  <c r="AM151" i="16"/>
  <c r="AS39" i="16"/>
  <c r="AS40" i="16"/>
  <c r="AO175" i="16"/>
  <c r="AN175" i="16"/>
  <c r="AM175" i="16"/>
  <c r="AL175" i="16"/>
  <c r="AL179" i="16"/>
  <c r="AS53" i="16"/>
  <c r="AS52" i="16"/>
  <c r="AL189" i="16"/>
  <c r="AM196" i="16"/>
  <c r="AL196" i="16"/>
  <c r="AO199" i="16"/>
  <c r="AN199" i="16"/>
  <c r="AM199" i="16"/>
  <c r="AL199" i="16"/>
  <c r="AR70" i="17"/>
  <c r="AR69" i="17"/>
  <c r="AQ148" i="17"/>
  <c r="AS18" i="17" s="1"/>
  <c r="C179" i="15"/>
  <c r="C114" i="15"/>
  <c r="C183" i="15"/>
  <c r="C118" i="15"/>
  <c r="C185" i="15"/>
  <c r="C120" i="15"/>
  <c r="C187" i="15"/>
  <c r="C122" i="15"/>
  <c r="C191" i="15"/>
  <c r="C126" i="15"/>
  <c r="C193" i="15"/>
  <c r="C128" i="15"/>
  <c r="C195" i="15"/>
  <c r="C130" i="15"/>
  <c r="C199" i="15"/>
  <c r="C134" i="15"/>
  <c r="C86" i="15"/>
  <c r="C94" i="15"/>
  <c r="C102" i="15"/>
  <c r="C116" i="15"/>
  <c r="C150" i="15"/>
  <c r="C157" i="15"/>
  <c r="AU11" i="16"/>
  <c r="AU10" i="16"/>
  <c r="C139" i="16"/>
  <c r="AQ139" i="16" s="1"/>
  <c r="AS9" i="16" s="1"/>
  <c r="C74" i="16"/>
  <c r="C91" i="16"/>
  <c r="C156" i="16"/>
  <c r="C174" i="16"/>
  <c r="C109" i="16"/>
  <c r="C123" i="16"/>
  <c r="C188" i="16"/>
  <c r="AR40" i="16"/>
  <c r="AR39" i="16"/>
  <c r="AN173" i="16"/>
  <c r="AM173" i="16"/>
  <c r="C176" i="16"/>
  <c r="AS59" i="16"/>
  <c r="AS63" i="16"/>
  <c r="AS64" i="16"/>
  <c r="AU11" i="17"/>
  <c r="AU10" i="17"/>
  <c r="AQ77" i="17"/>
  <c r="AR12" i="17" s="1"/>
  <c r="C72" i="14"/>
  <c r="C80" i="14"/>
  <c r="C88" i="14"/>
  <c r="AQ88" i="14" s="1"/>
  <c r="AR23" i="14" s="1"/>
  <c r="C96" i="14"/>
  <c r="AQ96" i="14" s="1"/>
  <c r="AR31" i="14" s="1"/>
  <c r="C104" i="14"/>
  <c r="AQ104" i="14" s="1"/>
  <c r="AR39" i="14" s="1"/>
  <c r="C112" i="14"/>
  <c r="AQ112" i="14" s="1"/>
  <c r="AR47" i="14" s="1"/>
  <c r="C120" i="14"/>
  <c r="AQ120" i="14" s="1"/>
  <c r="AR55" i="14" s="1"/>
  <c r="C128" i="14"/>
  <c r="AQ128" i="14" s="1"/>
  <c r="AR63" i="14" s="1"/>
  <c r="C93" i="15"/>
  <c r="C109" i="15"/>
  <c r="C112" i="15"/>
  <c r="C119" i="15"/>
  <c r="AO150" i="15"/>
  <c r="AN150" i="15"/>
  <c r="AM150" i="15"/>
  <c r="AL150" i="15"/>
  <c r="AN160" i="15"/>
  <c r="AO190" i="15"/>
  <c r="AN190" i="15"/>
  <c r="AM190" i="15"/>
  <c r="AL190" i="15"/>
  <c r="AT9" i="16"/>
  <c r="C113" i="16"/>
  <c r="C178" i="16"/>
  <c r="AO79" i="16"/>
  <c r="AN79" i="16"/>
  <c r="AM79" i="16"/>
  <c r="AL87" i="16"/>
  <c r="AR26" i="16"/>
  <c r="AR27" i="16"/>
  <c r="AL119" i="16"/>
  <c r="AR58" i="16"/>
  <c r="AR59" i="16"/>
  <c r="AS23" i="16"/>
  <c r="AS24" i="16"/>
  <c r="AS37" i="16"/>
  <c r="AS36" i="16"/>
  <c r="AL173" i="16"/>
  <c r="AO176" i="16"/>
  <c r="AN176" i="16"/>
  <c r="AM176" i="16"/>
  <c r="AL176" i="16"/>
  <c r="AM180" i="16"/>
  <c r="AL180" i="16"/>
  <c r="C100" i="15"/>
  <c r="AL109" i="15"/>
  <c r="AO112" i="15"/>
  <c r="AL112" i="15"/>
  <c r="AM116" i="15"/>
  <c r="AL116" i="15"/>
  <c r="AO119" i="15"/>
  <c r="AN119" i="15"/>
  <c r="AO126" i="15"/>
  <c r="AN126" i="15"/>
  <c r="AM126" i="15"/>
  <c r="C133" i="15"/>
  <c r="AN139" i="15"/>
  <c r="AO148" i="15"/>
  <c r="AM148" i="15"/>
  <c r="AL148" i="15"/>
  <c r="AO153" i="15"/>
  <c r="AL153" i="15"/>
  <c r="AN157" i="15"/>
  <c r="AM157" i="15"/>
  <c r="AL157" i="15"/>
  <c r="AO160" i="15"/>
  <c r="AO188" i="15"/>
  <c r="AM188" i="15"/>
  <c r="AL188" i="15"/>
  <c r="AO193" i="15"/>
  <c r="AL193" i="15"/>
  <c r="AN197" i="15"/>
  <c r="AM197" i="15"/>
  <c r="AL197" i="15"/>
  <c r="C99" i="16"/>
  <c r="C164" i="16"/>
  <c r="C182" i="16"/>
  <c r="C117" i="16"/>
  <c r="C131" i="16"/>
  <c r="C196" i="16"/>
  <c r="AL71" i="16"/>
  <c r="AQ71" i="16" s="1"/>
  <c r="AR6" i="16" s="1"/>
  <c r="AO72" i="16"/>
  <c r="AN72" i="16"/>
  <c r="AM72" i="16"/>
  <c r="AO73" i="16"/>
  <c r="AO76" i="16"/>
  <c r="AN76" i="16"/>
  <c r="AM76" i="16"/>
  <c r="AM80" i="16"/>
  <c r="AQ80" i="16" s="1"/>
  <c r="AR15" i="16" s="1"/>
  <c r="AO98" i="16"/>
  <c r="AN98" i="16"/>
  <c r="AM98" i="16"/>
  <c r="AL98" i="16"/>
  <c r="AR48" i="16"/>
  <c r="AR47" i="16"/>
  <c r="AO130" i="16"/>
  <c r="AN130" i="16"/>
  <c r="AM130" i="16"/>
  <c r="AL130" i="16"/>
  <c r="C160" i="16"/>
  <c r="AS47" i="16"/>
  <c r="AS48" i="16"/>
  <c r="AS61" i="16"/>
  <c r="AS60" i="16"/>
  <c r="AQ78" i="17"/>
  <c r="AR13" i="17" s="1"/>
  <c r="AQ91" i="17"/>
  <c r="AR26" i="17" s="1"/>
  <c r="AR50" i="17"/>
  <c r="AR49" i="17"/>
  <c r="AR55" i="17"/>
  <c r="AQ164" i="17"/>
  <c r="AS34" i="17" s="1"/>
  <c r="C78" i="14"/>
  <c r="AQ78" i="14" s="1"/>
  <c r="AR13" i="14" s="1"/>
  <c r="C75" i="15"/>
  <c r="C83" i="15"/>
  <c r="C91" i="15"/>
  <c r="C99" i="15"/>
  <c r="C107" i="15"/>
  <c r="AM129" i="15"/>
  <c r="AO131" i="15"/>
  <c r="AM131" i="15"/>
  <c r="AL131" i="15"/>
  <c r="AO133" i="15"/>
  <c r="AN133" i="15"/>
  <c r="AM133" i="15"/>
  <c r="AL133" i="15"/>
  <c r="AL139" i="15"/>
  <c r="AN141" i="15"/>
  <c r="AM141" i="15"/>
  <c r="AL141" i="15"/>
  <c r="AN144" i="15"/>
  <c r="AO151" i="15"/>
  <c r="AN151" i="15"/>
  <c r="AM151" i="15"/>
  <c r="AM170" i="15"/>
  <c r="AO172" i="15"/>
  <c r="AM172" i="15"/>
  <c r="AL172" i="15"/>
  <c r="AO174" i="15"/>
  <c r="AN174" i="15"/>
  <c r="AM174" i="15"/>
  <c r="AL174" i="15"/>
  <c r="AN179" i="15"/>
  <c r="AL179" i="15"/>
  <c r="AN184" i="15"/>
  <c r="AO191" i="15"/>
  <c r="AN191" i="15"/>
  <c r="AM191" i="15"/>
  <c r="C89" i="16"/>
  <c r="C154" i="16"/>
  <c r="C121" i="16"/>
  <c r="C186" i="16"/>
  <c r="AO77" i="16"/>
  <c r="AL78" i="16"/>
  <c r="AO84" i="16"/>
  <c r="AN84" i="16"/>
  <c r="AM84" i="16"/>
  <c r="AO88" i="16"/>
  <c r="AN88" i="16"/>
  <c r="AM88" i="16"/>
  <c r="AL88" i="16"/>
  <c r="AR34" i="16"/>
  <c r="AR35" i="16"/>
  <c r="AO113" i="16"/>
  <c r="AO120" i="16"/>
  <c r="AN120" i="16"/>
  <c r="AM120" i="16"/>
  <c r="AL120" i="16"/>
  <c r="AR66" i="16"/>
  <c r="AR67" i="16"/>
  <c r="AO140" i="16"/>
  <c r="AN140" i="16"/>
  <c r="AM140" i="16"/>
  <c r="AO160" i="16"/>
  <c r="AN160" i="16"/>
  <c r="AM160" i="16"/>
  <c r="AL160" i="16"/>
  <c r="AO171" i="16"/>
  <c r="AO174" i="16"/>
  <c r="AN174" i="16"/>
  <c r="AM174" i="16"/>
  <c r="AL174" i="16"/>
  <c r="AN178" i="16"/>
  <c r="AN181" i="16"/>
  <c r="AM181" i="16"/>
  <c r="C184" i="16"/>
  <c r="AQ73" i="17"/>
  <c r="AR8" i="17" s="1"/>
  <c r="AR40" i="17"/>
  <c r="AR41" i="17"/>
  <c r="AR60" i="17"/>
  <c r="AR59" i="17"/>
  <c r="C178" i="15"/>
  <c r="C113" i="15"/>
  <c r="C180" i="15"/>
  <c r="C115" i="15"/>
  <c r="C186" i="15"/>
  <c r="C121" i="15"/>
  <c r="C188" i="15"/>
  <c r="C123" i="15"/>
  <c r="C194" i="15"/>
  <c r="C129" i="15"/>
  <c r="C196" i="15"/>
  <c r="C131" i="15"/>
  <c r="C82" i="15"/>
  <c r="C90" i="15"/>
  <c r="C98" i="15"/>
  <c r="C106" i="15"/>
  <c r="AN116" i="15"/>
  <c r="AN122" i="15"/>
  <c r="AN163" i="15"/>
  <c r="AL163" i="15"/>
  <c r="C84" i="16"/>
  <c r="C149" i="16"/>
  <c r="C158" i="16"/>
  <c r="C93" i="16"/>
  <c r="C107" i="16"/>
  <c r="C172" i="16"/>
  <c r="C190" i="16"/>
  <c r="C125" i="16"/>
  <c r="AR24" i="16"/>
  <c r="AR23" i="16"/>
  <c r="AR56" i="16"/>
  <c r="AR55" i="16"/>
  <c r="AS31" i="16"/>
  <c r="AS32" i="16"/>
  <c r="AS45" i="16"/>
  <c r="AS44" i="16"/>
  <c r="AQ71" i="17"/>
  <c r="AR6" i="17" s="1"/>
  <c r="AR46" i="17"/>
  <c r="AR45" i="17"/>
  <c r="AL73" i="16"/>
  <c r="AL77" i="16"/>
  <c r="C136" i="16"/>
  <c r="AQ136" i="16" s="1"/>
  <c r="AS6" i="16" s="1"/>
  <c r="C142" i="16"/>
  <c r="AL144" i="16"/>
  <c r="AQ144" i="16" s="1"/>
  <c r="AS14" i="16" s="1"/>
  <c r="C148" i="16"/>
  <c r="AQ148" i="16" s="1"/>
  <c r="AS18" i="16" s="1"/>
  <c r="AL150" i="16"/>
  <c r="C151" i="16"/>
  <c r="AQ151" i="16" s="1"/>
  <c r="C157" i="16"/>
  <c r="C165" i="16"/>
  <c r="C173" i="16"/>
  <c r="C181" i="16"/>
  <c r="C189" i="16"/>
  <c r="C197" i="16"/>
  <c r="C71" i="17"/>
  <c r="C79" i="17"/>
  <c r="AQ79" i="17" s="1"/>
  <c r="AR14" i="17" s="1"/>
  <c r="AO95" i="17"/>
  <c r="AQ95" i="17" s="1"/>
  <c r="AR30" i="17" s="1"/>
  <c r="C99" i="17"/>
  <c r="AQ99" i="17" s="1"/>
  <c r="AR34" i="17" s="1"/>
  <c r="AL100" i="17"/>
  <c r="AM109" i="17"/>
  <c r="AN118" i="17"/>
  <c r="C129" i="17"/>
  <c r="AM133" i="17"/>
  <c r="AN137" i="17"/>
  <c r="AQ137" i="17" s="1"/>
  <c r="AS7" i="17" s="1"/>
  <c r="AM140" i="17"/>
  <c r="AQ140" i="17" s="1"/>
  <c r="AS10" i="17" s="1"/>
  <c r="C142" i="17"/>
  <c r="AL147" i="17"/>
  <c r="AQ147" i="17" s="1"/>
  <c r="AS17" i="17" s="1"/>
  <c r="AO150" i="17"/>
  <c r="AO152" i="17"/>
  <c r="AQ152" i="17" s="1"/>
  <c r="AS22" i="17" s="1"/>
  <c r="AM152" i="17"/>
  <c r="AN157" i="17"/>
  <c r="AQ157" i="17" s="1"/>
  <c r="AS27" i="17" s="1"/>
  <c r="AL157" i="17"/>
  <c r="AN159" i="17"/>
  <c r="AL159" i="17"/>
  <c r="AQ159" i="17" s="1"/>
  <c r="AS29" i="17" s="1"/>
  <c r="AN161" i="17"/>
  <c r="AL161" i="17"/>
  <c r="AN163" i="17"/>
  <c r="AQ163" i="17" s="1"/>
  <c r="AS33" i="17" s="1"/>
  <c r="AL163" i="17"/>
  <c r="AN165" i="17"/>
  <c r="AL165" i="17"/>
  <c r="AQ165" i="17"/>
  <c r="AS35" i="17" s="1"/>
  <c r="AN167" i="17"/>
  <c r="AL167" i="17"/>
  <c r="AQ167" i="17" s="1"/>
  <c r="AN169" i="17"/>
  <c r="AL169" i="17"/>
  <c r="AN171" i="17"/>
  <c r="AL171" i="17"/>
  <c r="AN173" i="17"/>
  <c r="AL173" i="17"/>
  <c r="AN175" i="17"/>
  <c r="AL175" i="17"/>
  <c r="AN177" i="17"/>
  <c r="AL177" i="17"/>
  <c r="AN179" i="17"/>
  <c r="AL179" i="17"/>
  <c r="AN181" i="17"/>
  <c r="AL181" i="17"/>
  <c r="AN183" i="17"/>
  <c r="AL183" i="17"/>
  <c r="AN185" i="17"/>
  <c r="AL185" i="17"/>
  <c r="AN187" i="17"/>
  <c r="AL187" i="17"/>
  <c r="AN189" i="17"/>
  <c r="AL189" i="17"/>
  <c r="AN191" i="17"/>
  <c r="AL191" i="17"/>
  <c r="AN193" i="17"/>
  <c r="AL193" i="17"/>
  <c r="AN195" i="17"/>
  <c r="AL195" i="17"/>
  <c r="AN197" i="17"/>
  <c r="AL197" i="17"/>
  <c r="AN199" i="17"/>
  <c r="AL199" i="17"/>
  <c r="C97" i="18"/>
  <c r="C162" i="18"/>
  <c r="C165" i="18"/>
  <c r="C100" i="18"/>
  <c r="C113" i="18"/>
  <c r="C178" i="18"/>
  <c r="C181" i="18"/>
  <c r="C116" i="18"/>
  <c r="C193" i="18"/>
  <c r="C128" i="18"/>
  <c r="AN71" i="18"/>
  <c r="AM71" i="18"/>
  <c r="AL71" i="18"/>
  <c r="AQ71" i="18"/>
  <c r="AR6" i="18" s="1"/>
  <c r="AM74" i="18"/>
  <c r="AN77" i="18"/>
  <c r="AQ77" i="18" s="1"/>
  <c r="AR12" i="18" s="1"/>
  <c r="AL77" i="18"/>
  <c r="AO88" i="18"/>
  <c r="AN88" i="18"/>
  <c r="AM88" i="18"/>
  <c r="AL88" i="18"/>
  <c r="AO92" i="18"/>
  <c r="AM92" i="18"/>
  <c r="AM94" i="18"/>
  <c r="AL94" i="18"/>
  <c r="C98" i="18"/>
  <c r="AN103" i="18"/>
  <c r="AM103" i="18"/>
  <c r="AL103" i="18"/>
  <c r="AO106" i="18"/>
  <c r="AN106" i="18"/>
  <c r="AN109" i="18"/>
  <c r="C112" i="18"/>
  <c r="AO115" i="18"/>
  <c r="AN115" i="18"/>
  <c r="AL115" i="18"/>
  <c r="AO120" i="18"/>
  <c r="AN120" i="18"/>
  <c r="AM120" i="18"/>
  <c r="AL120" i="18"/>
  <c r="AL124" i="18"/>
  <c r="AO137" i="18"/>
  <c r="AQ137" i="18" s="1"/>
  <c r="AS7" i="18" s="1"/>
  <c r="AM137" i="18"/>
  <c r="AO143" i="18"/>
  <c r="AN143" i="18"/>
  <c r="AM143" i="18"/>
  <c r="AO153" i="18"/>
  <c r="AM153" i="18"/>
  <c r="AM157" i="18"/>
  <c r="AQ77" i="16"/>
  <c r="C134" i="16"/>
  <c r="AQ141" i="16"/>
  <c r="AS11" i="16" s="1"/>
  <c r="C145" i="16"/>
  <c r="AL147" i="16"/>
  <c r="C171" i="17"/>
  <c r="C106" i="17"/>
  <c r="C179" i="17"/>
  <c r="C114" i="17"/>
  <c r="C187" i="17"/>
  <c r="C122" i="17"/>
  <c r="C195" i="17"/>
  <c r="C130" i="17"/>
  <c r="C197" i="17"/>
  <c r="C132" i="17"/>
  <c r="C86" i="17"/>
  <c r="AQ86" i="17" s="1"/>
  <c r="AR21" i="17" s="1"/>
  <c r="C94" i="17"/>
  <c r="C103" i="17"/>
  <c r="C108" i="17"/>
  <c r="C112" i="17"/>
  <c r="C117" i="17"/>
  <c r="C121" i="17"/>
  <c r="C126" i="17"/>
  <c r="AO129" i="17"/>
  <c r="AM142" i="17"/>
  <c r="AO154" i="17"/>
  <c r="AQ154" i="17" s="1"/>
  <c r="AS24" i="17" s="1"/>
  <c r="AT9" i="18"/>
  <c r="C156" i="18"/>
  <c r="C91" i="18"/>
  <c r="C159" i="18"/>
  <c r="C94" i="18"/>
  <c r="C172" i="18"/>
  <c r="C107" i="18"/>
  <c r="C175" i="18"/>
  <c r="C110" i="18"/>
  <c r="C188" i="18"/>
  <c r="C123" i="18"/>
  <c r="AO86" i="18"/>
  <c r="AR24" i="18"/>
  <c r="AR25" i="18"/>
  <c r="AO118" i="18"/>
  <c r="AR56" i="18"/>
  <c r="AR57" i="18"/>
  <c r="AR59" i="18"/>
  <c r="AL76" i="16"/>
  <c r="AQ76" i="16" s="1"/>
  <c r="AR11" i="16" s="1"/>
  <c r="AL79" i="16"/>
  <c r="AQ79" i="16" s="1"/>
  <c r="AR14" i="16" s="1"/>
  <c r="AL85" i="16"/>
  <c r="AQ85" i="16" s="1"/>
  <c r="AR20" i="16" s="1"/>
  <c r="AL137" i="16"/>
  <c r="AQ137" i="16" s="1"/>
  <c r="AS7" i="16" s="1"/>
  <c r="C138" i="16"/>
  <c r="AL143" i="16"/>
  <c r="AQ143" i="16" s="1"/>
  <c r="AS13" i="16" s="1"/>
  <c r="AT6" i="17"/>
  <c r="AT12" i="17"/>
  <c r="AT17" i="17"/>
  <c r="AT25" i="17"/>
  <c r="C85" i="17"/>
  <c r="AQ85" i="17" s="1"/>
  <c r="AR20" i="17" s="1"/>
  <c r="C93" i="17"/>
  <c r="AQ93" i="17" s="1"/>
  <c r="AR28" i="17" s="1"/>
  <c r="AN94" i="17"/>
  <c r="AQ94" i="17" s="1"/>
  <c r="AR29" i="17" s="1"/>
  <c r="AO103" i="17"/>
  <c r="C107" i="17"/>
  <c r="AL108" i="17"/>
  <c r="AM117" i="17"/>
  <c r="AN126" i="17"/>
  <c r="AL126" i="17"/>
  <c r="AL132" i="17"/>
  <c r="AL139" i="17"/>
  <c r="AQ139" i="17" s="1"/>
  <c r="AS9" i="17" s="1"/>
  <c r="AO142" i="17"/>
  <c r="AO144" i="17"/>
  <c r="AQ144" i="17" s="1"/>
  <c r="AS14" i="17" s="1"/>
  <c r="AM144" i="17"/>
  <c r="AN149" i="17"/>
  <c r="AQ149" i="17" s="1"/>
  <c r="AS19" i="17" s="1"/>
  <c r="AL149" i="17"/>
  <c r="C156" i="17"/>
  <c r="C148" i="18"/>
  <c r="AQ148" i="18" s="1"/>
  <c r="AS18" i="18" s="1"/>
  <c r="C83" i="18"/>
  <c r="C166" i="18"/>
  <c r="C101" i="18"/>
  <c r="C182" i="18"/>
  <c r="C117" i="18"/>
  <c r="C191" i="18"/>
  <c r="C126" i="18"/>
  <c r="C129" i="18"/>
  <c r="C194" i="18"/>
  <c r="C197" i="18"/>
  <c r="C132" i="18"/>
  <c r="AO80" i="18"/>
  <c r="AN80" i="18"/>
  <c r="AM80" i="18"/>
  <c r="AL80" i="18"/>
  <c r="AO84" i="18"/>
  <c r="AQ84" i="18" s="1"/>
  <c r="AR19" i="18" s="1"/>
  <c r="AM84" i="18"/>
  <c r="AM86" i="18"/>
  <c r="AL86" i="18"/>
  <c r="C90" i="18"/>
  <c r="AN95" i="18"/>
  <c r="AM95" i="18"/>
  <c r="AL95" i="18"/>
  <c r="AN101" i="18"/>
  <c r="C104" i="18"/>
  <c r="AO112" i="18"/>
  <c r="AN112" i="18"/>
  <c r="AM112" i="18"/>
  <c r="AL112" i="18"/>
  <c r="AR47" i="18"/>
  <c r="AO116" i="18"/>
  <c r="AM116" i="18"/>
  <c r="AL118" i="18"/>
  <c r="AN125" i="18"/>
  <c r="AL72" i="16"/>
  <c r="AQ72" i="16" s="1"/>
  <c r="AR7" i="16" s="1"/>
  <c r="C73" i="16"/>
  <c r="AQ86" i="16"/>
  <c r="AL146" i="16"/>
  <c r="AL149" i="16"/>
  <c r="C76" i="17"/>
  <c r="AQ76" i="17" s="1"/>
  <c r="AR11" i="17" s="1"/>
  <c r="C84" i="17"/>
  <c r="AQ84" i="17" s="1"/>
  <c r="AR19" i="17" s="1"/>
  <c r="C92" i="17"/>
  <c r="AQ92" i="17" s="1"/>
  <c r="AR27" i="17" s="1"/>
  <c r="C97" i="17"/>
  <c r="AQ97" i="17" s="1"/>
  <c r="AR32" i="17" s="1"/>
  <c r="C102" i="17"/>
  <c r="C111" i="17"/>
  <c r="C116" i="17"/>
  <c r="C120" i="17"/>
  <c r="C125" i="17"/>
  <c r="C128" i="17"/>
  <c r="C131" i="17"/>
  <c r="AO136" i="17"/>
  <c r="AM136" i="17"/>
  <c r="AO146" i="17"/>
  <c r="AQ146" i="17" s="1"/>
  <c r="AS16" i="17" s="1"/>
  <c r="C160" i="17"/>
  <c r="C170" i="17"/>
  <c r="C174" i="17"/>
  <c r="C178" i="17"/>
  <c r="C180" i="17"/>
  <c r="C184" i="17"/>
  <c r="C198" i="17"/>
  <c r="AU11" i="18"/>
  <c r="AU10" i="18"/>
  <c r="C143" i="18"/>
  <c r="C78" i="18"/>
  <c r="C89" i="18"/>
  <c r="C154" i="18"/>
  <c r="C160" i="18"/>
  <c r="C95" i="18"/>
  <c r="C111" i="18"/>
  <c r="C176" i="18"/>
  <c r="AO75" i="18"/>
  <c r="AN75" i="18"/>
  <c r="AL75" i="18"/>
  <c r="AQ75" i="18" s="1"/>
  <c r="AR10" i="18" s="1"/>
  <c r="AO78" i="18"/>
  <c r="AO81" i="18"/>
  <c r="AQ81" i="18" s="1"/>
  <c r="AR16" i="18" s="1"/>
  <c r="AN81" i="18"/>
  <c r="AM81" i="18"/>
  <c r="AL81" i="18"/>
  <c r="AM90" i="18"/>
  <c r="AR27" i="18"/>
  <c r="AL101" i="18"/>
  <c r="AO110" i="18"/>
  <c r="AO113" i="18"/>
  <c r="AN113" i="18"/>
  <c r="AM113" i="18"/>
  <c r="AL113" i="18"/>
  <c r="AR48" i="18"/>
  <c r="AR49" i="18"/>
  <c r="AM118" i="18"/>
  <c r="AR53" i="18"/>
  <c r="AL125" i="18"/>
  <c r="AO130" i="18"/>
  <c r="AM130" i="18"/>
  <c r="AL130" i="18"/>
  <c r="AO165" i="18"/>
  <c r="AL165" i="18"/>
  <c r="AL84" i="16"/>
  <c r="AQ84" i="16" s="1"/>
  <c r="AQ147" i="16"/>
  <c r="AS17" i="16" s="1"/>
  <c r="AQ150" i="16"/>
  <c r="AS20" i="16" s="1"/>
  <c r="C153" i="16"/>
  <c r="C161" i="16"/>
  <c r="C169" i="16"/>
  <c r="C177" i="16"/>
  <c r="C185" i="16"/>
  <c r="C193" i="16"/>
  <c r="C163" i="17"/>
  <c r="C98" i="17"/>
  <c r="AQ98" i="17" s="1"/>
  <c r="AR33" i="17" s="1"/>
  <c r="C83" i="17"/>
  <c r="AQ83" i="17" s="1"/>
  <c r="AR18" i="17" s="1"/>
  <c r="AN102" i="17"/>
  <c r="AQ102" i="17" s="1"/>
  <c r="AO111" i="17"/>
  <c r="AL116" i="17"/>
  <c r="AM125" i="17"/>
  <c r="AN128" i="17"/>
  <c r="AN141" i="17"/>
  <c r="AQ141" i="17" s="1"/>
  <c r="AS11" i="17" s="1"/>
  <c r="AL141" i="17"/>
  <c r="AN151" i="17"/>
  <c r="AL151" i="17"/>
  <c r="AQ151" i="17" s="1"/>
  <c r="AS21" i="17" s="1"/>
  <c r="AN153" i="17"/>
  <c r="AQ153" i="17"/>
  <c r="AS23" i="17" s="1"/>
  <c r="AM156" i="17"/>
  <c r="AQ156" i="17" s="1"/>
  <c r="AS26" i="17" s="1"/>
  <c r="AM158" i="17"/>
  <c r="AQ158" i="17" s="1"/>
  <c r="AS28" i="17" s="1"/>
  <c r="AO160" i="17"/>
  <c r="AQ160" i="17" s="1"/>
  <c r="AS30" i="17" s="1"/>
  <c r="AM160" i="17"/>
  <c r="AO162" i="17"/>
  <c r="AQ162" i="17" s="1"/>
  <c r="AS32" i="17" s="1"/>
  <c r="AM166" i="17"/>
  <c r="AQ166" i="17" s="1"/>
  <c r="AS36" i="17" s="1"/>
  <c r="AO168" i="17"/>
  <c r="AM168" i="17"/>
  <c r="AO170" i="17"/>
  <c r="AM174" i="17"/>
  <c r="AO176" i="17"/>
  <c r="AM176" i="17"/>
  <c r="AO178" i="17"/>
  <c r="AM182" i="17"/>
  <c r="AO184" i="17"/>
  <c r="AM184" i="17"/>
  <c r="AO186" i="17"/>
  <c r="AM190" i="17"/>
  <c r="AO192" i="17"/>
  <c r="AM192" i="17"/>
  <c r="AO194" i="17"/>
  <c r="AM198" i="17"/>
  <c r="C81" i="18"/>
  <c r="AT16" i="18"/>
  <c r="AT18" i="18"/>
  <c r="C157" i="18"/>
  <c r="C92" i="18"/>
  <c r="C105" i="18"/>
  <c r="C170" i="18"/>
  <c r="C173" i="18"/>
  <c r="C108" i="18"/>
  <c r="C121" i="18"/>
  <c r="C186" i="18"/>
  <c r="C189" i="18"/>
  <c r="C124" i="18"/>
  <c r="AO72" i="18"/>
  <c r="AN72" i="18"/>
  <c r="AM72" i="18"/>
  <c r="AL72" i="18"/>
  <c r="AM78" i="18"/>
  <c r="AL78" i="18"/>
  <c r="AN87" i="18"/>
  <c r="AM87" i="18"/>
  <c r="AL87" i="18"/>
  <c r="AO90" i="18"/>
  <c r="AN90" i="18"/>
  <c r="AN93" i="18"/>
  <c r="AL93" i="18"/>
  <c r="C96" i="18"/>
  <c r="AO99" i="18"/>
  <c r="AN99" i="18"/>
  <c r="AL99" i="18"/>
  <c r="AO104" i="18"/>
  <c r="AN104" i="18"/>
  <c r="AM104" i="18"/>
  <c r="AL104" i="18"/>
  <c r="AR39" i="18"/>
  <c r="AO108" i="18"/>
  <c r="AM108" i="18"/>
  <c r="AL110" i="18"/>
  <c r="C114" i="18"/>
  <c r="AN119" i="18"/>
  <c r="AM119" i="18"/>
  <c r="AL119" i="18"/>
  <c r="AM125" i="18"/>
  <c r="AO126" i="18"/>
  <c r="AM131" i="18"/>
  <c r="C146" i="18"/>
  <c r="AQ151" i="18"/>
  <c r="C82" i="17"/>
  <c r="AQ82" i="17" s="1"/>
  <c r="AR17" i="17" s="1"/>
  <c r="C90" i="17"/>
  <c r="AQ90" i="17" s="1"/>
  <c r="AR25" i="17" s="1"/>
  <c r="AO138" i="17"/>
  <c r="AQ138" i="17" s="1"/>
  <c r="AS8" i="17" s="1"/>
  <c r="C141" i="18"/>
  <c r="AQ141" i="18" s="1"/>
  <c r="AS11" i="18" s="1"/>
  <c r="C76" i="18"/>
  <c r="AT11" i="18"/>
  <c r="C164" i="18"/>
  <c r="C99" i="18"/>
  <c r="C167" i="18"/>
  <c r="C102" i="18"/>
  <c r="C180" i="18"/>
  <c r="C115" i="18"/>
  <c r="C183" i="18"/>
  <c r="C118" i="18"/>
  <c r="C127" i="18"/>
  <c r="C192" i="18"/>
  <c r="C130" i="18"/>
  <c r="C195" i="18"/>
  <c r="AO76" i="18"/>
  <c r="AM76" i="18"/>
  <c r="AM82" i="18"/>
  <c r="AR40" i="18"/>
  <c r="AR41" i="18"/>
  <c r="AM110" i="18"/>
  <c r="AQ136" i="18"/>
  <c r="AS6" i="18" s="1"/>
  <c r="AL160" i="18"/>
  <c r="AL145" i="16"/>
  <c r="AQ145" i="16" s="1"/>
  <c r="AQ96" i="17"/>
  <c r="AR31" i="17" s="1"/>
  <c r="AQ143" i="17"/>
  <c r="AS13" i="17" s="1"/>
  <c r="AQ145" i="17"/>
  <c r="AS15" i="17" s="1"/>
  <c r="AQ155" i="17"/>
  <c r="AS25" i="17" s="1"/>
  <c r="C87" i="18"/>
  <c r="C152" i="18"/>
  <c r="C174" i="18"/>
  <c r="C109" i="18"/>
  <c r="C198" i="18"/>
  <c r="C133" i="18"/>
  <c r="AQ73" i="18"/>
  <c r="AR8" i="18" s="1"/>
  <c r="AQ79" i="18"/>
  <c r="AR14" i="18" s="1"/>
  <c r="AQ82" i="18"/>
  <c r="AR17" i="18" s="1"/>
  <c r="C120" i="18"/>
  <c r="AL80" i="16"/>
  <c r="AL83" i="16"/>
  <c r="AQ83" i="16" s="1"/>
  <c r="AL138" i="16"/>
  <c r="AQ138" i="16" s="1"/>
  <c r="AS8" i="16" s="1"/>
  <c r="AQ146" i="16"/>
  <c r="AQ149" i="16"/>
  <c r="AS19" i="16" s="1"/>
  <c r="C72" i="17"/>
  <c r="AQ72" i="17" s="1"/>
  <c r="AR7" i="17" s="1"/>
  <c r="C80" i="17"/>
  <c r="AQ80" i="17" s="1"/>
  <c r="AR15" i="17" s="1"/>
  <c r="C88" i="17"/>
  <c r="AQ88" i="17" s="1"/>
  <c r="AR23" i="17" s="1"/>
  <c r="C100" i="17"/>
  <c r="AQ100" i="17" s="1"/>
  <c r="AR35" i="17" s="1"/>
  <c r="C104" i="17"/>
  <c r="C118" i="17"/>
  <c r="AO127" i="17"/>
  <c r="AM127" i="17"/>
  <c r="AM150" i="17"/>
  <c r="C79" i="18"/>
  <c r="C144" i="18"/>
  <c r="AT14" i="18"/>
  <c r="C103" i="18"/>
  <c r="C168" i="18"/>
  <c r="C119" i="18"/>
  <c r="C184" i="18"/>
  <c r="C187" i="18"/>
  <c r="C122" i="18"/>
  <c r="C190" i="18"/>
  <c r="C125" i="18"/>
  <c r="C196" i="18"/>
  <c r="C131" i="18"/>
  <c r="C74" i="18"/>
  <c r="AQ74" i="18" s="1"/>
  <c r="AR9" i="18" s="1"/>
  <c r="AO83" i="18"/>
  <c r="AQ83" i="18" s="1"/>
  <c r="AR18" i="18" s="1"/>
  <c r="AN83" i="18"/>
  <c r="AL83" i="18"/>
  <c r="AO94" i="18"/>
  <c r="AO97" i="18"/>
  <c r="AN97" i="18"/>
  <c r="AM97" i="18"/>
  <c r="AL97" i="18"/>
  <c r="AR32" i="18"/>
  <c r="AR33" i="18"/>
  <c r="AM102" i="18"/>
  <c r="AR37" i="18"/>
  <c r="AM106" i="18"/>
  <c r="AR43" i="18"/>
  <c r="AL117" i="18"/>
  <c r="AO124" i="18"/>
  <c r="AM124" i="18"/>
  <c r="AN126" i="18"/>
  <c r="AL127" i="18"/>
  <c r="AR62" i="18"/>
  <c r="AN132" i="18"/>
  <c r="AN140" i="18"/>
  <c r="AM142" i="18"/>
  <c r="AL142" i="18"/>
  <c r="AL157" i="18"/>
  <c r="C158" i="18"/>
  <c r="AO160" i="18"/>
  <c r="AN160" i="18"/>
  <c r="AR65" i="18"/>
  <c r="C77" i="18"/>
  <c r="C85" i="18"/>
  <c r="AQ85" i="18" s="1"/>
  <c r="AR20" i="18" s="1"/>
  <c r="AO140" i="18"/>
  <c r="AQ140" i="18" s="1"/>
  <c r="AS10" i="18" s="1"/>
  <c r="AM160" i="18"/>
  <c r="AO164" i="18"/>
  <c r="AM164" i="18"/>
  <c r="AO166" i="18"/>
  <c r="AO172" i="18"/>
  <c r="AM172" i="18"/>
  <c r="AO174" i="18"/>
  <c r="AO180" i="18"/>
  <c r="AM180" i="18"/>
  <c r="AO182" i="18"/>
  <c r="AO188" i="18"/>
  <c r="AM188" i="18"/>
  <c r="AO190" i="18"/>
  <c r="AO196" i="18"/>
  <c r="AM196" i="18"/>
  <c r="AO198" i="18"/>
  <c r="AU10" i="19"/>
  <c r="AU11" i="19"/>
  <c r="AO74" i="19"/>
  <c r="AN74" i="19"/>
  <c r="AL74" i="19"/>
  <c r="AM77" i="19"/>
  <c r="AO90" i="19"/>
  <c r="AN90" i="19"/>
  <c r="AL90" i="19"/>
  <c r="AN100" i="19"/>
  <c r="AN101" i="19"/>
  <c r="AO113" i="19"/>
  <c r="AN113" i="19"/>
  <c r="AM113" i="19"/>
  <c r="AR48" i="19"/>
  <c r="AR49" i="19"/>
  <c r="AL116" i="19"/>
  <c r="AR55" i="19"/>
  <c r="AO123" i="19"/>
  <c r="AM123" i="19"/>
  <c r="AN126" i="19"/>
  <c r="AO127" i="19"/>
  <c r="AN127" i="19"/>
  <c r="AM127" i="19"/>
  <c r="AL127" i="19"/>
  <c r="AO133" i="19"/>
  <c r="AL140" i="19"/>
  <c r="AQ140" i="19"/>
  <c r="AS10" i="19" s="1"/>
  <c r="AO142" i="19"/>
  <c r="AO144" i="19"/>
  <c r="AQ144" i="19" s="1"/>
  <c r="AS14" i="19" s="1"/>
  <c r="AN144" i="19"/>
  <c r="AM144" i="19"/>
  <c r="AL144" i="19"/>
  <c r="AN151" i="19"/>
  <c r="AS23" i="19"/>
  <c r="AO156" i="19"/>
  <c r="AM156" i="19"/>
  <c r="AN159" i="19"/>
  <c r="AO160" i="19"/>
  <c r="AN160" i="19"/>
  <c r="AM160" i="19"/>
  <c r="AL160" i="19"/>
  <c r="AO166" i="19"/>
  <c r="AL172" i="19"/>
  <c r="AS43" i="19"/>
  <c r="AS42" i="19"/>
  <c r="AM182" i="19"/>
  <c r="AO187" i="19"/>
  <c r="AN187" i="19"/>
  <c r="AL187" i="19"/>
  <c r="AS61" i="19"/>
  <c r="AS60" i="19"/>
  <c r="AN197" i="19"/>
  <c r="AN198" i="19"/>
  <c r="AQ78" i="20"/>
  <c r="AR13" i="20" s="1"/>
  <c r="AN137" i="18"/>
  <c r="AL137" i="18"/>
  <c r="AN145" i="18"/>
  <c r="AQ145" i="18" s="1"/>
  <c r="AS15" i="18" s="1"/>
  <c r="AL145" i="18"/>
  <c r="AO150" i="18"/>
  <c r="AQ150" i="18" s="1"/>
  <c r="AS20" i="18" s="1"/>
  <c r="AN155" i="18"/>
  <c r="AL155" i="18"/>
  <c r="AN157" i="18"/>
  <c r="AO162" i="18"/>
  <c r="AM162" i="18"/>
  <c r="AM168" i="18"/>
  <c r="AO170" i="18"/>
  <c r="AM170" i="18"/>
  <c r="AM176" i="18"/>
  <c r="AO178" i="18"/>
  <c r="AM178" i="18"/>
  <c r="AM184" i="18"/>
  <c r="AO186" i="18"/>
  <c r="AM186" i="18"/>
  <c r="AM192" i="18"/>
  <c r="AO194" i="18"/>
  <c r="AM194" i="18"/>
  <c r="C138" i="19"/>
  <c r="C73" i="19"/>
  <c r="AQ73" i="19" s="1"/>
  <c r="AR8" i="19" s="1"/>
  <c r="C79" i="19"/>
  <c r="AQ79" i="19" s="1"/>
  <c r="AR14" i="19" s="1"/>
  <c r="AO82" i="19"/>
  <c r="AN82" i="19"/>
  <c r="AL82" i="19"/>
  <c r="AO86" i="19"/>
  <c r="AM86" i="19"/>
  <c r="AL86" i="19"/>
  <c r="AO94" i="19"/>
  <c r="AM94" i="19"/>
  <c r="AL94" i="19"/>
  <c r="AO98" i="19"/>
  <c r="AN98" i="19"/>
  <c r="AL98" i="19"/>
  <c r="AL101" i="19"/>
  <c r="AN108" i="19"/>
  <c r="AR51" i="19"/>
  <c r="AO121" i="19"/>
  <c r="AN121" i="19"/>
  <c r="AM121" i="19"/>
  <c r="AR56" i="19"/>
  <c r="AR57" i="19"/>
  <c r="AO131" i="19"/>
  <c r="AM131" i="19"/>
  <c r="AM132" i="19"/>
  <c r="AQ136" i="19"/>
  <c r="AS6" i="19" s="1"/>
  <c r="AO148" i="19"/>
  <c r="AQ148" i="19" s="1"/>
  <c r="AS18" i="19" s="1"/>
  <c r="AM148" i="19"/>
  <c r="AM149" i="19"/>
  <c r="AO154" i="19"/>
  <c r="AN154" i="19"/>
  <c r="AM154" i="19"/>
  <c r="AS25" i="19"/>
  <c r="AS24" i="19"/>
  <c r="AO164" i="19"/>
  <c r="AM164" i="19"/>
  <c r="AM165" i="19"/>
  <c r="AO168" i="19"/>
  <c r="AN168" i="19"/>
  <c r="AM168" i="19"/>
  <c r="AL168" i="19"/>
  <c r="AO174" i="19"/>
  <c r="AS51" i="19"/>
  <c r="AS50" i="19"/>
  <c r="AO191" i="19"/>
  <c r="AM191" i="19"/>
  <c r="AL191" i="19"/>
  <c r="AO195" i="19"/>
  <c r="AN195" i="19"/>
  <c r="AL195" i="19"/>
  <c r="AL198" i="19"/>
  <c r="AS69" i="19"/>
  <c r="AS68" i="19"/>
  <c r="AQ71" i="20"/>
  <c r="AR6" i="20" s="1"/>
  <c r="AR24" i="20"/>
  <c r="AR32" i="20"/>
  <c r="AR40" i="20"/>
  <c r="AR48" i="20"/>
  <c r="AO129" i="18"/>
  <c r="AM129" i="18"/>
  <c r="C136" i="18"/>
  <c r="AM152" i="18"/>
  <c r="AN162" i="18"/>
  <c r="AL168" i="18"/>
  <c r="AN170" i="18"/>
  <c r="AL176" i="18"/>
  <c r="AN178" i="18"/>
  <c r="AL184" i="18"/>
  <c r="AN186" i="18"/>
  <c r="AL192" i="18"/>
  <c r="AN194" i="18"/>
  <c r="C141" i="19"/>
  <c r="C76" i="19"/>
  <c r="AQ71" i="19"/>
  <c r="AR6" i="19" s="1"/>
  <c r="AO77" i="19"/>
  <c r="AL83" i="19"/>
  <c r="AL91" i="19"/>
  <c r="AM101" i="19"/>
  <c r="AO106" i="19"/>
  <c r="AN106" i="19"/>
  <c r="AL106" i="19"/>
  <c r="AN116" i="19"/>
  <c r="AN117" i="19"/>
  <c r="AO129" i="19"/>
  <c r="AN129" i="19"/>
  <c r="AM129" i="19"/>
  <c r="AR64" i="19"/>
  <c r="AR65" i="19"/>
  <c r="AL132" i="19"/>
  <c r="AO140" i="19"/>
  <c r="AM140" i="19"/>
  <c r="AQ145" i="19"/>
  <c r="AS15" i="19" s="1"/>
  <c r="AL149" i="19"/>
  <c r="AO162" i="19"/>
  <c r="AN162" i="19"/>
  <c r="AM162" i="19"/>
  <c r="AS33" i="19"/>
  <c r="AS32" i="19"/>
  <c r="AL165" i="19"/>
  <c r="AO172" i="19"/>
  <c r="AM172" i="19"/>
  <c r="AN175" i="19"/>
  <c r="AO182" i="19"/>
  <c r="AL188" i="19"/>
  <c r="AS59" i="19"/>
  <c r="AS58" i="19"/>
  <c r="AM198" i="19"/>
  <c r="AR28" i="20"/>
  <c r="AR36" i="20"/>
  <c r="AR44" i="20"/>
  <c r="AQ140" i="20"/>
  <c r="AS10" i="20" s="1"/>
  <c r="AN139" i="18"/>
  <c r="AQ139" i="18" s="1"/>
  <c r="AS9" i="18" s="1"/>
  <c r="AO142" i="18"/>
  <c r="AN147" i="18"/>
  <c r="AL147" i="18"/>
  <c r="AQ147" i="18"/>
  <c r="AS17" i="18" s="1"/>
  <c r="AN149" i="18"/>
  <c r="AQ149" i="18" s="1"/>
  <c r="AS19" i="18" s="1"/>
  <c r="AL159" i="18"/>
  <c r="AN165" i="18"/>
  <c r="AN173" i="18"/>
  <c r="AN181" i="18"/>
  <c r="AN189" i="18"/>
  <c r="AN197" i="18"/>
  <c r="AQ137" i="19"/>
  <c r="AS7" i="19" s="1"/>
  <c r="AQ141" i="19"/>
  <c r="AS11" i="19" s="1"/>
  <c r="AS41" i="19"/>
  <c r="AS40" i="19"/>
  <c r="AS67" i="19"/>
  <c r="AS66" i="19"/>
  <c r="AQ74" i="20"/>
  <c r="AR9" i="20" s="1"/>
  <c r="AQ80" i="20"/>
  <c r="AR15" i="20" s="1"/>
  <c r="AR30" i="20"/>
  <c r="AR29" i="20"/>
  <c r="AR38" i="20"/>
  <c r="AR37" i="20"/>
  <c r="AR46" i="20"/>
  <c r="AR45" i="20"/>
  <c r="AO131" i="18"/>
  <c r="AM144" i="18"/>
  <c r="AQ144" i="18" s="1"/>
  <c r="AS14" i="18" s="1"/>
  <c r="AO154" i="18"/>
  <c r="AM154" i="18"/>
  <c r="AL167" i="18"/>
  <c r="AL175" i="18"/>
  <c r="AL183" i="18"/>
  <c r="AL191" i="18"/>
  <c r="AL199" i="18"/>
  <c r="AT14" i="19"/>
  <c r="C151" i="19"/>
  <c r="C86" i="19"/>
  <c r="AQ72" i="19"/>
  <c r="AR7" i="19" s="1"/>
  <c r="AL76" i="19"/>
  <c r="AQ80" i="19"/>
  <c r="AR15" i="19" s="1"/>
  <c r="AO83" i="19"/>
  <c r="AQ83" i="19" s="1"/>
  <c r="AR18" i="19" s="1"/>
  <c r="AM83" i="19"/>
  <c r="AM84" i="19"/>
  <c r="AQ84" i="19" s="1"/>
  <c r="AR19" i="19" s="1"/>
  <c r="AN86" i="19"/>
  <c r="AR23" i="19"/>
  <c r="AO91" i="19"/>
  <c r="AM91" i="19"/>
  <c r="AM92" i="19"/>
  <c r="AN94" i="19"/>
  <c r="AO95" i="19"/>
  <c r="AN95" i="19"/>
  <c r="AM95" i="19"/>
  <c r="AL95" i="19"/>
  <c r="AO101" i="19"/>
  <c r="AL107" i="19"/>
  <c r="AR45" i="19"/>
  <c r="AM117" i="19"/>
  <c r="AO118" i="19"/>
  <c r="AM118" i="19"/>
  <c r="AL118" i="19"/>
  <c r="AO122" i="19"/>
  <c r="AN122" i="19"/>
  <c r="AL122" i="19"/>
  <c r="AL125" i="19"/>
  <c r="AN132" i="19"/>
  <c r="AN133" i="19"/>
  <c r="AO138" i="19"/>
  <c r="AQ138" i="19" s="1"/>
  <c r="AS8" i="19" s="1"/>
  <c r="AN138" i="19"/>
  <c r="AM138" i="19"/>
  <c r="AN142" i="19"/>
  <c r="AN149" i="19"/>
  <c r="AQ149" i="19" s="1"/>
  <c r="AS19" i="19" s="1"/>
  <c r="AL150" i="19"/>
  <c r="AQ150" i="19" s="1"/>
  <c r="AS20" i="19" s="1"/>
  <c r="AO155" i="19"/>
  <c r="AN155" i="19"/>
  <c r="AL155" i="19"/>
  <c r="AL158" i="19"/>
  <c r="AN165" i="19"/>
  <c r="AN166" i="19"/>
  <c r="AO178" i="19"/>
  <c r="AN178" i="19"/>
  <c r="AM178" i="19"/>
  <c r="AS49" i="19"/>
  <c r="AS48" i="19"/>
  <c r="AL181" i="19"/>
  <c r="AS55" i="19"/>
  <c r="AO188" i="19"/>
  <c r="AM188" i="19"/>
  <c r="AM189" i="19"/>
  <c r="AN191" i="19"/>
  <c r="AO192" i="19"/>
  <c r="AN192" i="19"/>
  <c r="AM192" i="19"/>
  <c r="AL192" i="19"/>
  <c r="AO198" i="19"/>
  <c r="AU11" i="20"/>
  <c r="AU10" i="20"/>
  <c r="AQ81" i="19"/>
  <c r="AR16" i="19" s="1"/>
  <c r="AR24" i="19"/>
  <c r="AR25" i="19"/>
  <c r="AQ151" i="19"/>
  <c r="AS57" i="19"/>
  <c r="AS56" i="19"/>
  <c r="AO138" i="18"/>
  <c r="AM138" i="18"/>
  <c r="AO146" i="18"/>
  <c r="AM146" i="18"/>
  <c r="C146" i="19"/>
  <c r="AQ146" i="19" s="1"/>
  <c r="AS16" i="19" s="1"/>
  <c r="C81" i="19"/>
  <c r="AN76" i="19"/>
  <c r="AQ76" i="19" s="1"/>
  <c r="AR11" i="19" s="1"/>
  <c r="AN77" i="19"/>
  <c r="AL77" i="19"/>
  <c r="AR27" i="19"/>
  <c r="AO97" i="19"/>
  <c r="AN97" i="19"/>
  <c r="AM97" i="19"/>
  <c r="AR32" i="19"/>
  <c r="AR33" i="19"/>
  <c r="AL100" i="19"/>
  <c r="AR39" i="19"/>
  <c r="AO107" i="19"/>
  <c r="AM107" i="19"/>
  <c r="AM108" i="19"/>
  <c r="AN110" i="19"/>
  <c r="AO111" i="19"/>
  <c r="AN111" i="19"/>
  <c r="AM111" i="19"/>
  <c r="AL111" i="19"/>
  <c r="AO117" i="19"/>
  <c r="AL123" i="19"/>
  <c r="AR61" i="19"/>
  <c r="AM133" i="19"/>
  <c r="AO134" i="19"/>
  <c r="AM134" i="19"/>
  <c r="AL134" i="19"/>
  <c r="AM142" i="19"/>
  <c r="AO143" i="19"/>
  <c r="AQ143" i="19" s="1"/>
  <c r="AS13" i="19" s="1"/>
  <c r="AM143" i="19"/>
  <c r="AL143" i="19"/>
  <c r="AO147" i="19"/>
  <c r="AN147" i="19"/>
  <c r="AL147" i="19"/>
  <c r="AL156" i="19"/>
  <c r="AS29" i="19"/>
  <c r="AM166" i="19"/>
  <c r="AO167" i="19"/>
  <c r="AM167" i="19"/>
  <c r="AL167" i="19"/>
  <c r="AO171" i="19"/>
  <c r="AN171" i="19"/>
  <c r="AL171" i="19"/>
  <c r="AL174" i="19"/>
  <c r="AS45" i="19"/>
  <c r="AS44" i="19"/>
  <c r="AN181" i="19"/>
  <c r="AN182" i="19"/>
  <c r="AO194" i="19"/>
  <c r="AN194" i="19"/>
  <c r="AM194" i="19"/>
  <c r="AS65" i="19"/>
  <c r="AS64" i="19"/>
  <c r="AL197" i="19"/>
  <c r="AR26" i="20"/>
  <c r="AR34" i="20"/>
  <c r="AR42" i="20"/>
  <c r="C199" i="18"/>
  <c r="C134" i="18"/>
  <c r="AM127" i="18"/>
  <c r="AN130" i="18"/>
  <c r="AL143" i="18"/>
  <c r="AQ143" i="18" s="1"/>
  <c r="AS13" i="18" s="1"/>
  <c r="AN153" i="18"/>
  <c r="AL153" i="18"/>
  <c r="AO158" i="18"/>
  <c r="AR35" i="19"/>
  <c r="AR40" i="19"/>
  <c r="AR41" i="19"/>
  <c r="AM116" i="19"/>
  <c r="AQ139" i="19"/>
  <c r="AS9" i="19" s="1"/>
  <c r="AS35" i="19"/>
  <c r="AS34" i="19"/>
  <c r="AS37" i="19"/>
  <c r="AO175" i="19"/>
  <c r="AM175" i="19"/>
  <c r="AL175" i="19"/>
  <c r="AL182" i="19"/>
  <c r="AS53" i="19"/>
  <c r="AS52" i="19"/>
  <c r="AR56" i="20"/>
  <c r="C88" i="19"/>
  <c r="C96" i="19"/>
  <c r="C104" i="19"/>
  <c r="C112" i="19"/>
  <c r="C120" i="19"/>
  <c r="C128" i="19"/>
  <c r="AQ137" i="20"/>
  <c r="AS7" i="20" s="1"/>
  <c r="AQ144" i="20"/>
  <c r="AS14" i="20" s="1"/>
  <c r="C176" i="20"/>
  <c r="AQ72" i="21"/>
  <c r="AR7" i="21" s="1"/>
  <c r="AS21" i="21"/>
  <c r="AS20" i="21"/>
  <c r="AR46" i="24"/>
  <c r="AR45" i="24"/>
  <c r="AR50" i="24"/>
  <c r="AR49" i="24"/>
  <c r="AS37" i="20"/>
  <c r="C76" i="20"/>
  <c r="AQ76" i="20" s="1"/>
  <c r="AR11" i="20" s="1"/>
  <c r="C84" i="20"/>
  <c r="AQ84" i="20" s="1"/>
  <c r="AR19" i="20" s="1"/>
  <c r="C92" i="20"/>
  <c r="C100" i="20"/>
  <c r="C108" i="20"/>
  <c r="C116" i="20"/>
  <c r="C124" i="20"/>
  <c r="AO128" i="20"/>
  <c r="AN128" i="20"/>
  <c r="AL140" i="20"/>
  <c r="AN142" i="20"/>
  <c r="AQ142" i="20" s="1"/>
  <c r="AS12" i="20" s="1"/>
  <c r="AM142" i="20"/>
  <c r="AL142" i="20"/>
  <c r="C145" i="20"/>
  <c r="AQ145" i="20" s="1"/>
  <c r="AS15" i="20" s="1"/>
  <c r="AO151" i="20"/>
  <c r="AN151" i="20"/>
  <c r="AM151" i="20"/>
  <c r="AL151" i="20"/>
  <c r="AO163" i="20"/>
  <c r="AN163" i="20"/>
  <c r="AM165" i="20"/>
  <c r="AL165" i="20"/>
  <c r="C168" i="20"/>
  <c r="AO176" i="20"/>
  <c r="AN176" i="20"/>
  <c r="AM176" i="20"/>
  <c r="AL176" i="20"/>
  <c r="AL188" i="20"/>
  <c r="AN190" i="20"/>
  <c r="AM190" i="20"/>
  <c r="AL190" i="20"/>
  <c r="AO193" i="20"/>
  <c r="AN193" i="20"/>
  <c r="AM193" i="20"/>
  <c r="AL193" i="20"/>
  <c r="AR26" i="21"/>
  <c r="AR42" i="21"/>
  <c r="AO89" i="21"/>
  <c r="AN89" i="21"/>
  <c r="AM89" i="21"/>
  <c r="AL89" i="21"/>
  <c r="AL100" i="21"/>
  <c r="AN124" i="21"/>
  <c r="AM124" i="21"/>
  <c r="AL124" i="21"/>
  <c r="AN141" i="21"/>
  <c r="AQ141" i="21" s="1"/>
  <c r="AM141" i="21"/>
  <c r="AM163" i="21"/>
  <c r="AS61" i="21"/>
  <c r="AS60" i="21"/>
  <c r="AM194" i="21"/>
  <c r="C78" i="19"/>
  <c r="AQ78" i="19" s="1"/>
  <c r="AR13" i="19" s="1"/>
  <c r="C94" i="19"/>
  <c r="C102" i="19"/>
  <c r="C110" i="19"/>
  <c r="C118" i="19"/>
  <c r="C126" i="19"/>
  <c r="C134" i="19"/>
  <c r="C143" i="19"/>
  <c r="C75" i="20"/>
  <c r="AQ75" i="20" s="1"/>
  <c r="AR10" i="20" s="1"/>
  <c r="AQ138" i="20"/>
  <c r="AS8" i="20" s="1"/>
  <c r="AQ148" i="20"/>
  <c r="AS18" i="20" s="1"/>
  <c r="C160" i="20"/>
  <c r="AO168" i="20"/>
  <c r="AN168" i="20"/>
  <c r="AM168" i="20"/>
  <c r="AL168" i="20"/>
  <c r="AQ73" i="21"/>
  <c r="AR8" i="21" s="1"/>
  <c r="AO96" i="21"/>
  <c r="AN96" i="21"/>
  <c r="AM96" i="21"/>
  <c r="AL96" i="21"/>
  <c r="AR31" i="21"/>
  <c r="AQ71" i="22"/>
  <c r="AR6" i="22" s="1"/>
  <c r="AR37" i="22"/>
  <c r="AR38" i="22"/>
  <c r="AS63" i="22"/>
  <c r="AS64" i="22"/>
  <c r="AR69" i="19"/>
  <c r="C93" i="19"/>
  <c r="C101" i="19"/>
  <c r="C109" i="19"/>
  <c r="C117" i="19"/>
  <c r="C125" i="19"/>
  <c r="C133" i="19"/>
  <c r="C186" i="20"/>
  <c r="C121" i="20"/>
  <c r="C188" i="20"/>
  <c r="C123" i="20"/>
  <c r="C194" i="20"/>
  <c r="C129" i="20"/>
  <c r="C196" i="20"/>
  <c r="C131" i="20"/>
  <c r="C198" i="20"/>
  <c r="C133" i="20"/>
  <c r="C74" i="20"/>
  <c r="C82" i="20"/>
  <c r="AQ82" i="20" s="1"/>
  <c r="AR17" i="20" s="1"/>
  <c r="AO120" i="20"/>
  <c r="AM124" i="20"/>
  <c r="AL124" i="20"/>
  <c r="AO126" i="20"/>
  <c r="AN126" i="20"/>
  <c r="AM126" i="20"/>
  <c r="AL126" i="20"/>
  <c r="AO134" i="20"/>
  <c r="AN134" i="20"/>
  <c r="AM134" i="20"/>
  <c r="AL134" i="20"/>
  <c r="AQ146" i="20"/>
  <c r="AS16" i="20" s="1"/>
  <c r="C152" i="20"/>
  <c r="AO160" i="20"/>
  <c r="AN160" i="20"/>
  <c r="AM160" i="20"/>
  <c r="AL160" i="20"/>
  <c r="AN174" i="20"/>
  <c r="AM174" i="20"/>
  <c r="AL174" i="20"/>
  <c r="AO177" i="20"/>
  <c r="AN177" i="20"/>
  <c r="AM177" i="20"/>
  <c r="AL177" i="20"/>
  <c r="AO199" i="20"/>
  <c r="AN199" i="20"/>
  <c r="AM199" i="20"/>
  <c r="AL199" i="20"/>
  <c r="AS17" i="21"/>
  <c r="AS53" i="21"/>
  <c r="AS52" i="21"/>
  <c r="AS57" i="21"/>
  <c r="AS58" i="21"/>
  <c r="C84" i="19"/>
  <c r="C92" i="19"/>
  <c r="C100" i="19"/>
  <c r="C108" i="19"/>
  <c r="C116" i="19"/>
  <c r="C124" i="19"/>
  <c r="C132" i="19"/>
  <c r="AT7" i="20"/>
  <c r="AT10" i="20"/>
  <c r="C73" i="20"/>
  <c r="AQ73" i="20" s="1"/>
  <c r="AR8" i="20" s="1"/>
  <c r="C81" i="20"/>
  <c r="AQ81" i="20" s="1"/>
  <c r="AR16" i="20" s="1"/>
  <c r="C89" i="20"/>
  <c r="C97" i="20"/>
  <c r="C105" i="20"/>
  <c r="C113" i="20"/>
  <c r="AL123" i="20"/>
  <c r="AO129" i="20"/>
  <c r="AM132" i="20"/>
  <c r="AL132" i="20"/>
  <c r="C143" i="20"/>
  <c r="AM149" i="20"/>
  <c r="AL149" i="20"/>
  <c r="AQ149" i="20" s="1"/>
  <c r="AS19" i="20" s="1"/>
  <c r="AO152" i="20"/>
  <c r="AN152" i="20"/>
  <c r="AM152" i="20"/>
  <c r="AL152" i="20"/>
  <c r="AL164" i="20"/>
  <c r="AN166" i="20"/>
  <c r="AM166" i="20"/>
  <c r="AL166" i="20"/>
  <c r="AO169" i="20"/>
  <c r="AN169" i="20"/>
  <c r="AM169" i="20"/>
  <c r="AL169" i="20"/>
  <c r="AO178" i="20"/>
  <c r="AN178" i="20"/>
  <c r="AM178" i="20"/>
  <c r="AO180" i="20"/>
  <c r="AO191" i="20"/>
  <c r="AN191" i="20"/>
  <c r="AM191" i="20"/>
  <c r="AL191" i="20"/>
  <c r="C140" i="21"/>
  <c r="C75" i="21"/>
  <c r="AQ74" i="21"/>
  <c r="AR9" i="21" s="1"/>
  <c r="AN78" i="21"/>
  <c r="AM78" i="21"/>
  <c r="AL78" i="21"/>
  <c r="AN94" i="21"/>
  <c r="AM94" i="21"/>
  <c r="AL94" i="21"/>
  <c r="AO97" i="21"/>
  <c r="AN97" i="21"/>
  <c r="AM97" i="21"/>
  <c r="AL97" i="21"/>
  <c r="AL108" i="21"/>
  <c r="AO125" i="21"/>
  <c r="AN125" i="21"/>
  <c r="AM125" i="21"/>
  <c r="AN139" i="21"/>
  <c r="AM139" i="21"/>
  <c r="AL139" i="21"/>
  <c r="AO148" i="21"/>
  <c r="AN148" i="21"/>
  <c r="AM148" i="21"/>
  <c r="AS31" i="21"/>
  <c r="AS32" i="21"/>
  <c r="AO165" i="21"/>
  <c r="AN165" i="21"/>
  <c r="AL165" i="21"/>
  <c r="AS45" i="21"/>
  <c r="AS44" i="21"/>
  <c r="AR63" i="22"/>
  <c r="AR64" i="22"/>
  <c r="C75" i="19"/>
  <c r="AQ75" i="19" s="1"/>
  <c r="AR10" i="19" s="1"/>
  <c r="C83" i="19"/>
  <c r="C91" i="19"/>
  <c r="C99" i="19"/>
  <c r="C107" i="19"/>
  <c r="C115" i="19"/>
  <c r="C123" i="19"/>
  <c r="C131" i="19"/>
  <c r="C148" i="19"/>
  <c r="C72" i="20"/>
  <c r="AQ72" i="20" s="1"/>
  <c r="AR7" i="20" s="1"/>
  <c r="C119" i="20"/>
  <c r="C127" i="20"/>
  <c r="C136" i="20"/>
  <c r="AO143" i="20"/>
  <c r="AQ143" i="20" s="1"/>
  <c r="AS13" i="20" s="1"/>
  <c r="AN143" i="20"/>
  <c r="AM143" i="20"/>
  <c r="AL143" i="20"/>
  <c r="AL156" i="20"/>
  <c r="AN158" i="20"/>
  <c r="AM158" i="20"/>
  <c r="AL158" i="20"/>
  <c r="AO170" i="20"/>
  <c r="AN170" i="20"/>
  <c r="AM170" i="20"/>
  <c r="AO172" i="20"/>
  <c r="AO183" i="20"/>
  <c r="AN183" i="20"/>
  <c r="AM183" i="20"/>
  <c r="AL183" i="20"/>
  <c r="AO195" i="20"/>
  <c r="AN195" i="20"/>
  <c r="AM197" i="20"/>
  <c r="AL197" i="20"/>
  <c r="AO71" i="21"/>
  <c r="AN71" i="21"/>
  <c r="AM71" i="21"/>
  <c r="AL71" i="21"/>
  <c r="AO104" i="21"/>
  <c r="AN104" i="21"/>
  <c r="AM104" i="21"/>
  <c r="AL104" i="21"/>
  <c r="AR39" i="21"/>
  <c r="AO111" i="21"/>
  <c r="AN111" i="21"/>
  <c r="AM111" i="21"/>
  <c r="AL111" i="21"/>
  <c r="AO170" i="21"/>
  <c r="AM170" i="21"/>
  <c r="AL170" i="21"/>
  <c r="C74" i="19"/>
  <c r="C90" i="19"/>
  <c r="C98" i="19"/>
  <c r="C106" i="19"/>
  <c r="C114" i="19"/>
  <c r="C122" i="19"/>
  <c r="C130" i="19"/>
  <c r="AT6" i="20"/>
  <c r="AT12" i="20"/>
  <c r="AT17" i="20"/>
  <c r="AN119" i="20"/>
  <c r="C125" i="20"/>
  <c r="AL131" i="20"/>
  <c r="AQ136" i="20"/>
  <c r="AS6" i="20" s="1"/>
  <c r="AO139" i="20"/>
  <c r="AQ139" i="20" s="1"/>
  <c r="AS9" i="20" s="1"/>
  <c r="AM141" i="20"/>
  <c r="AQ141" i="20" s="1"/>
  <c r="AS11" i="20" s="1"/>
  <c r="AL141" i="20"/>
  <c r="AQ147" i="20"/>
  <c r="AS17" i="20" s="1"/>
  <c r="AN150" i="20"/>
  <c r="AQ150" i="20" s="1"/>
  <c r="AS20" i="20" s="1"/>
  <c r="AM150" i="20"/>
  <c r="AL150" i="20"/>
  <c r="AO175" i="20"/>
  <c r="AN175" i="20"/>
  <c r="AM175" i="20"/>
  <c r="AL175" i="20"/>
  <c r="AM189" i="20"/>
  <c r="AL189" i="20"/>
  <c r="AQ75" i="21"/>
  <c r="AR10" i="21" s="1"/>
  <c r="AR17" i="21"/>
  <c r="AM85" i="21"/>
  <c r="AL85" i="21"/>
  <c r="AL92" i="21"/>
  <c r="AR70" i="21"/>
  <c r="AR69" i="21"/>
  <c r="AS23" i="21"/>
  <c r="AS24" i="21"/>
  <c r="C89" i="19"/>
  <c r="C97" i="19"/>
  <c r="C105" i="19"/>
  <c r="C113" i="19"/>
  <c r="C121" i="19"/>
  <c r="C129" i="19"/>
  <c r="C195" i="20"/>
  <c r="C130" i="20"/>
  <c r="C197" i="20"/>
  <c r="C132" i="20"/>
  <c r="C86" i="20"/>
  <c r="AQ86" i="20" s="1"/>
  <c r="C94" i="20"/>
  <c r="C102" i="20"/>
  <c r="C110" i="20"/>
  <c r="C118" i="20"/>
  <c r="AN125" i="20"/>
  <c r="AM125" i="20"/>
  <c r="AL125" i="20"/>
  <c r="AN133" i="20"/>
  <c r="AM133" i="20"/>
  <c r="AL133" i="20"/>
  <c r="AO154" i="20"/>
  <c r="AN154" i="20"/>
  <c r="AM154" i="20"/>
  <c r="AO156" i="20"/>
  <c r="AO167" i="20"/>
  <c r="AN167" i="20"/>
  <c r="AM167" i="20"/>
  <c r="AL167" i="20"/>
  <c r="AO179" i="20"/>
  <c r="AN179" i="20"/>
  <c r="AM181" i="20"/>
  <c r="AL181" i="20"/>
  <c r="AO192" i="20"/>
  <c r="AN192" i="20"/>
  <c r="AM192" i="20"/>
  <c r="AL192" i="20"/>
  <c r="AL76" i="21"/>
  <c r="AQ76" i="21" s="1"/>
  <c r="AO88" i="21"/>
  <c r="AN88" i="21"/>
  <c r="AM88" i="21"/>
  <c r="AL88" i="21"/>
  <c r="AR23" i="21"/>
  <c r="AO95" i="21"/>
  <c r="AN95" i="21"/>
  <c r="AM95" i="21"/>
  <c r="AL95" i="21"/>
  <c r="AN102" i="21"/>
  <c r="AM102" i="21"/>
  <c r="AL102" i="21"/>
  <c r="AO105" i="21"/>
  <c r="AN105" i="21"/>
  <c r="AM105" i="21"/>
  <c r="AL105" i="21"/>
  <c r="AL116" i="21"/>
  <c r="AL123" i="21"/>
  <c r="AM127" i="21"/>
  <c r="AO131" i="21"/>
  <c r="AN131" i="21"/>
  <c r="AM131" i="21"/>
  <c r="AL131" i="21"/>
  <c r="AO136" i="21"/>
  <c r="AM136" i="21"/>
  <c r="AQ136" i="21"/>
  <c r="AS6" i="21" s="1"/>
  <c r="AN145" i="21"/>
  <c r="AL145" i="21"/>
  <c r="AO158" i="21"/>
  <c r="AS29" i="21"/>
  <c r="AS28" i="21"/>
  <c r="AS37" i="21"/>
  <c r="AS38" i="21"/>
  <c r="AS69" i="21"/>
  <c r="AS68" i="21"/>
  <c r="C138" i="22"/>
  <c r="AT8" i="22"/>
  <c r="C73" i="22"/>
  <c r="C136" i="21"/>
  <c r="AO139" i="21"/>
  <c r="AQ139" i="21" s="1"/>
  <c r="AS9" i="21" s="1"/>
  <c r="AO163" i="21"/>
  <c r="C168" i="21"/>
  <c r="AU11" i="22"/>
  <c r="AU10" i="22"/>
  <c r="AR55" i="22"/>
  <c r="AR56" i="22"/>
  <c r="C95" i="21"/>
  <c r="C111" i="21"/>
  <c r="C119" i="21"/>
  <c r="AL125" i="21"/>
  <c r="C128" i="21"/>
  <c r="AN136" i="21"/>
  <c r="AL136" i="21"/>
  <c r="AL142" i="21"/>
  <c r="AL148" i="21"/>
  <c r="AO151" i="21"/>
  <c r="AM151" i="21"/>
  <c r="AO153" i="21"/>
  <c r="AM153" i="21"/>
  <c r="C155" i="21"/>
  <c r="AN158" i="21"/>
  <c r="AL158" i="21"/>
  <c r="C165" i="21"/>
  <c r="AN168" i="21"/>
  <c r="AL168" i="21"/>
  <c r="AN170" i="21"/>
  <c r="C191" i="21"/>
  <c r="C71" i="22"/>
  <c r="AT6" i="22"/>
  <c r="C136" i="22"/>
  <c r="AM77" i="22"/>
  <c r="AQ77" i="22" s="1"/>
  <c r="AR12" i="22" s="1"/>
  <c r="AO83" i="22"/>
  <c r="AN83" i="22"/>
  <c r="AM83" i="22"/>
  <c r="AL83" i="22"/>
  <c r="AO99" i="22"/>
  <c r="AN99" i="22"/>
  <c r="AM99" i="22"/>
  <c r="AL99" i="22"/>
  <c r="AN129" i="22"/>
  <c r="AL129" i="22"/>
  <c r="AS15" i="22"/>
  <c r="AL184" i="22"/>
  <c r="AS32" i="23"/>
  <c r="AS31" i="23"/>
  <c r="C78" i="21"/>
  <c r="C94" i="21"/>
  <c r="C102" i="21"/>
  <c r="C110" i="21"/>
  <c r="C118" i="21"/>
  <c r="C124" i="21"/>
  <c r="AO128" i="21"/>
  <c r="AM128" i="21"/>
  <c r="C134" i="21"/>
  <c r="C141" i="21"/>
  <c r="AO145" i="21"/>
  <c r="AM145" i="21"/>
  <c r="AO155" i="21"/>
  <c r="AM172" i="21"/>
  <c r="AL172" i="21"/>
  <c r="AO174" i="21"/>
  <c r="AN174" i="21"/>
  <c r="AL174" i="21"/>
  <c r="AN178" i="21"/>
  <c r="AO198" i="21"/>
  <c r="AN198" i="21"/>
  <c r="AM198" i="21"/>
  <c r="AL198" i="21"/>
  <c r="AO90" i="22"/>
  <c r="AN90" i="22"/>
  <c r="AM90" i="22"/>
  <c r="AL90" i="22"/>
  <c r="AR25" i="22"/>
  <c r="AR35" i="22"/>
  <c r="AR36" i="22"/>
  <c r="AO106" i="22"/>
  <c r="AN106" i="22"/>
  <c r="AM106" i="22"/>
  <c r="AL106" i="22"/>
  <c r="AR41" i="22"/>
  <c r="AR42" i="22"/>
  <c r="AS69" i="22"/>
  <c r="AS68" i="22"/>
  <c r="C77" i="21"/>
  <c r="C85" i="21"/>
  <c r="C93" i="21"/>
  <c r="C101" i="21"/>
  <c r="C109" i="21"/>
  <c r="C117" i="21"/>
  <c r="C130" i="21"/>
  <c r="AN138" i="21"/>
  <c r="AQ138" i="21"/>
  <c r="AS8" i="21" s="1"/>
  <c r="C147" i="21"/>
  <c r="AN150" i="21"/>
  <c r="AL150" i="21"/>
  <c r="C157" i="21"/>
  <c r="AN160" i="21"/>
  <c r="AL160" i="21"/>
  <c r="AN162" i="21"/>
  <c r="AM165" i="21"/>
  <c r="AN176" i="21"/>
  <c r="AL176" i="21"/>
  <c r="AM180" i="21"/>
  <c r="AL180" i="21"/>
  <c r="AO182" i="21"/>
  <c r="AN182" i="21"/>
  <c r="AL182" i="21"/>
  <c r="AO184" i="21"/>
  <c r="AN184" i="21"/>
  <c r="AL184" i="21"/>
  <c r="AO191" i="21"/>
  <c r="AN191" i="21"/>
  <c r="AM191" i="21"/>
  <c r="AN194" i="21"/>
  <c r="AM196" i="21"/>
  <c r="AL196" i="21"/>
  <c r="AO73" i="22"/>
  <c r="AR45" i="22"/>
  <c r="AR46" i="22"/>
  <c r="AR49" i="22"/>
  <c r="AR48" i="22"/>
  <c r="AR53" i="22"/>
  <c r="AR54" i="22"/>
  <c r="AL121" i="22"/>
  <c r="AS49" i="22"/>
  <c r="AS48" i="22"/>
  <c r="AR54" i="23"/>
  <c r="AR55" i="23"/>
  <c r="C84" i="21"/>
  <c r="C108" i="21"/>
  <c r="C116" i="21"/>
  <c r="C123" i="21"/>
  <c r="C127" i="21"/>
  <c r="AO130" i="21"/>
  <c r="AM134" i="21"/>
  <c r="AO147" i="21"/>
  <c r="AO187" i="21"/>
  <c r="AN73" i="22"/>
  <c r="AM73" i="22"/>
  <c r="AL73" i="22"/>
  <c r="AO81" i="22"/>
  <c r="AM85" i="22"/>
  <c r="AO97" i="22"/>
  <c r="AM101" i="22"/>
  <c r="AL118" i="22"/>
  <c r="AO130" i="22"/>
  <c r="C83" i="21"/>
  <c r="C91" i="21"/>
  <c r="C99" i="21"/>
  <c r="C107" i="21"/>
  <c r="C115" i="21"/>
  <c r="AN127" i="21"/>
  <c r="AL127" i="21"/>
  <c r="AL133" i="21"/>
  <c r="AQ140" i="21"/>
  <c r="AS10" i="21" s="1"/>
  <c r="AN144" i="21"/>
  <c r="AL144" i="21"/>
  <c r="AN152" i="21"/>
  <c r="AL152" i="21"/>
  <c r="AN154" i="21"/>
  <c r="AM157" i="21"/>
  <c r="AL164" i="21"/>
  <c r="AO167" i="21"/>
  <c r="AM167" i="21"/>
  <c r="AO169" i="21"/>
  <c r="AM169" i="21"/>
  <c r="C171" i="21"/>
  <c r="AO185" i="21"/>
  <c r="AM185" i="21"/>
  <c r="AL187" i="21"/>
  <c r="AN189" i="21"/>
  <c r="AM189" i="21"/>
  <c r="AL189" i="21"/>
  <c r="AR26" i="22"/>
  <c r="AO74" i="22"/>
  <c r="AQ74" i="22" s="1"/>
  <c r="AR9" i="22" s="1"/>
  <c r="AN74" i="22"/>
  <c r="AM74" i="22"/>
  <c r="AL74" i="22"/>
  <c r="AN81" i="22"/>
  <c r="AM81" i="22"/>
  <c r="AL81" i="22"/>
  <c r="AN88" i="22"/>
  <c r="AM88" i="22"/>
  <c r="AL88" i="22"/>
  <c r="AO91" i="22"/>
  <c r="AN91" i="22"/>
  <c r="AM91" i="22"/>
  <c r="AL91" i="22"/>
  <c r="AN97" i="22"/>
  <c r="AM97" i="22"/>
  <c r="AL97" i="22"/>
  <c r="AN104" i="22"/>
  <c r="AM104" i="22"/>
  <c r="AL104" i="22"/>
  <c r="AO107" i="22"/>
  <c r="AN107" i="22"/>
  <c r="AM107" i="22"/>
  <c r="AL107" i="22"/>
  <c r="AR67" i="22"/>
  <c r="AR68" i="22"/>
  <c r="AO155" i="22"/>
  <c r="AM155" i="22"/>
  <c r="AS35" i="22"/>
  <c r="AS36" i="22"/>
  <c r="AR64" i="23"/>
  <c r="AR65" i="23"/>
  <c r="C190" i="21"/>
  <c r="C125" i="21"/>
  <c r="C196" i="21"/>
  <c r="C131" i="21"/>
  <c r="C198" i="21"/>
  <c r="C133" i="21"/>
  <c r="C114" i="21"/>
  <c r="C122" i="21"/>
  <c r="C129" i="21"/>
  <c r="C132" i="21"/>
  <c r="AO137" i="21"/>
  <c r="AM137" i="21"/>
  <c r="AO171" i="21"/>
  <c r="AO177" i="21"/>
  <c r="AM177" i="21"/>
  <c r="AO192" i="21"/>
  <c r="AN192" i="21"/>
  <c r="AL192" i="21"/>
  <c r="AR16" i="22"/>
  <c r="AO79" i="22"/>
  <c r="AM79" i="22"/>
  <c r="AO95" i="22"/>
  <c r="AM95" i="22"/>
  <c r="AR33" i="22"/>
  <c r="AR34" i="22"/>
  <c r="AR43" i="22"/>
  <c r="AR44" i="22"/>
  <c r="AO111" i="22"/>
  <c r="AM111" i="22"/>
  <c r="AM115" i="22"/>
  <c r="AR51" i="22"/>
  <c r="AR50" i="22"/>
  <c r="AR59" i="22"/>
  <c r="AR58" i="22"/>
  <c r="AQ138" i="22"/>
  <c r="AS8" i="22" s="1"/>
  <c r="C178" i="22"/>
  <c r="C113" i="22"/>
  <c r="C186" i="22"/>
  <c r="C121" i="22"/>
  <c r="C188" i="22"/>
  <c r="C123" i="22"/>
  <c r="C194" i="22"/>
  <c r="C129" i="22"/>
  <c r="C196" i="22"/>
  <c r="C131" i="22"/>
  <c r="C74" i="22"/>
  <c r="C82" i="22"/>
  <c r="C90" i="22"/>
  <c r="C98" i="22"/>
  <c r="C106" i="22"/>
  <c r="AN125" i="22"/>
  <c r="AN130" i="22"/>
  <c r="AN132" i="22"/>
  <c r="AN141" i="22"/>
  <c r="AM141" i="22"/>
  <c r="AQ141" i="22"/>
  <c r="AS11" i="22" s="1"/>
  <c r="AO144" i="22"/>
  <c r="AN144" i="22"/>
  <c r="AM144" i="22"/>
  <c r="AO150" i="22"/>
  <c r="AN150" i="22"/>
  <c r="AO154" i="22"/>
  <c r="AM154" i="22"/>
  <c r="AN165" i="22"/>
  <c r="AL165" i="22"/>
  <c r="AO169" i="22"/>
  <c r="AN169" i="22"/>
  <c r="AL169" i="22"/>
  <c r="AL174" i="22"/>
  <c r="AN187" i="22"/>
  <c r="AL187" i="22"/>
  <c r="AO196" i="22"/>
  <c r="AM196" i="22"/>
  <c r="AL196" i="22"/>
  <c r="AM198" i="22"/>
  <c r="AO199" i="22"/>
  <c r="AN199" i="22"/>
  <c r="AM199" i="22"/>
  <c r="AL199" i="22"/>
  <c r="AR41" i="23"/>
  <c r="AR57" i="23"/>
  <c r="AN71" i="23"/>
  <c r="AN74" i="23"/>
  <c r="AL74" i="23"/>
  <c r="AN79" i="23"/>
  <c r="AN83" i="23"/>
  <c r="AL83" i="23"/>
  <c r="AN91" i="23"/>
  <c r="AL91" i="23"/>
  <c r="AL95" i="23"/>
  <c r="AN97" i="23"/>
  <c r="AN98" i="23"/>
  <c r="AM98" i="23"/>
  <c r="AL98" i="23"/>
  <c r="AO102" i="23"/>
  <c r="AN102" i="23"/>
  <c r="AL102" i="23"/>
  <c r="AO105" i="23"/>
  <c r="AM105" i="23"/>
  <c r="AL105" i="23"/>
  <c r="AN109" i="23"/>
  <c r="AL112" i="23"/>
  <c r="AL119" i="23"/>
  <c r="AN144" i="23"/>
  <c r="AM144" i="23"/>
  <c r="AS28" i="23"/>
  <c r="AS27" i="23"/>
  <c r="AM113" i="22"/>
  <c r="AO121" i="22"/>
  <c r="AM121" i="22"/>
  <c r="AO125" i="22"/>
  <c r="AL125" i="22"/>
  <c r="AL130" i="22"/>
  <c r="AL150" i="22"/>
  <c r="AO175" i="22"/>
  <c r="AN175" i="22"/>
  <c r="AM175" i="22"/>
  <c r="AL175" i="22"/>
  <c r="AM181" i="22"/>
  <c r="AO184" i="22"/>
  <c r="AN184" i="22"/>
  <c r="AM184" i="22"/>
  <c r="AR62" i="23"/>
  <c r="AS66" i="23"/>
  <c r="AS67" i="23"/>
  <c r="AS16" i="22"/>
  <c r="AS20" i="22"/>
  <c r="AS26" i="22"/>
  <c r="AS30" i="22"/>
  <c r="C72" i="22"/>
  <c r="AQ72" i="22" s="1"/>
  <c r="AR7" i="22" s="1"/>
  <c r="C80" i="22"/>
  <c r="C88" i="22"/>
  <c r="C96" i="22"/>
  <c r="C104" i="22"/>
  <c r="C112" i="22"/>
  <c r="AM116" i="22"/>
  <c r="C133" i="22"/>
  <c r="AN136" i="22"/>
  <c r="AQ136" i="22" s="1"/>
  <c r="AS6" i="22" s="1"/>
  <c r="AM136" i="22"/>
  <c r="AN139" i="22"/>
  <c r="AQ139" i="22" s="1"/>
  <c r="AS9" i="22" s="1"/>
  <c r="C142" i="22"/>
  <c r="AQ142" i="22" s="1"/>
  <c r="AS12" i="22" s="1"/>
  <c r="AO148" i="22"/>
  <c r="AM148" i="22"/>
  <c r="AL148" i="22"/>
  <c r="AM150" i="22"/>
  <c r="AN166" i="22"/>
  <c r="AO170" i="22"/>
  <c r="AM170" i="22"/>
  <c r="AN181" i="22"/>
  <c r="AL181" i="22"/>
  <c r="AO185" i="22"/>
  <c r="AN185" i="22"/>
  <c r="AL185" i="22"/>
  <c r="AO190" i="22"/>
  <c r="AL190" i="22"/>
  <c r="C141" i="23"/>
  <c r="C76" i="23"/>
  <c r="AO72" i="23"/>
  <c r="AN72" i="23"/>
  <c r="AL72" i="23"/>
  <c r="AQ72" i="23" s="1"/>
  <c r="AO80" i="23"/>
  <c r="AN80" i="23"/>
  <c r="AL80" i="23"/>
  <c r="AO82" i="23"/>
  <c r="AO83" i="23"/>
  <c r="AM83" i="23"/>
  <c r="AN85" i="23"/>
  <c r="AN88" i="23"/>
  <c r="AQ88" i="23" s="1"/>
  <c r="AL88" i="23"/>
  <c r="AO91" i="23"/>
  <c r="AM91" i="23"/>
  <c r="AN96" i="23"/>
  <c r="AN99" i="23"/>
  <c r="AL99" i="23"/>
  <c r="AO103" i="23"/>
  <c r="AM103" i="23"/>
  <c r="AR38" i="23"/>
  <c r="AO113" i="23"/>
  <c r="AN113" i="23"/>
  <c r="AM113" i="23"/>
  <c r="AL113" i="23"/>
  <c r="AN117" i="23"/>
  <c r="AL120" i="23"/>
  <c r="AL127" i="23"/>
  <c r="AN119" i="22"/>
  <c r="AM119" i="22"/>
  <c r="AO126" i="22"/>
  <c r="AM126" i="22"/>
  <c r="AL126" i="22"/>
  <c r="AN155" i="22"/>
  <c r="AL166" i="22"/>
  <c r="C182" i="22"/>
  <c r="AO191" i="22"/>
  <c r="AN191" i="22"/>
  <c r="AM191" i="22"/>
  <c r="AL191" i="22"/>
  <c r="AN197" i="22"/>
  <c r="AM197" i="22"/>
  <c r="AN128" i="23"/>
  <c r="AN145" i="23"/>
  <c r="AO148" i="23"/>
  <c r="C183" i="22"/>
  <c r="C118" i="22"/>
  <c r="C189" i="22"/>
  <c r="C124" i="22"/>
  <c r="C191" i="22"/>
  <c r="C126" i="22"/>
  <c r="C193" i="22"/>
  <c r="C128" i="22"/>
  <c r="C197" i="22"/>
  <c r="C132" i="22"/>
  <c r="C199" i="22"/>
  <c r="C134" i="22"/>
  <c r="C78" i="22"/>
  <c r="AQ78" i="22" s="1"/>
  <c r="C86" i="22"/>
  <c r="C94" i="22"/>
  <c r="C102" i="22"/>
  <c r="C110" i="22"/>
  <c r="C115" i="22"/>
  <c r="AO118" i="22"/>
  <c r="C122" i="22"/>
  <c r="AN124" i="22"/>
  <c r="AM124" i="22"/>
  <c r="AO129" i="22"/>
  <c r="AM129" i="22"/>
  <c r="AO131" i="22"/>
  <c r="AM131" i="22"/>
  <c r="AL131" i="22"/>
  <c r="AL133" i="22"/>
  <c r="AO137" i="22"/>
  <c r="AQ137" i="22" s="1"/>
  <c r="AS7" i="22" s="1"/>
  <c r="AN137" i="22"/>
  <c r="AL137" i="22"/>
  <c r="AL155" i="22"/>
  <c r="AO164" i="22"/>
  <c r="AM164" i="22"/>
  <c r="AL164" i="22"/>
  <c r="AO166" i="22"/>
  <c r="AM166" i="22"/>
  <c r="AN182" i="22"/>
  <c r="AO186" i="22"/>
  <c r="AM186" i="22"/>
  <c r="AL197" i="22"/>
  <c r="AO73" i="23"/>
  <c r="AM73" i="23"/>
  <c r="AN76" i="23"/>
  <c r="AM76" i="23"/>
  <c r="AL76" i="23"/>
  <c r="AO99" i="23"/>
  <c r="AM99" i="23"/>
  <c r="AO121" i="23"/>
  <c r="AN121" i="23"/>
  <c r="AM121" i="23"/>
  <c r="AL121" i="23"/>
  <c r="AN125" i="23"/>
  <c r="AL128" i="23"/>
  <c r="AN136" i="23"/>
  <c r="AO164" i="23"/>
  <c r="AO115" i="22"/>
  <c r="AL115" i="22"/>
  <c r="AN122" i="22"/>
  <c r="AO143" i="22"/>
  <c r="AQ143" i="22" s="1"/>
  <c r="AN143" i="22"/>
  <c r="AM143" i="22"/>
  <c r="AL143" i="22"/>
  <c r="AN149" i="22"/>
  <c r="AM149" i="22"/>
  <c r="AO152" i="22"/>
  <c r="AN152" i="22"/>
  <c r="AM152" i="22"/>
  <c r="AO177" i="22"/>
  <c r="AN177" i="22"/>
  <c r="AL177" i="22"/>
  <c r="AL182" i="22"/>
  <c r="AL73" i="23"/>
  <c r="AO94" i="23"/>
  <c r="AN94" i="23"/>
  <c r="AL94" i="23"/>
  <c r="AN104" i="23"/>
  <c r="AR46" i="23"/>
  <c r="AO118" i="23"/>
  <c r="AN118" i="23"/>
  <c r="AL118" i="23"/>
  <c r="AM128" i="23"/>
  <c r="AM136" i="23"/>
  <c r="AO143" i="23"/>
  <c r="AM143" i="23"/>
  <c r="AL143" i="23"/>
  <c r="AN148" i="23"/>
  <c r="AM148" i="23"/>
  <c r="C76" i="22"/>
  <c r="AQ76" i="22" s="1"/>
  <c r="AR11" i="22" s="1"/>
  <c r="C84" i="22"/>
  <c r="C92" i="22"/>
  <c r="C100" i="22"/>
  <c r="C108" i="22"/>
  <c r="C114" i="22"/>
  <c r="AO120" i="22"/>
  <c r="AN120" i="22"/>
  <c r="AL120" i="22"/>
  <c r="AL122" i="22"/>
  <c r="AO134" i="22"/>
  <c r="AM134" i="22"/>
  <c r="AL134" i="22"/>
  <c r="AN147" i="22"/>
  <c r="AL149" i="22"/>
  <c r="AN171" i="22"/>
  <c r="AL171" i="22"/>
  <c r="AO180" i="22"/>
  <c r="AM180" i="22"/>
  <c r="AL180" i="22"/>
  <c r="AO182" i="22"/>
  <c r="AM182" i="22"/>
  <c r="AO183" i="22"/>
  <c r="AN183" i="22"/>
  <c r="AM183" i="22"/>
  <c r="AL183" i="22"/>
  <c r="AM189" i="22"/>
  <c r="AO192" i="22"/>
  <c r="AN192" i="22"/>
  <c r="AM192" i="22"/>
  <c r="AN198" i="22"/>
  <c r="C150" i="23"/>
  <c r="C85" i="23"/>
  <c r="AO87" i="23"/>
  <c r="AQ87" i="23" s="1"/>
  <c r="AM87" i="23"/>
  <c r="AN90" i="23"/>
  <c r="AM90" i="23"/>
  <c r="AL90" i="23"/>
  <c r="AL104" i="23"/>
  <c r="AL111" i="23"/>
  <c r="AO129" i="23"/>
  <c r="AN129" i="23"/>
  <c r="AM129" i="23"/>
  <c r="AL129" i="23"/>
  <c r="AN133" i="23"/>
  <c r="AO160" i="23"/>
  <c r="C82" i="23"/>
  <c r="C90" i="23"/>
  <c r="C98" i="23"/>
  <c r="C106" i="23"/>
  <c r="C114" i="23"/>
  <c r="C122" i="23"/>
  <c r="C130" i="23"/>
  <c r="AM145" i="23"/>
  <c r="AL145" i="23"/>
  <c r="AM149" i="23"/>
  <c r="AQ149" i="23" s="1"/>
  <c r="C151" i="23"/>
  <c r="AL158" i="23"/>
  <c r="AN160" i="23"/>
  <c r="AM160" i="23"/>
  <c r="AL160" i="23"/>
  <c r="AN165" i="23"/>
  <c r="AM165" i="23"/>
  <c r="AN173" i="23"/>
  <c r="AM173" i="23"/>
  <c r="AL173" i="23"/>
  <c r="AO175" i="23"/>
  <c r="AN175" i="23"/>
  <c r="AO176" i="23"/>
  <c r="AN176" i="23"/>
  <c r="AM176" i="23"/>
  <c r="AL176" i="23"/>
  <c r="AO186" i="23"/>
  <c r="AN186" i="23"/>
  <c r="C192" i="23"/>
  <c r="AU11" i="24"/>
  <c r="AU10" i="24"/>
  <c r="AQ78" i="24"/>
  <c r="AR13" i="24" s="1"/>
  <c r="AR36" i="24"/>
  <c r="C75" i="23"/>
  <c r="C89" i="23"/>
  <c r="C97" i="23"/>
  <c r="C105" i="23"/>
  <c r="C113" i="23"/>
  <c r="C121" i="23"/>
  <c r="C129" i="23"/>
  <c r="C137" i="23"/>
  <c r="AM151" i="23"/>
  <c r="AL151" i="23"/>
  <c r="AM156" i="23"/>
  <c r="AL156" i="23"/>
  <c r="AO163" i="23"/>
  <c r="AO171" i="23"/>
  <c r="AO177" i="23"/>
  <c r="AN177" i="23"/>
  <c r="AM177" i="23"/>
  <c r="AM180" i="23"/>
  <c r="AL180" i="23"/>
  <c r="AO182" i="23"/>
  <c r="AN182" i="23"/>
  <c r="AM182" i="23"/>
  <c r="C183" i="23"/>
  <c r="AO191" i="23"/>
  <c r="AN191" i="23"/>
  <c r="AO192" i="23"/>
  <c r="AN192" i="23"/>
  <c r="AM192" i="23"/>
  <c r="AL192" i="23"/>
  <c r="AO199" i="23"/>
  <c r="AN199" i="23"/>
  <c r="AR28" i="24"/>
  <c r="AR38" i="24"/>
  <c r="AR37" i="24"/>
  <c r="AR42" i="24"/>
  <c r="AR41" i="24"/>
  <c r="C81" i="23"/>
  <c r="C112" i="23"/>
  <c r="C120" i="23"/>
  <c r="C128" i="23"/>
  <c r="AM137" i="23"/>
  <c r="AL137" i="23"/>
  <c r="AL144" i="23"/>
  <c r="AQ154" i="23"/>
  <c r="AO161" i="23"/>
  <c r="AN161" i="23"/>
  <c r="AM161" i="23"/>
  <c r="C168" i="23"/>
  <c r="AL174" i="23"/>
  <c r="AN197" i="23"/>
  <c r="AM197" i="23"/>
  <c r="AL197" i="23"/>
  <c r="AQ72" i="24"/>
  <c r="AR7" i="24" s="1"/>
  <c r="AQ79" i="24"/>
  <c r="AR14" i="24" s="1"/>
  <c r="AQ85" i="24"/>
  <c r="AR20" i="24" s="1"/>
  <c r="AR30" i="24"/>
  <c r="AR29" i="24"/>
  <c r="AR34" i="24"/>
  <c r="AR33" i="24"/>
  <c r="AR60" i="24"/>
  <c r="C73" i="23"/>
  <c r="C87" i="23"/>
  <c r="C119" i="23"/>
  <c r="AO139" i="23"/>
  <c r="AN139" i="23"/>
  <c r="AM139" i="23"/>
  <c r="AO141" i="23"/>
  <c r="AL148" i="23"/>
  <c r="C159" i="23"/>
  <c r="AL166" i="23"/>
  <c r="AO168" i="23"/>
  <c r="AN168" i="23"/>
  <c r="AM168" i="23"/>
  <c r="AL168" i="23"/>
  <c r="AO178" i="23"/>
  <c r="AN178" i="23"/>
  <c r="AO187" i="23"/>
  <c r="AO194" i="23"/>
  <c r="AN194" i="23"/>
  <c r="AQ86" i="24"/>
  <c r="AR26" i="24"/>
  <c r="AR25" i="24"/>
  <c r="AR62" i="24"/>
  <c r="AR61" i="24"/>
  <c r="AR66" i="24"/>
  <c r="AR65" i="24"/>
  <c r="C102" i="23"/>
  <c r="C110" i="23"/>
  <c r="C126" i="23"/>
  <c r="C134" i="23"/>
  <c r="AL136" i="23"/>
  <c r="AO146" i="23"/>
  <c r="AN146" i="23"/>
  <c r="AM146" i="23"/>
  <c r="AL150" i="23"/>
  <c r="AO151" i="23"/>
  <c r="AM159" i="23"/>
  <c r="AL159" i="23"/>
  <c r="AM164" i="23"/>
  <c r="AL164" i="23"/>
  <c r="AO169" i="23"/>
  <c r="AN169" i="23"/>
  <c r="AM169" i="23"/>
  <c r="AM172" i="23"/>
  <c r="AL172" i="23"/>
  <c r="AO174" i="23"/>
  <c r="AN174" i="23"/>
  <c r="AM174" i="23"/>
  <c r="C93" i="23"/>
  <c r="C101" i="23"/>
  <c r="C109" i="23"/>
  <c r="C117" i="23"/>
  <c r="C125" i="23"/>
  <c r="C133" i="23"/>
  <c r="AO162" i="23"/>
  <c r="AN162" i="23"/>
  <c r="AO184" i="23"/>
  <c r="AN184" i="23"/>
  <c r="AM184" i="23"/>
  <c r="AL184" i="23"/>
  <c r="AO195" i="23"/>
  <c r="AR54" i="24"/>
  <c r="AR53" i="24"/>
  <c r="AR58" i="24"/>
  <c r="AR57" i="24"/>
  <c r="C78" i="23"/>
  <c r="C84" i="23"/>
  <c r="C92" i="23"/>
  <c r="C100" i="23"/>
  <c r="C108" i="23"/>
  <c r="C116" i="23"/>
  <c r="C124" i="23"/>
  <c r="C132" i="23"/>
  <c r="AN150" i="23"/>
  <c r="AQ150" i="23" s="1"/>
  <c r="AO155" i="23"/>
  <c r="AO170" i="23"/>
  <c r="AN170" i="23"/>
  <c r="AO179" i="23"/>
  <c r="AO185" i="23"/>
  <c r="AN185" i="23"/>
  <c r="AM185" i="23"/>
  <c r="AM188" i="23"/>
  <c r="AL188" i="23"/>
  <c r="AM191" i="23"/>
  <c r="AL191" i="23"/>
  <c r="AL195" i="23"/>
  <c r="AM199" i="23"/>
  <c r="AL199" i="23"/>
  <c r="AQ76" i="24"/>
  <c r="AR11" i="24" s="1"/>
  <c r="AR44" i="24"/>
  <c r="AT6" i="24"/>
  <c r="AT19" i="24"/>
  <c r="C77" i="24"/>
  <c r="AQ77" i="24" s="1"/>
  <c r="AR12" i="24" s="1"/>
  <c r="AQ137" i="24"/>
  <c r="AS7" i="24" s="1"/>
  <c r="AL139" i="24"/>
  <c r="AQ139" i="24"/>
  <c r="AS9" i="24" s="1"/>
  <c r="AQ145" i="24"/>
  <c r="AS15" i="24" s="1"/>
  <c r="AO147" i="24"/>
  <c r="AQ147" i="24"/>
  <c r="AS17" i="24" s="1"/>
  <c r="C159" i="24"/>
  <c r="AN165" i="24"/>
  <c r="AL165" i="24"/>
  <c r="AM180" i="24"/>
  <c r="AM182" i="24"/>
  <c r="AL182" i="24"/>
  <c r="AN197" i="24"/>
  <c r="AL197" i="24"/>
  <c r="C71" i="25"/>
  <c r="C136" i="25"/>
  <c r="AN72" i="25"/>
  <c r="AQ72" i="25" s="1"/>
  <c r="AR7" i="25" s="1"/>
  <c r="AM72" i="25"/>
  <c r="AR59" i="25"/>
  <c r="AR60" i="25"/>
  <c r="AQ141" i="25"/>
  <c r="AS11" i="25" s="1"/>
  <c r="AS55" i="25"/>
  <c r="AS56" i="25"/>
  <c r="AR49" i="26"/>
  <c r="AR50" i="26"/>
  <c r="AR59" i="26"/>
  <c r="AR60" i="26"/>
  <c r="C76" i="24"/>
  <c r="C84" i="24"/>
  <c r="AQ84" i="24" s="1"/>
  <c r="AR19" i="24" s="1"/>
  <c r="C92" i="24"/>
  <c r="C100" i="24"/>
  <c r="C108" i="24"/>
  <c r="C116" i="24"/>
  <c r="C124" i="24"/>
  <c r="AN132" i="24"/>
  <c r="AL132" i="24"/>
  <c r="C134" i="24"/>
  <c r="C143" i="24"/>
  <c r="AO154" i="24"/>
  <c r="AN158" i="24"/>
  <c r="AO159" i="24"/>
  <c r="AN159" i="24"/>
  <c r="AM159" i="24"/>
  <c r="AL159" i="24"/>
  <c r="AO163" i="24"/>
  <c r="AL163" i="24"/>
  <c r="AO169" i="24"/>
  <c r="AN169" i="24"/>
  <c r="AM169" i="24"/>
  <c r="AO178" i="24"/>
  <c r="AL180" i="24"/>
  <c r="C183" i="24"/>
  <c r="C192" i="24"/>
  <c r="AO195" i="24"/>
  <c r="AL195" i="24"/>
  <c r="AT6" i="25"/>
  <c r="AT12" i="25"/>
  <c r="C145" i="25"/>
  <c r="C80" i="25"/>
  <c r="AL72" i="25"/>
  <c r="AQ77" i="25"/>
  <c r="AR12" i="25" s="1"/>
  <c r="AM89" i="25"/>
  <c r="AR25" i="25"/>
  <c r="AR67" i="25"/>
  <c r="AR68" i="25"/>
  <c r="AL136" i="25"/>
  <c r="C142" i="25"/>
  <c r="AO152" i="25"/>
  <c r="AN152" i="25"/>
  <c r="AS27" i="25"/>
  <c r="AS26" i="25"/>
  <c r="AS35" i="25"/>
  <c r="AS34" i="25"/>
  <c r="C107" i="24"/>
  <c r="C115" i="24"/>
  <c r="C123" i="24"/>
  <c r="C131" i="24"/>
  <c r="AN134" i="24"/>
  <c r="AM134" i="24"/>
  <c r="AL134" i="24"/>
  <c r="AN143" i="24"/>
  <c r="AM143" i="24"/>
  <c r="AL143" i="24"/>
  <c r="AQ143" i="24"/>
  <c r="AS13" i="24" s="1"/>
  <c r="C160" i="24"/>
  <c r="AM165" i="24"/>
  <c r="AN182" i="24"/>
  <c r="AO183" i="24"/>
  <c r="AN183" i="24"/>
  <c r="AM183" i="24"/>
  <c r="AL183" i="24"/>
  <c r="AM197" i="24"/>
  <c r="AO78" i="25"/>
  <c r="AL78" i="25"/>
  <c r="AO82" i="25"/>
  <c r="AQ82" i="25" s="1"/>
  <c r="AR17" i="25" s="1"/>
  <c r="AO98" i="25"/>
  <c r="AR33" i="25"/>
  <c r="AS39" i="25"/>
  <c r="AS40" i="25"/>
  <c r="AS69" i="25"/>
  <c r="AS68" i="25"/>
  <c r="C74" i="24"/>
  <c r="AQ74" i="24" s="1"/>
  <c r="AR9" i="24" s="1"/>
  <c r="C82" i="24"/>
  <c r="AQ82" i="24" s="1"/>
  <c r="AR17" i="24" s="1"/>
  <c r="C90" i="24"/>
  <c r="C98" i="24"/>
  <c r="C106" i="24"/>
  <c r="C114" i="24"/>
  <c r="C122" i="24"/>
  <c r="C130" i="24"/>
  <c r="C151" i="24"/>
  <c r="AN157" i="24"/>
  <c r="AL157" i="24"/>
  <c r="AO160" i="24"/>
  <c r="AN160" i="24"/>
  <c r="AM160" i="24"/>
  <c r="AL160" i="24"/>
  <c r="AO166" i="24"/>
  <c r="AM166" i="24"/>
  <c r="AO170" i="24"/>
  <c r="AL172" i="24"/>
  <c r="C175" i="24"/>
  <c r="C184" i="24"/>
  <c r="AO187" i="24"/>
  <c r="AL187" i="24"/>
  <c r="AO193" i="24"/>
  <c r="AN193" i="24"/>
  <c r="AM193" i="24"/>
  <c r="AO198" i="24"/>
  <c r="AM82" i="25"/>
  <c r="AL82" i="25"/>
  <c r="AO91" i="25"/>
  <c r="AN91" i="25"/>
  <c r="AM91" i="25"/>
  <c r="AL91" i="25"/>
  <c r="AR26" i="25"/>
  <c r="AM98" i="25"/>
  <c r="AL98" i="25"/>
  <c r="AM105" i="25"/>
  <c r="AO106" i="25"/>
  <c r="AR41" i="25"/>
  <c r="AL110" i="25"/>
  <c r="AO121" i="25"/>
  <c r="AN121" i="25"/>
  <c r="AL121" i="25"/>
  <c r="AM137" i="25"/>
  <c r="AL137" i="25"/>
  <c r="AQ138" i="25"/>
  <c r="AS8" i="25" s="1"/>
  <c r="AL142" i="25"/>
  <c r="AQ143" i="25"/>
  <c r="AS13" i="25" s="1"/>
  <c r="AN146" i="25"/>
  <c r="AL148" i="25"/>
  <c r="AS23" i="25"/>
  <c r="AS24" i="25"/>
  <c r="C136" i="24"/>
  <c r="AQ138" i="24"/>
  <c r="AS8" i="24" s="1"/>
  <c r="AQ146" i="24"/>
  <c r="AS16" i="24" s="1"/>
  <c r="AQ151" i="24"/>
  <c r="C147" i="25"/>
  <c r="AQ147" i="25" s="1"/>
  <c r="AS17" i="25" s="1"/>
  <c r="C82" i="25"/>
  <c r="AQ83" i="25"/>
  <c r="AR18" i="25" s="1"/>
  <c r="AN88" i="25"/>
  <c r="AM88" i="25"/>
  <c r="AR27" i="25"/>
  <c r="AR28" i="25"/>
  <c r="AR34" i="25"/>
  <c r="AR39" i="25"/>
  <c r="AR38" i="25"/>
  <c r="AM106" i="25"/>
  <c r="AL106" i="25"/>
  <c r="AO114" i="25"/>
  <c r="AO129" i="25"/>
  <c r="AN129" i="25"/>
  <c r="AL129" i="25"/>
  <c r="AS31" i="25"/>
  <c r="AS32" i="25"/>
  <c r="AQ78" i="26"/>
  <c r="AR13" i="26" s="1"/>
  <c r="C72" i="24"/>
  <c r="C80" i="24"/>
  <c r="AQ80" i="24" s="1"/>
  <c r="AR15" i="24" s="1"/>
  <c r="C88" i="24"/>
  <c r="C96" i="24"/>
  <c r="C104" i="24"/>
  <c r="C112" i="24"/>
  <c r="C120" i="24"/>
  <c r="C128" i="24"/>
  <c r="C133" i="24"/>
  <c r="AO136" i="24"/>
  <c r="AQ136" i="24" s="1"/>
  <c r="AS6" i="24" s="1"/>
  <c r="AN136" i="24"/>
  <c r="AM136" i="24"/>
  <c r="AO144" i="24"/>
  <c r="AQ144" i="24" s="1"/>
  <c r="AS14" i="24" s="1"/>
  <c r="AN144" i="24"/>
  <c r="AM144" i="24"/>
  <c r="AQ148" i="24"/>
  <c r="AS18" i="24" s="1"/>
  <c r="C152" i="24"/>
  <c r="AM157" i="24"/>
  <c r="AL164" i="24"/>
  <c r="C167" i="24"/>
  <c r="C176" i="24"/>
  <c r="AO179" i="24"/>
  <c r="AL179" i="24"/>
  <c r="AO190" i="24"/>
  <c r="AL196" i="24"/>
  <c r="AT17" i="25"/>
  <c r="AM74" i="25"/>
  <c r="AL74" i="25"/>
  <c r="AN82" i="25"/>
  <c r="AL88" i="25"/>
  <c r="AN96" i="25"/>
  <c r="AM96" i="25"/>
  <c r="AN98" i="25"/>
  <c r="AR35" i="25"/>
  <c r="AR36" i="25"/>
  <c r="AO107" i="25"/>
  <c r="AN107" i="25"/>
  <c r="AM107" i="25"/>
  <c r="AL107" i="25"/>
  <c r="AR42" i="25"/>
  <c r="AM111" i="25"/>
  <c r="AL111" i="25"/>
  <c r="AR47" i="25"/>
  <c r="AR46" i="25"/>
  <c r="AM114" i="25"/>
  <c r="AL114" i="25"/>
  <c r="AM121" i="25"/>
  <c r="AO122" i="25"/>
  <c r="AR57" i="25"/>
  <c r="AS41" i="25"/>
  <c r="AS42" i="25"/>
  <c r="C103" i="24"/>
  <c r="AO133" i="24"/>
  <c r="AO142" i="24"/>
  <c r="AQ142" i="24" s="1"/>
  <c r="AS12" i="24" s="1"/>
  <c r="AM142" i="24"/>
  <c r="AL142" i="24"/>
  <c r="AN149" i="24"/>
  <c r="AQ149" i="24" s="1"/>
  <c r="AS19" i="24" s="1"/>
  <c r="AL149" i="24"/>
  <c r="AO152" i="24"/>
  <c r="AN152" i="24"/>
  <c r="AM152" i="24"/>
  <c r="AL152" i="24"/>
  <c r="AO158" i="24"/>
  <c r="AM158" i="24"/>
  <c r="AL158" i="24"/>
  <c r="AO162" i="24"/>
  <c r="AN166" i="24"/>
  <c r="AO167" i="24"/>
  <c r="AN167" i="24"/>
  <c r="AM167" i="24"/>
  <c r="AL167" i="24"/>
  <c r="AN173" i="24"/>
  <c r="AL173" i="24"/>
  <c r="AO176" i="24"/>
  <c r="AN176" i="24"/>
  <c r="AM176" i="24"/>
  <c r="AL176" i="24"/>
  <c r="AM181" i="24"/>
  <c r="AM188" i="24"/>
  <c r="AM190" i="24"/>
  <c r="AL190" i="24"/>
  <c r="AN194" i="24"/>
  <c r="AN198" i="24"/>
  <c r="AO199" i="24"/>
  <c r="AN199" i="24"/>
  <c r="AM199" i="24"/>
  <c r="AL199" i="24"/>
  <c r="AM71" i="25"/>
  <c r="AL71" i="25"/>
  <c r="AQ71" i="25" s="1"/>
  <c r="AR6" i="25" s="1"/>
  <c r="AO75" i="25"/>
  <c r="AQ75" i="25" s="1"/>
  <c r="AR10" i="25" s="1"/>
  <c r="AN75" i="25"/>
  <c r="AM75" i="25"/>
  <c r="AL75" i="25"/>
  <c r="AN80" i="25"/>
  <c r="AQ80" i="25" s="1"/>
  <c r="AR15" i="25" s="1"/>
  <c r="AM80" i="25"/>
  <c r="AR23" i="25"/>
  <c r="AL96" i="25"/>
  <c r="AN104" i="25"/>
  <c r="AM104" i="25"/>
  <c r="AN106" i="25"/>
  <c r="AR43" i="25"/>
  <c r="AR44" i="25"/>
  <c r="AO115" i="25"/>
  <c r="AN115" i="25"/>
  <c r="AM115" i="25"/>
  <c r="AL115" i="25"/>
  <c r="AR50" i="25"/>
  <c r="AM119" i="25"/>
  <c r="AL119" i="25"/>
  <c r="AR55" i="25"/>
  <c r="AR54" i="25"/>
  <c r="AM122" i="25"/>
  <c r="AL122" i="25"/>
  <c r="AM129" i="25"/>
  <c r="AO130" i="25"/>
  <c r="AR65" i="25"/>
  <c r="AN140" i="25"/>
  <c r="AQ140" i="25" s="1"/>
  <c r="AS10" i="25" s="1"/>
  <c r="AM140" i="25"/>
  <c r="AO142" i="25"/>
  <c r="AQ142" i="25" s="1"/>
  <c r="AS12" i="25" s="1"/>
  <c r="AO145" i="25"/>
  <c r="AM145" i="25"/>
  <c r="AL158" i="25"/>
  <c r="AS37" i="25"/>
  <c r="AS36" i="25"/>
  <c r="C197" i="24"/>
  <c r="C132" i="24"/>
  <c r="C126" i="24"/>
  <c r="AM133" i="24"/>
  <c r="AL133" i="24"/>
  <c r="AO153" i="24"/>
  <c r="AN153" i="24"/>
  <c r="AM153" i="24"/>
  <c r="AM156" i="24"/>
  <c r="AN162" i="24"/>
  <c r="AO171" i="24"/>
  <c r="AL171" i="24"/>
  <c r="AO177" i="24"/>
  <c r="AN177" i="24"/>
  <c r="AM177" i="24"/>
  <c r="AO182" i="24"/>
  <c r="AO186" i="24"/>
  <c r="AL188" i="24"/>
  <c r="AU10" i="25"/>
  <c r="AU11" i="25"/>
  <c r="AN74" i="25"/>
  <c r="AQ74" i="25" s="1"/>
  <c r="AR9" i="25" s="1"/>
  <c r="AL80" i="25"/>
  <c r="AQ85" i="25"/>
  <c r="AR20" i="25" s="1"/>
  <c r="AO89" i="25"/>
  <c r="AN89" i="25"/>
  <c r="AL89" i="25"/>
  <c r="AR31" i="25"/>
  <c r="AL104" i="25"/>
  <c r="AN112" i="25"/>
  <c r="AM112" i="25"/>
  <c r="AN114" i="25"/>
  <c r="AR51" i="25"/>
  <c r="AR52" i="25"/>
  <c r="AO123" i="25"/>
  <c r="AN123" i="25"/>
  <c r="AM123" i="25"/>
  <c r="AL123" i="25"/>
  <c r="AR58" i="25"/>
  <c r="AM127" i="25"/>
  <c r="AL127" i="25"/>
  <c r="AR63" i="25"/>
  <c r="AR62" i="25"/>
  <c r="AM130" i="25"/>
  <c r="AL130" i="25"/>
  <c r="AL140" i="25"/>
  <c r="AQ144" i="25"/>
  <c r="AS14" i="25" s="1"/>
  <c r="AL145" i="25"/>
  <c r="AL150" i="25"/>
  <c r="AN155" i="25"/>
  <c r="AM155" i="25"/>
  <c r="AM158" i="25"/>
  <c r="AN166" i="25"/>
  <c r="AM166" i="25"/>
  <c r="C74" i="25"/>
  <c r="C90" i="25"/>
  <c r="C98" i="25"/>
  <c r="C106" i="25"/>
  <c r="C114" i="25"/>
  <c r="C122" i="25"/>
  <c r="C130" i="25"/>
  <c r="C137" i="25"/>
  <c r="C146" i="25"/>
  <c r="AQ146" i="25" s="1"/>
  <c r="AS16" i="25" s="1"/>
  <c r="C174" i="25"/>
  <c r="AO190" i="25"/>
  <c r="AL190" i="25"/>
  <c r="C194" i="26"/>
  <c r="C129" i="26"/>
  <c r="AQ79" i="26"/>
  <c r="AR14" i="26" s="1"/>
  <c r="C73" i="25"/>
  <c r="AQ73" i="25" s="1"/>
  <c r="AR8" i="25" s="1"/>
  <c r="C89" i="25"/>
  <c r="C97" i="25"/>
  <c r="C105" i="25"/>
  <c r="C113" i="25"/>
  <c r="C121" i="25"/>
  <c r="C129" i="25"/>
  <c r="AN137" i="25"/>
  <c r="AQ137" i="25" s="1"/>
  <c r="AS7" i="25" s="1"/>
  <c r="AO146" i="25"/>
  <c r="AO150" i="25"/>
  <c r="AQ150" i="25" s="1"/>
  <c r="AS20" i="25" s="1"/>
  <c r="AM156" i="25"/>
  <c r="C159" i="25"/>
  <c r="AM164" i="25"/>
  <c r="AO180" i="25"/>
  <c r="AM180" i="25"/>
  <c r="AL180" i="25"/>
  <c r="AO182" i="25"/>
  <c r="AL182" i="25"/>
  <c r="AO186" i="25"/>
  <c r="AN190" i="25"/>
  <c r="AM190" i="25"/>
  <c r="AO191" i="25"/>
  <c r="AN191" i="25"/>
  <c r="AM191" i="25"/>
  <c r="AL191" i="25"/>
  <c r="AM194" i="25"/>
  <c r="C187" i="26"/>
  <c r="C122" i="26"/>
  <c r="C88" i="25"/>
  <c r="C96" i="25"/>
  <c r="C104" i="25"/>
  <c r="C112" i="25"/>
  <c r="C120" i="25"/>
  <c r="C128" i="25"/>
  <c r="AN149" i="25"/>
  <c r="AQ149" i="25" s="1"/>
  <c r="AS19" i="25" s="1"/>
  <c r="C152" i="25"/>
  <c r="AM159" i="25"/>
  <c r="AL159" i="25"/>
  <c r="AO161" i="25"/>
  <c r="AN161" i="25"/>
  <c r="AO172" i="25"/>
  <c r="AM172" i="25"/>
  <c r="AL172" i="25"/>
  <c r="AO174" i="25"/>
  <c r="AL174" i="25"/>
  <c r="AN182" i="25"/>
  <c r="AM182" i="25"/>
  <c r="AO183" i="25"/>
  <c r="AN183" i="25"/>
  <c r="AM183" i="25"/>
  <c r="AL183" i="25"/>
  <c r="AM186" i="25"/>
  <c r="C192" i="25"/>
  <c r="AN197" i="25"/>
  <c r="C143" i="26"/>
  <c r="AT13" i="26"/>
  <c r="C78" i="26"/>
  <c r="C146" i="26"/>
  <c r="C81" i="26"/>
  <c r="AT16" i="26"/>
  <c r="AO71" i="26"/>
  <c r="AN71" i="26"/>
  <c r="AM71" i="26"/>
  <c r="AQ72" i="26"/>
  <c r="AR7" i="26" s="1"/>
  <c r="AN74" i="26"/>
  <c r="AO75" i="26"/>
  <c r="AN75" i="26"/>
  <c r="AL75" i="26"/>
  <c r="AQ81" i="26"/>
  <c r="AR16" i="26" s="1"/>
  <c r="C79" i="25"/>
  <c r="AQ79" i="25" s="1"/>
  <c r="AR14" i="25" s="1"/>
  <c r="C95" i="25"/>
  <c r="C103" i="25"/>
  <c r="C111" i="25"/>
  <c r="C119" i="25"/>
  <c r="AM136" i="25"/>
  <c r="AQ136" i="25" s="1"/>
  <c r="AS6" i="25" s="1"/>
  <c r="AN145" i="25"/>
  <c r="AM152" i="25"/>
  <c r="C158" i="25"/>
  <c r="C166" i="25"/>
  <c r="AO170" i="25"/>
  <c r="AN174" i="25"/>
  <c r="AM174" i="25"/>
  <c r="AN189" i="25"/>
  <c r="AN192" i="25"/>
  <c r="AM192" i="25"/>
  <c r="AM197" i="25"/>
  <c r="AL197" i="25"/>
  <c r="C171" i="26"/>
  <c r="C106" i="26"/>
  <c r="C178" i="26"/>
  <c r="C113" i="26"/>
  <c r="AM75" i="26"/>
  <c r="AL92" i="26"/>
  <c r="AR32" i="26"/>
  <c r="AR31" i="26"/>
  <c r="AN99" i="26"/>
  <c r="AT9" i="25"/>
  <c r="C78" i="25"/>
  <c r="C86" i="25"/>
  <c r="AQ86" i="25" s="1"/>
  <c r="C102" i="25"/>
  <c r="C110" i="25"/>
  <c r="C118" i="25"/>
  <c r="C126" i="25"/>
  <c r="C134" i="25"/>
  <c r="AL155" i="25"/>
  <c r="AN168" i="25"/>
  <c r="AM168" i="25"/>
  <c r="AM189" i="25"/>
  <c r="AL189" i="25"/>
  <c r="AO77" i="26"/>
  <c r="AR24" i="26"/>
  <c r="AR23" i="26"/>
  <c r="AO141" i="26"/>
  <c r="C125" i="25"/>
  <c r="C133" i="25"/>
  <c r="AL134" i="25"/>
  <c r="AQ139" i="25"/>
  <c r="AS9" i="25" s="1"/>
  <c r="AM144" i="25"/>
  <c r="AM148" i="25"/>
  <c r="AQ148" i="25" s="1"/>
  <c r="AS18" i="25" s="1"/>
  <c r="AO158" i="25"/>
  <c r="AL163" i="25"/>
  <c r="AO166" i="25"/>
  <c r="AL166" i="25"/>
  <c r="AN173" i="25"/>
  <c r="AN176" i="25"/>
  <c r="AM176" i="25"/>
  <c r="AM181" i="25"/>
  <c r="AL181" i="25"/>
  <c r="AO184" i="25"/>
  <c r="AN187" i="25"/>
  <c r="AL187" i="25"/>
  <c r="AQ73" i="26"/>
  <c r="AR8" i="26" s="1"/>
  <c r="AM77" i="26"/>
  <c r="AL77" i="26"/>
  <c r="AL102" i="26"/>
  <c r="C76" i="25"/>
  <c r="AQ76" i="25" s="1"/>
  <c r="AR11" i="25" s="1"/>
  <c r="C84" i="25"/>
  <c r="AQ84" i="25" s="1"/>
  <c r="AR19" i="25" s="1"/>
  <c r="C92" i="25"/>
  <c r="C100" i="25"/>
  <c r="C108" i="25"/>
  <c r="C116" i="25"/>
  <c r="C124" i="25"/>
  <c r="C132" i="25"/>
  <c r="AL151" i="25"/>
  <c r="AQ151" i="25"/>
  <c r="AS21" i="25" s="1"/>
  <c r="AO154" i="25"/>
  <c r="AN157" i="25"/>
  <c r="AN160" i="25"/>
  <c r="AM160" i="25"/>
  <c r="AN165" i="25"/>
  <c r="AM173" i="25"/>
  <c r="AL173" i="25"/>
  <c r="AO176" i="25"/>
  <c r="AN179" i="25"/>
  <c r="AL179" i="25"/>
  <c r="AO193" i="25"/>
  <c r="AN193" i="25"/>
  <c r="AL193" i="25"/>
  <c r="AU11" i="26"/>
  <c r="AU10" i="26"/>
  <c r="AO89" i="26"/>
  <c r="AL89" i="26"/>
  <c r="AO92" i="26"/>
  <c r="AN98" i="26"/>
  <c r="AL98" i="26"/>
  <c r="C86" i="26"/>
  <c r="C151" i="26"/>
  <c r="C169" i="26"/>
  <c r="C104" i="26"/>
  <c r="C176" i="26"/>
  <c r="C111" i="26"/>
  <c r="C185" i="26"/>
  <c r="C120" i="26"/>
  <c r="C127" i="26"/>
  <c r="C192" i="26"/>
  <c r="AL71" i="26"/>
  <c r="AQ75" i="26"/>
  <c r="AR10" i="26" s="1"/>
  <c r="C79" i="26"/>
  <c r="AN86" i="26"/>
  <c r="AQ86" i="26" s="1"/>
  <c r="C88" i="26"/>
  <c r="AN91" i="26"/>
  <c r="AO93" i="26"/>
  <c r="AO96" i="26"/>
  <c r="AN96" i="26"/>
  <c r="AN100" i="26"/>
  <c r="AM100" i="26"/>
  <c r="AO104" i="26"/>
  <c r="AO113" i="26"/>
  <c r="AN114" i="26"/>
  <c r="AM114" i="26"/>
  <c r="AL114" i="26"/>
  <c r="AO115" i="26"/>
  <c r="AN115" i="26"/>
  <c r="AM115" i="26"/>
  <c r="AL121" i="26"/>
  <c r="AL130" i="26"/>
  <c r="AO133" i="26"/>
  <c r="AN133" i="26"/>
  <c r="AM133" i="26"/>
  <c r="AM136" i="26"/>
  <c r="AQ136" i="26" s="1"/>
  <c r="AS6" i="26" s="1"/>
  <c r="AO140" i="26"/>
  <c r="AQ140" i="26" s="1"/>
  <c r="AS10" i="26" s="1"/>
  <c r="AL140" i="26"/>
  <c r="AQ144" i="26"/>
  <c r="AS14" i="26" s="1"/>
  <c r="AO146" i="26"/>
  <c r="AN147" i="26"/>
  <c r="AO152" i="26"/>
  <c r="C98" i="26"/>
  <c r="C163" i="26"/>
  <c r="C167" i="26"/>
  <c r="C102" i="26"/>
  <c r="C174" i="26"/>
  <c r="C109" i="26"/>
  <c r="C183" i="26"/>
  <c r="C118" i="26"/>
  <c r="C190" i="26"/>
  <c r="C125" i="26"/>
  <c r="C199" i="26"/>
  <c r="C134" i="26"/>
  <c r="C74" i="26"/>
  <c r="AL79" i="26"/>
  <c r="C82" i="26"/>
  <c r="AN88" i="26"/>
  <c r="AM88" i="26"/>
  <c r="C97" i="26"/>
  <c r="AO105" i="26"/>
  <c r="AM105" i="26"/>
  <c r="AL105" i="26"/>
  <c r="AO106" i="26"/>
  <c r="AN106" i="26"/>
  <c r="AM106" i="26"/>
  <c r="AN108" i="26"/>
  <c r="AO109" i="26"/>
  <c r="AN117" i="26"/>
  <c r="AN127" i="26"/>
  <c r="AM127" i="26"/>
  <c r="AN137" i="26"/>
  <c r="AL137" i="26"/>
  <c r="AQ143" i="26"/>
  <c r="AS13" i="26" s="1"/>
  <c r="C142" i="26"/>
  <c r="C77" i="26"/>
  <c r="C107" i="26"/>
  <c r="C172" i="26"/>
  <c r="C181" i="26"/>
  <c r="C116" i="26"/>
  <c r="AO74" i="26"/>
  <c r="AQ74" i="26" s="1"/>
  <c r="AR9" i="26" s="1"/>
  <c r="AO82" i="26"/>
  <c r="AQ82" i="26" s="1"/>
  <c r="AR17" i="26" s="1"/>
  <c r="AM85" i="26"/>
  <c r="AQ85" i="26" s="1"/>
  <c r="AR20" i="26" s="1"/>
  <c r="C90" i="26"/>
  <c r="C92" i="26"/>
  <c r="C95" i="26"/>
  <c r="C99" i="26"/>
  <c r="AO101" i="26"/>
  <c r="AM101" i="26"/>
  <c r="AN109" i="26"/>
  <c r="AM109" i="26"/>
  <c r="AL109" i="26"/>
  <c r="AN118" i="26"/>
  <c r="AM118" i="26"/>
  <c r="AL118" i="26"/>
  <c r="AM141" i="26"/>
  <c r="AL141" i="26"/>
  <c r="C150" i="26"/>
  <c r="AQ150" i="26" s="1"/>
  <c r="AS20" i="26" s="1"/>
  <c r="C85" i="26"/>
  <c r="C186" i="26"/>
  <c r="C121" i="26"/>
  <c r="C195" i="26"/>
  <c r="C130" i="26"/>
  <c r="AO90" i="26"/>
  <c r="AM90" i="26"/>
  <c r="AL90" i="26"/>
  <c r="AM92" i="26"/>
  <c r="AN95" i="26"/>
  <c r="AM95" i="26"/>
  <c r="AM99" i="26"/>
  <c r="AL99" i="26"/>
  <c r="C110" i="26"/>
  <c r="AO116" i="26"/>
  <c r="AL116" i="26"/>
  <c r="C119" i="26"/>
  <c r="C128" i="26"/>
  <c r="AM131" i="26"/>
  <c r="AL131" i="26"/>
  <c r="AL145" i="26"/>
  <c r="AM147" i="26"/>
  <c r="C168" i="26"/>
  <c r="C103" i="26"/>
  <c r="C177" i="26"/>
  <c r="C112" i="26"/>
  <c r="AR56" i="26"/>
  <c r="AN73" i="26"/>
  <c r="C84" i="26"/>
  <c r="C87" i="26"/>
  <c r="C94" i="26"/>
  <c r="AO107" i="26"/>
  <c r="AL107" i="26"/>
  <c r="AM113" i="26"/>
  <c r="AL113" i="26"/>
  <c r="AO127" i="26"/>
  <c r="AR63" i="26"/>
  <c r="AO137" i="26"/>
  <c r="AQ138" i="26"/>
  <c r="AS8" i="26" s="1"/>
  <c r="AM146" i="26"/>
  <c r="AO151" i="26"/>
  <c r="AQ151" i="26" s="1"/>
  <c r="AN151" i="26"/>
  <c r="AL151" i="26"/>
  <c r="AN155" i="26"/>
  <c r="C154" i="26"/>
  <c r="C89" i="26"/>
  <c r="C158" i="26"/>
  <c r="C93" i="26"/>
  <c r="C166" i="26"/>
  <c r="C101" i="26"/>
  <c r="C182" i="26"/>
  <c r="C117" i="26"/>
  <c r="C191" i="26"/>
  <c r="C126" i="26"/>
  <c r="C198" i="26"/>
  <c r="C133" i="26"/>
  <c r="C76" i="26"/>
  <c r="AQ76" i="26" s="1"/>
  <c r="AR11" i="26" s="1"/>
  <c r="AO118" i="26"/>
  <c r="C123" i="26"/>
  <c r="C132" i="26"/>
  <c r="AQ139" i="26"/>
  <c r="AS9" i="26" s="1"/>
  <c r="AN141" i="26"/>
  <c r="AQ142" i="26"/>
  <c r="AS12" i="26" s="1"/>
  <c r="AM155" i="26"/>
  <c r="AT12" i="26"/>
  <c r="AT15" i="26"/>
  <c r="C173" i="26"/>
  <c r="C108" i="26"/>
  <c r="C180" i="26"/>
  <c r="C115" i="26"/>
  <c r="C189" i="26"/>
  <c r="C124" i="26"/>
  <c r="C196" i="26"/>
  <c r="C131" i="26"/>
  <c r="AM72" i="26"/>
  <c r="C80" i="26"/>
  <c r="C83" i="26"/>
  <c r="AQ83" i="26" s="1"/>
  <c r="AR18" i="26" s="1"/>
  <c r="AO84" i="26"/>
  <c r="AQ84" i="26" s="1"/>
  <c r="AR19" i="26" s="1"/>
  <c r="C91" i="26"/>
  <c r="AL94" i="26"/>
  <c r="C96" i="26"/>
  <c r="C100" i="26"/>
  <c r="AO102" i="26"/>
  <c r="AN102" i="26"/>
  <c r="AM108" i="26"/>
  <c r="AL108" i="26"/>
  <c r="C114" i="26"/>
  <c r="AM117" i="26"/>
  <c r="AL117" i="26"/>
  <c r="AO119" i="26"/>
  <c r="AN119" i="26"/>
  <c r="AO123" i="26"/>
  <c r="AL126" i="26"/>
  <c r="AN131" i="26"/>
  <c r="AO132" i="26"/>
  <c r="AM80" i="26"/>
  <c r="AQ80" i="26" s="1"/>
  <c r="AR15" i="26" s="1"/>
  <c r="AN89" i="26"/>
  <c r="AO98" i="26"/>
  <c r="AL103" i="26"/>
  <c r="AR45" i="26"/>
  <c r="AM112" i="26"/>
  <c r="AN121" i="26"/>
  <c r="AO130" i="26"/>
  <c r="AL136" i="26"/>
  <c r="AM145" i="26"/>
  <c r="AQ145" i="26" s="1"/>
  <c r="AS15" i="26" s="1"/>
  <c r="AN154" i="26"/>
  <c r="AM168" i="26"/>
  <c r="AL168" i="26"/>
  <c r="AO170" i="26"/>
  <c r="AO174" i="26"/>
  <c r="AN174" i="26"/>
  <c r="AO176" i="26"/>
  <c r="AM176" i="26"/>
  <c r="AL176" i="26"/>
  <c r="AO186" i="26"/>
  <c r="AO199" i="26"/>
  <c r="AL199" i="26"/>
  <c r="AL78" i="27"/>
  <c r="AN79" i="27"/>
  <c r="AR27" i="27"/>
  <c r="AR26" i="27"/>
  <c r="AM112" i="27"/>
  <c r="AR57" i="27"/>
  <c r="AR56" i="27"/>
  <c r="C145" i="27"/>
  <c r="AM148" i="26"/>
  <c r="AQ148" i="26"/>
  <c r="AS18" i="26" s="1"/>
  <c r="AO159" i="26"/>
  <c r="AN161" i="26"/>
  <c r="AM161" i="26"/>
  <c r="AM172" i="26"/>
  <c r="AL172" i="26"/>
  <c r="AM174" i="26"/>
  <c r="AO179" i="26"/>
  <c r="AL179" i="26"/>
  <c r="AN181" i="26"/>
  <c r="AM181" i="26"/>
  <c r="AL181" i="26"/>
  <c r="AO183" i="26"/>
  <c r="AL183" i="26"/>
  <c r="AN197" i="26"/>
  <c r="AM197" i="26"/>
  <c r="AL197" i="26"/>
  <c r="AN199" i="26"/>
  <c r="AM199" i="26"/>
  <c r="AU11" i="27"/>
  <c r="AU10" i="27"/>
  <c r="AN78" i="27"/>
  <c r="AM78" i="27"/>
  <c r="AM83" i="27"/>
  <c r="AR37" i="27"/>
  <c r="AR38" i="27"/>
  <c r="AM128" i="27"/>
  <c r="AS53" i="27"/>
  <c r="AS54" i="27"/>
  <c r="AN165" i="26"/>
  <c r="AM165" i="26"/>
  <c r="AN177" i="26"/>
  <c r="AM177" i="26"/>
  <c r="C136" i="27"/>
  <c r="C71" i="27"/>
  <c r="AT6" i="27"/>
  <c r="AR35" i="27"/>
  <c r="AR34" i="27"/>
  <c r="AR43" i="27"/>
  <c r="AR42" i="27"/>
  <c r="AS37" i="27"/>
  <c r="AS36" i="27"/>
  <c r="AR53" i="27"/>
  <c r="AR54" i="27"/>
  <c r="AR59" i="27"/>
  <c r="AR58" i="27"/>
  <c r="AL87" i="26"/>
  <c r="AM96" i="26"/>
  <c r="AN105" i="26"/>
  <c r="AR47" i="26"/>
  <c r="AO114" i="26"/>
  <c r="AL119" i="26"/>
  <c r="AR61" i="26"/>
  <c r="AM128" i="26"/>
  <c r="AR65" i="26"/>
  <c r="AN138" i="26"/>
  <c r="AO147" i="26"/>
  <c r="AQ147" i="26" s="1"/>
  <c r="AS17" i="26" s="1"/>
  <c r="AL147" i="26"/>
  <c r="AO167" i="26"/>
  <c r="AL167" i="26"/>
  <c r="AO171" i="26"/>
  <c r="AL171" i="26"/>
  <c r="AN173" i="26"/>
  <c r="AM173" i="26"/>
  <c r="AO182" i="26"/>
  <c r="AN182" i="26"/>
  <c r="AO184" i="26"/>
  <c r="AN184" i="26"/>
  <c r="AM184" i="26"/>
  <c r="AL184" i="26"/>
  <c r="AO193" i="26"/>
  <c r="AN193" i="26"/>
  <c r="AM193" i="26"/>
  <c r="AO198" i="26"/>
  <c r="AN198" i="26"/>
  <c r="C142" i="27"/>
  <c r="AT12" i="27"/>
  <c r="C77" i="27"/>
  <c r="AO72" i="27"/>
  <c r="AN72" i="27"/>
  <c r="AM72" i="27"/>
  <c r="AL72" i="27"/>
  <c r="AL76" i="27"/>
  <c r="AR25" i="27"/>
  <c r="AR24" i="27"/>
  <c r="AM115" i="27"/>
  <c r="AR51" i="27"/>
  <c r="AR50" i="27"/>
  <c r="AR69" i="27"/>
  <c r="AR70" i="27"/>
  <c r="AR51" i="26"/>
  <c r="AN162" i="26"/>
  <c r="AO175" i="26"/>
  <c r="AL175" i="26"/>
  <c r="AN178" i="26"/>
  <c r="AM182" i="26"/>
  <c r="AO190" i="26"/>
  <c r="AN190" i="26"/>
  <c r="AM198" i="26"/>
  <c r="AL198" i="26"/>
  <c r="AO77" i="27"/>
  <c r="AM77" i="27"/>
  <c r="AL77" i="27"/>
  <c r="AQ77" i="27"/>
  <c r="AR12" i="27" s="1"/>
  <c r="AN108" i="27"/>
  <c r="AL108" i="27"/>
  <c r="AM131" i="27"/>
  <c r="AR67" i="27"/>
  <c r="AR66" i="27"/>
  <c r="AS23" i="27"/>
  <c r="AS24" i="27"/>
  <c r="AL95" i="26"/>
  <c r="AR37" i="26"/>
  <c r="AM104" i="26"/>
  <c r="AN113" i="26"/>
  <c r="AO122" i="26"/>
  <c r="AL127" i="26"/>
  <c r="AR69" i="26"/>
  <c r="AM137" i="26"/>
  <c r="AN146" i="26"/>
  <c r="AN149" i="26"/>
  <c r="AQ149" i="26" s="1"/>
  <c r="AS19" i="26" s="1"/>
  <c r="AO155" i="26"/>
  <c r="AL155" i="26"/>
  <c r="AM160" i="26"/>
  <c r="AL160" i="26"/>
  <c r="AO162" i="26"/>
  <c r="AO166" i="26"/>
  <c r="AN166" i="26"/>
  <c r="AN175" i="26"/>
  <c r="AO178" i="26"/>
  <c r="AM180" i="26"/>
  <c r="AL180" i="26"/>
  <c r="AM190" i="26"/>
  <c r="AL190" i="26"/>
  <c r="AN194" i="26"/>
  <c r="AM196" i="26"/>
  <c r="AL196" i="26"/>
  <c r="AM96" i="27"/>
  <c r="AN124" i="27"/>
  <c r="AL124" i="27"/>
  <c r="AL152" i="26"/>
  <c r="AN157" i="26"/>
  <c r="AM157" i="26"/>
  <c r="AM164" i="26"/>
  <c r="AL164" i="26"/>
  <c r="AN170" i="26"/>
  <c r="AN186" i="26"/>
  <c r="AM188" i="26"/>
  <c r="AL188" i="26"/>
  <c r="C82" i="27"/>
  <c r="C147" i="27"/>
  <c r="AT17" i="27"/>
  <c r="AQ82" i="27"/>
  <c r="AR17" i="27" s="1"/>
  <c r="AR41" i="27"/>
  <c r="AR40" i="27"/>
  <c r="C152" i="27"/>
  <c r="C87" i="27"/>
  <c r="C154" i="27"/>
  <c r="C89" i="27"/>
  <c r="C156" i="27"/>
  <c r="C91" i="27"/>
  <c r="C162" i="27"/>
  <c r="C97" i="27"/>
  <c r="C99" i="27"/>
  <c r="C164" i="27"/>
  <c r="C168" i="27"/>
  <c r="C103" i="27"/>
  <c r="C170" i="27"/>
  <c r="C105" i="27"/>
  <c r="C172" i="27"/>
  <c r="C107" i="27"/>
  <c r="C176" i="27"/>
  <c r="C111" i="27"/>
  <c r="C178" i="27"/>
  <c r="C113" i="27"/>
  <c r="C180" i="27"/>
  <c r="C115" i="27"/>
  <c r="C119" i="27"/>
  <c r="C184" i="27"/>
  <c r="C186" i="27"/>
  <c r="C121" i="27"/>
  <c r="C188" i="27"/>
  <c r="C123" i="27"/>
  <c r="C192" i="27"/>
  <c r="C127" i="27"/>
  <c r="C194" i="27"/>
  <c r="C129" i="27"/>
  <c r="C196" i="27"/>
  <c r="C131" i="27"/>
  <c r="AO78" i="27"/>
  <c r="AO81" i="27"/>
  <c r="AM81" i="27"/>
  <c r="C85" i="27"/>
  <c r="AM87" i="27"/>
  <c r="AN96" i="27"/>
  <c r="AL96" i="27"/>
  <c r="C101" i="27"/>
  <c r="AM103" i="27"/>
  <c r="AN112" i="27"/>
  <c r="AL112" i="27"/>
  <c r="C117" i="27"/>
  <c r="AM119" i="27"/>
  <c r="AN128" i="27"/>
  <c r="C133" i="27"/>
  <c r="AM136" i="27"/>
  <c r="AQ136" i="27" s="1"/>
  <c r="AS6" i="27" s="1"/>
  <c r="AL142" i="27"/>
  <c r="AQ142" i="27" s="1"/>
  <c r="AS12" i="27" s="1"/>
  <c r="AN145" i="27"/>
  <c r="AQ145" i="27" s="1"/>
  <c r="AS15" i="27" s="1"/>
  <c r="AN150" i="27"/>
  <c r="AO153" i="27"/>
  <c r="AM153" i="27"/>
  <c r="AO154" i="27"/>
  <c r="AN154" i="27"/>
  <c r="AM154" i="27"/>
  <c r="AL154" i="27"/>
  <c r="AL158" i="27"/>
  <c r="C198" i="28"/>
  <c r="C133" i="28"/>
  <c r="AR67" i="28"/>
  <c r="AR68" i="28"/>
  <c r="C149" i="27"/>
  <c r="C84" i="27"/>
  <c r="AR32" i="27"/>
  <c r="AN85" i="27"/>
  <c r="AQ85" i="27" s="1"/>
  <c r="AR20" i="27" s="1"/>
  <c r="AO92" i="27"/>
  <c r="AM92" i="27"/>
  <c r="AN101" i="27"/>
  <c r="C106" i="27"/>
  <c r="AO108" i="27"/>
  <c r="AM108" i="27"/>
  <c r="AN117" i="27"/>
  <c r="C122" i="27"/>
  <c r="AO124" i="27"/>
  <c r="AM124" i="27"/>
  <c r="AL128" i="27"/>
  <c r="AN133" i="27"/>
  <c r="AO139" i="27"/>
  <c r="AQ139" i="27" s="1"/>
  <c r="AS9" i="27" s="1"/>
  <c r="AN139" i="27"/>
  <c r="AM139" i="27"/>
  <c r="AL145" i="27"/>
  <c r="AL150" i="27"/>
  <c r="C146" i="27"/>
  <c r="C81" i="27"/>
  <c r="AN77" i="27"/>
  <c r="AO83" i="27"/>
  <c r="AQ83" i="27" s="1"/>
  <c r="AR18" i="27" s="1"/>
  <c r="AN83" i="27"/>
  <c r="AL83" i="27"/>
  <c r="AO96" i="27"/>
  <c r="AO99" i="27"/>
  <c r="AN99" i="27"/>
  <c r="AL99" i="27"/>
  <c r="AO112" i="27"/>
  <c r="AO115" i="27"/>
  <c r="AN115" i="27"/>
  <c r="AL115" i="27"/>
  <c r="AO128" i="27"/>
  <c r="AO131" i="27"/>
  <c r="AN131" i="27"/>
  <c r="AL131" i="27"/>
  <c r="AQ140" i="27"/>
  <c r="AS10" i="27" s="1"/>
  <c r="AO143" i="27"/>
  <c r="AQ143" i="27" s="1"/>
  <c r="AS13" i="27" s="1"/>
  <c r="AM143" i="27"/>
  <c r="AL143" i="27"/>
  <c r="AQ146" i="27"/>
  <c r="AS16" i="27" s="1"/>
  <c r="AQ150" i="27"/>
  <c r="AS20" i="27" s="1"/>
  <c r="AR41" i="28"/>
  <c r="AR40" i="28"/>
  <c r="C138" i="27"/>
  <c r="C73" i="27"/>
  <c r="AQ73" i="27" s="1"/>
  <c r="AR8" i="27" s="1"/>
  <c r="C151" i="27"/>
  <c r="AQ151" i="27" s="1"/>
  <c r="C86" i="27"/>
  <c r="C76" i="27"/>
  <c r="AN80" i="27"/>
  <c r="AQ80" i="27" s="1"/>
  <c r="AR15" i="27" s="1"/>
  <c r="C120" i="27"/>
  <c r="AO159" i="27"/>
  <c r="AL159" i="27"/>
  <c r="AR30" i="28"/>
  <c r="AR29" i="28"/>
  <c r="C157" i="27"/>
  <c r="C92" i="27"/>
  <c r="C159" i="27"/>
  <c r="C94" i="27"/>
  <c r="C165" i="27"/>
  <c r="C100" i="27"/>
  <c r="C167" i="27"/>
  <c r="C102" i="27"/>
  <c r="C108" i="27"/>
  <c r="C173" i="27"/>
  <c r="C175" i="27"/>
  <c r="C110" i="27"/>
  <c r="C181" i="27"/>
  <c r="C116" i="27"/>
  <c r="C183" i="27"/>
  <c r="C118" i="27"/>
  <c r="C189" i="27"/>
  <c r="C124" i="27"/>
  <c r="C191" i="27"/>
  <c r="C126" i="27"/>
  <c r="C197" i="27"/>
  <c r="C132" i="27"/>
  <c r="C199" i="27"/>
  <c r="C134" i="27"/>
  <c r="AQ71" i="27"/>
  <c r="AR6" i="27" s="1"/>
  <c r="AM76" i="27"/>
  <c r="AQ76" i="27" s="1"/>
  <c r="AR11" i="27" s="1"/>
  <c r="AN88" i="27"/>
  <c r="AL88" i="27"/>
  <c r="AM95" i="27"/>
  <c r="AN104" i="27"/>
  <c r="AL104" i="27"/>
  <c r="AM111" i="27"/>
  <c r="AN120" i="27"/>
  <c r="AM127" i="27"/>
  <c r="AN137" i="27"/>
  <c r="AO141" i="27"/>
  <c r="AM141" i="27"/>
  <c r="AQ141" i="27" s="1"/>
  <c r="AS11" i="27" s="1"/>
  <c r="AM159" i="27"/>
  <c r="AO182" i="27"/>
  <c r="C75" i="27"/>
  <c r="AQ75" i="27" s="1"/>
  <c r="AR10" i="27" s="1"/>
  <c r="C79" i="27"/>
  <c r="AO84" i="27"/>
  <c r="AM84" i="27"/>
  <c r="AQ84" i="27"/>
  <c r="AR19" i="27" s="1"/>
  <c r="AO86" i="27"/>
  <c r="AM86" i="27"/>
  <c r="AL86" i="27"/>
  <c r="AN93" i="27"/>
  <c r="AN95" i="27"/>
  <c r="C98" i="27"/>
  <c r="AO100" i="27"/>
  <c r="AM100" i="27"/>
  <c r="AO102" i="27"/>
  <c r="AM102" i="27"/>
  <c r="AL102" i="27"/>
  <c r="AN109" i="27"/>
  <c r="AN111" i="27"/>
  <c r="C114" i="27"/>
  <c r="AO116" i="27"/>
  <c r="AM116" i="27"/>
  <c r="AO118" i="27"/>
  <c r="AM118" i="27"/>
  <c r="AL118" i="27"/>
  <c r="AL120" i="27"/>
  <c r="AN125" i="27"/>
  <c r="AN127" i="27"/>
  <c r="C130" i="27"/>
  <c r="AO132" i="27"/>
  <c r="AM132" i="27"/>
  <c r="AO134" i="27"/>
  <c r="AM134" i="27"/>
  <c r="AL134" i="27"/>
  <c r="AL137" i="27"/>
  <c r="AM144" i="27"/>
  <c r="AO147" i="27"/>
  <c r="AN147" i="27"/>
  <c r="AM147" i="27"/>
  <c r="AL147" i="27"/>
  <c r="AQ148" i="27"/>
  <c r="AS18" i="27" s="1"/>
  <c r="AO169" i="27"/>
  <c r="AL75" i="27"/>
  <c r="AM79" i="27"/>
  <c r="AQ79" i="27"/>
  <c r="AR14" i="27" s="1"/>
  <c r="AN82" i="27"/>
  <c r="AO88" i="27"/>
  <c r="AO91" i="27"/>
  <c r="AN91" i="27"/>
  <c r="AL91" i="27"/>
  <c r="AL93" i="27"/>
  <c r="AO104" i="27"/>
  <c r="AO107" i="27"/>
  <c r="AN107" i="27"/>
  <c r="AL107" i="27"/>
  <c r="AL109" i="27"/>
  <c r="AO120" i="27"/>
  <c r="AO123" i="27"/>
  <c r="AN123" i="27"/>
  <c r="AL123" i="27"/>
  <c r="AL125" i="27"/>
  <c r="AO137" i="27"/>
  <c r="AM137" i="27"/>
  <c r="AO138" i="27"/>
  <c r="AQ138" i="27" s="1"/>
  <c r="AS8" i="27" s="1"/>
  <c r="AN138" i="27"/>
  <c r="AM138" i="27"/>
  <c r="AL138" i="27"/>
  <c r="AN144" i="27"/>
  <c r="AQ144" i="27" s="1"/>
  <c r="AS14" i="27" s="1"/>
  <c r="AL144" i="27"/>
  <c r="AO149" i="27"/>
  <c r="AQ149" i="27" s="1"/>
  <c r="AS19" i="27" s="1"/>
  <c r="AM149" i="27"/>
  <c r="AN153" i="27"/>
  <c r="AN166" i="27"/>
  <c r="AO170" i="27"/>
  <c r="AO160" i="27"/>
  <c r="AL160" i="27"/>
  <c r="AO168" i="27"/>
  <c r="AL172" i="27"/>
  <c r="AO176" i="27"/>
  <c r="AN176" i="27"/>
  <c r="C140" i="28"/>
  <c r="AT10" i="28"/>
  <c r="C196" i="28"/>
  <c r="C131" i="28"/>
  <c r="AL75" i="28"/>
  <c r="AL85" i="28"/>
  <c r="AO98" i="28"/>
  <c r="AO106" i="28"/>
  <c r="AM106" i="28"/>
  <c r="AL184" i="27"/>
  <c r="C137" i="28"/>
  <c r="AT7" i="28"/>
  <c r="C72" i="28"/>
  <c r="C170" i="28"/>
  <c r="C105" i="28"/>
  <c r="C194" i="28"/>
  <c r="C129" i="28"/>
  <c r="AR46" i="28"/>
  <c r="AR47" i="28"/>
  <c r="AR55" i="28"/>
  <c r="AR56" i="28"/>
  <c r="AS30" i="28"/>
  <c r="AS31" i="28"/>
  <c r="AS35" i="28"/>
  <c r="AS36" i="28"/>
  <c r="AS51" i="28"/>
  <c r="AS52" i="28"/>
  <c r="AN159" i="27"/>
  <c r="AO164" i="27"/>
  <c r="AO171" i="27"/>
  <c r="AN171" i="27"/>
  <c r="AO177" i="27"/>
  <c r="AM177" i="27"/>
  <c r="AL177" i="27"/>
  <c r="AN182" i="27"/>
  <c r="AM182" i="27"/>
  <c r="AL182" i="27"/>
  <c r="AO193" i="27"/>
  <c r="AN193" i="27"/>
  <c r="AM193" i="27"/>
  <c r="AL193" i="27"/>
  <c r="AL196" i="27"/>
  <c r="AM75" i="28"/>
  <c r="AQ149" i="28"/>
  <c r="AS19" i="28" s="1"/>
  <c r="AM166" i="27"/>
  <c r="AM169" i="27"/>
  <c r="AL169" i="27"/>
  <c r="AM173" i="27"/>
  <c r="AL173" i="27"/>
  <c r="AO175" i="27"/>
  <c r="AN175" i="27"/>
  <c r="AM175" i="27"/>
  <c r="AO180" i="27"/>
  <c r="AO184" i="27"/>
  <c r="AN184" i="27"/>
  <c r="AM184" i="27"/>
  <c r="AO188" i="27"/>
  <c r="AO194" i="27"/>
  <c r="AN194" i="27"/>
  <c r="AM194" i="27"/>
  <c r="AO199" i="27"/>
  <c r="AN199" i="27"/>
  <c r="AM199" i="27"/>
  <c r="AL199" i="27"/>
  <c r="C179" i="28"/>
  <c r="C114" i="28"/>
  <c r="C188" i="28"/>
  <c r="C123" i="28"/>
  <c r="C190" i="28"/>
  <c r="C125" i="28"/>
  <c r="C192" i="28"/>
  <c r="C127" i="28"/>
  <c r="AN75" i="28"/>
  <c r="AN87" i="28"/>
  <c r="AL87" i="28"/>
  <c r="AN99" i="28"/>
  <c r="AM99" i="28"/>
  <c r="AL99" i="28"/>
  <c r="AO102" i="28"/>
  <c r="AM102" i="28"/>
  <c r="AL107" i="28"/>
  <c r="AO112" i="28"/>
  <c r="AM112" i="28"/>
  <c r="AN116" i="28"/>
  <c r="AL180" i="27"/>
  <c r="AM197" i="27"/>
  <c r="AL197" i="27"/>
  <c r="AU11" i="28"/>
  <c r="AU10" i="28"/>
  <c r="C121" i="28"/>
  <c r="C186" i="28"/>
  <c r="AQ78" i="28"/>
  <c r="AR13" i="28" s="1"/>
  <c r="AM107" i="28"/>
  <c r="AM158" i="27"/>
  <c r="AM161" i="27"/>
  <c r="AL161" i="27"/>
  <c r="AO163" i="27"/>
  <c r="AN163" i="27"/>
  <c r="AO186" i="27"/>
  <c r="AN186" i="27"/>
  <c r="AM186" i="27"/>
  <c r="AO191" i="27"/>
  <c r="AN191" i="27"/>
  <c r="AM191" i="27"/>
  <c r="AL191" i="27"/>
  <c r="AO195" i="27"/>
  <c r="AN195" i="27"/>
  <c r="AO72" i="28"/>
  <c r="AM72" i="28"/>
  <c r="AO84" i="28"/>
  <c r="AN84" i="28"/>
  <c r="AM84" i="28"/>
  <c r="AQ84" i="28" s="1"/>
  <c r="AR19" i="28" s="1"/>
  <c r="AR24" i="28"/>
  <c r="AO92" i="28"/>
  <c r="AN92" i="28"/>
  <c r="AM92" i="28"/>
  <c r="AN107" i="28"/>
  <c r="AN117" i="28"/>
  <c r="AM124" i="28"/>
  <c r="AL168" i="27"/>
  <c r="AN170" i="27"/>
  <c r="AM170" i="27"/>
  <c r="AN174" i="27"/>
  <c r="AM174" i="27"/>
  <c r="AL176" i="27"/>
  <c r="AM189" i="27"/>
  <c r="AL189" i="27"/>
  <c r="AO74" i="28"/>
  <c r="AQ74" i="28" s="1"/>
  <c r="AR9" i="28" s="1"/>
  <c r="AM74" i="28"/>
  <c r="AL74" i="28"/>
  <c r="AO104" i="28"/>
  <c r="AR50" i="28"/>
  <c r="AR49" i="28"/>
  <c r="AL117" i="28"/>
  <c r="AR53" i="28"/>
  <c r="AO123" i="28"/>
  <c r="AL123" i="28"/>
  <c r="AR63" i="28"/>
  <c r="AR62" i="28"/>
  <c r="C177" i="28"/>
  <c r="C112" i="28"/>
  <c r="C184" i="28"/>
  <c r="C119" i="28"/>
  <c r="AO75" i="28"/>
  <c r="C80" i="28"/>
  <c r="AM95" i="28"/>
  <c r="C97" i="28"/>
  <c r="AO107" i="28"/>
  <c r="AO116" i="28"/>
  <c r="AM116" i="28"/>
  <c r="AL116" i="28"/>
  <c r="AO124" i="28"/>
  <c r="AL133" i="28"/>
  <c r="AL145" i="28"/>
  <c r="AN148" i="28"/>
  <c r="AN154" i="28"/>
  <c r="AM154" i="28"/>
  <c r="AM199" i="28"/>
  <c r="C147" i="28"/>
  <c r="C82" i="28"/>
  <c r="AR38" i="28"/>
  <c r="C175" i="28"/>
  <c r="C110" i="28"/>
  <c r="C182" i="28"/>
  <c r="C117" i="28"/>
  <c r="AN72" i="28"/>
  <c r="AL72" i="28"/>
  <c r="C77" i="28"/>
  <c r="AN80" i="28"/>
  <c r="AL80" i="28"/>
  <c r="AQ80" i="28" s="1"/>
  <c r="AR15" i="28" s="1"/>
  <c r="AN82" i="28"/>
  <c r="AQ82" i="28"/>
  <c r="AR17" i="28" s="1"/>
  <c r="AM85" i="28"/>
  <c r="AQ85" i="28" s="1"/>
  <c r="AR20" i="28" s="1"/>
  <c r="C87" i="28"/>
  <c r="AL92" i="28"/>
  <c r="AO95" i="28"/>
  <c r="AO97" i="28"/>
  <c r="AM97" i="28"/>
  <c r="C99" i="28"/>
  <c r="AN102" i="28"/>
  <c r="AL102" i="28"/>
  <c r="C109" i="28"/>
  <c r="AO134" i="28"/>
  <c r="AN134" i="28"/>
  <c r="AL134" i="28"/>
  <c r="AN161" i="28"/>
  <c r="AN177" i="28"/>
  <c r="AS47" i="28"/>
  <c r="C173" i="28"/>
  <c r="C108" i="28"/>
  <c r="C71" i="28"/>
  <c r="C74" i="28"/>
  <c r="AM87" i="28"/>
  <c r="C89" i="28"/>
  <c r="AO99" i="28"/>
  <c r="C104" i="28"/>
  <c r="C111" i="28"/>
  <c r="AL113" i="28"/>
  <c r="C115" i="28"/>
  <c r="AN121" i="28"/>
  <c r="AO126" i="28"/>
  <c r="AO140" i="28"/>
  <c r="AO146" i="28"/>
  <c r="AL146" i="28"/>
  <c r="AL150" i="28"/>
  <c r="AO151" i="28"/>
  <c r="AN151" i="28"/>
  <c r="AL151" i="28"/>
  <c r="AQ151" i="28"/>
  <c r="AO167" i="28"/>
  <c r="AN167" i="28"/>
  <c r="AL167" i="28"/>
  <c r="AO183" i="28"/>
  <c r="AN183" i="28"/>
  <c r="AL183" i="28"/>
  <c r="C149" i="28"/>
  <c r="C84" i="28"/>
  <c r="C171" i="28"/>
  <c r="C106" i="28"/>
  <c r="C178" i="28"/>
  <c r="C113" i="28"/>
  <c r="C187" i="28"/>
  <c r="C122" i="28"/>
  <c r="C193" i="28"/>
  <c r="C128" i="28"/>
  <c r="C130" i="28"/>
  <c r="C195" i="28"/>
  <c r="C132" i="28"/>
  <c r="C197" i="28"/>
  <c r="C199" i="28"/>
  <c r="C134" i="28"/>
  <c r="AM71" i="28"/>
  <c r="AQ71" i="28" s="1"/>
  <c r="AR6" i="28" s="1"/>
  <c r="AN74" i="28"/>
  <c r="AM77" i="28"/>
  <c r="AQ77" i="28" s="1"/>
  <c r="AR12" i="28" s="1"/>
  <c r="C79" i="28"/>
  <c r="AL84" i="28"/>
  <c r="AO87" i="28"/>
  <c r="AN94" i="28"/>
  <c r="AL94" i="28"/>
  <c r="AN104" i="28"/>
  <c r="AL104" i="28"/>
  <c r="AN106" i="28"/>
  <c r="AM109" i="28"/>
  <c r="AO117" i="28"/>
  <c r="AM117" i="28"/>
  <c r="AO125" i="28"/>
  <c r="AM125" i="28"/>
  <c r="AO127" i="28"/>
  <c r="AN127" i="28"/>
  <c r="AM127" i="28"/>
  <c r="AN129" i="28"/>
  <c r="AL129" i="28"/>
  <c r="AL139" i="28"/>
  <c r="C141" i="28"/>
  <c r="C76" i="28"/>
  <c r="AM79" i="28"/>
  <c r="C81" i="28"/>
  <c r="AQ81" i="28" s="1"/>
  <c r="AR16" i="28" s="1"/>
  <c r="AO91" i="28"/>
  <c r="AN123" i="28"/>
  <c r="AM123" i="28"/>
  <c r="AN136" i="28"/>
  <c r="C143" i="28"/>
  <c r="C148" i="28"/>
  <c r="C151" i="28"/>
  <c r="C86" i="28"/>
  <c r="C167" i="28"/>
  <c r="C102" i="28"/>
  <c r="C183" i="28"/>
  <c r="C118" i="28"/>
  <c r="C73" i="28"/>
  <c r="AL76" i="28"/>
  <c r="AQ76" i="28" s="1"/>
  <c r="AR11" i="28" s="1"/>
  <c r="AO79" i="28"/>
  <c r="AO81" i="28"/>
  <c r="AM81" i="28"/>
  <c r="AN86" i="28"/>
  <c r="AQ86" i="28" s="1"/>
  <c r="AL86" i="28"/>
  <c r="C93" i="28"/>
  <c r="AN96" i="28"/>
  <c r="AL96" i="28"/>
  <c r="AN98" i="28"/>
  <c r="AM101" i="28"/>
  <c r="C103" i="28"/>
  <c r="AL108" i="28"/>
  <c r="AM139" i="28"/>
  <c r="AO143" i="28"/>
  <c r="AN143" i="28"/>
  <c r="AQ143" i="28" s="1"/>
  <c r="AS13" i="28" s="1"/>
  <c r="AL143" i="28"/>
  <c r="AS39" i="28"/>
  <c r="C155" i="28"/>
  <c r="C90" i="28"/>
  <c r="C157" i="28"/>
  <c r="C92" i="28"/>
  <c r="C159" i="28"/>
  <c r="C94" i="28"/>
  <c r="C163" i="28"/>
  <c r="C98" i="28"/>
  <c r="C165" i="28"/>
  <c r="C100" i="28"/>
  <c r="AO73" i="28"/>
  <c r="AQ73" i="28" s="1"/>
  <c r="AR8" i="28" s="1"/>
  <c r="AM73" i="28"/>
  <c r="AO83" i="28"/>
  <c r="AQ83" i="28" s="1"/>
  <c r="AR18" i="28" s="1"/>
  <c r="C88" i="28"/>
  <c r="AM103" i="28"/>
  <c r="AN112" i="28"/>
  <c r="AN114" i="28"/>
  <c r="AL114" i="28"/>
  <c r="C120" i="28"/>
  <c r="AL122" i="28"/>
  <c r="AQ137" i="28"/>
  <c r="AS7" i="28" s="1"/>
  <c r="AN139" i="28"/>
  <c r="AQ139" i="28" s="1"/>
  <c r="AS9" i="28" s="1"/>
  <c r="AM148" i="28"/>
  <c r="AL148" i="28"/>
  <c r="AQ148" i="28" s="1"/>
  <c r="AS18" i="28" s="1"/>
  <c r="AO179" i="28"/>
  <c r="AN179" i="28"/>
  <c r="AO186" i="28"/>
  <c r="AO188" i="28"/>
  <c r="AM188" i="28"/>
  <c r="AL188" i="28"/>
  <c r="AL199" i="28"/>
  <c r="AN124" i="28"/>
  <c r="AL124" i="28"/>
  <c r="AO129" i="28"/>
  <c r="AO136" i="28"/>
  <c r="AQ136" i="28" s="1"/>
  <c r="AS6" i="28" s="1"/>
  <c r="AM136" i="28"/>
  <c r="AO138" i="28"/>
  <c r="AQ138" i="28" s="1"/>
  <c r="AS8" i="28" s="1"/>
  <c r="AL138" i="28"/>
  <c r="AM140" i="28"/>
  <c r="AL140" i="28"/>
  <c r="AN146" i="28"/>
  <c r="AO150" i="28"/>
  <c r="AQ150" i="28" s="1"/>
  <c r="AS20" i="28" s="1"/>
  <c r="AM150" i="28"/>
  <c r="AM153" i="28"/>
  <c r="AL153" i="28"/>
  <c r="AN156" i="28"/>
  <c r="AO158" i="28"/>
  <c r="AM158" i="28"/>
  <c r="AM161" i="28"/>
  <c r="AL161" i="28"/>
  <c r="AN164" i="28"/>
  <c r="AO166" i="28"/>
  <c r="AM166" i="28"/>
  <c r="AM169" i="28"/>
  <c r="AL169" i="28"/>
  <c r="AN172" i="28"/>
  <c r="AO174" i="28"/>
  <c r="AM174" i="28"/>
  <c r="AM177" i="28"/>
  <c r="AL177" i="28"/>
  <c r="AN180" i="28"/>
  <c r="AO182" i="28"/>
  <c r="AN182" i="28"/>
  <c r="AM182" i="28"/>
  <c r="AL185" i="28"/>
  <c r="AN193" i="28"/>
  <c r="AL193" i="28"/>
  <c r="AN195" i="28"/>
  <c r="AO199" i="28"/>
  <c r="AN199" i="28"/>
  <c r="AQ144" i="28"/>
  <c r="AS14" i="28" s="1"/>
  <c r="AL147" i="28"/>
  <c r="AN150" i="28"/>
  <c r="AO189" i="28"/>
  <c r="AL189" i="28"/>
  <c r="AN126" i="28"/>
  <c r="AL126" i="28"/>
  <c r="AN128" i="28"/>
  <c r="AM131" i="28"/>
  <c r="AL131" i="28"/>
  <c r="AN133" i="28"/>
  <c r="AN140" i="28"/>
  <c r="AO141" i="28"/>
  <c r="AN141" i="28"/>
  <c r="AM141" i="28"/>
  <c r="AL141" i="28"/>
  <c r="AO154" i="28"/>
  <c r="AL154" i="28"/>
  <c r="AO162" i="28"/>
  <c r="AL162" i="28"/>
  <c r="AO170" i="28"/>
  <c r="AL170" i="28"/>
  <c r="AO178" i="28"/>
  <c r="AL178" i="28"/>
  <c r="AO185" i="28"/>
  <c r="AN189" i="28"/>
  <c r="AM189" i="28"/>
  <c r="AL130" i="28"/>
  <c r="AO142" i="28"/>
  <c r="AM142" i="28"/>
  <c r="AM145" i="28"/>
  <c r="AQ145" i="28" s="1"/>
  <c r="AS15" i="28" s="1"/>
  <c r="AO147" i="28"/>
  <c r="AQ147" i="28" s="1"/>
  <c r="AS17" i="28" s="1"/>
  <c r="AN187" i="28"/>
  <c r="AM187" i="28"/>
  <c r="AO194" i="28"/>
  <c r="AM194" i="28"/>
  <c r="AN186" i="28"/>
  <c r="AO195" i="28"/>
  <c r="AM185" i="28"/>
  <c r="AN194" i="28"/>
  <c r="AL184" i="28"/>
  <c r="AM193" i="28"/>
  <c r="AO187" i="28"/>
  <c r="AL192" i="28"/>
  <c r="AQ146" i="23"/>
  <c r="H5" i="1"/>
  <c r="E4" i="1" s="1"/>
  <c r="AR22" i="16"/>
  <c r="AR21" i="16"/>
  <c r="AQ78" i="16"/>
  <c r="AR13" i="16" s="1"/>
  <c r="AQ82" i="16"/>
  <c r="AR17" i="16" s="1"/>
  <c r="AQ142" i="16"/>
  <c r="AS12" i="16" s="1"/>
  <c r="AL82" i="16"/>
  <c r="AR12" i="16"/>
  <c r="AL140" i="16"/>
  <c r="AQ140" i="16" s="1"/>
  <c r="AS10" i="16" s="1"/>
  <c r="AR10" i="16"/>
  <c r="D4" i="4"/>
  <c r="D6" i="4" s="1"/>
  <c r="AW17" i="33" s="1"/>
  <c r="B6" i="18"/>
  <c r="B6" i="17"/>
  <c r="B6" i="16"/>
  <c r="B6" i="15"/>
  <c r="B6" i="14"/>
  <c r="B6" i="8"/>
  <c r="B6" i="21"/>
  <c r="B6" i="20"/>
  <c r="B6" i="19"/>
  <c r="B6" i="27"/>
  <c r="B6" i="26"/>
  <c r="B6" i="25"/>
  <c r="B6" i="24"/>
  <c r="B6" i="23"/>
  <c r="B6" i="22"/>
  <c r="B6" i="28"/>
  <c r="AQ142" i="23" l="1"/>
  <c r="AS12" i="23" s="1"/>
  <c r="AQ78" i="23"/>
  <c r="AR13" i="23" s="1"/>
  <c r="AR23" i="23"/>
  <c r="AS20" i="23"/>
  <c r="AQ137" i="23"/>
  <c r="AQ89" i="23"/>
  <c r="AQ80" i="23"/>
  <c r="AR15" i="23" s="1"/>
  <c r="AQ74" i="23"/>
  <c r="AR9" i="23" s="1"/>
  <c r="AQ71" i="23"/>
  <c r="AR6" i="23" s="1"/>
  <c r="AQ138" i="23"/>
  <c r="AS8" i="23" s="1"/>
  <c r="AQ139" i="23"/>
  <c r="AS9" i="23" s="1"/>
  <c r="AQ145" i="23"/>
  <c r="AS15" i="23" s="1"/>
  <c r="AQ86" i="23"/>
  <c r="AQ141" i="23"/>
  <c r="AQ147" i="23"/>
  <c r="AS17" i="23" s="1"/>
  <c r="AQ140" i="23"/>
  <c r="AS10" i="23" s="1"/>
  <c r="AQ75" i="23"/>
  <c r="AQ148" i="23"/>
  <c r="AS18" i="23" s="1"/>
  <c r="AQ73" i="23"/>
  <c r="AR8" i="23" s="1"/>
  <c r="AQ136" i="23"/>
  <c r="AS6" i="23" s="1"/>
  <c r="AQ79" i="23"/>
  <c r="AR14" i="23" s="1"/>
  <c r="AQ77" i="23"/>
  <c r="AQ84" i="23"/>
  <c r="AQ151" i="23"/>
  <c r="AS21" i="23" s="1"/>
  <c r="AQ76" i="23"/>
  <c r="AR11" i="23" s="1"/>
  <c r="AQ85" i="23"/>
  <c r="AR20" i="23" s="1"/>
  <c r="AQ144" i="23"/>
  <c r="AQ161" i="17"/>
  <c r="AS31" i="17" s="1"/>
  <c r="AL65" i="33"/>
  <c r="AL57" i="33"/>
  <c r="AL49" i="33"/>
  <c r="AL41" i="33"/>
  <c r="AL33" i="33"/>
  <c r="AL25" i="33"/>
  <c r="AL69" i="33"/>
  <c r="AL61" i="33"/>
  <c r="AL53" i="33"/>
  <c r="AL45" i="33"/>
  <c r="AL37" i="33"/>
  <c r="AL48" i="33"/>
  <c r="AW15" i="33"/>
  <c r="AU8" i="33" s="1"/>
  <c r="AL54" i="33"/>
  <c r="AL64" i="33"/>
  <c r="AL55" i="33"/>
  <c r="AL34" i="33"/>
  <c r="AL27" i="33"/>
  <c r="AL20" i="33"/>
  <c r="AL30" i="33"/>
  <c r="AL23" i="33"/>
  <c r="AW8" i="33"/>
  <c r="AL58" i="33"/>
  <c r="AL46" i="33"/>
  <c r="AL39" i="33"/>
  <c r="AL32" i="33"/>
  <c r="AL67" i="33"/>
  <c r="AL60" i="33"/>
  <c r="AL51" i="33"/>
  <c r="AL44" i="33"/>
  <c r="AL18" i="33"/>
  <c r="AL14" i="33"/>
  <c r="AL35" i="33"/>
  <c r="AL28" i="33"/>
  <c r="AW10" i="33"/>
  <c r="AL62" i="33"/>
  <c r="AL56" i="33"/>
  <c r="AL42" i="33"/>
  <c r="AL63" i="33"/>
  <c r="AL19" i="33"/>
  <c r="AL31" i="33"/>
  <c r="AL26" i="33"/>
  <c r="AL16" i="33"/>
  <c r="AL47" i="33"/>
  <c r="AL40" i="33"/>
  <c r="AL21" i="33"/>
  <c r="AL15" i="33"/>
  <c r="AW9" i="33"/>
  <c r="AL68" i="33"/>
  <c r="AL59" i="33"/>
  <c r="AL52" i="33"/>
  <c r="AL43" i="33"/>
  <c r="AL38" i="33"/>
  <c r="AL24" i="33"/>
  <c r="AL7" i="33"/>
  <c r="AT7" i="33" s="1"/>
  <c r="AL66" i="33"/>
  <c r="AL50" i="33"/>
  <c r="AL36" i="33"/>
  <c r="AL29" i="33"/>
  <c r="AL22" i="33"/>
  <c r="AL17" i="33"/>
  <c r="AW11" i="33"/>
  <c r="AW16" i="33"/>
  <c r="AU15" i="33" s="1"/>
  <c r="AQ72" i="15"/>
  <c r="AQ137" i="15"/>
  <c r="AS11" i="8"/>
  <c r="AS10" i="8"/>
  <c r="AQ137" i="8"/>
  <c r="AS7" i="8" s="1"/>
  <c r="AR8" i="8"/>
  <c r="AW17" i="32"/>
  <c r="AL64" i="32" s="1"/>
  <c r="G16" i="4"/>
  <c r="G18" i="4"/>
  <c r="AR24" i="23"/>
  <c r="AR25" i="23"/>
  <c r="AR11" i="21"/>
  <c r="AR12" i="21"/>
  <c r="AS11" i="21"/>
  <c r="AS12" i="21"/>
  <c r="AS22" i="16"/>
  <c r="AS21" i="16"/>
  <c r="AS21" i="27"/>
  <c r="AS22" i="27"/>
  <c r="AR21" i="26"/>
  <c r="AR22" i="26"/>
  <c r="AR21" i="25"/>
  <c r="AR22" i="25"/>
  <c r="AR22" i="20"/>
  <c r="AR21" i="20"/>
  <c r="AR19" i="16"/>
  <c r="AR18" i="16"/>
  <c r="AS16" i="16"/>
  <c r="AS15" i="16"/>
  <c r="AR22" i="28"/>
  <c r="AR21" i="28"/>
  <c r="AR8" i="15"/>
  <c r="AR7" i="15"/>
  <c r="AS13" i="22"/>
  <c r="AS14" i="22"/>
  <c r="AR13" i="22"/>
  <c r="AR14" i="22"/>
  <c r="AR38" i="17"/>
  <c r="AR37" i="17"/>
  <c r="AS69" i="14"/>
  <c r="AS70" i="14"/>
  <c r="AR69" i="14"/>
  <c r="AR70" i="14"/>
  <c r="AQ72" i="27"/>
  <c r="AR7" i="27" s="1"/>
  <c r="AQ146" i="26"/>
  <c r="AS16" i="26" s="1"/>
  <c r="AS22" i="24"/>
  <c r="AS21" i="24"/>
  <c r="AQ83" i="23"/>
  <c r="AR18" i="23" s="1"/>
  <c r="AQ73" i="22"/>
  <c r="AR8" i="22" s="1"/>
  <c r="AQ147" i="19"/>
  <c r="AS17" i="19" s="1"/>
  <c r="AQ72" i="18"/>
  <c r="AR7" i="18" s="1"/>
  <c r="AQ79" i="28"/>
  <c r="AR14" i="28" s="1"/>
  <c r="AQ77" i="26"/>
  <c r="AR12" i="26" s="1"/>
  <c r="AQ82" i="23"/>
  <c r="AR17" i="23" s="1"/>
  <c r="AQ77" i="19"/>
  <c r="AR12" i="19" s="1"/>
  <c r="AS38" i="17"/>
  <c r="AS37" i="17"/>
  <c r="AS7" i="15"/>
  <c r="AS8" i="15"/>
  <c r="AQ152" i="14"/>
  <c r="AS22" i="14" s="1"/>
  <c r="AQ87" i="14"/>
  <c r="AR22" i="14" s="1"/>
  <c r="AQ71" i="14"/>
  <c r="AR6" i="14" s="1"/>
  <c r="AQ75" i="28"/>
  <c r="AR10" i="28" s="1"/>
  <c r="AQ143" i="23"/>
  <c r="AS13" i="23" s="1"/>
  <c r="AQ151" i="20"/>
  <c r="AQ146" i="18"/>
  <c r="AS16" i="18" s="1"/>
  <c r="AS21" i="19"/>
  <c r="AS22" i="19"/>
  <c r="AQ82" i="19"/>
  <c r="AR17" i="19" s="1"/>
  <c r="AQ142" i="19"/>
  <c r="AS12" i="19" s="1"/>
  <c r="AQ76" i="18"/>
  <c r="AR11" i="18" s="1"/>
  <c r="AQ73" i="16"/>
  <c r="AR8" i="16" s="1"/>
  <c r="AQ196" i="14"/>
  <c r="AS66" i="14" s="1"/>
  <c r="AQ164" i="14"/>
  <c r="AS34" i="14" s="1"/>
  <c r="AQ168" i="14"/>
  <c r="AS38" i="14" s="1"/>
  <c r="AQ83" i="14"/>
  <c r="AR18" i="14" s="1"/>
  <c r="AS21" i="26"/>
  <c r="AS22" i="26"/>
  <c r="AQ74" i="16"/>
  <c r="AR9" i="16" s="1"/>
  <c r="AQ142" i="28"/>
  <c r="AS12" i="28" s="1"/>
  <c r="AQ141" i="28"/>
  <c r="AS11" i="28" s="1"/>
  <c r="AQ146" i="28"/>
  <c r="AS16" i="28" s="1"/>
  <c r="AQ81" i="27"/>
  <c r="AR16" i="27" s="1"/>
  <c r="AQ141" i="26"/>
  <c r="AS11" i="26" s="1"/>
  <c r="AQ71" i="26"/>
  <c r="AR6" i="26" s="1"/>
  <c r="AS22" i="25"/>
  <c r="AQ138" i="18"/>
  <c r="AS8" i="18" s="1"/>
  <c r="AQ78" i="18"/>
  <c r="AR13" i="18" s="1"/>
  <c r="AQ136" i="17"/>
  <c r="AS6" i="17" s="1"/>
  <c r="AQ158" i="14"/>
  <c r="AS28" i="14" s="1"/>
  <c r="AQ140" i="28"/>
  <c r="AS10" i="28" s="1"/>
  <c r="AQ137" i="27"/>
  <c r="AS7" i="27" s="1"/>
  <c r="AQ86" i="27"/>
  <c r="AQ78" i="27"/>
  <c r="AR13" i="27" s="1"/>
  <c r="AQ145" i="25"/>
  <c r="AS15" i="25" s="1"/>
  <c r="AQ78" i="25"/>
  <c r="AR13" i="25" s="1"/>
  <c r="AQ137" i="21"/>
  <c r="AS7" i="21" s="1"/>
  <c r="AQ74" i="19"/>
  <c r="AR9" i="19" s="1"/>
  <c r="AS21" i="18"/>
  <c r="AS22" i="18"/>
  <c r="AQ80" i="18"/>
  <c r="AR15" i="18" s="1"/>
  <c r="AQ86" i="18"/>
  <c r="AQ150" i="17"/>
  <c r="AS20" i="17" s="1"/>
  <c r="AQ140" i="14"/>
  <c r="AS10" i="14" s="1"/>
  <c r="AQ109" i="14"/>
  <c r="AR44" i="14" s="1"/>
  <c r="AQ192" i="14"/>
  <c r="AS62" i="14" s="1"/>
  <c r="AS22" i="28"/>
  <c r="AS21" i="28"/>
  <c r="AQ147" i="27"/>
  <c r="AS17" i="27" s="1"/>
  <c r="AQ137" i="26"/>
  <c r="AS7" i="26" s="1"/>
  <c r="AR22" i="24"/>
  <c r="AR21" i="24"/>
  <c r="AQ174" i="14"/>
  <c r="AS44" i="14" s="1"/>
  <c r="AQ184" i="14"/>
  <c r="AS54" i="14" s="1"/>
  <c r="AQ142" i="14"/>
  <c r="AS12" i="14" s="1"/>
  <c r="AQ72" i="28"/>
  <c r="AR7" i="28" s="1"/>
  <c r="AS24" i="23"/>
  <c r="AS25" i="23"/>
  <c r="AQ71" i="21"/>
  <c r="AR6" i="21" s="1"/>
  <c r="AQ142" i="18"/>
  <c r="AS12" i="18" s="1"/>
  <c r="AQ86" i="19"/>
  <c r="AQ142" i="17"/>
  <c r="AS12" i="17" s="1"/>
  <c r="AQ133" i="14"/>
  <c r="AR68" i="14" s="1"/>
  <c r="AQ101" i="14"/>
  <c r="AR36" i="14" s="1"/>
  <c r="AQ160" i="14"/>
  <c r="AS30" i="14" s="1"/>
  <c r="AQ79" i="14"/>
  <c r="AR14" i="14" s="1"/>
  <c r="I29" i="4"/>
  <c r="H29" i="4"/>
  <c r="F29" i="4"/>
  <c r="AW14" i="33" s="1"/>
  <c r="AU7" i="33" s="1"/>
  <c r="B71" i="18"/>
  <c r="B136" i="18"/>
  <c r="B136" i="19"/>
  <c r="B71" i="19"/>
  <c r="B71" i="27"/>
  <c r="B136" i="27"/>
  <c r="B136" i="24"/>
  <c r="B71" i="24"/>
  <c r="B136" i="26"/>
  <c r="B71" i="26"/>
  <c r="B136" i="23"/>
  <c r="B71" i="23"/>
  <c r="AW17" i="27"/>
  <c r="AW17" i="28"/>
  <c r="AW17" i="22"/>
  <c r="AW17" i="23"/>
  <c r="AW17" i="24"/>
  <c r="AW17" i="25"/>
  <c r="AW17" i="26"/>
  <c r="AW17" i="18"/>
  <c r="AW17" i="19"/>
  <c r="AW17" i="20"/>
  <c r="AW17" i="21"/>
  <c r="AW17" i="8"/>
  <c r="AW17" i="14"/>
  <c r="AW17" i="15"/>
  <c r="AW17" i="16"/>
  <c r="AW17" i="17"/>
  <c r="AL23" i="17" s="1"/>
  <c r="AT23" i="17" s="1"/>
  <c r="I27" i="4"/>
  <c r="I23" i="4"/>
  <c r="G22" i="4"/>
  <c r="I19" i="4"/>
  <c r="I15" i="4"/>
  <c r="H14" i="4"/>
  <c r="F13" i="4"/>
  <c r="F25" i="4"/>
  <c r="F17" i="4"/>
  <c r="H27" i="4"/>
  <c r="F26" i="4"/>
  <c r="H23" i="4"/>
  <c r="F22" i="4"/>
  <c r="H19" i="4"/>
  <c r="F18" i="4"/>
  <c r="H15" i="4"/>
  <c r="D8" i="4"/>
  <c r="F28" i="4"/>
  <c r="I14" i="4"/>
  <c r="I24" i="4"/>
  <c r="I20" i="4"/>
  <c r="G19" i="4"/>
  <c r="I16" i="4"/>
  <c r="F14" i="4"/>
  <c r="H18" i="4"/>
  <c r="F27" i="4"/>
  <c r="H24" i="4"/>
  <c r="F23" i="4"/>
  <c r="H20" i="4"/>
  <c r="F19" i="4"/>
  <c r="H16" i="4"/>
  <c r="F15" i="4"/>
  <c r="I28" i="4"/>
  <c r="I25" i="4"/>
  <c r="I21" i="4"/>
  <c r="G20" i="4"/>
  <c r="I17" i="4"/>
  <c r="H26" i="4"/>
  <c r="H28" i="4"/>
  <c r="H25" i="4"/>
  <c r="F24" i="4"/>
  <c r="H21" i="4"/>
  <c r="F20" i="4"/>
  <c r="H17" i="4"/>
  <c r="F16" i="4"/>
  <c r="I13" i="4"/>
  <c r="F21" i="4"/>
  <c r="I26" i="4"/>
  <c r="I22" i="4"/>
  <c r="G21" i="4"/>
  <c r="I18" i="4"/>
  <c r="G17" i="4"/>
  <c r="L14" i="4"/>
  <c r="H13" i="4"/>
  <c r="H22" i="4"/>
  <c r="B136" i="25"/>
  <c r="B71" i="25"/>
  <c r="B136" i="8"/>
  <c r="B71" i="8"/>
  <c r="B136" i="21"/>
  <c r="B71" i="21"/>
  <c r="B136" i="14"/>
  <c r="B71" i="14"/>
  <c r="B136" i="22"/>
  <c r="B71" i="22"/>
  <c r="B136" i="20"/>
  <c r="B71" i="20"/>
  <c r="B136" i="15"/>
  <c r="B71" i="15"/>
  <c r="B136" i="16"/>
  <c r="B71" i="16"/>
  <c r="B136" i="28"/>
  <c r="B71" i="28"/>
  <c r="B136" i="17"/>
  <c r="B71" i="17"/>
  <c r="AS14" i="23" l="1"/>
  <c r="AR10" i="23"/>
  <c r="AS22" i="23"/>
  <c r="AR19" i="23"/>
  <c r="AR12" i="23"/>
  <c r="AS11" i="23"/>
  <c r="AS19" i="23"/>
  <c r="AR21" i="23"/>
  <c r="AR22" i="23"/>
  <c r="AS16" i="23"/>
  <c r="AR16" i="23"/>
  <c r="AS7" i="23"/>
  <c r="AR7" i="23"/>
  <c r="AS5" i="33"/>
  <c r="AW12" i="32"/>
  <c r="AU5" i="32" s="1"/>
  <c r="AW12" i="33"/>
  <c r="AU5" i="33" s="1"/>
  <c r="AU13" i="33"/>
  <c r="AT5" i="33"/>
  <c r="AR5" i="33"/>
  <c r="AU14" i="33"/>
  <c r="AV5" i="33"/>
  <c r="AS8" i="8"/>
  <c r="AL66" i="32"/>
  <c r="AL16" i="32"/>
  <c r="AL18" i="32"/>
  <c r="AL39" i="32"/>
  <c r="AL22" i="32"/>
  <c r="AL25" i="32"/>
  <c r="AL47" i="32"/>
  <c r="AW9" i="32"/>
  <c r="AW15" i="32"/>
  <c r="AU8" i="32" s="1"/>
  <c r="AL35" i="32"/>
  <c r="AL43" i="32"/>
  <c r="AL7" i="32"/>
  <c r="AT7" i="32" s="1"/>
  <c r="AL52" i="32"/>
  <c r="AL24" i="32"/>
  <c r="AW16" i="32"/>
  <c r="AU15" i="32" s="1"/>
  <c r="AL61" i="32"/>
  <c r="AL46" i="32"/>
  <c r="AL42" i="32"/>
  <c r="AL44" i="32"/>
  <c r="AL19" i="32"/>
  <c r="AL34" i="32"/>
  <c r="AL63" i="32"/>
  <c r="AL68" i="32"/>
  <c r="AL15" i="32"/>
  <c r="AL32" i="32"/>
  <c r="AW10" i="32"/>
  <c r="AU14" i="32" s="1"/>
  <c r="AL31" i="32"/>
  <c r="AL36" i="32"/>
  <c r="AL30" i="32"/>
  <c r="AL57" i="32"/>
  <c r="AL48" i="32"/>
  <c r="AL51" i="32"/>
  <c r="AL53" i="32"/>
  <c r="AL58" i="32"/>
  <c r="AL45" i="32"/>
  <c r="AL60" i="32"/>
  <c r="AL62" i="32"/>
  <c r="AL33" i="32"/>
  <c r="AL17" i="32"/>
  <c r="AL49" i="32"/>
  <c r="AW11" i="32"/>
  <c r="AU13" i="32" s="1"/>
  <c r="AL67" i="32"/>
  <c r="AL40" i="32"/>
  <c r="AW14" i="32"/>
  <c r="AU7" i="32" s="1"/>
  <c r="AL69" i="32"/>
  <c r="AL50" i="32"/>
  <c r="AL55" i="32"/>
  <c r="AL20" i="32"/>
  <c r="AW8" i="32"/>
  <c r="AL54" i="32"/>
  <c r="AL27" i="32"/>
  <c r="AL65" i="32"/>
  <c r="AL56" i="32"/>
  <c r="AL29" i="32"/>
  <c r="AL26" i="32"/>
  <c r="AL23" i="32"/>
  <c r="AL21" i="32"/>
  <c r="AL28" i="32"/>
  <c r="AL37" i="32"/>
  <c r="AL38" i="32"/>
  <c r="AL41" i="32"/>
  <c r="AL59" i="32"/>
  <c r="AL14" i="32"/>
  <c r="AS22" i="20"/>
  <c r="AS21" i="20"/>
  <c r="AR21" i="18"/>
  <c r="AR22" i="18"/>
  <c r="AR21" i="27"/>
  <c r="AR22" i="27"/>
  <c r="AR21" i="19"/>
  <c r="AR22" i="19"/>
  <c r="AL62" i="16"/>
  <c r="AL54" i="16"/>
  <c r="AL46" i="16"/>
  <c r="AL38" i="16"/>
  <c r="AL30" i="16"/>
  <c r="AL22" i="16"/>
  <c r="AL16" i="16"/>
  <c r="AT16" i="16" s="1"/>
  <c r="AL65" i="16"/>
  <c r="AL57" i="16"/>
  <c r="AL49" i="16"/>
  <c r="AL41" i="16"/>
  <c r="AL33" i="16"/>
  <c r="AL25" i="16"/>
  <c r="AL10" i="16"/>
  <c r="AT10" i="16" s="1"/>
  <c r="AL68" i="16"/>
  <c r="AL60" i="16"/>
  <c r="AL52" i="16"/>
  <c r="AL44" i="16"/>
  <c r="AL36" i="16"/>
  <c r="AL28" i="16"/>
  <c r="AL20" i="16"/>
  <c r="AT20" i="16" s="1"/>
  <c r="AL17" i="16"/>
  <c r="AT17" i="16" s="1"/>
  <c r="AL11" i="16"/>
  <c r="AT11" i="16" s="1"/>
  <c r="AL63" i="16"/>
  <c r="AL55" i="16"/>
  <c r="AL47" i="16"/>
  <c r="AL39" i="16"/>
  <c r="AL31" i="16"/>
  <c r="AL23" i="16"/>
  <c r="AL12" i="16"/>
  <c r="AT12" i="16" s="1"/>
  <c r="AL66" i="16"/>
  <c r="AL58" i="16"/>
  <c r="AL50" i="16"/>
  <c r="AL42" i="16"/>
  <c r="AL34" i="16"/>
  <c r="AL26" i="16"/>
  <c r="AL18" i="16"/>
  <c r="AT18" i="16" s="1"/>
  <c r="AL69" i="16"/>
  <c r="AL61" i="16"/>
  <c r="AL53" i="16"/>
  <c r="AL45" i="16"/>
  <c r="AL37" i="16"/>
  <c r="AL29" i="16"/>
  <c r="AL21" i="16"/>
  <c r="AT21" i="16" s="1"/>
  <c r="AL13" i="16"/>
  <c r="AT13" i="16" s="1"/>
  <c r="AL7" i="16"/>
  <c r="AT7" i="16" s="1"/>
  <c r="AL64" i="16"/>
  <c r="AL56" i="16"/>
  <c r="AL48" i="16"/>
  <c r="AL40" i="16"/>
  <c r="AL32" i="16"/>
  <c r="AL24" i="16"/>
  <c r="AL14" i="16"/>
  <c r="AT14" i="16" s="1"/>
  <c r="AL67" i="16"/>
  <c r="AL59" i="16"/>
  <c r="AL51" i="16"/>
  <c r="AL43" i="16"/>
  <c r="AL35" i="16"/>
  <c r="AL27" i="16"/>
  <c r="AL19" i="16"/>
  <c r="AT19" i="16" s="1"/>
  <c r="AL15" i="16"/>
  <c r="AT15" i="16" s="1"/>
  <c r="AW15" i="16"/>
  <c r="AU8" i="16" s="1"/>
  <c r="AW8" i="16"/>
  <c r="AW14" i="16"/>
  <c r="AU7" i="16" s="1"/>
  <c r="AW11" i="16"/>
  <c r="AU13" i="16" s="1"/>
  <c r="AW10" i="16"/>
  <c r="AU14" i="16" s="1"/>
  <c r="AW16" i="16"/>
  <c r="AU15" i="16" s="1"/>
  <c r="AW9" i="16"/>
  <c r="AL65" i="24"/>
  <c r="AL57" i="24"/>
  <c r="AL49" i="24"/>
  <c r="AL41" i="24"/>
  <c r="AL33" i="24"/>
  <c r="AL25" i="24"/>
  <c r="AL68" i="24"/>
  <c r="AL60" i="24"/>
  <c r="AL52" i="24"/>
  <c r="AL44" i="24"/>
  <c r="AL36" i="24"/>
  <c r="AL28" i="24"/>
  <c r="AL63" i="24"/>
  <c r="AL55" i="24"/>
  <c r="AL47" i="24"/>
  <c r="AL39" i="24"/>
  <c r="AL31" i="24"/>
  <c r="AL23" i="24"/>
  <c r="AL66" i="24"/>
  <c r="AL58" i="24"/>
  <c r="AL50" i="24"/>
  <c r="AL42" i="24"/>
  <c r="AL34" i="24"/>
  <c r="AL26" i="24"/>
  <c r="AL69" i="24"/>
  <c r="AL61" i="24"/>
  <c r="AL53" i="24"/>
  <c r="AL45" i="24"/>
  <c r="AL37" i="24"/>
  <c r="AL29" i="24"/>
  <c r="AL7" i="24"/>
  <c r="AT7" i="24" s="1"/>
  <c r="AL64" i="24"/>
  <c r="AL56" i="24"/>
  <c r="AL48" i="24"/>
  <c r="AL40" i="24"/>
  <c r="AL32" i="24"/>
  <c r="AL24" i="24"/>
  <c r="AL8" i="24"/>
  <c r="AT8" i="24" s="1"/>
  <c r="AL67" i="24"/>
  <c r="AL59" i="24"/>
  <c r="AL51" i="24"/>
  <c r="AL43" i="24"/>
  <c r="AL35" i="24"/>
  <c r="AL27" i="24"/>
  <c r="AL62" i="24"/>
  <c r="AL54" i="24"/>
  <c r="AL46" i="24"/>
  <c r="AL38" i="24"/>
  <c r="AL30" i="24"/>
  <c r="AL22" i="24"/>
  <c r="AW14" i="24"/>
  <c r="AU7" i="24" s="1"/>
  <c r="AW15" i="24"/>
  <c r="AU8" i="24" s="1"/>
  <c r="AW11" i="24"/>
  <c r="AU13" i="24" s="1"/>
  <c r="AW10" i="24"/>
  <c r="AU14" i="24" s="1"/>
  <c r="AW16" i="24"/>
  <c r="AU15" i="24" s="1"/>
  <c r="AW8" i="24"/>
  <c r="AW9" i="24"/>
  <c r="AL63" i="8"/>
  <c r="AT63" i="8" s="1"/>
  <c r="AL55" i="8"/>
  <c r="AT55" i="8" s="1"/>
  <c r="AL47" i="8"/>
  <c r="AT47" i="8" s="1"/>
  <c r="AL39" i="8"/>
  <c r="AT39" i="8" s="1"/>
  <c r="AL31" i="8"/>
  <c r="AT31" i="8" s="1"/>
  <c r="AL23" i="8"/>
  <c r="AT23" i="8" s="1"/>
  <c r="AL12" i="8"/>
  <c r="AT12" i="8" s="1"/>
  <c r="AL6" i="8"/>
  <c r="AT6" i="8" s="1"/>
  <c r="AL66" i="8"/>
  <c r="AT66" i="8" s="1"/>
  <c r="AL58" i="8"/>
  <c r="AT58" i="8" s="1"/>
  <c r="AL50" i="8"/>
  <c r="AT50" i="8" s="1"/>
  <c r="AL42" i="8"/>
  <c r="AT42" i="8" s="1"/>
  <c r="AL34" i="8"/>
  <c r="AT34" i="8" s="1"/>
  <c r="AL26" i="8"/>
  <c r="AT26" i="8" s="1"/>
  <c r="AL18" i="8"/>
  <c r="AT18" i="8" s="1"/>
  <c r="AL69" i="8"/>
  <c r="AT69" i="8" s="1"/>
  <c r="AL61" i="8"/>
  <c r="AT61" i="8" s="1"/>
  <c r="AL53" i="8"/>
  <c r="AT53" i="8" s="1"/>
  <c r="AL45" i="8"/>
  <c r="AT45" i="8" s="1"/>
  <c r="AL37" i="8"/>
  <c r="AT37" i="8" s="1"/>
  <c r="AL29" i="8"/>
  <c r="AT29" i="8" s="1"/>
  <c r="AL21" i="8"/>
  <c r="AT21" i="8" s="1"/>
  <c r="AL13" i="8"/>
  <c r="AT13" i="8" s="1"/>
  <c r="AL7" i="8"/>
  <c r="AT7" i="8" s="1"/>
  <c r="AL64" i="8"/>
  <c r="AT64" i="8" s="1"/>
  <c r="AL56" i="8"/>
  <c r="AT56" i="8" s="1"/>
  <c r="AL48" i="8"/>
  <c r="AT48" i="8" s="1"/>
  <c r="AL40" i="8"/>
  <c r="AT40" i="8" s="1"/>
  <c r="AL32" i="8"/>
  <c r="AT32" i="8" s="1"/>
  <c r="AL24" i="8"/>
  <c r="AT24" i="8" s="1"/>
  <c r="AL14" i="8"/>
  <c r="AT14" i="8" s="1"/>
  <c r="AL8" i="8"/>
  <c r="AT8" i="8" s="1"/>
  <c r="AL67" i="8"/>
  <c r="AT67" i="8" s="1"/>
  <c r="AL59" i="8"/>
  <c r="AT59" i="8" s="1"/>
  <c r="AL51" i="8"/>
  <c r="AT51" i="8" s="1"/>
  <c r="AL43" i="8"/>
  <c r="AT43" i="8" s="1"/>
  <c r="AL35" i="8"/>
  <c r="AT35" i="8" s="1"/>
  <c r="AL27" i="8"/>
  <c r="AT27" i="8" s="1"/>
  <c r="AL19" i="8"/>
  <c r="AT19" i="8" s="1"/>
  <c r="AL15" i="8"/>
  <c r="AT15" i="8" s="1"/>
  <c r="AL9" i="8"/>
  <c r="AT9" i="8" s="1"/>
  <c r="AL62" i="8"/>
  <c r="AT62" i="8" s="1"/>
  <c r="AL54" i="8"/>
  <c r="AT54" i="8" s="1"/>
  <c r="AL46" i="8"/>
  <c r="AT46" i="8" s="1"/>
  <c r="AL38" i="8"/>
  <c r="AT38" i="8" s="1"/>
  <c r="AL30" i="8"/>
  <c r="AT30" i="8" s="1"/>
  <c r="AL22" i="8"/>
  <c r="AT22" i="8" s="1"/>
  <c r="AL16" i="8"/>
  <c r="AT16" i="8" s="1"/>
  <c r="AL65" i="8"/>
  <c r="AT65" i="8" s="1"/>
  <c r="AL57" i="8"/>
  <c r="AT57" i="8" s="1"/>
  <c r="AL49" i="8"/>
  <c r="AT49" i="8" s="1"/>
  <c r="AL41" i="8"/>
  <c r="AT41" i="8" s="1"/>
  <c r="AL33" i="8"/>
  <c r="AT33" i="8" s="1"/>
  <c r="AL25" i="8"/>
  <c r="AT25" i="8" s="1"/>
  <c r="AL10" i="8"/>
  <c r="AT10" i="8" s="1"/>
  <c r="AL68" i="8"/>
  <c r="AT68" i="8" s="1"/>
  <c r="AL60" i="8"/>
  <c r="AT60" i="8" s="1"/>
  <c r="AL52" i="8"/>
  <c r="AT52" i="8" s="1"/>
  <c r="AL44" i="8"/>
  <c r="AT44" i="8" s="1"/>
  <c r="AL36" i="8"/>
  <c r="AT36" i="8" s="1"/>
  <c r="AL28" i="8"/>
  <c r="AT28" i="8" s="1"/>
  <c r="AL20" i="8"/>
  <c r="AT20" i="8" s="1"/>
  <c r="AL17" i="8"/>
  <c r="AT17" i="8" s="1"/>
  <c r="AL11" i="8"/>
  <c r="AT11" i="8" s="1"/>
  <c r="AW9" i="8"/>
  <c r="AU10" i="8" s="1"/>
  <c r="AW8" i="8"/>
  <c r="AU11" i="8" s="1"/>
  <c r="AW15" i="8"/>
  <c r="AU8" i="8" s="1"/>
  <c r="AW11" i="8"/>
  <c r="AU13" i="8" s="1"/>
  <c r="AW10" i="8"/>
  <c r="AU14" i="8" s="1"/>
  <c r="AW16" i="8"/>
  <c r="AU15" i="8" s="1"/>
  <c r="AW14" i="8"/>
  <c r="AU7" i="8" s="1"/>
  <c r="AL66" i="21"/>
  <c r="AL58" i="21"/>
  <c r="AL50" i="21"/>
  <c r="AL42" i="21"/>
  <c r="AL34" i="21"/>
  <c r="AL69" i="21"/>
  <c r="AL61" i="21"/>
  <c r="AL53" i="21"/>
  <c r="AL45" i="21"/>
  <c r="AL64" i="21"/>
  <c r="AL56" i="21"/>
  <c r="AL48" i="21"/>
  <c r="AL40" i="21"/>
  <c r="AL67" i="21"/>
  <c r="AL59" i="21"/>
  <c r="AL51" i="21"/>
  <c r="AL43" i="21"/>
  <c r="AL62" i="21"/>
  <c r="AL65" i="21"/>
  <c r="AL57" i="21"/>
  <c r="AL49" i="21"/>
  <c r="AL41" i="21"/>
  <c r="AL68" i="21"/>
  <c r="AL60" i="21"/>
  <c r="AL52" i="21"/>
  <c r="AL44" i="21"/>
  <c r="AL63" i="21"/>
  <c r="AL55" i="21"/>
  <c r="AL47" i="21"/>
  <c r="AL39" i="21"/>
  <c r="AL36" i="21"/>
  <c r="AL31" i="21"/>
  <c r="AL23" i="21"/>
  <c r="AL12" i="21"/>
  <c r="AL6" i="21"/>
  <c r="AT6" i="21" s="1"/>
  <c r="AL26" i="21"/>
  <c r="AL18" i="21"/>
  <c r="AL29" i="21"/>
  <c r="AL21" i="21"/>
  <c r="AL13" i="21"/>
  <c r="AL7" i="21"/>
  <c r="AT7" i="21" s="1"/>
  <c r="AL37" i="21"/>
  <c r="AL32" i="21"/>
  <c r="AL24" i="21"/>
  <c r="AL14" i="21"/>
  <c r="AL8" i="21"/>
  <c r="AT8" i="21" s="1"/>
  <c r="AL54" i="21"/>
  <c r="AL27" i="21"/>
  <c r="AL19" i="21"/>
  <c r="AL15" i="21"/>
  <c r="AL9" i="21"/>
  <c r="AT9" i="21" s="1"/>
  <c r="AL46" i="21"/>
  <c r="AL35" i="21"/>
  <c r="AL30" i="21"/>
  <c r="AL22" i="21"/>
  <c r="AL16" i="21"/>
  <c r="AL38" i="21"/>
  <c r="AL33" i="21"/>
  <c r="AL25" i="21"/>
  <c r="AL10" i="21"/>
  <c r="AT10" i="21" s="1"/>
  <c r="AL28" i="21"/>
  <c r="AL20" i="21"/>
  <c r="AL17" i="21"/>
  <c r="AL11" i="21"/>
  <c r="AT11" i="21" s="1"/>
  <c r="AW9" i="21"/>
  <c r="AU10" i="21" s="1"/>
  <c r="AW11" i="21"/>
  <c r="AU13" i="21" s="1"/>
  <c r="AW10" i="21"/>
  <c r="AU14" i="21" s="1"/>
  <c r="AW15" i="21"/>
  <c r="AU8" i="21" s="1"/>
  <c r="AW16" i="21"/>
  <c r="AU15" i="21" s="1"/>
  <c r="AW8" i="21"/>
  <c r="AU11" i="21" s="1"/>
  <c r="AW14" i="21"/>
  <c r="AU7" i="21" s="1"/>
  <c r="AW12" i="26"/>
  <c r="AU5" i="26" s="1"/>
  <c r="AW12" i="27"/>
  <c r="AU5" i="27" s="1"/>
  <c r="AW12" i="28"/>
  <c r="AU5" i="28" s="1"/>
  <c r="AW12" i="22"/>
  <c r="AU5" i="22" s="1"/>
  <c r="AW12" i="23"/>
  <c r="AU5" i="23" s="1"/>
  <c r="AW12" i="24"/>
  <c r="AU5" i="24" s="1"/>
  <c r="AW12" i="25"/>
  <c r="AU5" i="25" s="1"/>
  <c r="AW12" i="17"/>
  <c r="AU5" i="17" s="1"/>
  <c r="AW12" i="18"/>
  <c r="AU5" i="18" s="1"/>
  <c r="AW12" i="19"/>
  <c r="AU5" i="19" s="1"/>
  <c r="AW12" i="20"/>
  <c r="AU5" i="20" s="1"/>
  <c r="AW12" i="21"/>
  <c r="AU5" i="21" s="1"/>
  <c r="AW12" i="8"/>
  <c r="AU5" i="8" s="1"/>
  <c r="AW12" i="14"/>
  <c r="AU5" i="14" s="1"/>
  <c r="AW12" i="15"/>
  <c r="AU5" i="15" s="1"/>
  <c r="AW12" i="16"/>
  <c r="AU5" i="16" s="1"/>
  <c r="AL69" i="19"/>
  <c r="AL61" i="19"/>
  <c r="AL53" i="19"/>
  <c r="AL45" i="19"/>
  <c r="AL37" i="19"/>
  <c r="AL29" i="19"/>
  <c r="AL64" i="19"/>
  <c r="AL56" i="19"/>
  <c r="AL48" i="19"/>
  <c r="AL40" i="19"/>
  <c r="AL32" i="19"/>
  <c r="AL24" i="19"/>
  <c r="AL67" i="19"/>
  <c r="AL59" i="19"/>
  <c r="AL51" i="19"/>
  <c r="AL43" i="19"/>
  <c r="AL35" i="19"/>
  <c r="AL27" i="19"/>
  <c r="AL15" i="19"/>
  <c r="AT15" i="19" s="1"/>
  <c r="AL62" i="19"/>
  <c r="AL54" i="19"/>
  <c r="AL46" i="19"/>
  <c r="AL38" i="19"/>
  <c r="AL30" i="19"/>
  <c r="AL22" i="19"/>
  <c r="AL65" i="19"/>
  <c r="AL57" i="19"/>
  <c r="AL49" i="19"/>
  <c r="AL41" i="19"/>
  <c r="AL33" i="19"/>
  <c r="AL25" i="19"/>
  <c r="AL68" i="19"/>
  <c r="AL60" i="19"/>
  <c r="AL52" i="19"/>
  <c r="AL44" i="19"/>
  <c r="AL36" i="19"/>
  <c r="AL28" i="19"/>
  <c r="AL63" i="19"/>
  <c r="AL55" i="19"/>
  <c r="AL47" i="19"/>
  <c r="AL39" i="19"/>
  <c r="AL31" i="19"/>
  <c r="AL23" i="19"/>
  <c r="AL66" i="19"/>
  <c r="AL58" i="19"/>
  <c r="AL50" i="19"/>
  <c r="AL42" i="19"/>
  <c r="AL34" i="19"/>
  <c r="AL26" i="19"/>
  <c r="AW11" i="19"/>
  <c r="AU13" i="19" s="1"/>
  <c r="AW14" i="19"/>
  <c r="AU7" i="19" s="1"/>
  <c r="AW10" i="19"/>
  <c r="AU14" i="19" s="1"/>
  <c r="AW16" i="19"/>
  <c r="AU15" i="19" s="1"/>
  <c r="AW9" i="19"/>
  <c r="AW8" i="19"/>
  <c r="AW15" i="19"/>
  <c r="AU8" i="19" s="1"/>
  <c r="AL69" i="28"/>
  <c r="AL61" i="28"/>
  <c r="AL53" i="28"/>
  <c r="AL45" i="28"/>
  <c r="AL37" i="28"/>
  <c r="AL29" i="28"/>
  <c r="AL64" i="28"/>
  <c r="AL56" i="28"/>
  <c r="AL48" i="28"/>
  <c r="AL40" i="28"/>
  <c r="AL32" i="28"/>
  <c r="AL24" i="28"/>
  <c r="AL67" i="28"/>
  <c r="AL59" i="28"/>
  <c r="AL51" i="28"/>
  <c r="AL43" i="28"/>
  <c r="AL35" i="28"/>
  <c r="AL27" i="28"/>
  <c r="AL15" i="28"/>
  <c r="AT15" i="28" s="1"/>
  <c r="AL62" i="28"/>
  <c r="AL54" i="28"/>
  <c r="AL46" i="28"/>
  <c r="AL38" i="28"/>
  <c r="AL30" i="28"/>
  <c r="AL22" i="28"/>
  <c r="AL65" i="28"/>
  <c r="AL57" i="28"/>
  <c r="AL49" i="28"/>
  <c r="AL41" i="28"/>
  <c r="AL33" i="28"/>
  <c r="AL25" i="28"/>
  <c r="AL68" i="28"/>
  <c r="AL60" i="28"/>
  <c r="AL52" i="28"/>
  <c r="AL44" i="28"/>
  <c r="AL36" i="28"/>
  <c r="AL28" i="28"/>
  <c r="AW15" i="28"/>
  <c r="AU8" i="28" s="1"/>
  <c r="AL63" i="28"/>
  <c r="AL55" i="28"/>
  <c r="AL47" i="28"/>
  <c r="AL39" i="28"/>
  <c r="AL31" i="28"/>
  <c r="AL23" i="28"/>
  <c r="AL66" i="28"/>
  <c r="AL58" i="28"/>
  <c r="AL50" i="28"/>
  <c r="AL42" i="28"/>
  <c r="AL34" i="28"/>
  <c r="AL26" i="28"/>
  <c r="AW10" i="28"/>
  <c r="AU14" i="28" s="1"/>
  <c r="AW16" i="28"/>
  <c r="AU15" i="28" s="1"/>
  <c r="AW9" i="28"/>
  <c r="AW11" i="28"/>
  <c r="AU13" i="28" s="1"/>
  <c r="AW8" i="28"/>
  <c r="AW14" i="28"/>
  <c r="AU7" i="28" s="1"/>
  <c r="AL14" i="14"/>
  <c r="AT14" i="14" s="1"/>
  <c r="AW14" i="14"/>
  <c r="AU7" i="14" s="1"/>
  <c r="AW11" i="14"/>
  <c r="AU13" i="14" s="1"/>
  <c r="AW15" i="14"/>
  <c r="AU8" i="14" s="1"/>
  <c r="AW8" i="14"/>
  <c r="AW10" i="14"/>
  <c r="AU14" i="14" s="1"/>
  <c r="AW16" i="14"/>
  <c r="AU15" i="14" s="1"/>
  <c r="AW9" i="14"/>
  <c r="AL63" i="22"/>
  <c r="AL55" i="22"/>
  <c r="AL47" i="22"/>
  <c r="AL39" i="22"/>
  <c r="AL31" i="22"/>
  <c r="AL23" i="22"/>
  <c r="AL66" i="22"/>
  <c r="AL58" i="22"/>
  <c r="AL50" i="22"/>
  <c r="AL42" i="22"/>
  <c r="AL34" i="22"/>
  <c r="AL26" i="22"/>
  <c r="AL18" i="22"/>
  <c r="AL69" i="22"/>
  <c r="AL61" i="22"/>
  <c r="AL53" i="22"/>
  <c r="AL45" i="22"/>
  <c r="AL37" i="22"/>
  <c r="AL29" i="22"/>
  <c r="AL21" i="22"/>
  <c r="AL7" i="22"/>
  <c r="AT7" i="22" s="1"/>
  <c r="AL64" i="22"/>
  <c r="AL56" i="22"/>
  <c r="AL48" i="22"/>
  <c r="AL40" i="22"/>
  <c r="AL32" i="22"/>
  <c r="AL24" i="22"/>
  <c r="AL14" i="22"/>
  <c r="AL67" i="22"/>
  <c r="AL59" i="22"/>
  <c r="AL51" i="22"/>
  <c r="AL43" i="22"/>
  <c r="AL35" i="22"/>
  <c r="AL27" i="22"/>
  <c r="AL19" i="22"/>
  <c r="AL15" i="22"/>
  <c r="AL62" i="22"/>
  <c r="AL54" i="22"/>
  <c r="AL46" i="22"/>
  <c r="AL38" i="22"/>
  <c r="AL30" i="22"/>
  <c r="AL22" i="22"/>
  <c r="AL16" i="22"/>
  <c r="AL65" i="22"/>
  <c r="AL57" i="22"/>
  <c r="AL49" i="22"/>
  <c r="AL41" i="22"/>
  <c r="AL33" i="22"/>
  <c r="AL25" i="22"/>
  <c r="AL68" i="22"/>
  <c r="AL60" i="22"/>
  <c r="AL52" i="22"/>
  <c r="AL44" i="22"/>
  <c r="AL36" i="22"/>
  <c r="AL28" i="22"/>
  <c r="AL20" i="22"/>
  <c r="AL17" i="22"/>
  <c r="AW10" i="22"/>
  <c r="AU14" i="22" s="1"/>
  <c r="AW9" i="22"/>
  <c r="AW16" i="22"/>
  <c r="AU15" i="22" s="1"/>
  <c r="AW11" i="22"/>
  <c r="AU13" i="22" s="1"/>
  <c r="AW15" i="22"/>
  <c r="AU8" i="22" s="1"/>
  <c r="AW8" i="22"/>
  <c r="AW14" i="22"/>
  <c r="AU7" i="22" s="1"/>
  <c r="AL66" i="20"/>
  <c r="AL58" i="20"/>
  <c r="AL50" i="20"/>
  <c r="AL42" i="20"/>
  <c r="AL34" i="20"/>
  <c r="AL26" i="20"/>
  <c r="AL69" i="20"/>
  <c r="AL61" i="20"/>
  <c r="AL53" i="20"/>
  <c r="AL45" i="20"/>
  <c r="AL37" i="20"/>
  <c r="AL29" i="20"/>
  <c r="AL64" i="20"/>
  <c r="AL56" i="20"/>
  <c r="AL48" i="20"/>
  <c r="AL40" i="20"/>
  <c r="AL32" i="20"/>
  <c r="AL24" i="20"/>
  <c r="AL67" i="20"/>
  <c r="AL59" i="20"/>
  <c r="AL51" i="20"/>
  <c r="AL43" i="20"/>
  <c r="AL35" i="20"/>
  <c r="AL27" i="20"/>
  <c r="AL15" i="20"/>
  <c r="AT15" i="20" s="1"/>
  <c r="AL62" i="20"/>
  <c r="AL54" i="20"/>
  <c r="AL46" i="20"/>
  <c r="AL38" i="20"/>
  <c r="AL30" i="20"/>
  <c r="AL22" i="20"/>
  <c r="AL65" i="20"/>
  <c r="AL57" i="20"/>
  <c r="AL49" i="20"/>
  <c r="AL41" i="20"/>
  <c r="AL33" i="20"/>
  <c r="AL25" i="20"/>
  <c r="AL68" i="20"/>
  <c r="AL60" i="20"/>
  <c r="AL52" i="20"/>
  <c r="AL44" i="20"/>
  <c r="AL36" i="20"/>
  <c r="AL28" i="20"/>
  <c r="AL63" i="20"/>
  <c r="AL55" i="20"/>
  <c r="AL47" i="20"/>
  <c r="AL39" i="20"/>
  <c r="AL31" i="20"/>
  <c r="AL23" i="20"/>
  <c r="AW16" i="20"/>
  <c r="AU15" i="20" s="1"/>
  <c r="AW14" i="20"/>
  <c r="AU7" i="20" s="1"/>
  <c r="AW10" i="20"/>
  <c r="AU14" i="20" s="1"/>
  <c r="AW11" i="20"/>
  <c r="AU13" i="20" s="1"/>
  <c r="AW9" i="20"/>
  <c r="AW15" i="20"/>
  <c r="AU8" i="20" s="1"/>
  <c r="AW8" i="20"/>
  <c r="N97" i="5"/>
  <c r="N94" i="5"/>
  <c r="N99" i="5"/>
  <c r="N96" i="5"/>
  <c r="N93" i="5"/>
  <c r="N98" i="5"/>
  <c r="N95" i="5"/>
  <c r="N92" i="5"/>
  <c r="N84" i="5"/>
  <c r="N76" i="5"/>
  <c r="N68" i="5"/>
  <c r="N60" i="5"/>
  <c r="N52" i="5"/>
  <c r="N44" i="5"/>
  <c r="N37" i="5"/>
  <c r="N30" i="5"/>
  <c r="N22" i="5"/>
  <c r="N16" i="5"/>
  <c r="N8" i="5"/>
  <c r="N71" i="5"/>
  <c r="N32" i="5"/>
  <c r="N89" i="5"/>
  <c r="N81" i="5"/>
  <c r="N73" i="5"/>
  <c r="N65" i="5"/>
  <c r="N57" i="5"/>
  <c r="N49" i="5"/>
  <c r="N42" i="5"/>
  <c r="N34" i="5"/>
  <c r="N27" i="5"/>
  <c r="N13" i="5"/>
  <c r="N5" i="5"/>
  <c r="N90" i="5"/>
  <c r="N40" i="5"/>
  <c r="N86" i="5"/>
  <c r="N78" i="5"/>
  <c r="N70" i="5"/>
  <c r="N62" i="5"/>
  <c r="N54" i="5"/>
  <c r="N46" i="5"/>
  <c r="N39" i="5"/>
  <c r="N24" i="5"/>
  <c r="N18" i="5"/>
  <c r="N10" i="5"/>
  <c r="N87" i="5"/>
  <c r="N19" i="5"/>
  <c r="N83" i="5"/>
  <c r="N75" i="5"/>
  <c r="N67" i="5"/>
  <c r="N59" i="5"/>
  <c r="N51" i="5"/>
  <c r="N43" i="5"/>
  <c r="N36" i="5"/>
  <c r="N29" i="5"/>
  <c r="N21" i="5"/>
  <c r="N15" i="5"/>
  <c r="N7" i="5"/>
  <c r="N63" i="5"/>
  <c r="N88" i="5"/>
  <c r="N80" i="5"/>
  <c r="N72" i="5"/>
  <c r="N64" i="5"/>
  <c r="N56" i="5"/>
  <c r="N48" i="5"/>
  <c r="N41" i="5"/>
  <c r="N33" i="5"/>
  <c r="N26" i="5"/>
  <c r="N20" i="5"/>
  <c r="N12" i="5"/>
  <c r="N4" i="5"/>
  <c r="N79" i="5"/>
  <c r="N25" i="5"/>
  <c r="N85" i="5"/>
  <c r="N77" i="5"/>
  <c r="N69" i="5"/>
  <c r="N61" i="5"/>
  <c r="N53" i="5"/>
  <c r="N45" i="5"/>
  <c r="N38" i="5"/>
  <c r="N31" i="5"/>
  <c r="N23" i="5"/>
  <c r="N17" i="5"/>
  <c r="N9" i="5"/>
  <c r="N55" i="5"/>
  <c r="N11" i="5"/>
  <c r="N91" i="5"/>
  <c r="N82" i="5"/>
  <c r="N74" i="5"/>
  <c r="N66" i="5"/>
  <c r="N58" i="5"/>
  <c r="N50" i="5"/>
  <c r="N35" i="5"/>
  <c r="N28" i="5"/>
  <c r="N14" i="5"/>
  <c r="N6" i="5"/>
  <c r="N47" i="5"/>
  <c r="AL67" i="17"/>
  <c r="AT67" i="17" s="1"/>
  <c r="AL59" i="17"/>
  <c r="AT59" i="17" s="1"/>
  <c r="AL51" i="17"/>
  <c r="AT51" i="17" s="1"/>
  <c r="AL43" i="17"/>
  <c r="AT43" i="17" s="1"/>
  <c r="AL35" i="17"/>
  <c r="AT35" i="17" s="1"/>
  <c r="AL15" i="17"/>
  <c r="AT15" i="17" s="1"/>
  <c r="AL62" i="17"/>
  <c r="AT62" i="17" s="1"/>
  <c r="AL54" i="17"/>
  <c r="AT54" i="17" s="1"/>
  <c r="AL46" i="17"/>
  <c r="AT46" i="17" s="1"/>
  <c r="AL38" i="17"/>
  <c r="AT38" i="17" s="1"/>
  <c r="AL65" i="17"/>
  <c r="AT65" i="17" s="1"/>
  <c r="AL57" i="17"/>
  <c r="AT57" i="17" s="1"/>
  <c r="AL49" i="17"/>
  <c r="AT49" i="17" s="1"/>
  <c r="AL41" i="17"/>
  <c r="AT41" i="17" s="1"/>
  <c r="AL68" i="17"/>
  <c r="AT68" i="17" s="1"/>
  <c r="AL60" i="17"/>
  <c r="AT60" i="17" s="1"/>
  <c r="AL52" i="17"/>
  <c r="AT52" i="17" s="1"/>
  <c r="AL44" i="17"/>
  <c r="AT44" i="17" s="1"/>
  <c r="AL36" i="17"/>
  <c r="AT36" i="17" s="1"/>
  <c r="AL63" i="17"/>
  <c r="AT63" i="17" s="1"/>
  <c r="AL55" i="17"/>
  <c r="AT55" i="17" s="1"/>
  <c r="AL47" i="17"/>
  <c r="AT47" i="17" s="1"/>
  <c r="AL39" i="17"/>
  <c r="AT39" i="17" s="1"/>
  <c r="AL31" i="17"/>
  <c r="AT31" i="17" s="1"/>
  <c r="AL66" i="17"/>
  <c r="AT66" i="17" s="1"/>
  <c r="AL58" i="17"/>
  <c r="AT58" i="17" s="1"/>
  <c r="AL50" i="17"/>
  <c r="AT50" i="17" s="1"/>
  <c r="AL42" i="17"/>
  <c r="AT42" i="17" s="1"/>
  <c r="AL34" i="17"/>
  <c r="AT34" i="17" s="1"/>
  <c r="AL69" i="17"/>
  <c r="AT69" i="17" s="1"/>
  <c r="AL61" i="17"/>
  <c r="AT61" i="17" s="1"/>
  <c r="AL53" i="17"/>
  <c r="AT53" i="17" s="1"/>
  <c r="AL45" i="17"/>
  <c r="AT45" i="17" s="1"/>
  <c r="AL37" i="17"/>
  <c r="AT37" i="17" s="1"/>
  <c r="AL64" i="17"/>
  <c r="AT64" i="17" s="1"/>
  <c r="AL56" i="17"/>
  <c r="AT56" i="17" s="1"/>
  <c r="AL48" i="17"/>
  <c r="AT48" i="17" s="1"/>
  <c r="AL40" i="17"/>
  <c r="AT40" i="17" s="1"/>
  <c r="AW11" i="17"/>
  <c r="AU13" i="17" s="1"/>
  <c r="AW8" i="17"/>
  <c r="AW14" i="17"/>
  <c r="AU7" i="17" s="1"/>
  <c r="AW10" i="17"/>
  <c r="AU14" i="17" s="1"/>
  <c r="AW16" i="17"/>
  <c r="AU15" i="17" s="1"/>
  <c r="AW9" i="17"/>
  <c r="AW15" i="17"/>
  <c r="AU8" i="17" s="1"/>
  <c r="AL64" i="18"/>
  <c r="AL56" i="18"/>
  <c r="AL48" i="18"/>
  <c r="AL40" i="18"/>
  <c r="AL32" i="18"/>
  <c r="AL24" i="18"/>
  <c r="AL67" i="18"/>
  <c r="AL59" i="18"/>
  <c r="AL51" i="18"/>
  <c r="AL43" i="18"/>
  <c r="AL35" i="18"/>
  <c r="AL27" i="18"/>
  <c r="AL15" i="18"/>
  <c r="AT15" i="18" s="1"/>
  <c r="AL62" i="18"/>
  <c r="AL54" i="18"/>
  <c r="AL46" i="18"/>
  <c r="AL38" i="18"/>
  <c r="AL30" i="18"/>
  <c r="AL22" i="18"/>
  <c r="AL65" i="18"/>
  <c r="AL57" i="18"/>
  <c r="AL49" i="18"/>
  <c r="AL41" i="18"/>
  <c r="AL33" i="18"/>
  <c r="AL25" i="18"/>
  <c r="AL68" i="18"/>
  <c r="AL60" i="18"/>
  <c r="AL52" i="18"/>
  <c r="AL44" i="18"/>
  <c r="AL36" i="18"/>
  <c r="AL28" i="18"/>
  <c r="AL63" i="18"/>
  <c r="AL55" i="18"/>
  <c r="AL47" i="18"/>
  <c r="AL39" i="18"/>
  <c r="AL31" i="18"/>
  <c r="AL23" i="18"/>
  <c r="AL66" i="18"/>
  <c r="AL58" i="18"/>
  <c r="AL50" i="18"/>
  <c r="AL42" i="18"/>
  <c r="AL34" i="18"/>
  <c r="AL26" i="18"/>
  <c r="AL69" i="18"/>
  <c r="AL61" i="18"/>
  <c r="AL53" i="18"/>
  <c r="AL45" i="18"/>
  <c r="AL37" i="18"/>
  <c r="AL29" i="18"/>
  <c r="AW11" i="18"/>
  <c r="AU13" i="18" s="1"/>
  <c r="AW8" i="18"/>
  <c r="AW14" i="18"/>
  <c r="AU7" i="18" s="1"/>
  <c r="AW10" i="18"/>
  <c r="AU14" i="18" s="1"/>
  <c r="AW16" i="18"/>
  <c r="AU15" i="18" s="1"/>
  <c r="AW9" i="18"/>
  <c r="AW15" i="18"/>
  <c r="AU8" i="18" s="1"/>
  <c r="AL64" i="27"/>
  <c r="AL56" i="27"/>
  <c r="AL48" i="27"/>
  <c r="AL40" i="27"/>
  <c r="AL32" i="27"/>
  <c r="AL24" i="27"/>
  <c r="AL67" i="27"/>
  <c r="AL59" i="27"/>
  <c r="AL51" i="27"/>
  <c r="AL43" i="27"/>
  <c r="AL35" i="27"/>
  <c r="AL27" i="27"/>
  <c r="AL15" i="27"/>
  <c r="AT15" i="27" s="1"/>
  <c r="AL62" i="27"/>
  <c r="AL54" i="27"/>
  <c r="AL46" i="27"/>
  <c r="AL38" i="27"/>
  <c r="AL30" i="27"/>
  <c r="AL22" i="27"/>
  <c r="AL65" i="27"/>
  <c r="AL57" i="27"/>
  <c r="AL49" i="27"/>
  <c r="AL41" i="27"/>
  <c r="AL33" i="27"/>
  <c r="AL25" i="27"/>
  <c r="AW14" i="27"/>
  <c r="AU7" i="27" s="1"/>
  <c r="AW8" i="27"/>
  <c r="AL68" i="27"/>
  <c r="AL60" i="27"/>
  <c r="AL52" i="27"/>
  <c r="AL44" i="27"/>
  <c r="AL36" i="27"/>
  <c r="AL28" i="27"/>
  <c r="AL63" i="27"/>
  <c r="AL55" i="27"/>
  <c r="AL47" i="27"/>
  <c r="AL39" i="27"/>
  <c r="AL31" i="27"/>
  <c r="AL23" i="27"/>
  <c r="AW9" i="27"/>
  <c r="AL66" i="27"/>
  <c r="AL58" i="27"/>
  <c r="AL50" i="27"/>
  <c r="AL42" i="27"/>
  <c r="AL34" i="27"/>
  <c r="AL26" i="27"/>
  <c r="AL69" i="27"/>
  <c r="AL61" i="27"/>
  <c r="AL53" i="27"/>
  <c r="AL45" i="27"/>
  <c r="AL37" i="27"/>
  <c r="AL29" i="27"/>
  <c r="AW16" i="27"/>
  <c r="AU15" i="27" s="1"/>
  <c r="AW15" i="27"/>
  <c r="AU8" i="27" s="1"/>
  <c r="AW10" i="27"/>
  <c r="AU14" i="27" s="1"/>
  <c r="AW11" i="27"/>
  <c r="AU13" i="27" s="1"/>
  <c r="AL65" i="15"/>
  <c r="AL57" i="15"/>
  <c r="AL49" i="15"/>
  <c r="AL41" i="15"/>
  <c r="AL33" i="15"/>
  <c r="AL25" i="15"/>
  <c r="AL10" i="15"/>
  <c r="AT10" i="15" s="1"/>
  <c r="AL68" i="15"/>
  <c r="AL60" i="15"/>
  <c r="AL52" i="15"/>
  <c r="AL44" i="15"/>
  <c r="AL36" i="15"/>
  <c r="AL28" i="15"/>
  <c r="AL20" i="15"/>
  <c r="AT20" i="15" s="1"/>
  <c r="AL17" i="15"/>
  <c r="AT17" i="15" s="1"/>
  <c r="AL11" i="15"/>
  <c r="AT11" i="15" s="1"/>
  <c r="AL63" i="15"/>
  <c r="AL55" i="15"/>
  <c r="AL47" i="15"/>
  <c r="AL39" i="15"/>
  <c r="AL31" i="15"/>
  <c r="AL23" i="15"/>
  <c r="AL12" i="15"/>
  <c r="AT12" i="15" s="1"/>
  <c r="AL6" i="15"/>
  <c r="AT6" i="15" s="1"/>
  <c r="AL66" i="15"/>
  <c r="AL58" i="15"/>
  <c r="AL50" i="15"/>
  <c r="AL42" i="15"/>
  <c r="AL34" i="15"/>
  <c r="AL26" i="15"/>
  <c r="AL18" i="15"/>
  <c r="AT18" i="15" s="1"/>
  <c r="AL69" i="15"/>
  <c r="AL61" i="15"/>
  <c r="AL53" i="15"/>
  <c r="AL45" i="15"/>
  <c r="AL37" i="15"/>
  <c r="AL29" i="15"/>
  <c r="AL21" i="15"/>
  <c r="AT21" i="15" s="1"/>
  <c r="AL13" i="15"/>
  <c r="AT13" i="15" s="1"/>
  <c r="AL7" i="15"/>
  <c r="AT7" i="15" s="1"/>
  <c r="AL64" i="15"/>
  <c r="AL56" i="15"/>
  <c r="AL48" i="15"/>
  <c r="AL40" i="15"/>
  <c r="AL32" i="15"/>
  <c r="AL24" i="15"/>
  <c r="AL14" i="15"/>
  <c r="AT14" i="15" s="1"/>
  <c r="AL8" i="15"/>
  <c r="AT8" i="15" s="1"/>
  <c r="AL67" i="15"/>
  <c r="AL59" i="15"/>
  <c r="AL51" i="15"/>
  <c r="AL43" i="15"/>
  <c r="AL35" i="15"/>
  <c r="AL27" i="15"/>
  <c r="AL19" i="15"/>
  <c r="AT19" i="15" s="1"/>
  <c r="AL15" i="15"/>
  <c r="AT15" i="15" s="1"/>
  <c r="AL9" i="15"/>
  <c r="AT9" i="15" s="1"/>
  <c r="AL62" i="15"/>
  <c r="AL54" i="15"/>
  <c r="AL46" i="15"/>
  <c r="AL38" i="15"/>
  <c r="AL30" i="15"/>
  <c r="AL22" i="15"/>
  <c r="AL16" i="15"/>
  <c r="AT16" i="15" s="1"/>
  <c r="AW11" i="15"/>
  <c r="AU13" i="15" s="1"/>
  <c r="AW14" i="15"/>
  <c r="AU7" i="15" s="1"/>
  <c r="AW10" i="15"/>
  <c r="AU14" i="15" s="1"/>
  <c r="AW16" i="15"/>
  <c r="AU15" i="15" s="1"/>
  <c r="AW8" i="15"/>
  <c r="AU11" i="15" s="1"/>
  <c r="AW15" i="15"/>
  <c r="AU8" i="15" s="1"/>
  <c r="AW9" i="15"/>
  <c r="AU10" i="15" s="1"/>
  <c r="AL67" i="26"/>
  <c r="AL59" i="26"/>
  <c r="AL51" i="26"/>
  <c r="AL43" i="26"/>
  <c r="AL35" i="26"/>
  <c r="AL27" i="26"/>
  <c r="AL62" i="26"/>
  <c r="AL54" i="26"/>
  <c r="AL46" i="26"/>
  <c r="AL38" i="26"/>
  <c r="AL30" i="26"/>
  <c r="AL22" i="26"/>
  <c r="AL65" i="26"/>
  <c r="AL57" i="26"/>
  <c r="AL49" i="26"/>
  <c r="AL41" i="26"/>
  <c r="AL33" i="26"/>
  <c r="AL25" i="26"/>
  <c r="AL68" i="26"/>
  <c r="AL60" i="26"/>
  <c r="AL52" i="26"/>
  <c r="AL44" i="26"/>
  <c r="AL36" i="26"/>
  <c r="AL28" i="26"/>
  <c r="AW15" i="26"/>
  <c r="AU8" i="26" s="1"/>
  <c r="AL63" i="26"/>
  <c r="AL55" i="26"/>
  <c r="AL47" i="26"/>
  <c r="AL39" i="26"/>
  <c r="AL31" i="26"/>
  <c r="AL23" i="26"/>
  <c r="AL66" i="26"/>
  <c r="AL58" i="26"/>
  <c r="AL50" i="26"/>
  <c r="AL42" i="26"/>
  <c r="AL34" i="26"/>
  <c r="AL26" i="26"/>
  <c r="AW16" i="26"/>
  <c r="AU15" i="26" s="1"/>
  <c r="AW10" i="26"/>
  <c r="AU14" i="26" s="1"/>
  <c r="AL69" i="26"/>
  <c r="AL61" i="26"/>
  <c r="AL53" i="26"/>
  <c r="AL45" i="26"/>
  <c r="AL37" i="26"/>
  <c r="AL29" i="26"/>
  <c r="AL7" i="26"/>
  <c r="AT7" i="26" s="1"/>
  <c r="AL64" i="26"/>
  <c r="AL56" i="26"/>
  <c r="AL48" i="26"/>
  <c r="AL40" i="26"/>
  <c r="AL32" i="26"/>
  <c r="AL24" i="26"/>
  <c r="AL8" i="26"/>
  <c r="AT8" i="26" s="1"/>
  <c r="AW14" i="26"/>
  <c r="AU7" i="26" s="1"/>
  <c r="AW9" i="26"/>
  <c r="AW8" i="26"/>
  <c r="AW11" i="26"/>
  <c r="AU13" i="26" s="1"/>
  <c r="AL62" i="25"/>
  <c r="AL54" i="25"/>
  <c r="AL46" i="25"/>
  <c r="AL38" i="25"/>
  <c r="AL30" i="25"/>
  <c r="AL22" i="25"/>
  <c r="AL65" i="25"/>
  <c r="AL57" i="25"/>
  <c r="AL49" i="25"/>
  <c r="AL41" i="25"/>
  <c r="AL33" i="25"/>
  <c r="AL25" i="25"/>
  <c r="AL68" i="25"/>
  <c r="AL60" i="25"/>
  <c r="AL52" i="25"/>
  <c r="AL44" i="25"/>
  <c r="AL36" i="25"/>
  <c r="AL28" i="25"/>
  <c r="AL63" i="25"/>
  <c r="AL55" i="25"/>
  <c r="AL47" i="25"/>
  <c r="AL39" i="25"/>
  <c r="AL31" i="25"/>
  <c r="AL23" i="25"/>
  <c r="AL66" i="25"/>
  <c r="AL58" i="25"/>
  <c r="AL50" i="25"/>
  <c r="AL42" i="25"/>
  <c r="AL34" i="25"/>
  <c r="AL26" i="25"/>
  <c r="AL69" i="25"/>
  <c r="AL61" i="25"/>
  <c r="AL53" i="25"/>
  <c r="AL45" i="25"/>
  <c r="AL37" i="25"/>
  <c r="AL29" i="25"/>
  <c r="AL64" i="25"/>
  <c r="AL56" i="25"/>
  <c r="AL48" i="25"/>
  <c r="AL40" i="25"/>
  <c r="AL32" i="25"/>
  <c r="AL24" i="25"/>
  <c r="AL67" i="25"/>
  <c r="AL59" i="25"/>
  <c r="AL51" i="25"/>
  <c r="AL43" i="25"/>
  <c r="AL35" i="25"/>
  <c r="AL27" i="25"/>
  <c r="AL15" i="25"/>
  <c r="AT15" i="25" s="1"/>
  <c r="AW16" i="25"/>
  <c r="AU15" i="25" s="1"/>
  <c r="AW9" i="25"/>
  <c r="AW14" i="25"/>
  <c r="AU7" i="25" s="1"/>
  <c r="AW11" i="25"/>
  <c r="AU13" i="25" s="1"/>
  <c r="AW8" i="25"/>
  <c r="AW15" i="25"/>
  <c r="AU8" i="25" s="1"/>
  <c r="AW10" i="25"/>
  <c r="AU14" i="25" s="1"/>
  <c r="AL68" i="23"/>
  <c r="AL60" i="23"/>
  <c r="AL52" i="23"/>
  <c r="AL44" i="23"/>
  <c r="AL36" i="23"/>
  <c r="AL28" i="23"/>
  <c r="AL20" i="23"/>
  <c r="AT20" i="23" s="1"/>
  <c r="AL17" i="23"/>
  <c r="AT17" i="23" s="1"/>
  <c r="AL11" i="23"/>
  <c r="AT11" i="23" s="1"/>
  <c r="AL63" i="23"/>
  <c r="AL55" i="23"/>
  <c r="AL47" i="23"/>
  <c r="AL39" i="23"/>
  <c r="AL31" i="23"/>
  <c r="AL23" i="23"/>
  <c r="AT23" i="23" s="1"/>
  <c r="AL12" i="23"/>
  <c r="AT12" i="23" s="1"/>
  <c r="AL6" i="23"/>
  <c r="AT6" i="23" s="1"/>
  <c r="AL66" i="23"/>
  <c r="AL58" i="23"/>
  <c r="AL50" i="23"/>
  <c r="AL42" i="23"/>
  <c r="AL34" i="23"/>
  <c r="AL26" i="23"/>
  <c r="AL18" i="23"/>
  <c r="AT18" i="23" s="1"/>
  <c r="AL69" i="23"/>
  <c r="AL61" i="23"/>
  <c r="AL53" i="23"/>
  <c r="AL45" i="23"/>
  <c r="AL37" i="23"/>
  <c r="AL29" i="23"/>
  <c r="AL21" i="23"/>
  <c r="AT21" i="23" s="1"/>
  <c r="AL13" i="23"/>
  <c r="AT13" i="23" s="1"/>
  <c r="AL7" i="23"/>
  <c r="AT7" i="23" s="1"/>
  <c r="AL64" i="23"/>
  <c r="AL56" i="23"/>
  <c r="AL48" i="23"/>
  <c r="AL40" i="23"/>
  <c r="AL32" i="23"/>
  <c r="AL24" i="23"/>
  <c r="AT24" i="23" s="1"/>
  <c r="AL14" i="23"/>
  <c r="AT14" i="23" s="1"/>
  <c r="AL8" i="23"/>
  <c r="AT8" i="23" s="1"/>
  <c r="AL67" i="23"/>
  <c r="AL59" i="23"/>
  <c r="AL51" i="23"/>
  <c r="AL43" i="23"/>
  <c r="AL35" i="23"/>
  <c r="AL27" i="23"/>
  <c r="AL19" i="23"/>
  <c r="AT19" i="23" s="1"/>
  <c r="AL15" i="23"/>
  <c r="AT15" i="23" s="1"/>
  <c r="AL9" i="23"/>
  <c r="AT9" i="23" s="1"/>
  <c r="AL62" i="23"/>
  <c r="AL54" i="23"/>
  <c r="AL46" i="23"/>
  <c r="AL38" i="23"/>
  <c r="AL30" i="23"/>
  <c r="AL22" i="23"/>
  <c r="AT22" i="23" s="1"/>
  <c r="AL16" i="23"/>
  <c r="AT16" i="23" s="1"/>
  <c r="AL65" i="23"/>
  <c r="AL57" i="23"/>
  <c r="AL49" i="23"/>
  <c r="AL41" i="23"/>
  <c r="AL33" i="23"/>
  <c r="AL25" i="23"/>
  <c r="AL10" i="23"/>
  <c r="AT10" i="23" s="1"/>
  <c r="AW15" i="23"/>
  <c r="AU8" i="23" s="1"/>
  <c r="AW9" i="23"/>
  <c r="AU10" i="23" s="1"/>
  <c r="AW10" i="23"/>
  <c r="AU14" i="23" s="1"/>
  <c r="AW8" i="23"/>
  <c r="AU11" i="23" s="1"/>
  <c r="AW16" i="23"/>
  <c r="AU15" i="23" s="1"/>
  <c r="AW14" i="23"/>
  <c r="AU7" i="23" s="1"/>
  <c r="AW11" i="23"/>
  <c r="AU13" i="23" s="1"/>
  <c r="AV5" i="32" l="1"/>
  <c r="AR5" i="32"/>
  <c r="AS5" i="32"/>
  <c r="AT5" i="32"/>
  <c r="AS5" i="26"/>
  <c r="AR5" i="28"/>
  <c r="AS5" i="28"/>
  <c r="AS5" i="18"/>
  <c r="AS5" i="17"/>
  <c r="AR5" i="20"/>
  <c r="AR5" i="19"/>
  <c r="AS5" i="20"/>
  <c r="AS5" i="19"/>
  <c r="AS5" i="14"/>
  <c r="AR5" i="24"/>
  <c r="AS5" i="16"/>
  <c r="AR5" i="22"/>
  <c r="AT5" i="25"/>
  <c r="AR5" i="23"/>
  <c r="AV5" i="23"/>
  <c r="AS5" i="25"/>
  <c r="AV5" i="15"/>
  <c r="AR5" i="27"/>
  <c r="AR5" i="18"/>
  <c r="AR5" i="17"/>
  <c r="M47" i="5"/>
  <c r="O47" i="5" s="1"/>
  <c r="M58" i="5"/>
  <c r="O58" i="5" s="1"/>
  <c r="M17" i="5"/>
  <c r="O17" i="5" s="1"/>
  <c r="M77" i="5"/>
  <c r="O77" i="5" s="1"/>
  <c r="M33" i="5"/>
  <c r="O33" i="5" s="1"/>
  <c r="M63" i="5"/>
  <c r="O63" i="5" s="1"/>
  <c r="M59" i="5"/>
  <c r="O59" i="5" s="1"/>
  <c r="M24" i="5"/>
  <c r="O24" i="5" s="1"/>
  <c r="M86" i="5"/>
  <c r="O86" i="5" s="1"/>
  <c r="M42" i="5"/>
  <c r="O42" i="5" s="1"/>
  <c r="M71" i="5"/>
  <c r="O71" i="5" s="1"/>
  <c r="M60" i="5"/>
  <c r="O60" i="5" s="1"/>
  <c r="M96" i="5"/>
  <c r="O96" i="5" s="1"/>
  <c r="AV5" i="20"/>
  <c r="AV5" i="19"/>
  <c r="AT5" i="23"/>
  <c r="AS5" i="23"/>
  <c r="AT5" i="18"/>
  <c r="AT5" i="17"/>
  <c r="M6" i="5"/>
  <c r="O6" i="5" s="1"/>
  <c r="M66" i="5"/>
  <c r="O66" i="5" s="1"/>
  <c r="M23" i="5"/>
  <c r="O23" i="5" s="1"/>
  <c r="M85" i="5"/>
  <c r="O85" i="5" s="1"/>
  <c r="M41" i="5"/>
  <c r="O41" i="5" s="1"/>
  <c r="M7" i="5"/>
  <c r="O7" i="5" s="1"/>
  <c r="M67" i="5"/>
  <c r="O67" i="5" s="1"/>
  <c r="M40" i="5"/>
  <c r="O40" i="5" s="1"/>
  <c r="M49" i="5"/>
  <c r="O49" i="5" s="1"/>
  <c r="M8" i="5"/>
  <c r="O8" i="5" s="1"/>
  <c r="M68" i="5"/>
  <c r="O68" i="5" s="1"/>
  <c r="M99" i="5"/>
  <c r="O99" i="5" s="1"/>
  <c r="AS5" i="22"/>
  <c r="AT5" i="14"/>
  <c r="AV5" i="28"/>
  <c r="AV5" i="21"/>
  <c r="AR5" i="8"/>
  <c r="AR5" i="16"/>
  <c r="AT5" i="15"/>
  <c r="M14" i="5"/>
  <c r="O14" i="5" s="1"/>
  <c r="M74" i="5"/>
  <c r="O74" i="5" s="1"/>
  <c r="M31" i="5"/>
  <c r="O31" i="5" s="1"/>
  <c r="M25" i="5"/>
  <c r="O25" i="5" s="1"/>
  <c r="M48" i="5"/>
  <c r="O48" i="5" s="1"/>
  <c r="M15" i="5"/>
  <c r="O15" i="5" s="1"/>
  <c r="M75" i="5"/>
  <c r="O75" i="5" s="1"/>
  <c r="M39" i="5"/>
  <c r="O39" i="5" s="1"/>
  <c r="M90" i="5"/>
  <c r="O90" i="5" s="1"/>
  <c r="M57" i="5"/>
  <c r="O57" i="5" s="1"/>
  <c r="M16" i="5"/>
  <c r="O16" i="5" s="1"/>
  <c r="M76" i="5"/>
  <c r="O76" i="5" s="1"/>
  <c r="M94" i="5"/>
  <c r="O94" i="5" s="1"/>
  <c r="AV5" i="22"/>
  <c r="AT5" i="19"/>
  <c r="AT5" i="21"/>
  <c r="AS5" i="8"/>
  <c r="AT5" i="26"/>
  <c r="AT5" i="27"/>
  <c r="AS5" i="27"/>
  <c r="M82" i="5"/>
  <c r="O82" i="5" s="1"/>
  <c r="M38" i="5"/>
  <c r="O38" i="5" s="1"/>
  <c r="M79" i="5"/>
  <c r="O79" i="5" s="1"/>
  <c r="M56" i="5"/>
  <c r="O56" i="5" s="1"/>
  <c r="M21" i="5"/>
  <c r="O21" i="5" s="1"/>
  <c r="M83" i="5"/>
  <c r="O83" i="5" s="1"/>
  <c r="M46" i="5"/>
  <c r="O46" i="5" s="1"/>
  <c r="M5" i="5"/>
  <c r="O5" i="5" s="1"/>
  <c r="M65" i="5"/>
  <c r="O65" i="5" s="1"/>
  <c r="M22" i="5"/>
  <c r="O22" i="5" s="1"/>
  <c r="M84" i="5"/>
  <c r="O84" i="5" s="1"/>
  <c r="M97" i="5"/>
  <c r="O97" i="5" s="1"/>
  <c r="AS5" i="21"/>
  <c r="AS5" i="24"/>
  <c r="AR5" i="26"/>
  <c r="AS5" i="15"/>
  <c r="AV5" i="27"/>
  <c r="M28" i="5"/>
  <c r="O28" i="5" s="1"/>
  <c r="M91" i="5"/>
  <c r="O91" i="5" s="1"/>
  <c r="M45" i="5"/>
  <c r="O45" i="5" s="1"/>
  <c r="M4" i="5"/>
  <c r="O4" i="5" s="1"/>
  <c r="M64" i="5"/>
  <c r="O64" i="5" s="1"/>
  <c r="M29" i="5"/>
  <c r="O29" i="5" s="1"/>
  <c r="M19" i="5"/>
  <c r="O19" i="5" s="1"/>
  <c r="M54" i="5"/>
  <c r="O54" i="5" s="1"/>
  <c r="M13" i="5"/>
  <c r="O13" i="5" s="1"/>
  <c r="M73" i="5"/>
  <c r="O73" i="5" s="1"/>
  <c r="M30" i="5"/>
  <c r="O30" i="5" s="1"/>
  <c r="M92" i="5"/>
  <c r="O92" i="5" s="1"/>
  <c r="M35" i="5"/>
  <c r="O35" i="5" s="1"/>
  <c r="M11" i="5"/>
  <c r="O11" i="5" s="1"/>
  <c r="M53" i="5"/>
  <c r="O53" i="5" s="1"/>
  <c r="M12" i="5"/>
  <c r="O12" i="5" s="1"/>
  <c r="M72" i="5"/>
  <c r="O72" i="5" s="1"/>
  <c r="M36" i="5"/>
  <c r="O36" i="5" s="1"/>
  <c r="M87" i="5"/>
  <c r="O87" i="5" s="1"/>
  <c r="M62" i="5"/>
  <c r="O62" i="5" s="1"/>
  <c r="M81" i="5"/>
  <c r="O81" i="5" s="1"/>
  <c r="M37" i="5"/>
  <c r="O37" i="5" s="1"/>
  <c r="M95" i="5"/>
  <c r="O95" i="5" s="1"/>
  <c r="AV5" i="25"/>
  <c r="AV5" i="26"/>
  <c r="AV5" i="18"/>
  <c r="AV5" i="17"/>
  <c r="M55" i="5"/>
  <c r="O55" i="5" s="1"/>
  <c r="M61" i="5"/>
  <c r="O61" i="5" s="1"/>
  <c r="M20" i="5"/>
  <c r="O20" i="5" s="1"/>
  <c r="M80" i="5"/>
  <c r="O80" i="5" s="1"/>
  <c r="M43" i="5"/>
  <c r="O43" i="5" s="1"/>
  <c r="M10" i="5"/>
  <c r="O10" i="5" s="1"/>
  <c r="M70" i="5"/>
  <c r="O70" i="5" s="1"/>
  <c r="M27" i="5"/>
  <c r="O27" i="5" s="1"/>
  <c r="M89" i="5"/>
  <c r="O89" i="5" s="1"/>
  <c r="M44" i="5"/>
  <c r="O44" i="5" s="1"/>
  <c r="M98" i="5"/>
  <c r="O98" i="5" s="1"/>
  <c r="AV5" i="14"/>
  <c r="AT5" i="28"/>
  <c r="AR5" i="21"/>
  <c r="AV5" i="8"/>
  <c r="AV5" i="24"/>
  <c r="AV5" i="16"/>
  <c r="AR5" i="25"/>
  <c r="AR5" i="15"/>
  <c r="M50" i="5"/>
  <c r="O50" i="5" s="1"/>
  <c r="M9" i="5"/>
  <c r="O9" i="5" s="1"/>
  <c r="M69" i="5"/>
  <c r="O69" i="5" s="1"/>
  <c r="M26" i="5"/>
  <c r="O26" i="5" s="1"/>
  <c r="M88" i="5"/>
  <c r="O88" i="5" s="1"/>
  <c r="M51" i="5"/>
  <c r="O51" i="5" s="1"/>
  <c r="M18" i="5"/>
  <c r="O18" i="5" s="1"/>
  <c r="M78" i="5"/>
  <c r="O78" i="5" s="1"/>
  <c r="M34" i="5"/>
  <c r="O34" i="5" s="1"/>
  <c r="M32" i="5"/>
  <c r="O32" i="5" s="1"/>
  <c r="M52" i="5"/>
  <c r="O52" i="5" s="1"/>
  <c r="M93" i="5"/>
  <c r="O93" i="5" s="1"/>
  <c r="AT5" i="20"/>
  <c r="AT5" i="22"/>
  <c r="AR5" i="14"/>
  <c r="AT5" i="8"/>
  <c r="AT5" i="24"/>
  <c r="AT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K10" authorId="2" shapeId="0" xr:uid="{FFAB0F93-E3CB-4E12-8569-119F5B622E45}">
      <text>
        <r>
          <rPr>
            <sz val="9"/>
            <color indexed="81"/>
            <rFont val="MS P ゴシック"/>
            <family val="3"/>
            <charset val="128"/>
          </rPr>
          <t>MET-D_SFTPOS-CSTD-の1-(1)
シフト信号種別有無判定処理の結果がSBW有の場合に有効とする。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8" authorId="0" shapeId="0" xr:uid="{00000000-0006-0000-1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1" authorId="1" shapeId="0" xr:uid="{00000000-0006-0000-1700-000002000000}">
      <text>
        <r>
          <rPr>
            <b/>
            <sz val="9"/>
            <color indexed="81"/>
            <rFont val="MS P ゴシック"/>
            <family val="3"/>
            <charset val="128"/>
          </rPr>
          <t xml:space="preserve">リモート送信条件成立：IG ON 且つ PTS ONが15[s]以上
</t>
        </r>
      </text>
    </comment>
    <comment ref="E41" authorId="1" shapeId="0" xr:uid="{00000000-0006-0000-1700-000003000000}">
      <text>
        <r>
          <rPr>
            <b/>
            <sz val="9"/>
            <color indexed="81"/>
            <rFont val="MS P ゴシック"/>
            <family val="3"/>
            <charset val="128"/>
          </rPr>
          <t xml:space="preserve">IG ON 且つ ST OFF
</t>
        </r>
      </text>
    </comment>
    <comment ref="F41" authorId="1" shapeId="0" xr:uid="{00000000-0006-0000-1700-000004000000}">
      <text>
        <r>
          <rPr>
            <b/>
            <sz val="9"/>
            <color indexed="81"/>
            <rFont val="MS P ゴシック"/>
            <family val="3"/>
            <charset val="128"/>
          </rPr>
          <t>IG ON</t>
        </r>
      </text>
    </comment>
    <comment ref="G41" authorId="1" shapeId="0" xr:uid="{00000000-0006-0000-1700-000005000000}">
      <text>
        <r>
          <rPr>
            <b/>
            <sz val="9"/>
            <color indexed="81"/>
            <rFont val="MS P ゴシック"/>
            <family val="3"/>
            <charset val="128"/>
          </rPr>
          <t xml:space="preserve">IG OFF 且つ IG OFF後25[m]未満
</t>
        </r>
      </text>
    </comment>
    <comment ref="H41" authorId="1" shapeId="0" xr:uid="{00000000-0006-0000-1700-000006000000}">
      <text>
        <r>
          <rPr>
            <b/>
            <sz val="9"/>
            <color indexed="81"/>
            <rFont val="MS P ゴシック"/>
            <family val="3"/>
            <charset val="128"/>
          </rPr>
          <t xml:space="preserve">IG OFF
</t>
        </r>
      </text>
    </comment>
    <comment ref="I41" authorId="1" shapeId="0" xr:uid="{00000000-0006-0000-1700-000007000000}">
      <text>
        <r>
          <rPr>
            <b/>
            <sz val="9"/>
            <color indexed="81"/>
            <rFont val="MS P ゴシック"/>
            <family val="3"/>
            <charset val="128"/>
          </rPr>
          <t xml:space="preserve">IG ON 又は IG OFF後25[m]未満
</t>
        </r>
      </text>
    </comment>
    <comment ref="J41" authorId="1" shapeId="0" xr:uid="{00000000-0006-0000-1700-000008000000}">
      <text>
        <r>
          <rPr>
            <b/>
            <sz val="9"/>
            <color indexed="81"/>
            <rFont val="MS P ゴシック"/>
            <family val="3"/>
            <charset val="128"/>
          </rPr>
          <t>+B ON 又は ACC ON</t>
        </r>
      </text>
    </comment>
    <comment ref="B77" authorId="0" shapeId="0" xr:uid="{00000000-0006-0000-1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0" authorId="1" shapeId="0" xr:uid="{00000000-0006-0000-1700-00000A000000}">
      <text>
        <r>
          <rPr>
            <b/>
            <sz val="9"/>
            <color indexed="81"/>
            <rFont val="MS P ゴシック"/>
            <family val="3"/>
            <charset val="128"/>
          </rPr>
          <t xml:space="preserve">リモート送信条件成立：IG ON 且つ PTS ONが15[s]以上
</t>
        </r>
      </text>
    </comment>
    <comment ref="E80" authorId="1" shapeId="0" xr:uid="{00000000-0006-0000-1700-00000B000000}">
      <text>
        <r>
          <rPr>
            <b/>
            <sz val="9"/>
            <color indexed="81"/>
            <rFont val="MS P ゴシック"/>
            <family val="3"/>
            <charset val="128"/>
          </rPr>
          <t xml:space="preserve">IG ON 且つ ST OFF
</t>
        </r>
      </text>
    </comment>
    <comment ref="F80" authorId="1" shapeId="0" xr:uid="{00000000-0006-0000-1700-00000C000000}">
      <text>
        <r>
          <rPr>
            <b/>
            <sz val="9"/>
            <color indexed="81"/>
            <rFont val="MS P ゴシック"/>
            <family val="3"/>
            <charset val="128"/>
          </rPr>
          <t>IG ON</t>
        </r>
      </text>
    </comment>
    <comment ref="G80" authorId="1" shapeId="0" xr:uid="{00000000-0006-0000-1700-00000D000000}">
      <text>
        <r>
          <rPr>
            <b/>
            <sz val="9"/>
            <color indexed="81"/>
            <rFont val="MS P ゴシック"/>
            <family val="3"/>
            <charset val="128"/>
          </rPr>
          <t xml:space="preserve">IG OFF 且つ IG OFF後25[m]未満
</t>
        </r>
      </text>
    </comment>
    <comment ref="H80" authorId="1" shapeId="0" xr:uid="{00000000-0006-0000-1700-00000E000000}">
      <text>
        <r>
          <rPr>
            <b/>
            <sz val="9"/>
            <color indexed="81"/>
            <rFont val="MS P ゴシック"/>
            <family val="3"/>
            <charset val="128"/>
          </rPr>
          <t xml:space="preserve">IG OFF
</t>
        </r>
      </text>
    </comment>
    <comment ref="I80" authorId="1" shapeId="0" xr:uid="{00000000-0006-0000-1700-00000F000000}">
      <text>
        <r>
          <rPr>
            <b/>
            <sz val="9"/>
            <color indexed="81"/>
            <rFont val="MS P ゴシック"/>
            <family val="3"/>
            <charset val="128"/>
          </rPr>
          <t xml:space="preserve">IG ON 又は IG OFF後25[m]未満
</t>
        </r>
      </text>
    </comment>
    <comment ref="J80" authorId="1" shapeId="0" xr:uid="{00000000-0006-0000-1700-000010000000}">
      <text>
        <r>
          <rPr>
            <b/>
            <sz val="9"/>
            <color indexed="81"/>
            <rFont val="MS P ゴシック"/>
            <family val="3"/>
            <charset val="128"/>
          </rPr>
          <t>+B ON 又は ACC ON</t>
        </r>
      </text>
    </comment>
    <comment ref="B100" authorId="0" shapeId="0" xr:uid="{00000000-0006-0000-1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3" authorId="1" shapeId="0" xr:uid="{00000000-0006-0000-1700-000012000000}">
      <text>
        <r>
          <rPr>
            <b/>
            <sz val="9"/>
            <color indexed="81"/>
            <rFont val="MS P ゴシック"/>
            <family val="3"/>
            <charset val="128"/>
          </rPr>
          <t xml:space="preserve">リモート送信条件成立：IG ON 且つ PTS ONが15[s]以上
</t>
        </r>
      </text>
    </comment>
    <comment ref="E103" authorId="1" shapeId="0" xr:uid="{00000000-0006-0000-1700-000013000000}">
      <text>
        <r>
          <rPr>
            <b/>
            <sz val="9"/>
            <color indexed="81"/>
            <rFont val="MS P ゴシック"/>
            <family val="3"/>
            <charset val="128"/>
          </rPr>
          <t xml:space="preserve">IG ON 且つ ST OFF
</t>
        </r>
      </text>
    </comment>
    <comment ref="F103" authorId="1" shapeId="0" xr:uid="{00000000-0006-0000-1700-000014000000}">
      <text>
        <r>
          <rPr>
            <b/>
            <sz val="9"/>
            <color indexed="81"/>
            <rFont val="MS P ゴシック"/>
            <family val="3"/>
            <charset val="128"/>
          </rPr>
          <t>IG ON</t>
        </r>
      </text>
    </comment>
    <comment ref="G103" authorId="1" shapeId="0" xr:uid="{00000000-0006-0000-1700-000015000000}">
      <text>
        <r>
          <rPr>
            <b/>
            <sz val="9"/>
            <color indexed="81"/>
            <rFont val="MS P ゴシック"/>
            <family val="3"/>
            <charset val="128"/>
          </rPr>
          <t xml:space="preserve">IG OFF 且つ IG OFF後25[m]未満
</t>
        </r>
      </text>
    </comment>
    <comment ref="H103" authorId="1" shapeId="0" xr:uid="{00000000-0006-0000-1700-000016000000}">
      <text>
        <r>
          <rPr>
            <b/>
            <sz val="9"/>
            <color indexed="81"/>
            <rFont val="MS P ゴシック"/>
            <family val="3"/>
            <charset val="128"/>
          </rPr>
          <t xml:space="preserve">IG OFF
</t>
        </r>
      </text>
    </comment>
    <comment ref="I103" authorId="1" shapeId="0" xr:uid="{00000000-0006-0000-1700-000017000000}">
      <text>
        <r>
          <rPr>
            <b/>
            <sz val="9"/>
            <color indexed="81"/>
            <rFont val="MS P ゴシック"/>
            <family val="3"/>
            <charset val="128"/>
          </rPr>
          <t xml:space="preserve">IG ON 又は IG OFF後25[m]未満
</t>
        </r>
      </text>
    </comment>
    <comment ref="J103" authorId="1" shapeId="0" xr:uid="{00000000-0006-0000-1700-000018000000}">
      <text>
        <r>
          <rPr>
            <b/>
            <sz val="9"/>
            <color indexed="81"/>
            <rFont val="MS P ゴシック"/>
            <family val="3"/>
            <charset val="128"/>
          </rPr>
          <t>+B ON 又は ACC ON</t>
        </r>
      </text>
    </comment>
    <comment ref="B160" authorId="0" shapeId="0" xr:uid="{00000000-0006-0000-17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3" authorId="1" shapeId="0" xr:uid="{00000000-0006-0000-1700-000022000000}">
      <text>
        <r>
          <rPr>
            <b/>
            <sz val="9"/>
            <color indexed="81"/>
            <rFont val="MS P ゴシック"/>
            <family val="3"/>
            <charset val="128"/>
          </rPr>
          <t xml:space="preserve">リモート送信条件成立：IG ON 且つ PTS ONが15[s]以上
</t>
        </r>
      </text>
    </comment>
    <comment ref="E163" authorId="1" shapeId="0" xr:uid="{00000000-0006-0000-1700-000023000000}">
      <text>
        <r>
          <rPr>
            <b/>
            <sz val="9"/>
            <color indexed="81"/>
            <rFont val="MS P ゴシック"/>
            <family val="3"/>
            <charset val="128"/>
          </rPr>
          <t xml:space="preserve">IG ON 且つ ST OFF
</t>
        </r>
      </text>
    </comment>
    <comment ref="F163" authorId="1" shapeId="0" xr:uid="{00000000-0006-0000-1700-000024000000}">
      <text>
        <r>
          <rPr>
            <b/>
            <sz val="9"/>
            <color indexed="81"/>
            <rFont val="MS P ゴシック"/>
            <family val="3"/>
            <charset val="128"/>
          </rPr>
          <t>IG ON</t>
        </r>
      </text>
    </comment>
    <comment ref="G163" authorId="1" shapeId="0" xr:uid="{00000000-0006-0000-1700-000025000000}">
      <text>
        <r>
          <rPr>
            <b/>
            <sz val="9"/>
            <color indexed="81"/>
            <rFont val="MS P ゴシック"/>
            <family val="3"/>
            <charset val="128"/>
          </rPr>
          <t xml:space="preserve">IG OFF 且つ IG OFF後25[m]未満
</t>
        </r>
      </text>
    </comment>
    <comment ref="H163" authorId="1" shapeId="0" xr:uid="{00000000-0006-0000-1700-000026000000}">
      <text>
        <r>
          <rPr>
            <b/>
            <sz val="9"/>
            <color indexed="81"/>
            <rFont val="MS P ゴシック"/>
            <family val="3"/>
            <charset val="128"/>
          </rPr>
          <t xml:space="preserve">IG OFF
</t>
        </r>
      </text>
    </comment>
    <comment ref="I163" authorId="1" shapeId="0" xr:uid="{00000000-0006-0000-1700-000027000000}">
      <text>
        <r>
          <rPr>
            <b/>
            <sz val="9"/>
            <color indexed="81"/>
            <rFont val="MS P ゴシック"/>
            <family val="3"/>
            <charset val="128"/>
          </rPr>
          <t xml:space="preserve">IG ON 又は IG OFF後25[m]未満
</t>
        </r>
      </text>
    </comment>
    <comment ref="J163" authorId="1" shapeId="0" xr:uid="{00000000-0006-0000-1700-000028000000}">
      <text>
        <r>
          <rPr>
            <b/>
            <sz val="9"/>
            <color indexed="81"/>
            <rFont val="MS P ゴシック"/>
            <family val="3"/>
            <charset val="128"/>
          </rPr>
          <t>+B ON 又は ACC ON</t>
        </r>
      </text>
    </comment>
    <comment ref="B204" authorId="0" shapeId="0" xr:uid="{00000000-0006-0000-17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7" authorId="1" shapeId="0" xr:uid="{00000000-0006-0000-1700-00002A000000}">
      <text>
        <r>
          <rPr>
            <b/>
            <sz val="9"/>
            <color indexed="81"/>
            <rFont val="MS P ゴシック"/>
            <family val="3"/>
            <charset val="128"/>
          </rPr>
          <t xml:space="preserve">リモート送信条件成立：IG ON 且つ PTS ONが15[s]以上
</t>
        </r>
      </text>
    </comment>
    <comment ref="E207" authorId="1" shapeId="0" xr:uid="{00000000-0006-0000-1700-00002B000000}">
      <text>
        <r>
          <rPr>
            <b/>
            <sz val="9"/>
            <color indexed="81"/>
            <rFont val="MS P ゴシック"/>
            <family val="3"/>
            <charset val="128"/>
          </rPr>
          <t xml:space="preserve">IG ON 且つ ST OFF
</t>
        </r>
      </text>
    </comment>
    <comment ref="F207" authorId="1" shapeId="0" xr:uid="{00000000-0006-0000-1700-00002C000000}">
      <text>
        <r>
          <rPr>
            <b/>
            <sz val="9"/>
            <color indexed="81"/>
            <rFont val="MS P ゴシック"/>
            <family val="3"/>
            <charset val="128"/>
          </rPr>
          <t>IG ON</t>
        </r>
      </text>
    </comment>
    <comment ref="G207" authorId="1" shapeId="0" xr:uid="{00000000-0006-0000-1700-00002D000000}">
      <text>
        <r>
          <rPr>
            <b/>
            <sz val="9"/>
            <color indexed="81"/>
            <rFont val="MS P ゴシック"/>
            <family val="3"/>
            <charset val="128"/>
          </rPr>
          <t xml:space="preserve">IG OFF 且つ IG OFF後25[m]未満
</t>
        </r>
      </text>
    </comment>
    <comment ref="H207" authorId="1" shapeId="0" xr:uid="{00000000-0006-0000-1700-00002E000000}">
      <text>
        <r>
          <rPr>
            <b/>
            <sz val="9"/>
            <color indexed="81"/>
            <rFont val="MS P ゴシック"/>
            <family val="3"/>
            <charset val="128"/>
          </rPr>
          <t xml:space="preserve">IG OFF
</t>
        </r>
      </text>
    </comment>
    <comment ref="I207" authorId="1" shapeId="0" xr:uid="{00000000-0006-0000-1700-00002F000000}">
      <text>
        <r>
          <rPr>
            <b/>
            <sz val="9"/>
            <color indexed="81"/>
            <rFont val="MS P ゴシック"/>
            <family val="3"/>
            <charset val="128"/>
          </rPr>
          <t xml:space="preserve">IG ON 又は IG OFF後25[m]未満
</t>
        </r>
      </text>
    </comment>
    <comment ref="J207" authorId="1" shapeId="0" xr:uid="{00000000-0006-0000-1700-000030000000}">
      <text>
        <r>
          <rPr>
            <b/>
            <sz val="9"/>
            <color indexed="81"/>
            <rFont val="MS P ゴシック"/>
            <family val="3"/>
            <charset val="128"/>
          </rPr>
          <t>+B ON 又は ACC ON</t>
        </r>
      </text>
    </comment>
    <comment ref="B222" authorId="0" shapeId="0" xr:uid="{00000000-0006-0000-17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5" authorId="1" shapeId="0" xr:uid="{00000000-0006-0000-1700-000032000000}">
      <text>
        <r>
          <rPr>
            <b/>
            <sz val="9"/>
            <color indexed="81"/>
            <rFont val="MS P ゴシック"/>
            <family val="3"/>
            <charset val="128"/>
          </rPr>
          <t xml:space="preserve">リモート送信条件成立：IG ON 且つ PTS ONが15[s]以上
</t>
        </r>
      </text>
    </comment>
    <comment ref="E225" authorId="1" shapeId="0" xr:uid="{00000000-0006-0000-1700-000033000000}">
      <text>
        <r>
          <rPr>
            <b/>
            <sz val="9"/>
            <color indexed="81"/>
            <rFont val="MS P ゴシック"/>
            <family val="3"/>
            <charset val="128"/>
          </rPr>
          <t xml:space="preserve">IG ON 且つ ST OFF
</t>
        </r>
      </text>
    </comment>
    <comment ref="F225" authorId="1" shapeId="0" xr:uid="{00000000-0006-0000-1700-000034000000}">
      <text>
        <r>
          <rPr>
            <b/>
            <sz val="9"/>
            <color indexed="81"/>
            <rFont val="MS P ゴシック"/>
            <family val="3"/>
            <charset val="128"/>
          </rPr>
          <t>IG ON</t>
        </r>
      </text>
    </comment>
    <comment ref="G225" authorId="1" shapeId="0" xr:uid="{00000000-0006-0000-1700-000035000000}">
      <text>
        <r>
          <rPr>
            <b/>
            <sz val="9"/>
            <color indexed="81"/>
            <rFont val="MS P ゴシック"/>
            <family val="3"/>
            <charset val="128"/>
          </rPr>
          <t xml:space="preserve">IG OFF 且つ IG OFF後25[m]未満
</t>
        </r>
      </text>
    </comment>
    <comment ref="H225" authorId="1" shapeId="0" xr:uid="{00000000-0006-0000-1700-000036000000}">
      <text>
        <r>
          <rPr>
            <b/>
            <sz val="9"/>
            <color indexed="81"/>
            <rFont val="MS P ゴシック"/>
            <family val="3"/>
            <charset val="128"/>
          </rPr>
          <t xml:space="preserve">IG OFF
</t>
        </r>
      </text>
    </comment>
    <comment ref="I225" authorId="1" shapeId="0" xr:uid="{00000000-0006-0000-1700-000037000000}">
      <text>
        <r>
          <rPr>
            <b/>
            <sz val="9"/>
            <color indexed="81"/>
            <rFont val="MS P ゴシック"/>
            <family val="3"/>
            <charset val="128"/>
          </rPr>
          <t xml:space="preserve">IG ON 又は IG OFF後25[m]未満
</t>
        </r>
      </text>
    </comment>
    <comment ref="J225" authorId="1" shapeId="0" xr:uid="{00000000-0006-0000-1700-000038000000}">
      <text>
        <r>
          <rPr>
            <b/>
            <sz val="9"/>
            <color indexed="81"/>
            <rFont val="MS P ゴシック"/>
            <family val="3"/>
            <charset val="128"/>
          </rPr>
          <t>+B ON 又は ACC ON</t>
        </r>
      </text>
    </comment>
    <comment ref="B256" authorId="0" shapeId="0" xr:uid="{00000000-0006-0000-17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59" authorId="1" shapeId="0" xr:uid="{00000000-0006-0000-1700-00003A000000}">
      <text>
        <r>
          <rPr>
            <b/>
            <sz val="9"/>
            <color indexed="81"/>
            <rFont val="MS P ゴシック"/>
            <family val="3"/>
            <charset val="128"/>
          </rPr>
          <t xml:space="preserve">リモート送信条件成立：IG ON 且つ PTS ONが15[s]以上
</t>
        </r>
      </text>
    </comment>
    <comment ref="E259" authorId="1" shapeId="0" xr:uid="{00000000-0006-0000-1700-00003B000000}">
      <text>
        <r>
          <rPr>
            <b/>
            <sz val="9"/>
            <color indexed="81"/>
            <rFont val="MS P ゴシック"/>
            <family val="3"/>
            <charset val="128"/>
          </rPr>
          <t xml:space="preserve">IG ON 且つ ST OFF
</t>
        </r>
      </text>
    </comment>
    <comment ref="F259" authorId="1" shapeId="0" xr:uid="{00000000-0006-0000-1700-00003C000000}">
      <text>
        <r>
          <rPr>
            <b/>
            <sz val="9"/>
            <color indexed="81"/>
            <rFont val="MS P ゴシック"/>
            <family val="3"/>
            <charset val="128"/>
          </rPr>
          <t>IG ON</t>
        </r>
      </text>
    </comment>
    <comment ref="G259" authorId="1" shapeId="0" xr:uid="{00000000-0006-0000-1700-00003D000000}">
      <text>
        <r>
          <rPr>
            <b/>
            <sz val="9"/>
            <color indexed="81"/>
            <rFont val="MS P ゴシック"/>
            <family val="3"/>
            <charset val="128"/>
          </rPr>
          <t xml:space="preserve">IG OFF 且つ IG OFF後25[m]未満
</t>
        </r>
      </text>
    </comment>
    <comment ref="H259" authorId="1" shapeId="0" xr:uid="{00000000-0006-0000-1700-00003E000000}">
      <text>
        <r>
          <rPr>
            <b/>
            <sz val="9"/>
            <color indexed="81"/>
            <rFont val="MS P ゴシック"/>
            <family val="3"/>
            <charset val="128"/>
          </rPr>
          <t xml:space="preserve">IG OFF
</t>
        </r>
      </text>
    </comment>
    <comment ref="I259" authorId="1" shapeId="0" xr:uid="{00000000-0006-0000-1700-00003F000000}">
      <text>
        <r>
          <rPr>
            <b/>
            <sz val="9"/>
            <color indexed="81"/>
            <rFont val="MS P ゴシック"/>
            <family val="3"/>
            <charset val="128"/>
          </rPr>
          <t xml:space="preserve">IG ON 又は IG OFF後25[m]未満
</t>
        </r>
      </text>
    </comment>
    <comment ref="J259" authorId="1" shapeId="0" xr:uid="{00000000-0006-0000-1700-000040000000}">
      <text>
        <r>
          <rPr>
            <b/>
            <sz val="9"/>
            <color indexed="81"/>
            <rFont val="MS P ゴシック"/>
            <family val="3"/>
            <charset val="128"/>
          </rPr>
          <t>+B ON 又は ACC ON</t>
        </r>
      </text>
    </comment>
    <comment ref="B300" authorId="0" shapeId="0" xr:uid="{00000000-0006-0000-1700-00004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03" authorId="1" shapeId="0" xr:uid="{00000000-0006-0000-1700-000042000000}">
      <text>
        <r>
          <rPr>
            <b/>
            <sz val="9"/>
            <color indexed="81"/>
            <rFont val="MS P ゴシック"/>
            <family val="3"/>
            <charset val="128"/>
          </rPr>
          <t xml:space="preserve">リモート送信条件成立：IG ON 且つ PTS ONが15[s]以上
</t>
        </r>
      </text>
    </comment>
    <comment ref="E303" authorId="1" shapeId="0" xr:uid="{00000000-0006-0000-1700-000043000000}">
      <text>
        <r>
          <rPr>
            <b/>
            <sz val="9"/>
            <color indexed="81"/>
            <rFont val="MS P ゴシック"/>
            <family val="3"/>
            <charset val="128"/>
          </rPr>
          <t xml:space="preserve">IG ON 且つ ST OFF
</t>
        </r>
      </text>
    </comment>
    <comment ref="F303" authorId="1" shapeId="0" xr:uid="{00000000-0006-0000-1700-000044000000}">
      <text>
        <r>
          <rPr>
            <b/>
            <sz val="9"/>
            <color indexed="81"/>
            <rFont val="MS P ゴシック"/>
            <family val="3"/>
            <charset val="128"/>
          </rPr>
          <t>IG ON</t>
        </r>
      </text>
    </comment>
    <comment ref="G303" authorId="1" shapeId="0" xr:uid="{00000000-0006-0000-1700-000045000000}">
      <text>
        <r>
          <rPr>
            <b/>
            <sz val="9"/>
            <color indexed="81"/>
            <rFont val="MS P ゴシック"/>
            <family val="3"/>
            <charset val="128"/>
          </rPr>
          <t xml:space="preserve">IG OFF 且つ IG OFF後25[m]未満
</t>
        </r>
      </text>
    </comment>
    <comment ref="H303" authorId="1" shapeId="0" xr:uid="{00000000-0006-0000-1700-000046000000}">
      <text>
        <r>
          <rPr>
            <b/>
            <sz val="9"/>
            <color indexed="81"/>
            <rFont val="MS P ゴシック"/>
            <family val="3"/>
            <charset val="128"/>
          </rPr>
          <t xml:space="preserve">IG OFF
</t>
        </r>
      </text>
    </comment>
    <comment ref="I303" authorId="1" shapeId="0" xr:uid="{00000000-0006-0000-1700-000047000000}">
      <text>
        <r>
          <rPr>
            <b/>
            <sz val="9"/>
            <color indexed="81"/>
            <rFont val="MS P ゴシック"/>
            <family val="3"/>
            <charset val="128"/>
          </rPr>
          <t xml:space="preserve">IG ON 又は IG OFF後25[m]未満
</t>
        </r>
      </text>
    </comment>
    <comment ref="J303" authorId="1" shapeId="0" xr:uid="{00000000-0006-0000-1700-000048000000}">
      <text>
        <r>
          <rPr>
            <b/>
            <sz val="9"/>
            <color indexed="81"/>
            <rFont val="MS P ゴシック"/>
            <family val="3"/>
            <charset val="128"/>
          </rPr>
          <t>+B ON 又は ACC ON</t>
        </r>
      </text>
    </comment>
    <comment ref="B350" authorId="0" shapeId="0" xr:uid="{00000000-0006-0000-1700-00004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3" authorId="1" shapeId="0" xr:uid="{00000000-0006-0000-1700-00004A000000}">
      <text>
        <r>
          <rPr>
            <b/>
            <sz val="9"/>
            <color indexed="81"/>
            <rFont val="MS P ゴシック"/>
            <family val="3"/>
            <charset val="128"/>
          </rPr>
          <t xml:space="preserve">リモート送信条件成立：IG ON 且つ PTS ONが15[s]以上
</t>
        </r>
      </text>
    </comment>
    <comment ref="E353" authorId="1" shapeId="0" xr:uid="{00000000-0006-0000-1700-00004B000000}">
      <text>
        <r>
          <rPr>
            <b/>
            <sz val="9"/>
            <color indexed="81"/>
            <rFont val="MS P ゴシック"/>
            <family val="3"/>
            <charset val="128"/>
          </rPr>
          <t xml:space="preserve">IG ON 且つ ST OFF
</t>
        </r>
      </text>
    </comment>
    <comment ref="F353" authorId="1" shapeId="0" xr:uid="{00000000-0006-0000-1700-00004C000000}">
      <text>
        <r>
          <rPr>
            <b/>
            <sz val="9"/>
            <color indexed="81"/>
            <rFont val="MS P ゴシック"/>
            <family val="3"/>
            <charset val="128"/>
          </rPr>
          <t>IG ON</t>
        </r>
      </text>
    </comment>
    <comment ref="G353" authorId="1" shapeId="0" xr:uid="{00000000-0006-0000-1700-00004D000000}">
      <text>
        <r>
          <rPr>
            <b/>
            <sz val="9"/>
            <color indexed="81"/>
            <rFont val="MS P ゴシック"/>
            <family val="3"/>
            <charset val="128"/>
          </rPr>
          <t xml:space="preserve">IG OFF 且つ IG OFF後25[m]未満
</t>
        </r>
      </text>
    </comment>
    <comment ref="H353" authorId="1" shapeId="0" xr:uid="{00000000-0006-0000-1700-00004E000000}">
      <text>
        <r>
          <rPr>
            <b/>
            <sz val="9"/>
            <color indexed="81"/>
            <rFont val="MS P ゴシック"/>
            <family val="3"/>
            <charset val="128"/>
          </rPr>
          <t xml:space="preserve">IG OFF
</t>
        </r>
      </text>
    </comment>
    <comment ref="I353" authorId="1" shapeId="0" xr:uid="{00000000-0006-0000-1700-00004F000000}">
      <text>
        <r>
          <rPr>
            <b/>
            <sz val="9"/>
            <color indexed="81"/>
            <rFont val="MS P ゴシック"/>
            <family val="3"/>
            <charset val="128"/>
          </rPr>
          <t xml:space="preserve">IG ON 又は IG OFF後25[m]未満
</t>
        </r>
      </text>
    </comment>
    <comment ref="J353" authorId="1" shapeId="0" xr:uid="{00000000-0006-0000-1700-000050000000}">
      <text>
        <r>
          <rPr>
            <b/>
            <sz val="9"/>
            <color indexed="81"/>
            <rFont val="MS P ゴシック"/>
            <family val="3"/>
            <charset val="128"/>
          </rPr>
          <t>+B ON 又は ACC ON</t>
        </r>
      </text>
    </comment>
    <comment ref="B387" authorId="0" shapeId="0" xr:uid="{00000000-0006-0000-1700-00005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0" authorId="1" shapeId="0" xr:uid="{00000000-0006-0000-1700-000052000000}">
      <text>
        <r>
          <rPr>
            <b/>
            <sz val="9"/>
            <color indexed="81"/>
            <rFont val="MS P ゴシック"/>
            <family val="3"/>
            <charset val="128"/>
          </rPr>
          <t xml:space="preserve">リモート送信条件成立：IG ON 且つ PTS ONが15[s]以上
</t>
        </r>
      </text>
    </comment>
    <comment ref="E390" authorId="1" shapeId="0" xr:uid="{00000000-0006-0000-1700-000053000000}">
      <text>
        <r>
          <rPr>
            <b/>
            <sz val="9"/>
            <color indexed="81"/>
            <rFont val="MS P ゴシック"/>
            <family val="3"/>
            <charset val="128"/>
          </rPr>
          <t xml:space="preserve">IG ON 且つ ST OFF
</t>
        </r>
      </text>
    </comment>
    <comment ref="F390" authorId="1" shapeId="0" xr:uid="{00000000-0006-0000-1700-000054000000}">
      <text>
        <r>
          <rPr>
            <b/>
            <sz val="9"/>
            <color indexed="81"/>
            <rFont val="MS P ゴシック"/>
            <family val="3"/>
            <charset val="128"/>
          </rPr>
          <t>IG ON</t>
        </r>
      </text>
    </comment>
    <comment ref="G390" authorId="1" shapeId="0" xr:uid="{00000000-0006-0000-1700-000055000000}">
      <text>
        <r>
          <rPr>
            <b/>
            <sz val="9"/>
            <color indexed="81"/>
            <rFont val="MS P ゴシック"/>
            <family val="3"/>
            <charset val="128"/>
          </rPr>
          <t xml:space="preserve">IG OFF 且つ IG OFF後25[m]未満
</t>
        </r>
      </text>
    </comment>
    <comment ref="H390" authorId="1" shapeId="0" xr:uid="{00000000-0006-0000-1700-000056000000}">
      <text>
        <r>
          <rPr>
            <b/>
            <sz val="9"/>
            <color indexed="81"/>
            <rFont val="MS P ゴシック"/>
            <family val="3"/>
            <charset val="128"/>
          </rPr>
          <t xml:space="preserve">IG OFF
</t>
        </r>
      </text>
    </comment>
    <comment ref="I390" authorId="1" shapeId="0" xr:uid="{00000000-0006-0000-1700-000057000000}">
      <text>
        <r>
          <rPr>
            <b/>
            <sz val="9"/>
            <color indexed="81"/>
            <rFont val="MS P ゴシック"/>
            <family val="3"/>
            <charset val="128"/>
          </rPr>
          <t xml:space="preserve">IG ON 又は IG OFF後25[m]未満
</t>
        </r>
      </text>
    </comment>
    <comment ref="J390" authorId="1" shapeId="0" xr:uid="{00000000-0006-0000-1700-000058000000}">
      <text>
        <r>
          <rPr>
            <b/>
            <sz val="9"/>
            <color indexed="81"/>
            <rFont val="MS P ゴシック"/>
            <family val="3"/>
            <charset val="128"/>
          </rPr>
          <t>+B ON 又は ACC ON</t>
        </r>
      </text>
    </comment>
    <comment ref="B484" authorId="0" shapeId="0" xr:uid="{00000000-0006-0000-1700-00005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87" authorId="1" shapeId="0" xr:uid="{00000000-0006-0000-1700-00005A000000}">
      <text>
        <r>
          <rPr>
            <b/>
            <sz val="9"/>
            <color indexed="81"/>
            <rFont val="MS P ゴシック"/>
            <family val="3"/>
            <charset val="128"/>
          </rPr>
          <t xml:space="preserve">リモート送信条件成立：IG ON 且つ PTS ONが15[s]以上
</t>
        </r>
      </text>
    </comment>
    <comment ref="E487" authorId="1" shapeId="0" xr:uid="{00000000-0006-0000-1700-00005B000000}">
      <text>
        <r>
          <rPr>
            <b/>
            <sz val="9"/>
            <color indexed="81"/>
            <rFont val="MS P ゴシック"/>
            <family val="3"/>
            <charset val="128"/>
          </rPr>
          <t xml:space="preserve">IG ON 且つ ST OFF
</t>
        </r>
      </text>
    </comment>
    <comment ref="F487" authorId="1" shapeId="0" xr:uid="{00000000-0006-0000-1700-00005C000000}">
      <text>
        <r>
          <rPr>
            <b/>
            <sz val="9"/>
            <color indexed="81"/>
            <rFont val="MS P ゴシック"/>
            <family val="3"/>
            <charset val="128"/>
          </rPr>
          <t>IG ON</t>
        </r>
      </text>
    </comment>
    <comment ref="G487" authorId="1" shapeId="0" xr:uid="{00000000-0006-0000-1700-00005D000000}">
      <text>
        <r>
          <rPr>
            <b/>
            <sz val="9"/>
            <color indexed="81"/>
            <rFont val="MS P ゴシック"/>
            <family val="3"/>
            <charset val="128"/>
          </rPr>
          <t xml:space="preserve">IG OFF 且つ IG OFF後25[m]未満
</t>
        </r>
      </text>
    </comment>
    <comment ref="H487" authorId="1" shapeId="0" xr:uid="{00000000-0006-0000-1700-00005E000000}">
      <text>
        <r>
          <rPr>
            <b/>
            <sz val="9"/>
            <color indexed="81"/>
            <rFont val="MS P ゴシック"/>
            <family val="3"/>
            <charset val="128"/>
          </rPr>
          <t xml:space="preserve">IG OFF
</t>
        </r>
      </text>
    </comment>
    <comment ref="I487" authorId="1" shapeId="0" xr:uid="{00000000-0006-0000-1700-00005F000000}">
      <text>
        <r>
          <rPr>
            <b/>
            <sz val="9"/>
            <color indexed="81"/>
            <rFont val="MS P ゴシック"/>
            <family val="3"/>
            <charset val="128"/>
          </rPr>
          <t xml:space="preserve">IG ON 又は IG OFF後25[m]未満
</t>
        </r>
      </text>
    </comment>
    <comment ref="J487" authorId="1" shapeId="0" xr:uid="{00000000-0006-0000-1700-000060000000}">
      <text>
        <r>
          <rPr>
            <b/>
            <sz val="9"/>
            <color indexed="81"/>
            <rFont val="MS P ゴシック"/>
            <family val="3"/>
            <charset val="128"/>
          </rPr>
          <t>+B ON 又は ACC ON</t>
        </r>
      </text>
    </comment>
    <comment ref="B506" authorId="0" shapeId="0" xr:uid="{00000000-0006-0000-1700-00006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09" authorId="1" shapeId="0" xr:uid="{00000000-0006-0000-1700-000062000000}">
      <text>
        <r>
          <rPr>
            <b/>
            <sz val="9"/>
            <color indexed="81"/>
            <rFont val="MS P ゴシック"/>
            <family val="3"/>
            <charset val="128"/>
          </rPr>
          <t xml:space="preserve">リモート送信条件成立：IG ON 且つ PTS ONが15[s]以上
</t>
        </r>
      </text>
    </comment>
    <comment ref="E509" authorId="1" shapeId="0" xr:uid="{00000000-0006-0000-1700-000063000000}">
      <text>
        <r>
          <rPr>
            <b/>
            <sz val="9"/>
            <color indexed="81"/>
            <rFont val="MS P ゴシック"/>
            <family val="3"/>
            <charset val="128"/>
          </rPr>
          <t xml:space="preserve">IG ON 且つ ST OFF
</t>
        </r>
      </text>
    </comment>
    <comment ref="F509" authorId="1" shapeId="0" xr:uid="{00000000-0006-0000-1700-000064000000}">
      <text>
        <r>
          <rPr>
            <b/>
            <sz val="9"/>
            <color indexed="81"/>
            <rFont val="MS P ゴシック"/>
            <family val="3"/>
            <charset val="128"/>
          </rPr>
          <t>IG ON</t>
        </r>
      </text>
    </comment>
    <comment ref="G509" authorId="1" shapeId="0" xr:uid="{00000000-0006-0000-1700-000065000000}">
      <text>
        <r>
          <rPr>
            <b/>
            <sz val="9"/>
            <color indexed="81"/>
            <rFont val="MS P ゴシック"/>
            <family val="3"/>
            <charset val="128"/>
          </rPr>
          <t xml:space="preserve">IG OFF 且つ IG OFF後25[m]未満
</t>
        </r>
      </text>
    </comment>
    <comment ref="H509" authorId="1" shapeId="0" xr:uid="{00000000-0006-0000-1700-000066000000}">
      <text>
        <r>
          <rPr>
            <b/>
            <sz val="9"/>
            <color indexed="81"/>
            <rFont val="MS P ゴシック"/>
            <family val="3"/>
            <charset val="128"/>
          </rPr>
          <t xml:space="preserve">IG OFF
</t>
        </r>
      </text>
    </comment>
    <comment ref="I509" authorId="1" shapeId="0" xr:uid="{00000000-0006-0000-1700-000067000000}">
      <text>
        <r>
          <rPr>
            <b/>
            <sz val="9"/>
            <color indexed="81"/>
            <rFont val="MS P ゴシック"/>
            <family val="3"/>
            <charset val="128"/>
          </rPr>
          <t xml:space="preserve">IG ON 又は IG OFF後25[m]未満
</t>
        </r>
      </text>
    </comment>
    <comment ref="J509" authorId="1" shapeId="0" xr:uid="{00000000-0006-0000-1700-000068000000}">
      <text>
        <r>
          <rPr>
            <b/>
            <sz val="9"/>
            <color indexed="81"/>
            <rFont val="MS P ゴシック"/>
            <family val="3"/>
            <charset val="128"/>
          </rPr>
          <t>+B ON 又は ACC ON</t>
        </r>
      </text>
    </comment>
    <comment ref="B524" authorId="0" shapeId="0" xr:uid="{00000000-0006-0000-1700-00006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27" authorId="1" shapeId="0" xr:uid="{00000000-0006-0000-1700-00006A000000}">
      <text>
        <r>
          <rPr>
            <b/>
            <sz val="9"/>
            <color indexed="81"/>
            <rFont val="MS P ゴシック"/>
            <family val="3"/>
            <charset val="128"/>
          </rPr>
          <t xml:space="preserve">リモート送信条件成立：IG ON 且つ PTS ONが15[s]以上
</t>
        </r>
      </text>
    </comment>
    <comment ref="E527" authorId="1" shapeId="0" xr:uid="{00000000-0006-0000-1700-00006B000000}">
      <text>
        <r>
          <rPr>
            <b/>
            <sz val="9"/>
            <color indexed="81"/>
            <rFont val="MS P ゴシック"/>
            <family val="3"/>
            <charset val="128"/>
          </rPr>
          <t xml:space="preserve">IG ON 且つ ST OFF
</t>
        </r>
      </text>
    </comment>
    <comment ref="F527" authorId="1" shapeId="0" xr:uid="{00000000-0006-0000-1700-00006C000000}">
      <text>
        <r>
          <rPr>
            <b/>
            <sz val="9"/>
            <color indexed="81"/>
            <rFont val="MS P ゴシック"/>
            <family val="3"/>
            <charset val="128"/>
          </rPr>
          <t>IG ON</t>
        </r>
      </text>
    </comment>
    <comment ref="G527" authorId="1" shapeId="0" xr:uid="{00000000-0006-0000-1700-00006D000000}">
      <text>
        <r>
          <rPr>
            <b/>
            <sz val="9"/>
            <color indexed="81"/>
            <rFont val="MS P ゴシック"/>
            <family val="3"/>
            <charset val="128"/>
          </rPr>
          <t xml:space="preserve">IG OFF 且つ IG OFF後25[m]未満
</t>
        </r>
      </text>
    </comment>
    <comment ref="H527" authorId="1" shapeId="0" xr:uid="{00000000-0006-0000-1700-00006E000000}">
      <text>
        <r>
          <rPr>
            <b/>
            <sz val="9"/>
            <color indexed="81"/>
            <rFont val="MS P ゴシック"/>
            <family val="3"/>
            <charset val="128"/>
          </rPr>
          <t xml:space="preserve">IG OFF
</t>
        </r>
      </text>
    </comment>
    <comment ref="I527" authorId="1" shapeId="0" xr:uid="{00000000-0006-0000-1700-00006F000000}">
      <text>
        <r>
          <rPr>
            <b/>
            <sz val="9"/>
            <color indexed="81"/>
            <rFont val="MS P ゴシック"/>
            <family val="3"/>
            <charset val="128"/>
          </rPr>
          <t xml:space="preserve">IG ON 又は IG OFF後25[m]未満
</t>
        </r>
      </text>
    </comment>
    <comment ref="J527" authorId="1" shapeId="0" xr:uid="{00000000-0006-0000-1700-000070000000}">
      <text>
        <r>
          <rPr>
            <b/>
            <sz val="9"/>
            <color indexed="81"/>
            <rFont val="MS P ゴシック"/>
            <family val="3"/>
            <charset val="128"/>
          </rPr>
          <t>+B ON 又は ACC ON</t>
        </r>
      </text>
    </comment>
    <comment ref="B545" authorId="0" shapeId="0" xr:uid="{00000000-0006-0000-1700-00007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48" authorId="1" shapeId="0" xr:uid="{00000000-0006-0000-1700-000072000000}">
      <text>
        <r>
          <rPr>
            <b/>
            <sz val="9"/>
            <color indexed="81"/>
            <rFont val="MS P ゴシック"/>
            <family val="3"/>
            <charset val="128"/>
          </rPr>
          <t xml:space="preserve">リモート送信条件成立：IG ON 且つ PTS ONが15[s]以上
</t>
        </r>
      </text>
    </comment>
    <comment ref="E548" authorId="1" shapeId="0" xr:uid="{00000000-0006-0000-1700-000073000000}">
      <text>
        <r>
          <rPr>
            <b/>
            <sz val="9"/>
            <color indexed="81"/>
            <rFont val="MS P ゴシック"/>
            <family val="3"/>
            <charset val="128"/>
          </rPr>
          <t xml:space="preserve">IG ON 且つ ST OFF
</t>
        </r>
      </text>
    </comment>
    <comment ref="F548" authorId="1" shapeId="0" xr:uid="{00000000-0006-0000-1700-000074000000}">
      <text>
        <r>
          <rPr>
            <b/>
            <sz val="9"/>
            <color indexed="81"/>
            <rFont val="MS P ゴシック"/>
            <family val="3"/>
            <charset val="128"/>
          </rPr>
          <t>IG ON</t>
        </r>
      </text>
    </comment>
    <comment ref="G548" authorId="1" shapeId="0" xr:uid="{00000000-0006-0000-1700-000075000000}">
      <text>
        <r>
          <rPr>
            <b/>
            <sz val="9"/>
            <color indexed="81"/>
            <rFont val="MS P ゴシック"/>
            <family val="3"/>
            <charset val="128"/>
          </rPr>
          <t xml:space="preserve">IG OFF 且つ IG OFF後25[m]未満
</t>
        </r>
      </text>
    </comment>
    <comment ref="H548" authorId="1" shapeId="0" xr:uid="{00000000-0006-0000-1700-000076000000}">
      <text>
        <r>
          <rPr>
            <b/>
            <sz val="9"/>
            <color indexed="81"/>
            <rFont val="MS P ゴシック"/>
            <family val="3"/>
            <charset val="128"/>
          </rPr>
          <t xml:space="preserve">IG OFF
</t>
        </r>
      </text>
    </comment>
    <comment ref="I548" authorId="1" shapeId="0" xr:uid="{00000000-0006-0000-1700-000077000000}">
      <text>
        <r>
          <rPr>
            <b/>
            <sz val="9"/>
            <color indexed="81"/>
            <rFont val="MS P ゴシック"/>
            <family val="3"/>
            <charset val="128"/>
          </rPr>
          <t xml:space="preserve">IG ON 又は IG OFF後25[m]未満
</t>
        </r>
      </text>
    </comment>
    <comment ref="J548" authorId="1" shapeId="0" xr:uid="{00000000-0006-0000-1700-000078000000}">
      <text>
        <r>
          <rPr>
            <b/>
            <sz val="9"/>
            <color indexed="81"/>
            <rFont val="MS P ゴシック"/>
            <family val="3"/>
            <charset val="128"/>
          </rPr>
          <t>+B ON 又は ACC ON</t>
        </r>
      </text>
    </comment>
    <comment ref="B580" authorId="0" shapeId="0" xr:uid="{00000000-0006-0000-1700-00007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3" authorId="1" shapeId="0" xr:uid="{00000000-0006-0000-1700-00007A000000}">
      <text>
        <r>
          <rPr>
            <b/>
            <sz val="9"/>
            <color indexed="81"/>
            <rFont val="MS P ゴシック"/>
            <family val="3"/>
            <charset val="128"/>
          </rPr>
          <t xml:space="preserve">リモート送信条件成立：IG ON 且つ PTS ONが15[s]以上
</t>
        </r>
      </text>
    </comment>
    <comment ref="E583" authorId="1" shapeId="0" xr:uid="{00000000-0006-0000-1700-00007B000000}">
      <text>
        <r>
          <rPr>
            <b/>
            <sz val="9"/>
            <color indexed="81"/>
            <rFont val="MS P ゴシック"/>
            <family val="3"/>
            <charset val="128"/>
          </rPr>
          <t xml:space="preserve">IG ON 且つ ST OFF
</t>
        </r>
      </text>
    </comment>
    <comment ref="F583" authorId="1" shapeId="0" xr:uid="{00000000-0006-0000-1700-00007C000000}">
      <text>
        <r>
          <rPr>
            <b/>
            <sz val="9"/>
            <color indexed="81"/>
            <rFont val="MS P ゴシック"/>
            <family val="3"/>
            <charset val="128"/>
          </rPr>
          <t>IG ON</t>
        </r>
      </text>
    </comment>
    <comment ref="G583" authorId="1" shapeId="0" xr:uid="{00000000-0006-0000-1700-00007D000000}">
      <text>
        <r>
          <rPr>
            <b/>
            <sz val="9"/>
            <color indexed="81"/>
            <rFont val="MS P ゴシック"/>
            <family val="3"/>
            <charset val="128"/>
          </rPr>
          <t xml:space="preserve">IG OFF 且つ IG OFF後25[m]未満
</t>
        </r>
      </text>
    </comment>
    <comment ref="H583" authorId="1" shapeId="0" xr:uid="{00000000-0006-0000-1700-00007E000000}">
      <text>
        <r>
          <rPr>
            <b/>
            <sz val="9"/>
            <color indexed="81"/>
            <rFont val="MS P ゴシック"/>
            <family val="3"/>
            <charset val="128"/>
          </rPr>
          <t xml:space="preserve">IG OFF
</t>
        </r>
      </text>
    </comment>
    <comment ref="I583" authorId="1" shapeId="0" xr:uid="{00000000-0006-0000-1700-00007F000000}">
      <text>
        <r>
          <rPr>
            <b/>
            <sz val="9"/>
            <color indexed="81"/>
            <rFont val="MS P ゴシック"/>
            <family val="3"/>
            <charset val="128"/>
          </rPr>
          <t xml:space="preserve">IG ON 又は IG OFF後25[m]未満
</t>
        </r>
      </text>
    </comment>
    <comment ref="J583" authorId="1" shapeId="0" xr:uid="{00000000-0006-0000-1700-000080000000}">
      <text>
        <r>
          <rPr>
            <b/>
            <sz val="9"/>
            <color indexed="81"/>
            <rFont val="MS P ゴシック"/>
            <family val="3"/>
            <charset val="128"/>
          </rPr>
          <t>+B ON 又は ACC ON</t>
        </r>
      </text>
    </comment>
    <comment ref="B606" authorId="0" shapeId="0" xr:uid="{00000000-0006-0000-1700-00008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9" authorId="1" shapeId="0" xr:uid="{00000000-0006-0000-1700-00008A000000}">
      <text>
        <r>
          <rPr>
            <b/>
            <sz val="9"/>
            <color indexed="81"/>
            <rFont val="MS P ゴシック"/>
            <family val="3"/>
            <charset val="128"/>
          </rPr>
          <t xml:space="preserve">リモート送信条件成立：IG ON 且つ PTS ONが15[s]以上
</t>
        </r>
      </text>
    </comment>
    <comment ref="E609" authorId="1" shapeId="0" xr:uid="{00000000-0006-0000-1700-00008B000000}">
      <text>
        <r>
          <rPr>
            <b/>
            <sz val="9"/>
            <color indexed="81"/>
            <rFont val="MS P ゴシック"/>
            <family val="3"/>
            <charset val="128"/>
          </rPr>
          <t xml:space="preserve">IG ON 且つ ST OFF
</t>
        </r>
      </text>
    </comment>
    <comment ref="F609" authorId="1" shapeId="0" xr:uid="{00000000-0006-0000-1700-00008C000000}">
      <text>
        <r>
          <rPr>
            <b/>
            <sz val="9"/>
            <color indexed="81"/>
            <rFont val="MS P ゴシック"/>
            <family val="3"/>
            <charset val="128"/>
          </rPr>
          <t>IG ON</t>
        </r>
      </text>
    </comment>
    <comment ref="G609" authorId="1" shapeId="0" xr:uid="{00000000-0006-0000-1700-00008D000000}">
      <text>
        <r>
          <rPr>
            <b/>
            <sz val="9"/>
            <color indexed="81"/>
            <rFont val="MS P ゴシック"/>
            <family val="3"/>
            <charset val="128"/>
          </rPr>
          <t xml:space="preserve">IG OFF 且つ IG OFF後25[m]未満
</t>
        </r>
      </text>
    </comment>
    <comment ref="H609" authorId="1" shapeId="0" xr:uid="{00000000-0006-0000-1700-00008E000000}">
      <text>
        <r>
          <rPr>
            <b/>
            <sz val="9"/>
            <color indexed="81"/>
            <rFont val="MS P ゴシック"/>
            <family val="3"/>
            <charset val="128"/>
          </rPr>
          <t xml:space="preserve">IG OFF
</t>
        </r>
      </text>
    </comment>
    <comment ref="I609" authorId="1" shapeId="0" xr:uid="{00000000-0006-0000-1700-00008F000000}">
      <text>
        <r>
          <rPr>
            <b/>
            <sz val="9"/>
            <color indexed="81"/>
            <rFont val="MS P ゴシック"/>
            <family val="3"/>
            <charset val="128"/>
          </rPr>
          <t xml:space="preserve">IG ON 又は IG OFF後25[m]未満
</t>
        </r>
      </text>
    </comment>
    <comment ref="J609" authorId="1" shapeId="0" xr:uid="{00000000-0006-0000-1700-000090000000}">
      <text>
        <r>
          <rPr>
            <b/>
            <sz val="9"/>
            <color indexed="81"/>
            <rFont val="MS P ゴシック"/>
            <family val="3"/>
            <charset val="128"/>
          </rPr>
          <t>+B ON 又は ACC ON</t>
        </r>
      </text>
    </comment>
    <comment ref="B631" authorId="0" shapeId="0" xr:uid="{E311F954-6973-472C-A71B-4F0A76CA286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34" authorId="1" shapeId="0" xr:uid="{6580DE76-A398-40A0-850B-491BB3478B47}">
      <text>
        <r>
          <rPr>
            <b/>
            <sz val="9"/>
            <color indexed="81"/>
            <rFont val="MS P ゴシック"/>
            <family val="3"/>
            <charset val="128"/>
          </rPr>
          <t xml:space="preserve">リモート送信条件成立：IG ON 且つ PTS ONが15[s]以上
</t>
        </r>
      </text>
    </comment>
    <comment ref="E634" authorId="1" shapeId="0" xr:uid="{6CDE7930-A1DF-410B-841F-2423EB89C617}">
      <text>
        <r>
          <rPr>
            <b/>
            <sz val="9"/>
            <color indexed="81"/>
            <rFont val="MS P ゴシック"/>
            <family val="3"/>
            <charset val="128"/>
          </rPr>
          <t xml:space="preserve">IG ON 且つ ST OFF
</t>
        </r>
      </text>
    </comment>
    <comment ref="F634" authorId="1" shapeId="0" xr:uid="{3E2927A8-7EFD-43A1-BEFB-7EB881F141CC}">
      <text>
        <r>
          <rPr>
            <b/>
            <sz val="9"/>
            <color indexed="81"/>
            <rFont val="MS P ゴシック"/>
            <family val="3"/>
            <charset val="128"/>
          </rPr>
          <t>IG ON</t>
        </r>
      </text>
    </comment>
    <comment ref="G634" authorId="1" shapeId="0" xr:uid="{282843A4-1B59-48AB-89F1-85A2D2138617}">
      <text>
        <r>
          <rPr>
            <b/>
            <sz val="9"/>
            <color indexed="81"/>
            <rFont val="MS P ゴシック"/>
            <family val="3"/>
            <charset val="128"/>
          </rPr>
          <t xml:space="preserve">IG OFF 且つ IG OFF後25[m]未満
</t>
        </r>
      </text>
    </comment>
    <comment ref="H634" authorId="1" shapeId="0" xr:uid="{BBE4EBE1-3104-478D-803C-7093E56FAEAA}">
      <text>
        <r>
          <rPr>
            <b/>
            <sz val="9"/>
            <color indexed="81"/>
            <rFont val="MS P ゴシック"/>
            <family val="3"/>
            <charset val="128"/>
          </rPr>
          <t xml:space="preserve">IG OFF
</t>
        </r>
      </text>
    </comment>
    <comment ref="I634" authorId="1" shapeId="0" xr:uid="{24131CCE-554B-471B-BD5F-C535CCB04A67}">
      <text>
        <r>
          <rPr>
            <b/>
            <sz val="9"/>
            <color indexed="81"/>
            <rFont val="MS P ゴシック"/>
            <family val="3"/>
            <charset val="128"/>
          </rPr>
          <t xml:space="preserve">IG ON 又は IG OFF後25[m]未満
</t>
        </r>
      </text>
    </comment>
    <comment ref="J634" authorId="1" shapeId="0" xr:uid="{1F5936F6-6187-41C9-9DE2-E1BB6FC3D734}">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3404BF92-5E39-471D-A696-30A112BE73F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DD8A4B15-B2F4-4D56-BA14-5DD1B80D346E}">
      <text>
        <r>
          <rPr>
            <b/>
            <sz val="9"/>
            <color indexed="81"/>
            <rFont val="MS P ゴシック"/>
            <family val="3"/>
            <charset val="128"/>
          </rPr>
          <t xml:space="preserve">リモート送信条件成立：IG ON 且つ PTS ONが15[s]以上
</t>
        </r>
      </text>
    </comment>
    <comment ref="E10" authorId="1" shapeId="0" xr:uid="{96108E98-1B20-4C68-AB89-C7EDA89C2538}">
      <text>
        <r>
          <rPr>
            <b/>
            <sz val="9"/>
            <color indexed="81"/>
            <rFont val="MS P ゴシック"/>
            <family val="3"/>
            <charset val="128"/>
          </rPr>
          <t xml:space="preserve">IG ON 且つ ST OFF
</t>
        </r>
      </text>
    </comment>
    <comment ref="F10" authorId="1" shapeId="0" xr:uid="{4DA09E81-219B-41DA-A233-7387C82C1B8F}">
      <text>
        <r>
          <rPr>
            <b/>
            <sz val="9"/>
            <color indexed="81"/>
            <rFont val="MS P ゴシック"/>
            <family val="3"/>
            <charset val="128"/>
          </rPr>
          <t>IG ON</t>
        </r>
      </text>
    </comment>
    <comment ref="G10" authorId="1" shapeId="0" xr:uid="{7F07202E-AC1D-4AEC-9320-CD9BE37BCB63}">
      <text>
        <r>
          <rPr>
            <b/>
            <sz val="9"/>
            <color indexed="81"/>
            <rFont val="MS P ゴシック"/>
            <family val="3"/>
            <charset val="128"/>
          </rPr>
          <t xml:space="preserve">IG OFF 且つ IG OFF後25[m]未満
</t>
        </r>
      </text>
    </comment>
    <comment ref="H10" authorId="1" shapeId="0" xr:uid="{C986E2CD-357C-4B32-BC05-EE9854D6D485}">
      <text>
        <r>
          <rPr>
            <b/>
            <sz val="9"/>
            <color indexed="81"/>
            <rFont val="MS P ゴシック"/>
            <family val="3"/>
            <charset val="128"/>
          </rPr>
          <t xml:space="preserve">IG OFF
</t>
        </r>
      </text>
    </comment>
    <comment ref="I10" authorId="1" shapeId="0" xr:uid="{97A988EF-B893-461C-A351-DC55885869D2}">
      <text>
        <r>
          <rPr>
            <b/>
            <sz val="9"/>
            <color indexed="81"/>
            <rFont val="MS P ゴシック"/>
            <family val="3"/>
            <charset val="128"/>
          </rPr>
          <t xml:space="preserve">IG ON 又は IG OFF後25[m]未満
</t>
        </r>
      </text>
    </comment>
    <comment ref="J10" authorId="1" shapeId="0" xr:uid="{D837C4FF-65C4-4634-9D59-7AD8ADD4DD40}">
      <text>
        <r>
          <rPr>
            <b/>
            <sz val="9"/>
            <color indexed="81"/>
            <rFont val="MS P ゴシック"/>
            <family val="3"/>
            <charset val="128"/>
          </rPr>
          <t>+B ON 又は ACC ON</t>
        </r>
      </text>
    </comment>
  </commentList>
</comments>
</file>

<file path=xl/sharedStrings.xml><?xml version="1.0" encoding="utf-8"?>
<sst xmlns="http://schemas.openxmlformats.org/spreadsheetml/2006/main" count="40697" uniqueCount="734">
  <si>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</si>
  <si>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</si>
  <si>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</si>
  <si>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</si>
  <si>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</si>
  <si>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</si>
  <si>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</si>
  <si>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</si>
  <si>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</si>
  <si>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</si>
  <si>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</si>
  <si>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</si>
  <si>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</si>
  <si>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</si>
  <si>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</si>
  <si>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1.0.0</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</si>
  <si>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</si>
  <si>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</si>
  <si>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</si>
  <si>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</si>
  <si>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</si>
  <si>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</si>
  <si>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</si>
  <si>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</si>
  <si>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</si>
  <si>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</si>
  <si>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</si>
  <si>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</si>
  <si>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</si>
  <si>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</si>
  <si>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</si>
  <si>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</si>
  <si>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</si>
  <si>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</si>
  <si>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</si>
  <si>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</si>
  <si>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</si>
  <si>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</si>
  <si>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</si>
  <si>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</si>
  <si>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</si>
  <si>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</si>
  <si>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</si>
  <si>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</si>
  <si>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</si>
  <si>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</si>
  <si>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</si>
  <si>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</si>
  <si>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</si>
  <si>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</si>
  <si>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</si>
  <si>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</si>
  <si>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</si>
  <si>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</si>
  <si>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</si>
  <si>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</si>
  <si>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</si>
  <si>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</si>
  <si>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</si>
  <si>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</si>
  <si>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</si>
  <si>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</si>
  <si>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</si>
  <si>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</si>
  <si>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</si>
  <si>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</si>
  <si>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</si>
  <si>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</si>
  <si>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</si>
  <si>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</si>
  <si>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 xml:space="preserve">    {</t>
    <phoneticPr fontId="3"/>
  </si>
  <si>
    <t xml:space="preserve">    }</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</si>
  <si>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</si>
  <si>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</si>
  <si>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</si>
  <si>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</si>
  <si>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</si>
  <si>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</si>
  <si>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</si>
  <si>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</si>
  <si>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</si>
  <si>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</si>
  <si>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</si>
  <si>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</si>
  <si>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</si>
  <si>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</si>
  <si>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</si>
  <si>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</si>
  <si>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</si>
  <si>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</si>
  <si>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</si>
  <si>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</si>
  <si>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</si>
  <si>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</si>
  <si>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</si>
  <si>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</si>
  <si>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</si>
  <si>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</si>
  <si>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</si>
  <si>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</si>
  <si>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</si>
  <si>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</si>
  <si>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</si>
  <si>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</si>
  <si>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</si>
  <si>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</si>
  <si>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</si>
  <si>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</si>
  <si>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</si>
  <si>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</si>
  <si>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</si>
  <si>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[CH_Design]
・StatusでUNKNOWNを指定できるようにダミー行を追加</t>
    <rPh sb="28" eb="30">
      <t>シテイ</t>
    </rPh>
    <rPh sb="39" eb="40">
      <t>ギョウ</t>
    </rPh>
    <rPh sb="41" eb="43">
      <t>ツイカ</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</si>
  <si>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</si>
  <si>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</si>
  <si>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</si>
  <si>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</si>
  <si>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</si>
  <si>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</si>
  <si>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</si>
  <si>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</si>
  <si>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</si>
  <si>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</si>
  <si>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</si>
  <si>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</si>
  <si>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</si>
  <si>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</si>
  <si>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</si>
  <si>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</si>
  <si>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なし</t>
  </si>
  <si>
    <t>-</t>
    <phoneticPr fontId="3"/>
  </si>
  <si>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</si>
  <si>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</si>
  <si>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</si>
  <si>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</si>
  <si>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</si>
  <si>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</si>
  <si>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</si>
  <si>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</si>
  <si>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</si>
  <si>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</si>
  <si>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</si>
  <si>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</si>
  <si>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</si>
  <si>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</si>
  <si>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</si>
  <si>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</si>
  <si>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</si>
  <si>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</si>
  <si>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</si>
  <si>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</si>
  <si>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</si>
  <si>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</si>
  <si>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</si>
  <si>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</si>
  <si>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</si>
  <si>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</si>
  <si>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</si>
  <si>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REQ</t>
    <phoneticPr fontId="3"/>
  </si>
  <si>
    <t>鈴木大</t>
    <rPh sb="0" eb="2">
      <t>スズキ</t>
    </rPh>
    <rPh sb="2" eb="3">
      <t>ダイ</t>
    </rPh>
    <phoneticPr fontId="3"/>
  </si>
  <si>
    <t>[reserved]</t>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</si>
  <si>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</si>
  <si>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VCS_ON</t>
    <phoneticPr fontId="3"/>
  </si>
  <si>
    <t>*</t>
  </si>
  <si>
    <t>PD</t>
    <phoneticPr fontId="3"/>
  </si>
  <si>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</si>
  <si>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</si>
  <si>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</si>
  <si>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</si>
  <si>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</si>
  <si>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</si>
  <si>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</si>
  <si>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</si>
  <si>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</si>
  <si>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</si>
  <si>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https://aip01.dndev.net/bitbucket/scm/aip_tp/tmcapp_ict1_alert.git</t>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</si>
  <si>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</si>
  <si>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</si>
  <si>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</si>
  <si>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</si>
  <si>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</si>
  <si>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</si>
  <si>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</si>
  <si>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</si>
  <si>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</si>
  <si>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</si>
  <si>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</si>
  <si>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</si>
  <si>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</si>
  <si>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</si>
  <si>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</si>
  <si>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</si>
  <si>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</si>
  <si>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</si>
  <si>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</si>
  <si>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</si>
  <si>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</si>
  <si>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</si>
  <si>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5.5.0</t>
    <phoneticPr fontId="3"/>
  </si>
  <si>
    <t>-</t>
    <phoneticPr fontId="3"/>
  </si>
  <si>
    <t>Matrix Search</t>
  </si>
  <si>
    <t>なし</t>
    <phoneticPr fontId="3"/>
  </si>
  <si>
    <t>Index</t>
  </si>
  <si>
    <t>入力</t>
    <phoneticPr fontId="3"/>
  </si>
  <si>
    <t>RWT_EN</t>
    <phoneticPr fontId="3"/>
  </si>
  <si>
    <t>IGN_ON</t>
    <phoneticPr fontId="3"/>
  </si>
  <si>
    <t>IGN_OFF_WT</t>
    <phoneticPr fontId="3"/>
  </si>
  <si>
    <t>IGN_OFF</t>
    <phoneticPr fontId="3"/>
  </si>
  <si>
    <t>BAT_WT</t>
    <phoneticPr fontId="3"/>
  </si>
  <si>
    <t>BAT_AO</t>
    <phoneticPr fontId="3"/>
  </si>
  <si>
    <t>0b/
1b</t>
    <phoneticPr fontId="3"/>
  </si>
  <si>
    <t>0000b</t>
  </si>
  <si>
    <t>0001b</t>
  </si>
  <si>
    <t>0010b</t>
  </si>
  <si>
    <t>0100b</t>
  </si>
  <si>
    <t>1000b</t>
  </si>
  <si>
    <t>10b</t>
  </si>
  <si>
    <t>ALERT_VOM_BAT_WT</t>
    <phoneticPr fontId="3"/>
  </si>
  <si>
    <t>01b</t>
  </si>
  <si>
    <t>11b</t>
  </si>
  <si>
    <t>**b</t>
  </si>
  <si>
    <t>×</t>
  </si>
  <si>
    <t>vd_g_AlertD_sbwInit</t>
  </si>
  <si>
    <t>BZ_BSFT</t>
  </si>
  <si>
    <t>BZ_IGSFT</t>
  </si>
  <si>
    <t>BZ_PT</t>
  </si>
  <si>
    <t>ALERT_CH_D_SBW_BZ_BSFT</t>
  </si>
  <si>
    <t>+B</t>
  </si>
  <si>
    <t>PCN1S01</t>
  </si>
  <si>
    <t>PCN1S01_STS</t>
  </si>
  <si>
    <t>通常(00b)/
未受信(01b)/
通信途絶(10b)/
未受信通信途絶(11b)</t>
  </si>
  <si>
    <t>未定義</t>
    <rPh sb="0" eb="3">
      <t>ミテイギ</t>
    </rPh>
    <phoneticPr fontId="3"/>
  </si>
  <si>
    <t>SINGLE</t>
  </si>
  <si>
    <t>単発吹鳴</t>
    <rPh sb="0" eb="2">
      <t>タンパツ</t>
    </rPh>
    <rPh sb="2" eb="4">
      <t>スイメイ</t>
    </rPh>
    <phoneticPr fontId="3"/>
  </si>
  <si>
    <t>DOUBLE</t>
  </si>
  <si>
    <t>****b</t>
  </si>
  <si>
    <t>**b</t>
    <phoneticPr fontId="3"/>
  </si>
  <si>
    <t>ALERT_CH_D_SBW_BZ_IGSFT</t>
  </si>
  <si>
    <t>ALERT_VOM__IGN_ON</t>
    <phoneticPr fontId="3"/>
  </si>
  <si>
    <t>UNKNOWN/
CYCLE</t>
  </si>
  <si>
    <t>-/
断続吹鳴</t>
    <rPh sb="3" eb="5">
      <t>ダンゾク</t>
    </rPh>
    <rPh sb="5" eb="7">
      <t>スイメイ</t>
    </rPh>
    <phoneticPr fontId="3"/>
  </si>
  <si>
    <t>CYCLE</t>
  </si>
  <si>
    <t>断続吹鳴</t>
    <rPh sb="0" eb="2">
      <t>ダンゾク</t>
    </rPh>
    <rPh sb="2" eb="4">
      <t>スイメイ</t>
    </rPh>
    <phoneticPr fontId="3"/>
  </si>
  <si>
    <t>ALERT_CH_D_SBW_BZ_PT</t>
    <phoneticPr fontId="3"/>
  </si>
  <si>
    <t>ALERT_VOM__IGN_ON</t>
  </si>
  <si>
    <t>ENG1S92/ENG1G92</t>
    <phoneticPr fontId="3"/>
  </si>
  <si>
    <t>ENG1S92_STS/
ENG1G92_STS</t>
    <phoneticPr fontId="3"/>
  </si>
  <si>
    <t>吹鳴なし(0000b)/
単発吹鳴(0001b)/
断続吹鳴(0010b)/
未定義(上記以外)</t>
    <rPh sb="13" eb="15">
      <t>タンパツ</t>
    </rPh>
    <rPh sb="15" eb="17">
      <t>スイメイ</t>
    </rPh>
    <rPh sb="26" eb="28">
      <t>ダンゾク</t>
    </rPh>
    <rPh sb="28" eb="30">
      <t>スイメイ</t>
    </rPh>
    <rPh sb="39" eb="42">
      <t>ミテイギ</t>
    </rPh>
    <rPh sb="43" eb="45">
      <t>ジョウキ</t>
    </rPh>
    <rPh sb="45" eb="47">
      <t>イガイ</t>
    </rPh>
    <phoneticPr fontId="3"/>
  </si>
  <si>
    <t>UNKNOWN/
SINGLE/
CYCLE/</t>
  </si>
  <si>
    <t>01b</t>
    <phoneticPr fontId="3"/>
  </si>
  <si>
    <t>CYCLE</t>
    <phoneticPr fontId="3"/>
  </si>
  <si>
    <t>ALERT_CH_D_SBW_PD_ACTF</t>
  </si>
  <si>
    <t>IGON15秒後
機能有無：-</t>
    <rPh sb="9" eb="11">
      <t>キノウ</t>
    </rPh>
    <rPh sb="11" eb="13">
      <t>ウム</t>
    </rPh>
    <phoneticPr fontId="3"/>
  </si>
  <si>
    <t>PCN1S02/SBW1G02</t>
    <phoneticPr fontId="3"/>
  </si>
  <si>
    <t>PCN1S02_STS/
SBW1G02_STS</t>
    <phoneticPr fontId="3"/>
  </si>
  <si>
    <t>SBW4</t>
    <phoneticPr fontId="3"/>
  </si>
  <si>
    <t>通常(0b)/
故障発生(1b)</t>
    <rPh sb="0" eb="2">
      <t>ツウジョウ</t>
    </rPh>
    <rPh sb="8" eb="10">
      <t>コショウ</t>
    </rPh>
    <rPh sb="10" eb="12">
      <t>ハッセイ</t>
    </rPh>
    <phoneticPr fontId="3"/>
  </si>
  <si>
    <t>要求あり/
-</t>
    <rPh sb="0" eb="2">
      <t>ヨウキュウ</t>
    </rPh>
    <phoneticPr fontId="3"/>
  </si>
  <si>
    <t>0b</t>
    <phoneticPr fontId="3"/>
  </si>
  <si>
    <t>0b</t>
  </si>
  <si>
    <t>1b</t>
  </si>
  <si>
    <t>MSG_02</t>
  </si>
  <si>
    <t>REQ02</t>
  </si>
  <si>
    <t>要求あり</t>
    <phoneticPr fontId="3"/>
  </si>
  <si>
    <t>*b</t>
  </si>
  <si>
    <t>ALERT_CH_D_SBW_PD_LBAT</t>
  </si>
  <si>
    <t>PCN1S02/SBW1G02</t>
  </si>
  <si>
    <t>PCN1S02_STS/
SBW1G02_STS</t>
  </si>
  <si>
    <t>通常(0b)/
バッテリ電圧低下(1b)</t>
    <rPh sb="0" eb="2">
      <t>ツウジョウ</t>
    </rPh>
    <rPh sb="12" eb="14">
      <t>デンアツ</t>
    </rPh>
    <rPh sb="14" eb="16">
      <t>テイカ</t>
    </rPh>
    <phoneticPr fontId="3"/>
  </si>
  <si>
    <t>UNKNOWN/
MSG_03</t>
  </si>
  <si>
    <t>MSG_03</t>
  </si>
  <si>
    <t>REQ03</t>
  </si>
  <si>
    <t>ALERT_CH_D_SBW_PD_SBWF</t>
  </si>
  <si>
    <t>SBW5</t>
    <phoneticPr fontId="3"/>
  </si>
  <si>
    <t>UNKNOWN/
MSG_05</t>
  </si>
  <si>
    <t>1b</t>
    <phoneticPr fontId="3"/>
  </si>
  <si>
    <t>MSG_05</t>
  </si>
  <si>
    <t>REQ05</t>
  </si>
  <si>
    <t>ALERT_CH_D_SBW_PD_PSWF</t>
  </si>
  <si>
    <t>RWT_EN
機能有無：-</t>
    <rPh sb="7" eb="9">
      <t>キノウ</t>
    </rPh>
    <rPh sb="9" eb="11">
      <t>ウム</t>
    </rPh>
    <phoneticPr fontId="3"/>
  </si>
  <si>
    <t>SBW6</t>
    <phoneticPr fontId="3"/>
  </si>
  <si>
    <t>UNKNOWN/
MSG_04</t>
  </si>
  <si>
    <t>MSG_04</t>
  </si>
  <si>
    <t>REQ04</t>
  </si>
  <si>
    <t>ALERT_CH_D_SBW_PD_CHK</t>
  </si>
  <si>
    <t>PCN1S01_STS</t>
    <phoneticPr fontId="3"/>
  </si>
  <si>
    <t>ENG1S92_STS/
ENG1G92_STS</t>
  </si>
  <si>
    <t>SBW3</t>
    <phoneticPr fontId="3"/>
  </si>
  <si>
    <t>通常(0b)/
システム故障(1b)</t>
    <rPh sb="0" eb="2">
      <t>ツウジョウ</t>
    </rPh>
    <rPh sb="12" eb="14">
      <t>コショウ</t>
    </rPh>
    <phoneticPr fontId="3"/>
  </si>
  <si>
    <t>MSG_06</t>
  </si>
  <si>
    <t>REQ06</t>
  </si>
  <si>
    <t>通常(00b)/
SBW8送信要求(01b)/
SBW9送信要求(10b)/
システム故障(11b)/</t>
    <rPh sb="0" eb="2">
      <t>ツウジョウ</t>
    </rPh>
    <rPh sb="13" eb="15">
      <t>ソウシン</t>
    </rPh>
    <rPh sb="15" eb="17">
      <t>ヨウキュウ</t>
    </rPh>
    <rPh sb="43" eb="45">
      <t>コショウ</t>
    </rPh>
    <phoneticPr fontId="3"/>
  </si>
  <si>
    <t>MET1S35</t>
  </si>
  <si>
    <t>MET1S35</t>
    <phoneticPr fontId="3"/>
  </si>
  <si>
    <t>SBW8</t>
    <phoneticPr fontId="3"/>
  </si>
  <si>
    <t>SBW9</t>
    <phoneticPr fontId="3"/>
  </si>
  <si>
    <t>SBW8_ON</t>
  </si>
  <si>
    <t>SBW8_ON</t>
    <phoneticPr fontId="3"/>
  </si>
  <si>
    <t>SBW9_ON</t>
  </si>
  <si>
    <t>SBW9_ON</t>
    <phoneticPr fontId="3"/>
  </si>
  <si>
    <t>10b</t>
    <phoneticPr fontId="3"/>
  </si>
  <si>
    <t>要求あり</t>
    <rPh sb="0" eb="2">
      <t>ヨウキュウ</t>
    </rPh>
    <phoneticPr fontId="3"/>
  </si>
  <si>
    <t>ALERT_CH_D_SBW_PD_SFTF</t>
  </si>
  <si>
    <t>ALERT_VOM_IGN_ON</t>
    <phoneticPr fontId="3"/>
  </si>
  <si>
    <t>PCN1S01_STS</t>
    <phoneticPr fontId="3"/>
  </si>
  <si>
    <t>SBW2</t>
    <phoneticPr fontId="3"/>
  </si>
  <si>
    <t>UNKNOWN/
MSG_07</t>
  </si>
  <si>
    <t>MSG_07</t>
  </si>
  <si>
    <t>REQ07</t>
  </si>
  <si>
    <t>ALERT_CH_D_SBW_PD_RIS</t>
  </si>
  <si>
    <t>00000b</t>
  </si>
  <si>
    <t>00001b</t>
  </si>
  <si>
    <t>MSG_08</t>
  </si>
  <si>
    <t>REQ08</t>
  </si>
  <si>
    <t>00010b</t>
  </si>
  <si>
    <t>00011b</t>
  </si>
  <si>
    <t>MSG_11</t>
  </si>
  <si>
    <t>REQ11</t>
  </si>
  <si>
    <t>00100b</t>
  </si>
  <si>
    <t>00101b</t>
  </si>
  <si>
    <t>MSG_12</t>
  </si>
  <si>
    <t>REQ12</t>
  </si>
  <si>
    <t>00110b</t>
  </si>
  <si>
    <t>00111b</t>
  </si>
  <si>
    <t>01000b</t>
  </si>
  <si>
    <t>MSG_33</t>
  </si>
  <si>
    <t>REQ33</t>
  </si>
  <si>
    <t>01001b</t>
  </si>
  <si>
    <t>MSG_16</t>
  </si>
  <si>
    <t>REQ16</t>
  </si>
  <si>
    <t>01010b</t>
  </si>
  <si>
    <t>MSG_19</t>
  </si>
  <si>
    <t>REQ19</t>
  </si>
  <si>
    <t>01011b</t>
  </si>
  <si>
    <t>MSG_20</t>
  </si>
  <si>
    <t>REQ20</t>
  </si>
  <si>
    <t>01100b</t>
  </si>
  <si>
    <t>01101b</t>
  </si>
  <si>
    <t>01110b</t>
  </si>
  <si>
    <t>01111b</t>
  </si>
  <si>
    <t>MSG_35</t>
  </si>
  <si>
    <t>REQ35</t>
  </si>
  <si>
    <t>10000b</t>
  </si>
  <si>
    <t>MSG_36</t>
  </si>
  <si>
    <t>REQ36</t>
  </si>
  <si>
    <t>10001b</t>
  </si>
  <si>
    <t>10010b</t>
  </si>
  <si>
    <t>10011b</t>
  </si>
  <si>
    <t>MSG_13</t>
  </si>
  <si>
    <t>REQ13</t>
  </si>
  <si>
    <t>10100b</t>
  </si>
  <si>
    <t>MSG_14</t>
  </si>
  <si>
    <t>REQ14</t>
  </si>
  <si>
    <t>10101b</t>
  </si>
  <si>
    <t>MSG_17</t>
  </si>
  <si>
    <t>REQ17</t>
  </si>
  <si>
    <t>10110b</t>
  </si>
  <si>
    <t>MSG_18</t>
  </si>
  <si>
    <t>REQ18</t>
  </si>
  <si>
    <t>10111b</t>
  </si>
  <si>
    <t>11000b</t>
  </si>
  <si>
    <t>11001b</t>
  </si>
  <si>
    <t>11010b</t>
  </si>
  <si>
    <t>11011b</t>
  </si>
  <si>
    <t>11100b</t>
  </si>
  <si>
    <t>11101b</t>
  </si>
  <si>
    <t>11110b</t>
  </si>
  <si>
    <t>11111b</t>
  </si>
  <si>
    <t>MSG_38</t>
    <phoneticPr fontId="3"/>
  </si>
  <si>
    <t>REQ38</t>
    <phoneticPr fontId="3"/>
  </si>
  <si>
    <t>ALERT_CH_SBW_PD_NSFT</t>
  </si>
  <si>
    <t>通常(00b)/
走行を続ける場合は再度シフト操作(01b)/
[P]切りかえは停車して操作(10b)/
未定義(11b)</t>
    <rPh sb="0" eb="2">
      <t>ツウジョウ</t>
    </rPh>
    <rPh sb="9" eb="11">
      <t>ソウコウ</t>
    </rPh>
    <rPh sb="12" eb="13">
      <t>ツヅ</t>
    </rPh>
    <rPh sb="15" eb="17">
      <t>バアイ</t>
    </rPh>
    <rPh sb="18" eb="20">
      <t>サイド</t>
    </rPh>
    <rPh sb="23" eb="25">
      <t>ソウサ</t>
    </rPh>
    <rPh sb="53" eb="56">
      <t>ミテイギ</t>
    </rPh>
    <phoneticPr fontId="3"/>
  </si>
  <si>
    <t>UNKNOWN/
MSG_21/
MSG_24</t>
  </si>
  <si>
    <t>-/
D_SBW-CSTD-0-MEF01-REQ21, 24</t>
  </si>
  <si>
    <t>MSG_24</t>
  </si>
  <si>
    <t>REQ24</t>
  </si>
  <si>
    <t>MSG_21</t>
  </si>
  <si>
    <t>REQ21</t>
  </si>
  <si>
    <t>ALERT_CH_SBW_PD_PREQ</t>
    <phoneticPr fontId="3"/>
  </si>
  <si>
    <t>通常(0b)/
Pスイッチ操作要求(1b)</t>
    <rPh sb="0" eb="2">
      <t>ツウジョウ</t>
    </rPh>
    <rPh sb="13" eb="15">
      <t>ソウサ</t>
    </rPh>
    <rPh sb="15" eb="17">
      <t>ヨウキュウ</t>
    </rPh>
    <phoneticPr fontId="3"/>
  </si>
  <si>
    <t>UNKNOWN/
MSG_26</t>
  </si>
  <si>
    <t>MSG_26</t>
  </si>
  <si>
    <t>REQ26</t>
  </si>
  <si>
    <t>ALERT_CH_SBW_PD_SFML</t>
  </si>
  <si>
    <t>ENG1S92/ENG1G92</t>
  </si>
  <si>
    <t>通常(00b)/
シフト切り替え不可(01b)/
走行継続不可(10b)/
未定義(11b)</t>
    <rPh sb="0" eb="2">
      <t>ツウジョウ</t>
    </rPh>
    <rPh sb="12" eb="13">
      <t>キ</t>
    </rPh>
    <rPh sb="14" eb="15">
      <t>カ</t>
    </rPh>
    <rPh sb="16" eb="18">
      <t>フカ</t>
    </rPh>
    <rPh sb="25" eb="27">
      <t>ソウコウ</t>
    </rPh>
    <rPh sb="27" eb="29">
      <t>ケイゾク</t>
    </rPh>
    <rPh sb="29" eb="31">
      <t>フカ</t>
    </rPh>
    <rPh sb="38" eb="41">
      <t>ミテイギ</t>
    </rPh>
    <phoneticPr fontId="3"/>
  </si>
  <si>
    <t>UNKNOWN/
MSG_27/
MSG_28</t>
  </si>
  <si>
    <t>MSG_27</t>
  </si>
  <si>
    <t>REQ27</t>
  </si>
  <si>
    <t>MSG_28</t>
  </si>
  <si>
    <t>REQ28</t>
  </si>
  <si>
    <t>ALERT_CH_SBW_PD_DAP</t>
  </si>
  <si>
    <t>通常(0b)/
Pシフト切り替え(1b)</t>
    <rPh sb="0" eb="2">
      <t>ツウジョウ</t>
    </rPh>
    <rPh sb="12" eb="13">
      <t>キ</t>
    </rPh>
    <rPh sb="14" eb="15">
      <t>カ</t>
    </rPh>
    <phoneticPr fontId="3"/>
  </si>
  <si>
    <t>UNKNOWN/
MSG_29</t>
  </si>
  <si>
    <t>-/
D_SBW-CSTD-0-MEF01-REQ29</t>
  </si>
  <si>
    <t>MSG_29</t>
  </si>
  <si>
    <t>REQ29</t>
  </si>
  <si>
    <t>ALERT_CH_SBW_PD_ACCN</t>
  </si>
  <si>
    <t>通常(0b)/
シフトN保持中(1b)</t>
    <rPh sb="0" eb="2">
      <t>ツウジョウ</t>
    </rPh>
    <rPh sb="12" eb="14">
      <t>ホジ</t>
    </rPh>
    <rPh sb="14" eb="15">
      <t>チュウ</t>
    </rPh>
    <phoneticPr fontId="3"/>
  </si>
  <si>
    <t>UNKNOWN/
MSG_32</t>
  </si>
  <si>
    <t>-/
D_SBW-CSTD-0-MEF01-REQ32</t>
  </si>
  <si>
    <t>MSG_32</t>
  </si>
  <si>
    <t>REQ32</t>
  </si>
  <si>
    <t>PD_ACTF</t>
    <phoneticPr fontId="3"/>
  </si>
  <si>
    <t>○</t>
  </si>
  <si>
    <t>PD_LBAT</t>
    <phoneticPr fontId="3"/>
  </si>
  <si>
    <t>PD_PSWF</t>
    <phoneticPr fontId="3"/>
  </si>
  <si>
    <t>PD_SBWF</t>
    <phoneticPr fontId="3"/>
  </si>
  <si>
    <t>PD_CHK</t>
    <phoneticPr fontId="3"/>
  </si>
  <si>
    <t>PD_SFTF</t>
    <phoneticPr fontId="3"/>
  </si>
  <si>
    <t>PD_RIS</t>
    <phoneticPr fontId="3"/>
  </si>
  <si>
    <t>PD_NSFT</t>
    <phoneticPr fontId="3"/>
  </si>
  <si>
    <t>PD_PREQ</t>
    <phoneticPr fontId="3"/>
  </si>
  <si>
    <t>PD_SFML</t>
    <phoneticPr fontId="3"/>
  </si>
  <si>
    <t>PD_DAP</t>
    <phoneticPr fontId="3"/>
  </si>
  <si>
    <t>PD_ACCN</t>
    <phoneticPr fontId="3"/>
  </si>
  <si>
    <t>SINGLE</t>
    <phoneticPr fontId="3"/>
  </si>
  <si>
    <t>DOUBLE</t>
    <phoneticPr fontId="3"/>
  </si>
  <si>
    <t>-</t>
    <phoneticPr fontId="3"/>
  </si>
  <si>
    <t>ALERT_CH_D_SBW_BZ_PT</t>
  </si>
  <si>
    <t>MSG_02</t>
    <phoneticPr fontId="3"/>
  </si>
  <si>
    <t>MSG6_SBW8</t>
  </si>
  <si>
    <t>MSG6_SBW9</t>
  </si>
  <si>
    <t>MSG6_SBW9</t>
    <phoneticPr fontId="3"/>
  </si>
  <si>
    <t>ALERT_CH_D_SBW_PD_NSFT</t>
  </si>
  <si>
    <t>ALERT_CH_D_SBW_PD_PREQ</t>
  </si>
  <si>
    <t>ALERT_CH_D_SBW_PD_SFML</t>
  </si>
  <si>
    <t>ALERT_CH_D_SBW_PD_DAP</t>
  </si>
  <si>
    <t>ALERT_CH_D_SBW_PD_ACCN</t>
  </si>
  <si>
    <t>PCN1S01_STS</t>
    <phoneticPr fontId="3"/>
  </si>
  <si>
    <t>SBW1G02_STS</t>
    <phoneticPr fontId="3"/>
  </si>
  <si>
    <t>SBW1G02_STS</t>
    <phoneticPr fontId="3"/>
  </si>
  <si>
    <t>SBW1G02_STS</t>
    <phoneticPr fontId="3"/>
  </si>
  <si>
    <t>SBW1G02_STS</t>
    <phoneticPr fontId="3"/>
  </si>
  <si>
    <t>PCN1S01_STS</t>
    <phoneticPr fontId="3"/>
  </si>
  <si>
    <t>ENG1G92_STS</t>
    <phoneticPr fontId="3"/>
  </si>
  <si>
    <t>PCN1S01_STS</t>
    <phoneticPr fontId="3"/>
  </si>
  <si>
    <t>MSG_38</t>
  </si>
  <si>
    <t>PCN1S01_STS</t>
    <phoneticPr fontId="3"/>
  </si>
  <si>
    <t>ENG1S92_STS</t>
    <phoneticPr fontId="3"/>
  </si>
  <si>
    <t>MSG6_SBW8</t>
    <phoneticPr fontId="3"/>
  </si>
  <si>
    <t>UNKNOWN/
MSG_06/
SBW8_ON/
SBW9_ON/
MSG6_SBW8/
MSG6_SBW9</t>
    <phoneticPr fontId="3"/>
  </si>
  <si>
    <t>REQ39</t>
    <phoneticPr fontId="3"/>
  </si>
  <si>
    <t>MSG_39</t>
  </si>
  <si>
    <t>MSG_39</t>
    <phoneticPr fontId="3"/>
  </si>
  <si>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</si>
  <si>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</si>
  <si>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[TT][BC]
・SearchTable/IndexTableを自動選択できるように数式を追加(B3セル)</t>
    <rPh sb="33" eb="35">
      <t>ジドウ</t>
    </rPh>
    <rPh sb="35" eb="37">
      <t>センタク</t>
    </rPh>
    <rPh sb="43" eb="45">
      <t>スウシキ</t>
    </rPh>
    <rPh sb="46" eb="48">
      <t>ツイカ</t>
    </rPh>
    <phoneticPr fontId="3"/>
  </si>
  <si>
    <t>BZR_SFT1_SIG</t>
    <phoneticPr fontId="3"/>
  </si>
  <si>
    <t>BZR_PT_SIG</t>
    <phoneticPr fontId="3"/>
  </si>
  <si>
    <t>B_R_SBW_SIG</t>
    <phoneticPr fontId="3"/>
  </si>
  <si>
    <t>MSG_ACTF_SIG</t>
    <phoneticPr fontId="3"/>
  </si>
  <si>
    <t>MSG_LBAT_SIG</t>
    <phoneticPr fontId="3"/>
  </si>
  <si>
    <t>MSG_PSWF_SIG</t>
    <phoneticPr fontId="3"/>
  </si>
  <si>
    <t>MSG_SBWF_SIG</t>
    <phoneticPr fontId="3"/>
  </si>
  <si>
    <t>MSG_SFML_SIG</t>
    <phoneticPr fontId="3"/>
  </si>
  <si>
    <t>MSG_CHK_SIG</t>
    <phoneticPr fontId="3"/>
  </si>
  <si>
    <t>MSG_SFTF_SIG</t>
    <phoneticPr fontId="3"/>
  </si>
  <si>
    <t>MSG_RI_S_SIG</t>
    <phoneticPr fontId="3"/>
  </si>
  <si>
    <t>MSG_NSFT_SIG</t>
    <phoneticPr fontId="3"/>
  </si>
  <si>
    <t>MSG_PREQ_SIG</t>
    <phoneticPr fontId="3"/>
  </si>
  <si>
    <t>MSG_DAP_SIG</t>
    <phoneticPr fontId="3"/>
  </si>
  <si>
    <t>MSG_ACCN_SIG</t>
    <phoneticPr fontId="3"/>
  </si>
  <si>
    <t>ALERT_VOM_IGN_ON</t>
    <phoneticPr fontId="3"/>
  </si>
  <si>
    <t>SBW6</t>
  </si>
  <si>
    <t>SBW5</t>
  </si>
  <si>
    <t>SBW3</t>
  </si>
  <si>
    <t>SBW8</t>
  </si>
  <si>
    <t>SBW9</t>
  </si>
  <si>
    <t>SBW3/SBW8</t>
  </si>
  <si>
    <t>SBW3/SBW9</t>
  </si>
  <si>
    <t>SBW2</t>
  </si>
  <si>
    <t>IG-OFF + BAT_WT-OFF</t>
  </si>
  <si>
    <t>IG-ON + BAT_WT-OFF</t>
  </si>
  <si>
    <t>IG-ON + 通常 + 吹鳴なし</t>
  </si>
  <si>
    <t>IG-ON + 通常 + 受付告知</t>
  </si>
  <si>
    <t>IG-ON + 通常 + リジェクト告知</t>
  </si>
  <si>
    <t>IG-ON + 通常 + Auto-P作動警報</t>
  </si>
  <si>
    <t>IG-ON + 通常 + 未定義</t>
  </si>
  <si>
    <t>IG-ON + 未受信 + *</t>
  </si>
  <si>
    <t>IG-ON + 通信途絶 + *</t>
  </si>
  <si>
    <t>IG-ON + 未受信通信途絶 + *</t>
  </si>
  <si>
    <t>IG-OFF + *</t>
  </si>
  <si>
    <t>UNKNOWN/
MSG_02</t>
    <phoneticPr fontId="3"/>
  </si>
  <si>
    <t>IG-ON + 通常 + 通常</t>
  </si>
  <si>
    <t>IG-ON + 通常 + シフト切りかえできません</t>
  </si>
  <si>
    <t>IG-ON + 通常 + シフト切りかえ一時不可</t>
  </si>
  <si>
    <t>IG-ON + 通常 + [B]切りかえは[D]にしてから</t>
  </si>
  <si>
    <t>IG-ON + 通常 + ブレーキを踏んでからシフト切りかえしてください</t>
  </si>
  <si>
    <t>IG-ON + 通常 + アクセルペダルを戻してください</t>
  </si>
  <si>
    <t>IG-ON + 通常 + EV後に操作してください</t>
  </si>
  <si>
    <t>IG-ON + 通常 + [N]に切りかえました[B]</t>
  </si>
  <si>
    <t>IG-ON + 通常 + [D]切りかえは停車して操作</t>
  </si>
  <si>
    <t>IG-ON + 通常 + [R]切りかえは停車して操作</t>
  </si>
  <si>
    <t>IG-ON + 通常 + シフトレバーを[N]で保持</t>
  </si>
  <si>
    <t>IG-ON + 通常 + [Br]切りかえは[D]にしてから</t>
  </si>
  <si>
    <t>IG-ON + 通常 + [N]に切りかえました[Br]</t>
  </si>
  <si>
    <t>IG-ON + 通常 + [M]切りかえは[D]にしてから</t>
  </si>
  <si>
    <t>IG-ON + 通常 + [S]切りかえは[D]にしてから</t>
  </si>
  <si>
    <t>IG-ON + 通常 + [N]に切りかえました[M]</t>
  </si>
  <si>
    <t>IG-ON + 通常 + [N]に切りかえました[S]</t>
  </si>
  <si>
    <t>IG-ON + 通常 + シフト切替できませんでした</t>
  </si>
  <si>
    <t>BAT_WT-ON + 未受信 + *</t>
  </si>
  <si>
    <t>BAT_WT-ON + 通信途絶 + *</t>
  </si>
  <si>
    <t>BAT_WT-ON + 未受信通信途絶 + *</t>
  </si>
  <si>
    <t>BAT_WT-OFF + *</t>
  </si>
  <si>
    <t>IG-OFF + *</t>
    <phoneticPr fontId="3"/>
  </si>
  <si>
    <t>IG-ON + 未受信 + *</t>
    <phoneticPr fontId="3"/>
  </si>
  <si>
    <t>IG-ON + 通信途絶 + *</t>
    <phoneticPr fontId="3"/>
  </si>
  <si>
    <t>IG-ON + 未受信通信途絶 + *</t>
    <phoneticPr fontId="3"/>
  </si>
  <si>
    <t>BAT_WT-ON + 通常 + 通常</t>
  </si>
  <si>
    <t>BAT_WT-ON + 通常 + バッテリ電圧低下</t>
  </si>
  <si>
    <t>BAT_WT-ON + 通常 + 故障発生</t>
  </si>
  <si>
    <t>BAT_WT-ON + 通常 + 通常 + 通常 + 通常</t>
  </si>
  <si>
    <t>BAT_WT-ON + 通常 + 通常 + 通常 + SBW8送信要求</t>
  </si>
  <si>
    <t>BAT_WT-ON + 通常 + 通常 + 通常 + SBW9送信要求</t>
  </si>
  <si>
    <t>BAT_WT-ON + 通常 + 通常 + 通常 + システム故障</t>
  </si>
  <si>
    <t>BAT_WT-ON + 通常 + 通常 + 未受信 + *</t>
  </si>
  <si>
    <t>BAT_WT-ON + 通常 + 通常 + 通信途絶 + *</t>
  </si>
  <si>
    <t>BAT_WT-ON + 通常 + 通常 + 未受信通信途絶 + *</t>
  </si>
  <si>
    <t>BAT_WT-ON + 通常 + システム故障 + 通常 + 通常</t>
  </si>
  <si>
    <t>BAT_WT-ON + 通常 + システム故障 + 通常 + SBW8送信要求</t>
  </si>
  <si>
    <t>BAT_WT-ON + 通常 + システム故障 + 通常 + SBW9送信要求</t>
  </si>
  <si>
    <t>BAT_WT-ON + 通常 + システム故障 + 通常 + システム故障</t>
  </si>
  <si>
    <t>BAT_WT-ON + 通常 + システム故障 + 未受信 + *</t>
  </si>
  <si>
    <t>BAT_WT-ON + 通常 + システム故障 + 通信途絶 + *</t>
  </si>
  <si>
    <t>BAT_WT-ON + 通常 + システム故障 + 未受信通信途絶 + *</t>
  </si>
  <si>
    <t>BAT_WT-ON + 未受信 + 通常 + 通常</t>
  </si>
  <si>
    <t>BAT_WT-ON + 未受信 + 通常 + SBW8送信要求</t>
  </si>
  <si>
    <t>BAT_WT-ON + 未受信 + 通常 + SBW9送信要求</t>
  </si>
  <si>
    <t>BAT_WT-ON + 未受信 + 通常 + システム故障</t>
  </si>
  <si>
    <t>BAT_WT-ON + 通信途絶 + 通常 + 通常</t>
  </si>
  <si>
    <t>BAT_WT-ON + 通信途絶 + 通常 + SBW8送信要求</t>
  </si>
  <si>
    <t>BAT_WT-ON + 通信途絶 + 通常 + SBW9送信要求</t>
  </si>
  <si>
    <t>BAT_WT-ON + 通信途絶 + 通常 + システム故障</t>
  </si>
  <si>
    <t>BAT_WT-ON + 未受信通信途絶 + 通常 + 通常</t>
  </si>
  <si>
    <t>BAT_WT-ON + 未受信通信途絶 + 通常 + SBW8送信要求</t>
  </si>
  <si>
    <t>BAT_WT-ON + 未受信通信途絶 + 通常 + SBW9送信要求</t>
  </si>
  <si>
    <t>BAT_WT-ON + 未受信通信途絶 + 通常 + システム故障</t>
  </si>
  <si>
    <t>BAT_WT-ON + 未受信 + 未受信 + *</t>
  </si>
  <si>
    <t>BAT_WT-ON + 未受信 + 通信途絶 + *</t>
  </si>
  <si>
    <t>BAT_WT-ON + 未受信 + 未受信通信途絶 + *</t>
  </si>
  <si>
    <t>BAT_WT-ON + 通信途絶 + 未受信 + *</t>
  </si>
  <si>
    <t>BAT_WT-ON + 通信途絶 + 通信途絶 + *</t>
  </si>
  <si>
    <t>BAT_WT-ON + 通信途絶 + 未受信通信途絶 + *</t>
  </si>
  <si>
    <t>BAT_WT-ON + 未受信通信途絶 + 未受信 + *</t>
  </si>
  <si>
    <t>BAT_WT-ON + 未受信通信途絶 + 通信途絶 + *</t>
  </si>
  <si>
    <t>BAT_WT-ON + 未受信通信途絶 + 未受信通信途絶 + *</t>
  </si>
  <si>
    <t>IG-ON + 通常 + 故障発生</t>
  </si>
  <si>
    <t>IG-ON + 未受信 + *</t>
    <rPh sb="8" eb="9">
      <t>ミ</t>
    </rPh>
    <rPh sb="9" eb="11">
      <t>ジュシン</t>
    </rPh>
    <phoneticPr fontId="3"/>
  </si>
  <si>
    <t>IG-ON + 通信途絶 + *</t>
    <rPh sb="8" eb="10">
      <t>ツウシン</t>
    </rPh>
    <rPh sb="10" eb="12">
      <t>トゼツ</t>
    </rPh>
    <phoneticPr fontId="3"/>
  </si>
  <si>
    <t>IG-ON + 未受信通信途絶 + *</t>
    <rPh sb="8" eb="9">
      <t>ミ</t>
    </rPh>
    <rPh sb="9" eb="11">
      <t>ジュシン</t>
    </rPh>
    <rPh sb="11" eb="15">
      <t>ツウシントゼツ</t>
    </rPh>
    <phoneticPr fontId="3"/>
  </si>
  <si>
    <t>IG-ON + 通常 + 走行を続ける場合は再度シフト操作</t>
  </si>
  <si>
    <t>IG-ON + 通常 + [P]切りかえは停車して操作</t>
  </si>
  <si>
    <t>BAT_WT-ON + 通常 + Pスイッチ操作要求</t>
  </si>
  <si>
    <t>BAT_WT-ON + 通常 + Pシフト切り替え</t>
  </si>
  <si>
    <t>BAT_WT-ON + 通常 + シフトN保持中</t>
  </si>
  <si>
    <t>IG-ON + 通常 + シフト切り替え不可</t>
  </si>
  <si>
    <t>IG-ON + 通常 + 走行継続不可</t>
  </si>
  <si>
    <t>CYCLE</t>
    <phoneticPr fontId="3"/>
  </si>
  <si>
    <t>SBW1G01_STS</t>
    <phoneticPr fontId="3"/>
  </si>
  <si>
    <t>高橋</t>
    <rPh sb="0" eb="2">
      <t>タカハシ</t>
    </rPh>
    <phoneticPr fontId="3"/>
  </si>
  <si>
    <t>REQ40</t>
    <phoneticPr fontId="3"/>
  </si>
  <si>
    <t>MSG_40</t>
  </si>
  <si>
    <t>MSG_40</t>
    <phoneticPr fontId="3"/>
  </si>
  <si>
    <t>仕様情報学習等未完了表示 判定</t>
    <rPh sb="0" eb="2">
      <t>シヨウ</t>
    </rPh>
    <rPh sb="2" eb="4">
      <t>ジョウホウ</t>
    </rPh>
    <rPh sb="4" eb="6">
      <t>ガクシュウ</t>
    </rPh>
    <rPh sb="6" eb="7">
      <t>ナド</t>
    </rPh>
    <rPh sb="7" eb="8">
      <t>ミ</t>
    </rPh>
    <rPh sb="8" eb="10">
      <t>カンリョウ</t>
    </rPh>
    <rPh sb="10" eb="12">
      <t>ヒョウジ</t>
    </rPh>
    <rPh sb="13" eb="15">
      <t>ハンテイ</t>
    </rPh>
    <phoneticPr fontId="3"/>
  </si>
  <si>
    <t>シフトNホールド表示 判定</t>
    <phoneticPr fontId="3"/>
  </si>
  <si>
    <t>Pシフト切り替え表示 判定</t>
    <phoneticPr fontId="3"/>
  </si>
  <si>
    <t>シフトシステム故障表示 判定</t>
    <phoneticPr fontId="3"/>
  </si>
  <si>
    <t>Pスイッチ操作要求表示 判定</t>
    <phoneticPr fontId="3"/>
  </si>
  <si>
    <t>シフトN切り替え表示 判定</t>
    <phoneticPr fontId="3"/>
  </si>
  <si>
    <t>シフトレバー警告表示 判定</t>
    <rPh sb="6" eb="8">
      <t>ケイコク</t>
    </rPh>
    <phoneticPr fontId="3"/>
  </si>
  <si>
    <t>シフトセンサ故障表示 判定</t>
    <phoneticPr fontId="3"/>
  </si>
  <si>
    <t>Pレンジ切り替え不可表示 判定</t>
    <phoneticPr fontId="3"/>
  </si>
  <si>
    <t>Pスイッチ故障表示 判定</t>
    <phoneticPr fontId="3"/>
  </si>
  <si>
    <t>バッテリ電圧低下表示 判定</t>
    <phoneticPr fontId="3"/>
  </si>
  <si>
    <t>異常告知ブザー 判定</t>
    <phoneticPr fontId="3"/>
  </si>
  <si>
    <t>IG-ON中シフト操作ブザー 判定</t>
    <phoneticPr fontId="3"/>
  </si>
  <si>
    <t>+B ON中シフト操作ブザー 判定</t>
    <rPh sb="5" eb="6">
      <t>チュウ</t>
    </rPh>
    <rPh sb="9" eb="11">
      <t>ソウサ</t>
    </rPh>
    <phoneticPr fontId="3"/>
  </si>
  <si>
    <t>SILUASBW_SIG</t>
    <phoneticPr fontId="3"/>
  </si>
  <si>
    <t>UNKNOWN/
MSG_41</t>
    <phoneticPr fontId="3"/>
  </si>
  <si>
    <t>MSG_41</t>
  </si>
  <si>
    <t>MSG_41</t>
    <phoneticPr fontId="3"/>
  </si>
  <si>
    <t>REQ41</t>
    <phoneticPr fontId="3"/>
  </si>
  <si>
    <t>通常(0b)/
仕様情報学習等未完了(1b)</t>
    <rPh sb="0" eb="2">
      <t>ツウジョウ</t>
    </rPh>
    <phoneticPr fontId="3"/>
  </si>
  <si>
    <t>IG-ON + 通常 + 仕様情報学習等未完了</t>
    <phoneticPr fontId="3"/>
  </si>
  <si>
    <t>PD_SILUA</t>
    <phoneticPr fontId="3"/>
  </si>
  <si>
    <t>ALERT_CH_D_SBW_PD_SILUA</t>
  </si>
  <si>
    <t>MSG_41</t>
    <phoneticPr fontId="3"/>
  </si>
  <si>
    <t>ALERT_CH_D_SBW_PD_SILUA</t>
    <phoneticPr fontId="3"/>
  </si>
  <si>
    <t>IG-ON</t>
  </si>
  <si>
    <t>IG-ON</t>
    <phoneticPr fontId="3"/>
  </si>
  <si>
    <t>*b</t>
    <phoneticPr fontId="3"/>
  </si>
  <si>
    <t>*****b</t>
    <phoneticPr fontId="3"/>
  </si>
  <si>
    <t>1.1.0</t>
    <phoneticPr fontId="3"/>
  </si>
  <si>
    <t>高橋勝</t>
    <rPh sb="0" eb="3">
      <t>タカハシカツ</t>
    </rPh>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</si>
  <si>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</si>
  <si>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</si>
  <si>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phoneticPr fontId="3"/>
  </si>
  <si>
    <t>1.2.0</t>
    <phoneticPr fontId="3"/>
  </si>
  <si>
    <t>5.5.0</t>
  </si>
  <si>
    <t>伊藤</t>
    <rPh sb="0" eb="2">
      <t>イトウ</t>
    </rPh>
    <phoneticPr fontId="3"/>
  </si>
  <si>
    <t>シフト種別=SBW</t>
    <phoneticPr fontId="3"/>
  </si>
  <si>
    <t>1.3.0</t>
    <phoneticPr fontId="3"/>
  </si>
  <si>
    <t>IGON15秒後
機能有無：シフト種別=SBW</t>
    <rPh sb="9" eb="11">
      <t>キノウ</t>
    </rPh>
    <rPh sb="11" eb="13">
      <t>ウム</t>
    </rPh>
    <rPh sb="17" eb="19">
      <t>シュベツ</t>
    </rPh>
    <phoneticPr fontId="3"/>
  </si>
  <si>
    <t>川原</t>
    <rPh sb="0" eb="2">
      <t>カワハラ</t>
    </rPh>
    <phoneticPr fontId="3"/>
  </si>
  <si>
    <t>D_SBW-CSTD-A0-BZR01-REQ02-</t>
  </si>
  <si>
    <t>D_SBW-CSTD-A0-BZR01-REQ03-</t>
  </si>
  <si>
    <t>D_SBW-CSTD-A0-BZR01-REQ07-</t>
  </si>
  <si>
    <t>D_SBW-CSTD-A0-BZR01-REQ04-</t>
  </si>
  <si>
    <t>D_SBW-CSTD-A0-BZR01-REQ06-</t>
  </si>
  <si>
    <t>D_SBW-CSTD-A0-BZR01-REQ05-</t>
  </si>
  <si>
    <t>SINGLESP</t>
  </si>
  <si>
    <t>1.4.0</t>
  </si>
  <si>
    <t>DTPH Glen</t>
  </si>
  <si>
    <t>UNKNOWN/
SINGLE/
DOUBLE/
SINGLESP</t>
  </si>
  <si>
    <t>吹鳴なし(0000b)/
特殊状態告知(0001b)/
受付告知(0010b)/
リジェクト告知(0100b)/
Auto-P作動警報(1000b)/
未定義(上記以外)</t>
  </si>
  <si>
    <t>-/
単発吹鳴/
2連発吹鳴/</t>
  </si>
  <si>
    <t>2連発吹鳴</t>
  </si>
  <si>
    <t>-/
単発吹鳴/
断続吹鳴/</t>
  </si>
  <si>
    <t>断続吹鳴</t>
  </si>
  <si>
    <t>単発吹鳴</t>
  </si>
  <si>
    <t>IG-ON + 通常 + 単発吹鳴</t>
  </si>
  <si>
    <t>IG-ON + 通常 + 断続吹鳴</t>
  </si>
  <si>
    <t>BAT_WT-ON + 通常 + 吹鳴なし</t>
  </si>
  <si>
    <t>BAT_WT-ON + 通常 + 特殊状態告知</t>
  </si>
  <si>
    <t>BAT_WT-ON + 通常 + 受付告知</t>
  </si>
  <si>
    <t>BAT_WT-ON + 通常 + リジェクト告知</t>
  </si>
  <si>
    <t>BAT_WT-ON + 通常 + Auto-P作動警報</t>
  </si>
  <si>
    <t>BAT_WT-ON + 通常 + 未定義</t>
  </si>
  <si>
    <t>PD_SFPF</t>
    <phoneticPr fontId="3"/>
  </si>
  <si>
    <t>MSG_42</t>
  </si>
  <si>
    <t>MSG_SFPF_SIG</t>
    <phoneticPr fontId="3"/>
  </si>
  <si>
    <t>ALERT_VOM_IGN_ON</t>
    <phoneticPr fontId="3"/>
  </si>
  <si>
    <t>なし</t>
    <phoneticPr fontId="3"/>
  </si>
  <si>
    <t>MET-D_SBW-CSTD-3-00-A-C0.xlsm</t>
    <phoneticPr fontId="3"/>
  </si>
  <si>
    <t>https://svn.geniie.net/bevs3/bevs3cdc/仕様書/MET/#1/tags/00.Product/v0.2.0/制御仕様/MET-D_SBW-CSTD-3-00-A-C0</t>
    <phoneticPr fontId="3"/>
  </si>
  <si>
    <t>通常(00000b)/
シフト切りかえできません(00001b)/
シフト切りかえ一時不可(00011b)/
[B]切りかえは[D]にしてから(00101b)/
ブレーキを踏んでからシフト切りかえしてください(00110b)/
アクセルペダルを戻してください(00111b)/
EV後に操作してください(01000b)/
[N]に切りかえました[B](01001b)/
[D]切りかえは停車して操作(01010b)/
[R]切りかえは停車して操作(01011b)/
シフトレバーを[N]で保持(01100b)/
[Br]切りかえは[D]にしてから(01111b)/
[N]に切りかえました[Br](10000b)/
[M]切りかえは[D]にしてから(10011b)/
[S]切りかえは[D]にしてから(10100b)/
[N]に切りかえました[M](10101b)/
[N]に切りかえました[S](10110b)/
シフト切替できませんでした(10111b)/
未定義(上記以外）</t>
    <rPh sb="0" eb="2">
      <t>ツウジョウ</t>
    </rPh>
    <phoneticPr fontId="3"/>
  </si>
  <si>
    <r>
      <t xml:space="preserve">UNKNOWN/
MSG_08/
MSG_11/
MSG_12/
MSG_13/
MSG_14/
MSG_16/
MSG_17/
MSG_18/
MSG_19/
MSG_20/
MSG_33/
MSG_35/
MSG_36/
MSG_38/
MSG_39/
</t>
    </r>
    <r>
      <rPr>
        <sz val="11"/>
        <rFont val="ＭＳ Ｐゴシック"/>
        <family val="3"/>
        <charset val="128"/>
        <scheme val="minor"/>
      </rPr>
      <t>MSG_40</t>
    </r>
    <phoneticPr fontId="3"/>
  </si>
  <si>
    <t>シフトシステム不作動 判定</t>
    <rPh sb="7" eb="8">
      <t>フ</t>
    </rPh>
    <rPh sb="8" eb="10">
      <t>サドウ</t>
    </rPh>
    <rPh sb="11" eb="13">
      <t>ハンテイ</t>
    </rPh>
    <phoneticPr fontId="3"/>
  </si>
  <si>
    <t>ALERT_CH_D_SBW_PD_SFPF</t>
    <phoneticPr fontId="3"/>
  </si>
  <si>
    <t>ALERT_CH_D_SBW_PD_SFPF</t>
    <phoneticPr fontId="3"/>
  </si>
  <si>
    <t>PCN1S01</t>
    <phoneticPr fontId="3"/>
  </si>
  <si>
    <t>UNKNOWN/
MSG_42</t>
    <phoneticPr fontId="3"/>
  </si>
  <si>
    <t>REQ42</t>
    <phoneticPr fontId="3"/>
  </si>
  <si>
    <t>MSG_42</t>
    <phoneticPr fontId="3"/>
  </si>
  <si>
    <t>IG-ON + 通常 + シフトシステム不作動</t>
    <rPh sb="20" eb="23">
      <t>フサドウ</t>
    </rPh>
    <phoneticPr fontId="3"/>
  </si>
  <si>
    <t>-/
D_SBW-CSTD-3-MEF01-REQ42-</t>
    <phoneticPr fontId="3"/>
  </si>
  <si>
    <t>通常(0b)/
シフトシステム不作動(1b)</t>
    <rPh sb="0" eb="2">
      <t>ツウジョウ</t>
    </rPh>
    <rPh sb="15" eb="18">
      <t>フサドウ</t>
    </rPh>
    <phoneticPr fontId="3"/>
  </si>
  <si>
    <r>
      <rPr>
        <strike/>
        <sz val="11"/>
        <rFont val="ＭＳ Ｐゴシック"/>
        <family val="3"/>
        <charset val="128"/>
        <scheme val="minor"/>
      </rPr>
      <t>ENG1S92</t>
    </r>
    <r>
      <rPr>
        <sz val="11"/>
        <rFont val="ＭＳ Ｐゴシック"/>
        <family val="3"/>
        <charset val="128"/>
        <scheme val="minor"/>
      </rPr>
      <t>/ENG1G92</t>
    </r>
  </si>
  <si>
    <t>1.5.0</t>
    <phoneticPr fontId="3"/>
  </si>
  <si>
    <t>BEV対応(流用元：alert_D_SBW-CSTD-A0-04-A-C0.xlsx)
[Matrix]シート
・対象仕様書変更
・ロケーション変更
・PD_APRJのCH削除
・PD_PD_SFPFのCH追加
[CH_Design]シート
・ALERT_CH_D_SBW_PD_RISから不要な要求を3件削除
・ALERT_CH_D_SBW_PD_APRJ 削除
・ALERT_CH_D_SBW_PD_SFPF 追加
[Reference]シート
・キャプチャを差し替え
・吹き出しコメント修正
・判定TBLの修正</t>
    <rPh sb="3" eb="5">
      <t>タイオウ</t>
    </rPh>
    <rPh sb="6" eb="9">
      <t>リュウヨウモト</t>
    </rPh>
    <rPh sb="86" eb="88">
      <t>サクジョ</t>
    </rPh>
    <rPh sb="103" eb="105">
      <t>ツイカ</t>
    </rPh>
    <rPh sb="145" eb="147">
      <t>フヨウ</t>
    </rPh>
    <rPh sb="148" eb="150">
      <t>ヨウキュウ</t>
    </rPh>
    <rPh sb="152" eb="153">
      <t>ケン</t>
    </rPh>
    <rPh sb="153" eb="155">
      <t>サクジョ</t>
    </rPh>
    <rPh sb="180" eb="182">
      <t>サクジョ</t>
    </rPh>
    <rPh sb="207" eb="209">
      <t>ツイカ</t>
    </rPh>
    <phoneticPr fontId="3"/>
  </si>
  <si>
    <t>5.9.0</t>
    <phoneticPr fontId="3"/>
  </si>
  <si>
    <t>KSE深町日響</t>
    <rPh sb="3" eb="7">
      <t>フカマチヒヒビキ</t>
    </rPh>
    <phoneticPr fontId="3"/>
  </si>
  <si>
    <t>新規作成(流用元：alert_D_SBW-CSTD-3-03-A-C0.xlsx)
050D CV対応
[Matrix]シート
・対象仕様書変更
・ロケーション変更
・CH Name：PD_SILUA追加
[CH_Design]シート
・定義名変更
　ALERT_REQ_D_SBW_PD_RIS_MSG_23→ALERT_REQ_D_SBW_PD_RIS_MSG_40
・定義追加
　ALERT_REQ_D_SBW_PD_SILUA_MSG_41
[PD_RIS]シート
・MSG_23→MSG_40に変更
[PD_SILUA]シート
・新規追加
[Reference]シート
・キャプチャ張り替え
　要求廃止：D_SBW-CSTD-3-MEF01-REQ23　：　MSG_RI_S = 01100b
　要求追加：D_SBW-CSTD-3-MEF01-REQ40　：　MSG_RI_S = 01100b
　要求追加：D_SBW-CSTD-3-MEF01-REQ41　：　SILUASBW = 1b
・PD-真理値表：シフトレバー警告表示 判定 の判定結果を以下に変更
　MSG_23→MSG40 
・PD-真理値表：仕様情報学習等未完了表示 判定 を追加</t>
    <rPh sb="0" eb="2">
      <t>シンキ</t>
    </rPh>
    <rPh sb="2" eb="4">
      <t>サクセイ</t>
    </rPh>
    <rPh sb="5" eb="7">
      <t>リュウヨウ</t>
    </rPh>
    <rPh sb="7" eb="8">
      <t>モト</t>
    </rPh>
    <rPh sb="50" eb="52">
      <t>タイオウ</t>
    </rPh>
    <rPh sb="66" eb="68">
      <t>タイショウ</t>
    </rPh>
    <rPh sb="68" eb="71">
      <t>シヨウショ</t>
    </rPh>
    <rPh sb="71" eb="73">
      <t>ヘンコウ</t>
    </rPh>
    <rPh sb="81" eb="83">
      <t>ヘンコウ</t>
    </rPh>
    <rPh sb="101" eb="103">
      <t>ツイカ</t>
    </rPh>
    <rPh sb="120" eb="123">
      <t>テイギメイ</t>
    </rPh>
    <rPh sb="123" eb="125">
      <t>ヘンコウ</t>
    </rPh>
    <rPh sb="190" eb="192">
      <t>ツイカ</t>
    </rPh>
    <rPh sb="297" eb="298">
      <t>ハ</t>
    </rPh>
    <rPh sb="299" eb="300">
      <t>カ</t>
    </rPh>
    <rPh sb="405" eb="409">
      <t>ヨウキュウツイカ</t>
    </rPh>
    <rPh sb="455" eb="459">
      <t>シンリチヒョウ</t>
    </rPh>
    <rPh sb="475" eb="479">
      <t>ハンテイケッカ</t>
    </rPh>
    <rPh sb="480" eb="482">
      <t>イカ</t>
    </rPh>
    <rPh sb="483" eb="485">
      <t>ヘンコウ</t>
    </rPh>
    <rPh sb="505" eb="509">
      <t>シンリチヒョウ</t>
    </rPh>
    <rPh sb="527" eb="529">
      <t>ツイカ</t>
    </rPh>
    <phoneticPr fontId="3"/>
  </si>
  <si>
    <t>(流用元：alert_D_SBW-CSTD-3-04-A-C1.xlsx)
面企画#2 CV対応
[Matrix]シート
・対象仕様書変更
・ロケーション変更
[Reference]シート
・キャプチャを差し替え
・吹き出しコメント修正</t>
  </si>
  <si>
    <t>面企画#2 Pre1A対応(alert_D_SBW-CSTD-3-04-B-C1.xlsx　※面企画#2)
900B 量確（METHUD900B-5503)で行った対応の横展開
[Matrix]
・対象仕様書にMET-D_SFTEXI-CSTD-0-02-C-C3を追加
[CH_Design]
・SBW4のRW機能判定を更新
[Reference]
・PD_ACTFのSBW4に機能有無判定を追加
・シフト種別判定（MET-D_SFTEXI-CSTD-）を追加</t>
    <rPh sb="0" eb="1">
      <t>メン</t>
    </rPh>
    <rPh sb="1" eb="3">
      <t>キカク</t>
    </rPh>
    <rPh sb="11" eb="13">
      <t>タイオウ</t>
    </rPh>
    <rPh sb="47" eb="50">
      <t>メンキカク</t>
    </rPh>
    <rPh sb="80" eb="81">
      <t>オコナ</t>
    </rPh>
    <rPh sb="83" eb="85">
      <t>タイオウ</t>
    </rPh>
    <rPh sb="86" eb="87">
      <t>ヨコ</t>
    </rPh>
    <rPh sb="87" eb="89">
      <t>テンカイ</t>
    </rPh>
    <rPh sb="134" eb="136">
      <t>ツイカ</t>
    </rPh>
    <rPh sb="157" eb="159">
      <t>キノウ</t>
    </rPh>
    <rPh sb="159" eb="161">
      <t>ハンテイ</t>
    </rPh>
    <rPh sb="162" eb="164">
      <t>コウシン</t>
    </rPh>
    <rPh sb="191" eb="193">
      <t>キノウ</t>
    </rPh>
    <rPh sb="193" eb="195">
      <t>ウム</t>
    </rPh>
    <rPh sb="195" eb="197">
      <t>ハンテイ</t>
    </rPh>
    <rPh sb="198" eb="200">
      <t>ツイカ</t>
    </rPh>
    <rPh sb="205" eb="207">
      <t>シュベツ</t>
    </rPh>
    <rPh sb="207" eb="209">
      <t>ハンテイ</t>
    </rPh>
    <phoneticPr fontId="3"/>
  </si>
  <si>
    <t>面企画#2 1A対応(流用元：alert_D_SBW-CSTD-3-04-B-C1.xlsx)
[Matrix]シート
・対象仕様書変更
・ロケーション変更
[CH_Design]シート
・”D_SBW-CSTD-3-MEF01-REQ02”のPD機能判定を更新
[Reference]シート
・キャプチャを差し替え
・吹き出しコメント修正</t>
  </si>
  <si>
    <t>面企画対応(流用元：alert_D_SBW-CSTD-3-06-A-C1.xlsx)
[Matrix]シート
・対象仕様書変更
・ロケーション変更
・リバースブザーのCH削除
[CH_Design]シート
・リバースブザーの要求を削除
・特殊状態の通知の要求の追加
・「ALERT_REQ_D_SBW_PD_ACTF_MSG_02」の機能有無判定信号の変更
[Reference]シート
・キャプチャを差し替え
・吹き出しコメント修正
・判定TBLの修正</t>
  </si>
  <si>
    <t>-/
D_SBW-CSTD-3-MEF01-REQ02</t>
  </si>
  <si>
    <t>-/
D_SBW-CSTD-3-MEF01-REQ03</t>
  </si>
  <si>
    <t>-/
D_SBW-CSTD-3-MEF01-REQ04</t>
  </si>
  <si>
    <t>-/
D_SBW-CSTD-3-MEF01-REQ05</t>
  </si>
  <si>
    <t>-/
D_SBW-CSTD-3-MEF01-REQ06</t>
  </si>
  <si>
    <t>-/
D_SBW-CSTD-3-MEF01-REQ07</t>
  </si>
  <si>
    <t>-/
D_SBW-CSTD-3-MEF01-REQ08.11～14,16～20, 33,35～36,38～40</t>
  </si>
  <si>
    <t>-/
D_SBW-CSTD-3-MEF01-REQ26</t>
  </si>
  <si>
    <t>-/
D_SBW-CSTD-3-MEF01-REQ27, 28</t>
  </si>
  <si>
    <t>-/
D_SBW-CSTD-3-MEF01-REQ41</t>
  </si>
  <si>
    <t>D_SBW-CSTD-3-MEF01-REQ02-</t>
    <phoneticPr fontId="3"/>
  </si>
  <si>
    <t>D_SBW-CSTD-3-MEF01-REQ03-</t>
    <phoneticPr fontId="3"/>
  </si>
  <si>
    <t>D_SBW-CSTD-3-MEF01-REQ04-</t>
    <phoneticPr fontId="3"/>
  </si>
  <si>
    <t>D_SBW-CSTD-3-MEF01-REQ05-</t>
    <phoneticPr fontId="3"/>
  </si>
  <si>
    <t>D_SBW-CSTD-3-MEF01-REQ06-</t>
    <phoneticPr fontId="3"/>
  </si>
  <si>
    <t>D_SBW-CSTD-3-MEF01-REQ07-</t>
    <phoneticPr fontId="3"/>
  </si>
  <si>
    <t>D_SBW-CSTD-3-MEF01-REQ08-</t>
    <phoneticPr fontId="3"/>
  </si>
  <si>
    <t>D_SBW-CSTD-3-MEF01-REQ11-</t>
    <phoneticPr fontId="3"/>
  </si>
  <si>
    <t>D_SBW-CSTD-3-MEF01-REQ12-</t>
    <phoneticPr fontId="3"/>
  </si>
  <si>
    <t>D_SBW-CSTD-3-MEF01-REQ13-</t>
    <phoneticPr fontId="3"/>
  </si>
  <si>
    <t>D_SBW-CSTD-3-MEF01-REQ14-</t>
    <phoneticPr fontId="3"/>
  </si>
  <si>
    <t>D_SBW-CSTD-3-MEF01-REQ16-</t>
    <phoneticPr fontId="3"/>
  </si>
  <si>
    <t>D_SBW-CSTD-3-MEF01-REQ17-</t>
    <phoneticPr fontId="3"/>
  </si>
  <si>
    <t>D_SBW-CSTD-3-MEF01-REQ18-</t>
    <phoneticPr fontId="3"/>
  </si>
  <si>
    <t>D_SBW-CSTD-3-MEF01-REQ19-</t>
    <phoneticPr fontId="3"/>
  </si>
  <si>
    <t>D_SBW-CSTD-3-MEF01-REQ20-</t>
    <phoneticPr fontId="3"/>
  </si>
  <si>
    <t>D_SBW-CSTD-3-MEF01-REQ40-</t>
    <phoneticPr fontId="3"/>
  </si>
  <si>
    <t>D_SBW-CSTD-3-MEF01-REQ33-</t>
    <phoneticPr fontId="3"/>
  </si>
  <si>
    <t>D_SBW-CSTD-3-MEF01-REQ35-</t>
    <phoneticPr fontId="3"/>
  </si>
  <si>
    <t>D_SBW-CSTD-3-MEF01-REQ36-</t>
    <phoneticPr fontId="3"/>
  </si>
  <si>
    <t>D_SBW-CSTD-3-MEF01-REQ38-</t>
    <phoneticPr fontId="3"/>
  </si>
  <si>
    <t>D_SBW-CSTD-3-MEF01-REQ39-</t>
    <phoneticPr fontId="3"/>
  </si>
  <si>
    <t>D_SBW-CSTD-3-MEF01-REQ21-</t>
    <phoneticPr fontId="3"/>
  </si>
  <si>
    <t>D_SBW-CSTD-3-MEF01-REQ24-</t>
    <phoneticPr fontId="3"/>
  </si>
  <si>
    <t>D_SBW-CSTD-3-MEF01-REQ26-</t>
    <phoneticPr fontId="3"/>
  </si>
  <si>
    <t>D_SBW-CSTD-3-MEF01-REQ27-</t>
    <phoneticPr fontId="3"/>
  </si>
  <si>
    <t>D_SBW-CSTD-3-MEF01-REQ28-</t>
    <phoneticPr fontId="3"/>
  </si>
  <si>
    <t>D_SBW-CSTD-3-MEF01-REQ29-</t>
    <phoneticPr fontId="3"/>
  </si>
  <si>
    <t>D_SBW-CSTD-3-MEF01-REQ32-</t>
    <phoneticPr fontId="3"/>
  </si>
  <si>
    <t>D_SBW-CSTD-3-MEF01-REQ41-</t>
    <phoneticPr fontId="3"/>
  </si>
  <si>
    <t>D_SBW-CSTD-3-MEF01-REQ42-</t>
    <phoneticPr fontId="3"/>
  </si>
  <si>
    <t>前回表示状態</t>
    <rPh sb="0" eb="6">
      <t>ゼンカイヒョウジジョウタイ</t>
    </rPh>
    <phoneticPr fontId="3"/>
  </si>
  <si>
    <t>シフトシステム故障表示(前回の表示状態)</t>
    <rPh sb="12" eb="14">
      <t>ゼンカイ</t>
    </rPh>
    <rPh sb="15" eb="17">
      <t>ヒョウジ</t>
    </rPh>
    <rPh sb="17" eb="19">
      <t>ジョウタイ</t>
    </rPh>
    <phoneticPr fontId="3"/>
  </si>
  <si>
    <t>内部データ</t>
    <rPh sb="0" eb="2">
      <t>ナイブ</t>
    </rPh>
    <phoneticPr fontId="3"/>
  </si>
  <si>
    <t>内部状態</t>
    <phoneticPr fontId="3"/>
  </si>
  <si>
    <t>前回REQ</t>
    <rPh sb="0" eb="2">
      <t>ゼンカイ</t>
    </rPh>
    <phoneticPr fontId="3"/>
  </si>
  <si>
    <t>前回通信状態</t>
    <rPh sb="0" eb="2">
      <t>ゼンカイ</t>
    </rPh>
    <rPh sb="2" eb="4">
      <t>ツウシン</t>
    </rPh>
    <rPh sb="4" eb="6">
      <t>ジョウタイ</t>
    </rPh>
    <phoneticPr fontId="3"/>
  </si>
  <si>
    <t>前回の表示状態</t>
    <rPh sb="0" eb="2">
      <t>ゼンカイ</t>
    </rPh>
    <rPh sb="3" eb="5">
      <t>ヒョウジ</t>
    </rPh>
    <rPh sb="5" eb="7">
      <t>ジョウタイ</t>
    </rPh>
    <phoneticPr fontId="3"/>
  </si>
  <si>
    <t>UNKNOWN(0b)/
MSG_02(1b)</t>
    <phoneticPr fontId="3"/>
  </si>
  <si>
    <t>通常(00b)/
未受信(01b)/
通信途絶(10b)/
未受信通信途絶(11b)</t>
    <phoneticPr fontId="3"/>
  </si>
  <si>
    <t>非表示または途絶によらない表示(0b)/
途絶による表示(1b)</t>
    <phoneticPr fontId="3"/>
  </si>
  <si>
    <t>UNKNOWN + 通常</t>
    <rPh sb="10" eb="12">
      <t>ツウジョウ</t>
    </rPh>
    <phoneticPr fontId="3"/>
  </si>
  <si>
    <t>UNKNOWN + 未受信</t>
    <rPh sb="10" eb="11">
      <t>ミ</t>
    </rPh>
    <rPh sb="11" eb="13">
      <t>ジュシン</t>
    </rPh>
    <phoneticPr fontId="3"/>
  </si>
  <si>
    <t>UNKNOWN + 通信途絶</t>
    <rPh sb="10" eb="12">
      <t>ツウシン</t>
    </rPh>
    <rPh sb="12" eb="14">
      <t>トゼツ</t>
    </rPh>
    <phoneticPr fontId="3"/>
  </si>
  <si>
    <t>UNKNOWN + 未受信通信途絶</t>
    <rPh sb="10" eb="11">
      <t>ミ</t>
    </rPh>
    <rPh sb="11" eb="13">
      <t>ジュシン</t>
    </rPh>
    <phoneticPr fontId="3"/>
  </si>
  <si>
    <t>MSG_02 + 通常</t>
    <rPh sb="9" eb="11">
      <t>ツウジョウ</t>
    </rPh>
    <phoneticPr fontId="3"/>
  </si>
  <si>
    <t>MSG_02 + 未受信</t>
    <rPh sb="9" eb="10">
      <t>ミ</t>
    </rPh>
    <rPh sb="10" eb="12">
      <t>ジュシン</t>
    </rPh>
    <phoneticPr fontId="3"/>
  </si>
  <si>
    <t>MSG_02 + 通信途絶</t>
    <rPh sb="9" eb="11">
      <t>ツウシン</t>
    </rPh>
    <rPh sb="11" eb="13">
      <t>トゼツ</t>
    </rPh>
    <phoneticPr fontId="3"/>
  </si>
  <si>
    <t>MSG_02 + 未受信通信途絶</t>
    <rPh sb="9" eb="10">
      <t>ミ</t>
    </rPh>
    <rPh sb="10" eb="12">
      <t>ジュシン</t>
    </rPh>
    <phoneticPr fontId="3"/>
  </si>
  <si>
    <t>シフトシステム故障表示の状態遷移図</t>
    <rPh sb="12" eb="14">
      <t>ジョウタイ</t>
    </rPh>
    <rPh sb="14" eb="17">
      <t>センイズ</t>
    </rPh>
    <phoneticPr fontId="3"/>
  </si>
  <si>
    <t>IG-OFF + BAT_WT-ON + 非表示 + 通信状態：通常 + 通常</t>
  </si>
  <si>
    <t>IG-OFF + BAT_WT-ON + 非表示 + 通信状態：通常 + 故障発生</t>
  </si>
  <si>
    <t>IG-OFF + BAT_WT-ON + 非表示 + 通信状態：未受信</t>
  </si>
  <si>
    <t>IG-OFF + BAT_WT-ON + 非表示 + 通信状態：通信途絶</t>
  </si>
  <si>
    <t>IG-OFF + BAT_WT-ON + 非表示 + 通信状態：未受信通信途絶</t>
  </si>
  <si>
    <t>IG-OFF + BAT_WT-ON + 表示 + 通信状態：通常 + 通常</t>
  </si>
  <si>
    <t>IG-OFF + BAT_WT-ON + 表示 + 通信状態：通常 + 故障発生</t>
  </si>
  <si>
    <t>IG-OFF + BAT_WT-ON + 表示 + 通信状態：未受信</t>
  </si>
  <si>
    <t>IG-OFF + BAT_WT-ON + 表示 + 通信状態：通信途絶</t>
  </si>
  <si>
    <t>IG-OFF + BAT_WT-ON + 表示 + 通信状態：未受信通信途絶</t>
  </si>
  <si>
    <t>IG-ON + BAT_WT-ON + * + 通信状態：通常 + 通常</t>
  </si>
  <si>
    <t>IG-ON + BAT_WT-ON + * + 通信状態：通常 + 故障発生</t>
  </si>
  <si>
    <t>IG-ON + BAT_WT-ON + * + 通信状態：未受信</t>
  </si>
  <si>
    <t>IG-ON + BAT_WT-ON + * + 通信状態：通信途絶</t>
  </si>
  <si>
    <t>IG-ON + BAT_WT-ON + * + 通信状態：未受信通信途絶</t>
  </si>
  <si>
    <t>非表示または途絶によらない表示(0b)/
途絶による表示(1b)</t>
    <rPh sb="0" eb="3">
      <t>ヒヒョウジ</t>
    </rPh>
    <rPh sb="6" eb="8">
      <t>トゼツ</t>
    </rPh>
    <rPh sb="13" eb="15">
      <t>ヒョウジ</t>
    </rPh>
    <rPh sb="21" eb="23">
      <t>トゼツ</t>
    </rPh>
    <rPh sb="26" eb="28">
      <t>ヒョウジ</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</si>
</sst>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0_);[Red]\(&quot;$&quot;#,##0\)"/>
    <numFmt numFmtId="177" formatCode="&quot;$&quot;#,##0.00_);[Red]\(&quot;$&quot;#,##0.00\)"/>
  </numFmts>
  <fonts count="33">
    <font>
      <sz val="11"/>
      <color theme="1"/>
      <name val="ＭＳ Ｐゴシック"/>
      <family val="2"/>
      <charset val="128"/>
      <scheme val="minor"/>
    </font>
    <font>
      <sz val="11"/>
      <color theme="1"/>
      <name val="ＭＳ Ｐゴシック"/>
      <family val="2"/>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9"/>
      <color indexed="81"/>
      <name val="MS P ゴシック"/>
      <family val="3"/>
      <charset val="128"/>
    </font>
    <font>
      <sz val="11"/>
      <color theme="1"/>
      <name val="ＭＳ Ｐゴシック"/>
      <family val="2"/>
      <charset val="128"/>
      <scheme val="minor"/>
    </font>
    <font>
      <sz val="12"/>
      <name val="HGPｺﾞｼｯｸM"/>
      <family val="3"/>
      <charset val="128"/>
    </font>
    <font>
      <sz val="8"/>
      <name val="Arial"/>
      <family val="2"/>
    </font>
    <font>
      <sz val="10"/>
      <name val="MS Sans Serif"/>
      <family val="2"/>
    </font>
    <font>
      <sz val="10"/>
      <name val="Arial"/>
      <family val="2"/>
    </font>
    <font>
      <sz val="22"/>
      <name val="ＭＳ 明朝"/>
      <family val="1"/>
      <charset val="128"/>
    </font>
    <font>
      <sz val="14"/>
      <name val="ＭＳ 明朝"/>
      <family val="1"/>
      <charset val="128"/>
    </font>
    <font>
      <sz val="11"/>
      <name val="ＭＳ Ｐゴシック"/>
      <family val="2"/>
      <scheme val="minor"/>
    </font>
    <font>
      <strike/>
      <sz val="11"/>
      <name val="ＭＳ Ｐゴシック"/>
      <family val="3"/>
      <charset val="128"/>
      <scheme val="minor"/>
    </font>
    <font>
      <sz val="11"/>
      <color theme="1"/>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indexed="22"/>
        <bgColor indexed="64"/>
      </patternFill>
    </fill>
    <fill>
      <patternFill patternType="solid">
        <fgColor indexed="26"/>
        <bgColor indexed="64"/>
      </patternFill>
    </fill>
  </fills>
  <borders count="9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thin">
        <color indexed="64"/>
      </top>
      <bottom style="double">
        <color indexed="64"/>
      </bottom>
      <diagonal/>
    </border>
  </borders>
  <cellStyleXfs count="37">
    <xf numFmtId="0" fontId="0" fillId="0" borderId="0">
      <alignment vertical="center"/>
    </xf>
    <xf numFmtId="0" fontId="4" fillId="0" borderId="0" applyNumberFormat="0" applyFill="0" applyBorder="0" applyAlignment="0" applyProtection="0">
      <alignment vertical="center"/>
    </xf>
    <xf numFmtId="0" fontId="24" fillId="0" borderId="0">
      <alignment vertical="center"/>
    </xf>
    <xf numFmtId="0" fontId="10" fillId="0" borderId="0"/>
    <xf numFmtId="0" fontId="1"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38" fontId="25" fillId="24" borderId="0" applyNumberFormat="0" applyBorder="0" applyAlignment="0" applyProtection="0"/>
    <xf numFmtId="10" fontId="25" fillId="25" borderId="2" applyNumberFormat="0" applyBorder="0" applyAlignment="0" applyProtection="0"/>
    <xf numFmtId="38" fontId="26" fillId="0" borderId="0" applyFont="0" applyFill="0" applyBorder="0" applyAlignment="0" applyProtection="0"/>
    <xf numFmtId="40" fontId="26" fillId="0" borderId="0" applyFont="0" applyFill="0" applyBorder="0" applyAlignment="0" applyProtection="0"/>
    <xf numFmtId="176" fontId="26" fillId="0" borderId="0" applyFont="0" applyFill="0" applyBorder="0" applyAlignment="0" applyProtection="0"/>
    <xf numFmtId="177" fontId="26" fillId="0" borderId="0" applyFont="0" applyFill="0" applyBorder="0" applyAlignment="0" applyProtection="0"/>
    <xf numFmtId="37" fontId="10" fillId="0" borderId="0"/>
    <xf numFmtId="10" fontId="27" fillId="0" borderId="0" applyFont="0" applyFill="0" applyBorder="0" applyAlignment="0" applyProtection="0"/>
    <xf numFmtId="0" fontId="28" fillId="0" borderId="0">
      <alignment vertical="center"/>
    </xf>
    <xf numFmtId="0" fontId="29" fillId="0" borderId="0"/>
    <xf numFmtId="0" fontId="23" fillId="0" borderId="0">
      <alignment vertical="center"/>
    </xf>
  </cellStyleXfs>
  <cellXfs count="40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2" fillId="19" borderId="45" xfId="0" applyFont="1" applyFill="1" applyBorder="1">
      <alignment vertical="center"/>
    </xf>
    <xf numFmtId="0" fontId="2" fillId="19" borderId="51" xfId="0" applyFont="1" applyFill="1" applyBorder="1">
      <alignment vertical="center"/>
    </xf>
    <xf numFmtId="0" fontId="2" fillId="19" borderId="46" xfId="0" applyFont="1" applyFill="1" applyBorder="1">
      <alignment vertical="center"/>
    </xf>
    <xf numFmtId="0" fontId="0" fillId="17" borderId="52"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3" xfId="0" quotePrefix="1" applyBorder="1">
      <alignment vertical="center"/>
    </xf>
    <xf numFmtId="0" fontId="0" fillId="0" borderId="35" xfId="0" applyBorder="1">
      <alignment vertical="center"/>
    </xf>
    <xf numFmtId="0" fontId="2" fillId="16" borderId="22" xfId="0" applyFont="1" applyFill="1" applyBorder="1">
      <alignment vertical="center"/>
    </xf>
    <xf numFmtId="0" fontId="15" fillId="12" borderId="43" xfId="0" applyFont="1" applyFill="1" applyBorder="1">
      <alignment vertical="center"/>
    </xf>
    <xf numFmtId="0" fontId="6" fillId="19" borderId="19" xfId="0" applyFont="1" applyFill="1" applyBorder="1">
      <alignment vertical="center"/>
    </xf>
    <xf numFmtId="0" fontId="2"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40" xfId="0" applyFont="1" applyFill="1" applyBorder="1" applyAlignment="1">
      <alignment horizontal="center" vertical="center"/>
    </xf>
    <xf numFmtId="0" fontId="6" fillId="19" borderId="58" xfId="0" applyFont="1" applyFill="1" applyBorder="1">
      <alignment vertical="center"/>
    </xf>
    <xf numFmtId="0" fontId="6" fillId="19" borderId="38" xfId="0" applyFont="1" applyFill="1" applyBorder="1">
      <alignment vertical="center"/>
    </xf>
    <xf numFmtId="0" fontId="6" fillId="19" borderId="40" xfId="0" applyFont="1" applyFill="1" applyBorder="1">
      <alignment vertical="center"/>
    </xf>
    <xf numFmtId="0" fontId="6"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6"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7"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2" fillId="19" borderId="65"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2" fillId="19" borderId="66" xfId="0" applyFont="1" applyFill="1" applyBorder="1">
      <alignment vertical="center"/>
    </xf>
    <xf numFmtId="0" fontId="2"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6"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1" fillId="0" borderId="0" xfId="0" applyFont="1">
      <alignment vertical="center"/>
    </xf>
    <xf numFmtId="0" fontId="0" fillId="0" borderId="70"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4"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0" borderId="64" xfId="0" applyBorder="1" applyAlignment="1">
      <alignment horizontal="center" vertical="center"/>
    </xf>
    <xf numFmtId="0" fontId="0" fillId="15" borderId="62" xfId="0" applyFill="1" applyBorder="1" applyAlignment="1">
      <alignment horizontal="center" vertical="center"/>
    </xf>
    <xf numFmtId="0" fontId="0" fillId="15" borderId="77" xfId="0" applyFill="1" applyBorder="1" applyAlignment="1">
      <alignment horizontal="center" vertical="center"/>
    </xf>
    <xf numFmtId="14" fontId="0" fillId="0" borderId="14" xfId="0" applyNumberFormat="1" applyBorder="1">
      <alignment vertical="center"/>
    </xf>
    <xf numFmtId="0" fontId="0" fillId="0" borderId="16" xfId="0" applyBorder="1" applyAlignment="1">
      <alignment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27" xfId="0" applyBorder="1" applyAlignment="1">
      <alignment vertical="center" wrapText="1"/>
    </xf>
    <xf numFmtId="0" fontId="0" fillId="15" borderId="32" xfId="0" applyFill="1" applyBorder="1" applyAlignment="1">
      <alignment vertical="center" wrapText="1"/>
    </xf>
    <xf numFmtId="0" fontId="0" fillId="0" borderId="78" xfId="0" applyBorder="1">
      <alignment vertical="center"/>
    </xf>
    <xf numFmtId="0" fontId="0" fillId="0" borderId="79" xfId="0" applyBorder="1" applyAlignment="1">
      <alignment horizontal="center" vertical="center"/>
    </xf>
    <xf numFmtId="0" fontId="0" fillId="15" borderId="65" xfId="0" applyFill="1" applyBorder="1" applyAlignment="1">
      <alignment horizontal="center" vertical="center"/>
    </xf>
    <xf numFmtId="0" fontId="0" fillId="0" borderId="62" xfId="0" applyBorder="1" applyAlignment="1">
      <alignment horizontal="center" vertical="center"/>
    </xf>
    <xf numFmtId="0" fontId="0" fillId="0" borderId="65" xfId="0" applyBorder="1" applyAlignment="1">
      <alignment horizontal="center" vertical="center"/>
    </xf>
    <xf numFmtId="0" fontId="0" fillId="22" borderId="2"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16" xfId="0" applyFill="1" applyBorder="1" applyAlignment="1">
      <alignment vertical="center" wrapText="1"/>
    </xf>
    <xf numFmtId="0" fontId="0" fillId="0" borderId="16" xfId="0" quotePrefix="1" applyBorder="1" applyAlignment="1">
      <alignment vertical="center" wrapText="1"/>
    </xf>
    <xf numFmtId="0" fontId="0" fillId="0" borderId="2" xfId="0" applyBorder="1" applyAlignment="1">
      <alignment vertical="center" wrapText="1"/>
    </xf>
    <xf numFmtId="0" fontId="0" fillId="15" borderId="16" xfId="0" quotePrefix="1" applyFill="1" applyBorder="1" applyAlignment="1">
      <alignment vertical="center" wrapText="1"/>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0" xfId="0" applyBorder="1">
      <alignment vertical="center"/>
    </xf>
    <xf numFmtId="0" fontId="0" fillId="15" borderId="81" xfId="0" applyFill="1" applyBorder="1" applyAlignment="1">
      <alignment horizontal="center" vertical="center"/>
    </xf>
    <xf numFmtId="0" fontId="0" fillId="0" borderId="81" xfId="0" applyBorder="1" applyAlignment="1">
      <alignment horizontal="center" vertical="center"/>
    </xf>
    <xf numFmtId="0" fontId="0" fillId="0" borderId="82" xfId="0" applyBorder="1" applyAlignment="1">
      <alignment horizontal="center" vertical="center"/>
    </xf>
    <xf numFmtId="0" fontId="0" fillId="0" borderId="42" xfId="0" applyBorder="1" applyAlignment="1">
      <alignment horizontal="center" vertical="center"/>
    </xf>
    <xf numFmtId="0" fontId="0" fillId="0" borderId="83" xfId="0" applyBorder="1" applyAlignment="1">
      <alignment horizontal="center" vertical="center"/>
    </xf>
    <xf numFmtId="0" fontId="0" fillId="15" borderId="83" xfId="0" applyFill="1" applyBorder="1" applyAlignment="1">
      <alignment horizontal="center" vertical="center"/>
    </xf>
    <xf numFmtId="0" fontId="0" fillId="0" borderId="84" xfId="0" applyBorder="1" applyAlignment="1">
      <alignment horizontal="center" vertical="center"/>
    </xf>
    <xf numFmtId="0" fontId="0" fillId="15" borderId="7" xfId="0" applyFill="1" applyBorder="1" applyAlignment="1">
      <alignment vertical="center" wrapText="1"/>
    </xf>
    <xf numFmtId="0" fontId="0" fillId="23" borderId="16" xfId="0" quotePrefix="1" applyFill="1" applyBorder="1" applyAlignment="1">
      <alignment vertical="center" wrapText="1"/>
    </xf>
    <xf numFmtId="0" fontId="0" fillId="22" borderId="31" xfId="0" applyFill="1" applyBorder="1" applyAlignment="1">
      <alignment vertical="center" textRotation="90"/>
    </xf>
    <xf numFmtId="0" fontId="0" fillId="15" borderId="62" xfId="0" applyFill="1" applyBorder="1" applyAlignment="1">
      <alignment vertical="center" textRotation="90" shrinkToFit="1"/>
    </xf>
    <xf numFmtId="14" fontId="0" fillId="0" borderId="2" xfId="0" applyNumberFormat="1" applyBorder="1">
      <alignment vertical="center"/>
    </xf>
    <xf numFmtId="0" fontId="17" fillId="7" borderId="62" xfId="0" applyFont="1" applyFill="1" applyBorder="1">
      <alignment vertical="center"/>
    </xf>
    <xf numFmtId="0" fontId="16" fillId="0" borderId="0" xfId="0" applyFont="1">
      <alignment vertical="center"/>
    </xf>
    <xf numFmtId="0" fontId="19" fillId="0" borderId="0" xfId="0" applyFont="1" applyAlignment="1">
      <alignment horizontal="center" vertical="center"/>
    </xf>
    <xf numFmtId="0" fontId="20" fillId="15" borderId="31" xfId="0" applyFont="1" applyFill="1" applyBorder="1" applyAlignment="1">
      <alignment horizontal="center" vertical="center"/>
    </xf>
    <xf numFmtId="0" fontId="20" fillId="0" borderId="86" xfId="0" applyFont="1" applyBorder="1">
      <alignmen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12" borderId="43" xfId="0" applyFont="1" applyFill="1" applyBorder="1">
      <alignment vertical="center"/>
    </xf>
    <xf numFmtId="0" fontId="20" fillId="12" borderId="74" xfId="0" applyFont="1" applyFill="1" applyBorder="1">
      <alignment vertical="center"/>
    </xf>
    <xf numFmtId="0" fontId="20" fillId="12" borderId="44" xfId="0" applyFont="1" applyFill="1" applyBorder="1">
      <alignment vertical="center"/>
    </xf>
    <xf numFmtId="0" fontId="20" fillId="13" borderId="74" xfId="0" applyFont="1" applyFill="1" applyBorder="1">
      <alignment vertical="center"/>
    </xf>
    <xf numFmtId="0" fontId="20" fillId="13" borderId="44" xfId="0" applyFont="1" applyFill="1" applyBorder="1">
      <alignment vertical="center"/>
    </xf>
    <xf numFmtId="0" fontId="20" fillId="12" borderId="47" xfId="0" applyFont="1" applyFill="1" applyBorder="1">
      <alignment vertical="center"/>
    </xf>
    <xf numFmtId="0" fontId="20" fillId="12" borderId="23" xfId="0" applyFont="1" applyFill="1" applyBorder="1">
      <alignment vertical="center"/>
    </xf>
    <xf numFmtId="0" fontId="20" fillId="12" borderId="18" xfId="0" applyFont="1" applyFill="1" applyBorder="1">
      <alignment vertical="center"/>
    </xf>
    <xf numFmtId="0" fontId="20" fillId="12" borderId="22" xfId="0" applyFont="1" applyFill="1" applyBorder="1">
      <alignment vertical="center"/>
    </xf>
    <xf numFmtId="0" fontId="20" fillId="13" borderId="36" xfId="0" applyFont="1" applyFill="1" applyBorder="1">
      <alignment vertical="center"/>
    </xf>
    <xf numFmtId="0" fontId="20" fillId="13" borderId="23" xfId="0" applyFont="1" applyFill="1" applyBorder="1">
      <alignment vertical="center"/>
    </xf>
    <xf numFmtId="0" fontId="20" fillId="13" borderId="18" xfId="0" applyFont="1" applyFill="1" applyBorder="1">
      <alignment vertical="center"/>
    </xf>
    <xf numFmtId="0" fontId="20" fillId="12" borderId="19" xfId="0" applyFont="1" applyFill="1" applyBorder="1">
      <alignment vertical="center"/>
    </xf>
    <xf numFmtId="0" fontId="20" fillId="0" borderId="12" xfId="0" applyFont="1" applyBorder="1">
      <alignment vertical="center"/>
    </xf>
    <xf numFmtId="0" fontId="20" fillId="0" borderId="50" xfId="0" applyFont="1" applyBorder="1">
      <alignment vertical="center"/>
    </xf>
    <xf numFmtId="0" fontId="20" fillId="0" borderId="33" xfId="0" applyFont="1" applyBorder="1">
      <alignment vertical="center"/>
    </xf>
    <xf numFmtId="0" fontId="20" fillId="15" borderId="31" xfId="0" applyFont="1" applyFill="1" applyBorder="1">
      <alignment vertical="center"/>
    </xf>
    <xf numFmtId="0" fontId="20" fillId="0" borderId="2" xfId="0" applyFont="1" applyBorder="1">
      <alignment vertical="center"/>
    </xf>
    <xf numFmtId="0" fontId="20" fillId="0" borderId="7" xfId="0" applyFont="1" applyBorder="1">
      <alignment vertical="center"/>
    </xf>
    <xf numFmtId="0" fontId="20" fillId="18" borderId="31" xfId="0" quotePrefix="1" applyFont="1" applyFill="1" applyBorder="1">
      <alignment vertical="center"/>
    </xf>
    <xf numFmtId="0" fontId="20" fillId="0" borderId="27" xfId="0" quotePrefix="1" applyFont="1" applyBorder="1">
      <alignment vertical="center"/>
    </xf>
    <xf numFmtId="0" fontId="20" fillId="20" borderId="31" xfId="0" applyFont="1" applyFill="1" applyBorder="1">
      <alignment vertical="center"/>
    </xf>
    <xf numFmtId="0" fontId="20" fillId="20" borderId="2" xfId="0" applyFont="1" applyFill="1" applyBorder="1">
      <alignment vertical="center"/>
    </xf>
    <xf numFmtId="0" fontId="20" fillId="12" borderId="19" xfId="0" applyFont="1" applyFill="1" applyBorder="1" applyAlignment="1">
      <alignment vertical="center" wrapText="1"/>
    </xf>
    <xf numFmtId="0" fontId="20" fillId="14" borderId="33" xfId="0" applyFont="1" applyFill="1" applyBorder="1">
      <alignment vertical="center"/>
    </xf>
    <xf numFmtId="0" fontId="20" fillId="18" borderId="31" xfId="0" applyFont="1" applyFill="1" applyBorder="1" applyAlignment="1">
      <alignment vertical="center" textRotation="255"/>
    </xf>
    <xf numFmtId="0" fontId="20" fillId="0" borderId="27" xfId="0" applyFont="1" applyBorder="1" applyAlignment="1">
      <alignment vertical="center" wrapText="1"/>
    </xf>
    <xf numFmtId="0" fontId="20" fillId="0" borderId="27" xfId="0" applyFont="1" applyBorder="1">
      <alignment vertical="center"/>
    </xf>
    <xf numFmtId="0" fontId="20" fillId="12" borderId="48" xfId="0" applyFont="1" applyFill="1" applyBorder="1">
      <alignment vertical="center"/>
    </xf>
    <xf numFmtId="0" fontId="20" fillId="18" borderId="32" xfId="0" applyFont="1" applyFill="1" applyBorder="1" applyAlignment="1">
      <alignment vertical="center" wrapText="1"/>
    </xf>
    <xf numFmtId="0" fontId="20" fillId="0" borderId="28" xfId="0" applyFont="1" applyBorder="1" applyAlignment="1">
      <alignment vertical="center" wrapText="1"/>
    </xf>
    <xf numFmtId="0" fontId="20" fillId="0" borderId="34" xfId="0" applyFont="1" applyBorder="1" applyAlignment="1">
      <alignment vertical="center" wrapText="1"/>
    </xf>
    <xf numFmtId="0" fontId="20" fillId="15" borderId="32" xfId="0" applyFont="1" applyFill="1" applyBorder="1" applyAlignment="1">
      <alignment vertical="center" wrapText="1"/>
    </xf>
    <xf numFmtId="0" fontId="20" fillId="0" borderId="16" xfId="0" quotePrefix="1" applyFont="1" applyBorder="1" applyAlignment="1">
      <alignment vertical="center" wrapText="1"/>
    </xf>
    <xf numFmtId="0" fontId="20" fillId="15" borderId="16" xfId="0" quotePrefix="1" applyFont="1" applyFill="1" applyBorder="1" applyAlignment="1">
      <alignment vertical="center" wrapText="1"/>
    </xf>
    <xf numFmtId="0" fontId="20" fillId="0" borderId="17" xfId="0" applyFont="1" applyBorder="1" applyAlignment="1">
      <alignment vertical="center" wrapText="1"/>
    </xf>
    <xf numFmtId="0" fontId="20" fillId="15" borderId="87" xfId="0" applyFont="1" applyFill="1" applyBorder="1" applyAlignment="1">
      <alignment horizontal="center" vertical="center"/>
    </xf>
    <xf numFmtId="0" fontId="20" fillId="23" borderId="88" xfId="0" applyFont="1" applyFill="1" applyBorder="1" applyAlignment="1">
      <alignment horizontal="center" vertical="center"/>
    </xf>
    <xf numFmtId="0" fontId="20" fillId="0" borderId="87" xfId="0" applyFont="1" applyBorder="1" applyAlignment="1">
      <alignment horizontal="center" vertical="center"/>
    </xf>
    <xf numFmtId="0" fontId="20" fillId="0" borderId="89" xfId="0" applyFont="1" applyBorder="1" applyAlignment="1">
      <alignment horizontal="center" vertical="center"/>
    </xf>
    <xf numFmtId="0" fontId="20" fillId="0" borderId="85" xfId="0" applyFont="1" applyBorder="1" applyAlignment="1">
      <alignment horizontal="center" vertical="center"/>
    </xf>
    <xf numFmtId="0" fontId="20" fillId="0" borderId="88" xfId="0" applyFont="1" applyBorder="1" applyAlignment="1">
      <alignment horizontal="center" vertical="center"/>
    </xf>
    <xf numFmtId="0" fontId="20" fillId="15" borderId="88" xfId="0" applyFont="1" applyFill="1" applyBorder="1" applyAlignment="1">
      <alignment horizontal="center" vertical="center"/>
    </xf>
    <xf numFmtId="0" fontId="20" fillId="0" borderId="90" xfId="0" applyFont="1" applyBorder="1" applyAlignment="1">
      <alignment horizontal="center" vertical="center"/>
    </xf>
    <xf numFmtId="0" fontId="20" fillId="0" borderId="19" xfId="0" applyFont="1" applyBorder="1">
      <alignment vertical="center"/>
    </xf>
    <xf numFmtId="0" fontId="20" fillId="23" borderId="31" xfId="0" applyFont="1" applyFill="1" applyBorder="1" applyAlignment="1">
      <alignment horizontal="center" vertical="center"/>
    </xf>
    <xf numFmtId="0" fontId="20" fillId="0" borderId="31" xfId="0" applyFont="1" applyBorder="1" applyAlignment="1">
      <alignment horizontal="center" vertical="center"/>
    </xf>
    <xf numFmtId="0" fontId="20" fillId="0" borderId="27" xfId="0" applyFont="1" applyBorder="1" applyAlignment="1">
      <alignment horizontal="center" vertical="center"/>
    </xf>
    <xf numFmtId="0" fontId="20" fillId="0" borderId="33" xfId="0" applyFont="1" applyBorder="1" applyAlignment="1">
      <alignment horizontal="center" vertical="center"/>
    </xf>
    <xf numFmtId="0" fontId="20" fillId="0" borderId="2" xfId="0" applyFont="1" applyBorder="1" applyAlignment="1">
      <alignment horizontal="center" vertical="center"/>
    </xf>
    <xf numFmtId="0" fontId="20" fillId="15" borderId="2" xfId="0" applyFont="1" applyFill="1" applyBorder="1" applyAlignment="1">
      <alignment horizontal="center" vertical="center"/>
    </xf>
    <xf numFmtId="0" fontId="20" fillId="0" borderId="7" xfId="0" applyFont="1" applyBorder="1" applyAlignment="1">
      <alignment horizontal="center" vertical="center"/>
    </xf>
    <xf numFmtId="0" fontId="20" fillId="0" borderId="49" xfId="0" applyFont="1" applyBorder="1">
      <alignment vertical="center"/>
    </xf>
    <xf numFmtId="0" fontId="20" fillId="23" borderId="25" xfId="0" applyFont="1" applyFill="1" applyBorder="1" applyAlignment="1">
      <alignment horizontal="center" vertical="center"/>
    </xf>
    <xf numFmtId="0" fontId="20" fillId="23" borderId="2" xfId="0" applyFont="1" applyFill="1" applyBorder="1" applyAlignment="1">
      <alignment horizontal="center" vertical="center"/>
    </xf>
    <xf numFmtId="0" fontId="20" fillId="15" borderId="25" xfId="0" applyFont="1" applyFill="1" applyBorder="1" applyAlignment="1">
      <alignment horizontal="center" vertical="center"/>
    </xf>
    <xf numFmtId="0" fontId="20" fillId="0" borderId="29" xfId="0" applyFont="1" applyBorder="1" applyAlignment="1">
      <alignment horizontal="center" vertical="center"/>
    </xf>
    <xf numFmtId="0" fontId="20" fillId="0" borderId="20" xfId="0" applyFont="1" applyBorder="1">
      <alignment vertical="center"/>
    </xf>
    <xf numFmtId="0" fontId="20" fillId="15" borderId="26" xfId="0" applyFont="1" applyFill="1" applyBorder="1" applyAlignment="1">
      <alignment horizontal="center" vertical="center"/>
    </xf>
    <xf numFmtId="0" fontId="20" fillId="0" borderId="26" xfId="0" applyFont="1" applyBorder="1" applyAlignment="1">
      <alignment horizontal="center" vertical="center"/>
    </xf>
    <xf numFmtId="0" fontId="20" fillId="0" borderId="30" xfId="0" applyFont="1" applyBorder="1" applyAlignment="1">
      <alignment horizontal="center" vertical="center"/>
    </xf>
    <xf numFmtId="0" fontId="20" fillId="0" borderId="35" xfId="0" applyFont="1" applyBorder="1" applyAlignment="1">
      <alignment horizontal="center" vertical="center"/>
    </xf>
    <xf numFmtId="0" fontId="20" fillId="0" borderId="9" xfId="0" applyFont="1" applyBorder="1" applyAlignment="1">
      <alignment horizontal="center" vertical="center"/>
    </xf>
    <xf numFmtId="0" fontId="20" fillId="15" borderId="9" xfId="0" applyFont="1" applyFill="1" applyBorder="1" applyAlignment="1">
      <alignment horizontal="center" vertical="center"/>
    </xf>
    <xf numFmtId="0" fontId="20" fillId="0" borderId="10" xfId="0" applyFont="1" applyBorder="1" applyAlignment="1">
      <alignment horizontal="center" vertical="center"/>
    </xf>
    <xf numFmtId="0" fontId="0" fillId="0" borderId="9" xfId="0" applyBorder="1">
      <alignment vertical="center"/>
    </xf>
    <xf numFmtId="0" fontId="7" fillId="0" borderId="0" xfId="0" quotePrefix="1" applyFont="1">
      <alignment vertical="center"/>
    </xf>
    <xf numFmtId="14" fontId="0" fillId="0" borderId="7" xfId="0" applyNumberFormat="1" applyBorder="1">
      <alignment vertical="center"/>
    </xf>
    <xf numFmtId="0" fontId="0" fillId="0" borderId="9" xfId="0" applyBorder="1" applyAlignment="1">
      <alignment vertical="center" wrapText="1"/>
    </xf>
    <xf numFmtId="14" fontId="0" fillId="0" borderId="10" xfId="0" applyNumberFormat="1" applyBorder="1">
      <alignment vertical="center"/>
    </xf>
    <xf numFmtId="0" fontId="0" fillId="0" borderId="14" xfId="0" applyBorder="1" applyAlignment="1">
      <alignment vertical="center" wrapText="1"/>
    </xf>
    <xf numFmtId="0" fontId="17" fillId="0" borderId="34" xfId="0" applyFont="1" applyBorder="1" applyAlignment="1">
      <alignment vertical="center" wrapText="1"/>
    </xf>
    <xf numFmtId="0" fontId="17" fillId="0" borderId="33" xfId="0" applyFont="1" applyBorder="1" applyAlignment="1">
      <alignment horizontal="center" vertical="center"/>
    </xf>
    <xf numFmtId="0" fontId="17" fillId="0" borderId="2" xfId="0" applyFont="1" applyBorder="1" applyAlignment="1">
      <alignment horizontal="center" vertical="center"/>
    </xf>
    <xf numFmtId="0" fontId="20" fillId="0" borderId="7" xfId="0" applyFont="1" applyBorder="1" applyAlignment="1">
      <alignment vertical="center" wrapText="1"/>
    </xf>
    <xf numFmtId="0" fontId="0" fillId="0" borderId="85" xfId="0" applyBorder="1" applyAlignment="1">
      <alignment horizontal="center" vertical="center"/>
    </xf>
    <xf numFmtId="0" fontId="0" fillId="15" borderId="87" xfId="0" applyFill="1" applyBorder="1" applyAlignment="1">
      <alignment horizontal="center" vertical="center"/>
    </xf>
    <xf numFmtId="0" fontId="0" fillId="15" borderId="88" xfId="0" applyFill="1" applyBorder="1" applyAlignment="1">
      <alignment horizontal="center" vertical="center"/>
    </xf>
    <xf numFmtId="0" fontId="0" fillId="0" borderId="88" xfId="0" applyBorder="1" applyAlignment="1">
      <alignment horizontal="center" vertical="center"/>
    </xf>
    <xf numFmtId="0" fontId="0" fillId="15" borderId="90" xfId="0" applyFill="1" applyBorder="1" applyAlignment="1">
      <alignment horizontal="center" vertical="center"/>
    </xf>
    <xf numFmtId="0" fontId="2" fillId="19" borderId="66" xfId="0" applyFont="1" applyFill="1" applyBorder="1">
      <alignment vertical="center"/>
    </xf>
    <xf numFmtId="0" fontId="2" fillId="19" borderId="11" xfId="0" applyFont="1" applyFill="1" applyBorder="1">
      <alignment vertical="center"/>
    </xf>
    <xf numFmtId="0" fontId="12" fillId="12" borderId="14" xfId="0" applyFont="1" applyFill="1" applyBorder="1">
      <alignment vertical="center"/>
    </xf>
    <xf numFmtId="0" fontId="0" fillId="0" borderId="0" xfId="0">
      <alignment vertical="center"/>
    </xf>
    <xf numFmtId="0" fontId="0" fillId="0" borderId="2" xfId="0" applyBorder="1" applyAlignment="1">
      <alignment horizontal="center" vertical="center"/>
    </xf>
    <xf numFmtId="0" fontId="0" fillId="0" borderId="0" xfId="0" applyAlignment="1">
      <alignment horizontal="center" vertical="center"/>
    </xf>
    <xf numFmtId="0" fontId="30" fillId="0" borderId="2" xfId="0" applyFont="1" applyBorder="1">
      <alignment vertical="center"/>
    </xf>
    <xf numFmtId="0" fontId="19" fillId="0" borderId="16" xfId="0" quotePrefix="1" applyFont="1" applyBorder="1" applyAlignment="1">
      <alignment vertical="center" wrapText="1"/>
    </xf>
    <xf numFmtId="0" fontId="12" fillId="0" borderId="24" xfId="0" applyFont="1" applyBorder="1" applyAlignment="1">
      <alignment horizontal="center" vertical="center"/>
    </xf>
    <xf numFmtId="0" fontId="12" fillId="0" borderId="14" xfId="0" applyFont="1" applyBorder="1" applyAlignment="1">
      <alignment horizontal="center" vertical="center"/>
    </xf>
    <xf numFmtId="0" fontId="12" fillId="0" borderId="19" xfId="0" applyFont="1" applyBorder="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62" xfId="0" applyFill="1" applyBorder="1" applyAlignment="1">
      <alignment vertical="center" textRotation="90"/>
    </xf>
    <xf numFmtId="0" fontId="20" fillId="12" borderId="74" xfId="0" applyFont="1" applyFill="1" applyBorder="1" applyAlignment="1">
      <alignment horizontal="center" vertical="center"/>
    </xf>
    <xf numFmtId="0" fontId="20" fillId="0" borderId="0" xfId="0" applyFont="1">
      <alignment vertical="center"/>
    </xf>
    <xf numFmtId="0" fontId="32" fillId="0" borderId="0" xfId="0" applyFont="1">
      <alignment vertical="center"/>
    </xf>
    <xf numFmtId="0" fontId="20" fillId="0" borderId="12" xfId="0" applyFont="1" applyFill="1" applyBorder="1" applyAlignment="1">
      <alignment horizontal="left" vertical="center"/>
    </xf>
    <xf numFmtId="0" fontId="20" fillId="0" borderId="12" xfId="0" quotePrefix="1" applyFont="1" applyFill="1" applyBorder="1">
      <alignment vertical="center"/>
    </xf>
    <xf numFmtId="0" fontId="20" fillId="0" borderId="31" xfId="0" applyFont="1" applyFill="1" applyBorder="1" applyAlignment="1">
      <alignment horizontal="left" vertical="center"/>
    </xf>
    <xf numFmtId="0" fontId="20" fillId="0" borderId="91" xfId="0" applyFont="1" applyFill="1" applyBorder="1" applyAlignment="1">
      <alignment vertical="center" wrapText="1"/>
    </xf>
    <xf numFmtId="0" fontId="20" fillId="0" borderId="80" xfId="0" applyFont="1" applyBorder="1">
      <alignment vertical="center"/>
    </xf>
    <xf numFmtId="0" fontId="20" fillId="0" borderId="82" xfId="0" applyFont="1" applyBorder="1" applyAlignment="1">
      <alignment horizontal="center" vertical="center"/>
    </xf>
    <xf numFmtId="0" fontId="20" fillId="0" borderId="12" xfId="0" applyFont="1"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2" fillId="19" borderId="3" xfId="0" applyFont="1" applyFill="1" applyBorder="1" applyAlignment="1">
      <alignment horizontal="left" vertical="center"/>
    </xf>
    <xf numFmtId="0" fontId="2" fillId="19" borderId="55" xfId="0" applyFont="1" applyFill="1" applyBorder="1" applyAlignment="1">
      <alignment horizontal="left" vertical="center"/>
    </xf>
    <xf numFmtId="0" fontId="6" fillId="19" borderId="6" xfId="0" applyFont="1" applyFill="1" applyBorder="1" applyAlignment="1">
      <alignment horizontal="left" vertical="center"/>
    </xf>
    <xf numFmtId="0" fontId="6" fillId="19" borderId="56" xfId="0" applyFont="1" applyFill="1" applyBorder="1" applyAlignment="1">
      <alignment horizontal="left" vertical="center"/>
    </xf>
    <xf numFmtId="0" fontId="6" fillId="19" borderId="8" xfId="0" applyFont="1" applyFill="1" applyBorder="1" applyAlignment="1">
      <alignment horizontal="left" vertical="center"/>
    </xf>
    <xf numFmtId="0" fontId="6"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8" xfId="1" applyFill="1" applyBorder="1" applyAlignment="1">
      <alignment horizontal="left" vertical="center"/>
    </xf>
    <xf numFmtId="0" fontId="4" fillId="12" borderId="12" xfId="1" applyFill="1" applyBorder="1" applyAlignment="1">
      <alignment horizontal="left" vertical="center"/>
    </xf>
    <xf numFmtId="0" fontId="4"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2" fillId="19" borderId="64" xfId="0" applyFont="1" applyFill="1" applyBorder="1">
      <alignment vertical="center"/>
    </xf>
    <xf numFmtId="0" fontId="2" fillId="19" borderId="66" xfId="0" applyFont="1" applyFill="1" applyBorder="1">
      <alignment vertical="center"/>
    </xf>
    <xf numFmtId="0" fontId="2" fillId="19" borderId="29" xfId="0" applyFont="1" applyFill="1" applyBorder="1">
      <alignment vertical="center"/>
    </xf>
    <xf numFmtId="0" fontId="2"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0" fillId="18" borderId="27" xfId="0" applyFill="1" applyBorder="1" applyAlignment="1">
      <alignment horizontal="left" vertical="center"/>
    </xf>
    <xf numFmtId="0" fontId="20" fillId="0" borderId="73" xfId="0" applyFont="1" applyBorder="1" applyAlignment="1">
      <alignment horizontal="center" vertical="center"/>
    </xf>
    <xf numFmtId="0" fontId="20" fillId="0" borderId="74" xfId="0" applyFont="1" applyBorder="1" applyAlignment="1">
      <alignment horizontal="center" vertical="center"/>
    </xf>
    <xf numFmtId="0" fontId="20" fillId="0" borderId="75" xfId="0" applyFont="1" applyBorder="1" applyAlignment="1">
      <alignment horizontal="center" vertical="center"/>
    </xf>
    <xf numFmtId="0" fontId="20" fillId="18" borderId="27" xfId="0" applyFont="1" applyFill="1" applyBorder="1" applyAlignment="1">
      <alignment horizontal="left" vertical="center"/>
    </xf>
    <xf numFmtId="0" fontId="20" fillId="18" borderId="12" xfId="0" applyFont="1" applyFill="1" applyBorder="1" applyAlignment="1">
      <alignment horizontal="left" vertical="center"/>
    </xf>
    <xf numFmtId="0" fontId="20" fillId="18" borderId="31" xfId="0" applyFont="1" applyFill="1" applyBorder="1" applyAlignment="1">
      <alignment horizontal="left" vertical="center"/>
    </xf>
    <xf numFmtId="0" fontId="20" fillId="18" borderId="68" xfId="0" applyFont="1" applyFill="1" applyBorder="1" applyAlignment="1">
      <alignment horizontal="left" vertical="center"/>
    </xf>
    <xf numFmtId="0" fontId="20" fillId="15" borderId="73" xfId="0" applyFont="1" applyFill="1" applyBorder="1" applyAlignment="1">
      <alignment horizontal="center" vertical="center"/>
    </xf>
    <xf numFmtId="0" fontId="20" fillId="15" borderId="74" xfId="0" applyFont="1" applyFill="1" applyBorder="1" applyAlignment="1">
      <alignment horizontal="center" vertical="center"/>
    </xf>
    <xf numFmtId="0" fontId="20" fillId="15" borderId="75" xfId="0" applyFont="1" applyFill="1" applyBorder="1" applyAlignment="1">
      <alignment horizontal="center" vertical="center"/>
    </xf>
  </cellXfs>
  <cellStyles count="37">
    <cellStyle name="Grey" xfId="26" xr:uid="{DBE1DD89-B628-4300-84B9-07D4914C77B5}"/>
    <cellStyle name="Input [yellow]" xfId="27" xr:uid="{4D5D45DC-7432-413E-AB71-6A0C09B84CFA}"/>
    <cellStyle name="Milliers [0]_AR1194" xfId="28" xr:uid="{2BE86B72-E5FC-4EAF-A974-47C69D15B4E5}"/>
    <cellStyle name="Milliers_AR1194" xfId="29" xr:uid="{FCF7AB4A-9DFA-4F92-BF75-0EC1CCC96079}"/>
    <cellStyle name="Mon騁aire [0]_AR1194" xfId="30" xr:uid="{038BDA47-0F9F-4319-A310-3ECD879064CB}"/>
    <cellStyle name="Mon騁aire_AR1194" xfId="31" xr:uid="{18D513AE-5846-4229-8D0A-473423DFC4D0}"/>
    <cellStyle name="Normal - Style1" xfId="32" xr:uid="{30BBB94F-E256-4FFB-B3B8-49E9F70C5053}"/>
    <cellStyle name="Percent [2]" xfId="33" xr:uid="{B67D53E7-2980-4A2D-9722-A72A20620E06}"/>
    <cellStyle name="センター" xfId="34" xr:uid="{E0455B23-6209-4463-AE27-1C7F0A4E832C}"/>
    <cellStyle name="ハイパーリンク" xfId="1" builtinId="8"/>
    <cellStyle name="標準" xfId="0" builtinId="0"/>
    <cellStyle name="標準 10" xfId="5" xr:uid="{A04F2B32-478D-4EFE-920E-8836560EEF5A}"/>
    <cellStyle name="標準 11" xfId="6" xr:uid="{5AEDE2C4-8375-48AF-B57B-BA6BA0908BEF}"/>
    <cellStyle name="標準 12" xfId="7" xr:uid="{79E08B7D-A9E5-49C5-B3AA-BDE6097A775D}"/>
    <cellStyle name="標準 13" xfId="8" xr:uid="{B2874B6F-DC59-4EC1-B3F1-A9189CD76700}"/>
    <cellStyle name="標準 14" xfId="9" xr:uid="{AE81AF23-25E8-4DA8-9C3A-79F91455F56D}"/>
    <cellStyle name="標準 15" xfId="10" xr:uid="{952C2F92-0961-4CCB-AEB1-CB0BBF71BB08}"/>
    <cellStyle name="標準 16" xfId="11" xr:uid="{AC4DE996-EFAA-493A-82E9-F97A5C0A7F90}"/>
    <cellStyle name="標準 17" xfId="12" xr:uid="{8D231103-01A2-42F9-8673-AF7416B42866}"/>
    <cellStyle name="標準 18" xfId="13" xr:uid="{74C5745F-7AB8-4B12-B805-0577CE92C467}"/>
    <cellStyle name="標準 19" xfId="14" xr:uid="{185688F5-EE50-4674-AC84-6B73384F1472}"/>
    <cellStyle name="標準 2" xfId="2" xr:uid="{74226307-4D57-4782-A3D8-821E26A6BDB1}"/>
    <cellStyle name="標準 2 2" xfId="3" xr:uid="{4CFE6999-27B6-4D4C-ACD5-A446E596A970}"/>
    <cellStyle name="標準 2 3" xfId="15" xr:uid="{CDE562B7-1C8A-42FC-AE0F-D6040DB8CC1B}"/>
    <cellStyle name="標準 2 3 2" xfId="16" xr:uid="{0AFACA2B-DCEE-4754-8686-5ACAE877D3D6}"/>
    <cellStyle name="標準 20" xfId="17" xr:uid="{A1BED6E0-B545-4054-9E5D-505412638016}"/>
    <cellStyle name="標準 21" xfId="18" xr:uid="{9D678B6E-6394-4351-86DD-50F286DF9BBD}"/>
    <cellStyle name="標準 22" xfId="19" xr:uid="{EF983A69-D188-4FD2-B789-282D6ED8E872}"/>
    <cellStyle name="標準 25" xfId="36" xr:uid="{8956410F-7C24-4E6E-BB85-C06EC33E3F3B}"/>
    <cellStyle name="標準 3" xfId="4" xr:uid="{ED794D0D-8E81-48E6-BAB0-E2B3861D6246}"/>
    <cellStyle name="標準 4" xfId="20" xr:uid="{5B129C47-2FFB-4D3B-8C3B-96C21F474A4A}"/>
    <cellStyle name="標準 5" xfId="21" xr:uid="{092F824D-AE13-4BEF-B9E4-15F2DCF637CE}"/>
    <cellStyle name="標準 6" xfId="22" xr:uid="{1E594A1E-BD87-45BB-A9F2-044BF33AD7BE}"/>
    <cellStyle name="標準 7" xfId="23" xr:uid="{06F25325-561B-455E-A8CB-504EC63C9D2D}"/>
    <cellStyle name="標準 8" xfId="24" xr:uid="{218102F6-46A5-4A19-8719-A0B69ED398D3}"/>
    <cellStyle name="標準 9" xfId="25" xr:uid="{AAE4D054-0BCE-4355-9032-38D437F328F6}"/>
    <cellStyle name="未定義" xfId="35" xr:uid="{9DCE8F84-CB11-461C-92BE-4576C46FCFD2}"/>
  </cellStyles>
  <dxfs count="116">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FF00"/>
      <color rgb="FFFF00FF"/>
      <color rgb="FFFFCC99"/>
      <color rgb="FFCCFDB1"/>
      <color rgb="FFFFCCFF"/>
      <color rgb="FFFFCCCC"/>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9.x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emf"/><Relationship Id="rId39" Type="http://schemas.openxmlformats.org/officeDocument/2006/relationships/image" Target="../media/image39.emf"/><Relationship Id="rId21" Type="http://schemas.openxmlformats.org/officeDocument/2006/relationships/image" Target="../media/image21.emf"/><Relationship Id="rId34" Type="http://schemas.openxmlformats.org/officeDocument/2006/relationships/image" Target="../media/image34.emf"/><Relationship Id="rId42" Type="http://schemas.openxmlformats.org/officeDocument/2006/relationships/image" Target="../media/image42.emf"/><Relationship Id="rId47" Type="http://schemas.openxmlformats.org/officeDocument/2006/relationships/image" Target="../media/image47.emf"/><Relationship Id="rId7" Type="http://schemas.openxmlformats.org/officeDocument/2006/relationships/image" Target="../media/image7.emf"/><Relationship Id="rId2" Type="http://schemas.openxmlformats.org/officeDocument/2006/relationships/image" Target="../media/image2.emf"/><Relationship Id="rId16" Type="http://schemas.openxmlformats.org/officeDocument/2006/relationships/image" Target="../media/image16.emf"/><Relationship Id="rId29" Type="http://schemas.openxmlformats.org/officeDocument/2006/relationships/image" Target="../media/image29.png"/><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24" Type="http://schemas.openxmlformats.org/officeDocument/2006/relationships/image" Target="../media/image24.emf"/><Relationship Id="rId32" Type="http://schemas.openxmlformats.org/officeDocument/2006/relationships/image" Target="../media/image32.emf"/><Relationship Id="rId37" Type="http://schemas.openxmlformats.org/officeDocument/2006/relationships/image" Target="../media/image37.emf"/><Relationship Id="rId40" Type="http://schemas.openxmlformats.org/officeDocument/2006/relationships/image" Target="../media/image40.emf"/><Relationship Id="rId45" Type="http://schemas.openxmlformats.org/officeDocument/2006/relationships/image" Target="../media/image45.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png"/><Relationship Id="rId36" Type="http://schemas.openxmlformats.org/officeDocument/2006/relationships/image" Target="../media/image36.emf"/><Relationship Id="rId10" Type="http://schemas.openxmlformats.org/officeDocument/2006/relationships/image" Target="../media/image10.emf"/><Relationship Id="rId19" Type="http://schemas.openxmlformats.org/officeDocument/2006/relationships/image" Target="../media/image19.emf"/><Relationship Id="rId31" Type="http://schemas.openxmlformats.org/officeDocument/2006/relationships/image" Target="../media/image31.png"/><Relationship Id="rId44" Type="http://schemas.openxmlformats.org/officeDocument/2006/relationships/image" Target="../media/image44.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emf"/><Relationship Id="rId43" Type="http://schemas.openxmlformats.org/officeDocument/2006/relationships/image" Target="../media/image43.emf"/><Relationship Id="rId8" Type="http://schemas.openxmlformats.org/officeDocument/2006/relationships/image" Target="../media/image8.emf"/><Relationship Id="rId3" Type="http://schemas.openxmlformats.org/officeDocument/2006/relationships/image" Target="../media/image3.emf"/><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emf"/><Relationship Id="rId38" Type="http://schemas.openxmlformats.org/officeDocument/2006/relationships/image" Target="../media/image38.emf"/><Relationship Id="rId46" Type="http://schemas.openxmlformats.org/officeDocument/2006/relationships/image" Target="../media/image46.emf"/><Relationship Id="rId20" Type="http://schemas.openxmlformats.org/officeDocument/2006/relationships/image" Target="../media/image20.emf"/><Relationship Id="rId41" Type="http://schemas.openxmlformats.org/officeDocument/2006/relationships/image" Target="../media/image41.emf"/></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F5DDCBF7-1039-466F-93F7-F96BFB2CD78A}"/>
            </a:ext>
          </a:extLst>
        </xdr:cNvPr>
        <xdr:cNvSpPr/>
      </xdr:nvSpPr>
      <xdr:spPr>
        <a:xfrm>
          <a:off x="11448302" y="134471"/>
          <a:ext cx="3296024"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29</xdr:col>
      <xdr:colOff>183615</xdr:colOff>
      <xdr:row>621</xdr:row>
      <xdr:rowOff>1</xdr:rowOff>
    </xdr:from>
    <xdr:to>
      <xdr:col>55</xdr:col>
      <xdr:colOff>275663</xdr:colOff>
      <xdr:row>632</xdr:row>
      <xdr:rowOff>96632</xdr:rowOff>
    </xdr:to>
    <xdr:sp macro="" textlink="">
      <xdr:nvSpPr>
        <xdr:cNvPr id="141" name="正方形/長方形 140">
          <a:extLst>
            <a:ext uri="{FF2B5EF4-FFF2-40B4-BE49-F238E27FC236}">
              <a16:creationId xmlns:a16="http://schemas.microsoft.com/office/drawing/2014/main" id="{7B611FDD-D460-487C-98B5-D563EC7CA069}"/>
            </a:ext>
          </a:extLst>
        </xdr:cNvPr>
        <xdr:cNvSpPr/>
      </xdr:nvSpPr>
      <xdr:spPr>
        <a:xfrm>
          <a:off x="27695680" y="156706958"/>
          <a:ext cx="16560635" cy="31059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30</xdr:col>
      <xdr:colOff>0</xdr:colOff>
      <xdr:row>39</xdr:row>
      <xdr:rowOff>710615</xdr:rowOff>
    </xdr:from>
    <xdr:to>
      <xdr:col>37</xdr:col>
      <xdr:colOff>564308</xdr:colOff>
      <xdr:row>39</xdr:row>
      <xdr:rowOff>1468916</xdr:rowOff>
    </xdr:to>
    <xdr:pic>
      <xdr:nvPicPr>
        <xdr:cNvPr id="156" name="図 155">
          <a:extLst>
            <a:ext uri="{FF2B5EF4-FFF2-40B4-BE49-F238E27FC236}">
              <a16:creationId xmlns:a16="http://schemas.microsoft.com/office/drawing/2014/main" id="{B06D6328-7B3C-5436-4862-84D80B4021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173343" y="7194501"/>
          <a:ext cx="5475995" cy="75830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0</xdr:colOff>
      <xdr:row>39</xdr:row>
      <xdr:rowOff>0</xdr:rowOff>
    </xdr:from>
    <xdr:to>
      <xdr:col>37</xdr:col>
      <xdr:colOff>29225</xdr:colOff>
      <xdr:row>39</xdr:row>
      <xdr:rowOff>687750</xdr:rowOff>
    </xdr:to>
    <xdr:pic>
      <xdr:nvPicPr>
        <xdr:cNvPr id="155" name="図 154">
          <a:extLst>
            <a:ext uri="{FF2B5EF4-FFF2-40B4-BE49-F238E27FC236}">
              <a16:creationId xmlns:a16="http://schemas.microsoft.com/office/drawing/2014/main" id="{513771A7-68A6-EAF9-AAEE-00D2F885D346}"/>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8173343" y="6483886"/>
          <a:ext cx="4940912" cy="687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229175</xdr:colOff>
      <xdr:row>652</xdr:row>
      <xdr:rowOff>22493</xdr:rowOff>
    </xdr:from>
    <xdr:to>
      <xdr:col>38</xdr:col>
      <xdr:colOff>178872</xdr:colOff>
      <xdr:row>659</xdr:row>
      <xdr:rowOff>44717</xdr:rowOff>
    </xdr:to>
    <xdr:pic>
      <xdr:nvPicPr>
        <xdr:cNvPr id="128" name="図 127">
          <a:extLst>
            <a:ext uri="{FF2B5EF4-FFF2-40B4-BE49-F238E27FC236}">
              <a16:creationId xmlns:a16="http://schemas.microsoft.com/office/drawing/2014/main" id="{CC121434-1C39-E008-35B1-B18629B86F6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7794295" y="162739330"/>
          <a:ext cx="6074655" cy="114368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22950</xdr:colOff>
      <xdr:row>576</xdr:row>
      <xdr:rowOff>2744</xdr:rowOff>
    </xdr:from>
    <xdr:to>
      <xdr:col>56</xdr:col>
      <xdr:colOff>125277</xdr:colOff>
      <xdr:row>581</xdr:row>
      <xdr:rowOff>669810</xdr:rowOff>
    </xdr:to>
    <xdr:pic>
      <xdr:nvPicPr>
        <xdr:cNvPr id="621" name="図 620">
          <a:extLst>
            <a:ext uri="{FF2B5EF4-FFF2-40B4-BE49-F238E27FC236}">
              <a16:creationId xmlns:a16="http://schemas.microsoft.com/office/drawing/2014/main" id="{630729F6-0AA5-187B-5207-C36183E952F9}"/>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8196293" y="140995696"/>
          <a:ext cx="16578550" cy="166546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36512</xdr:colOff>
      <xdr:row>602</xdr:row>
      <xdr:rowOff>20527</xdr:rowOff>
    </xdr:from>
    <xdr:to>
      <xdr:col>50</xdr:col>
      <xdr:colOff>485774</xdr:colOff>
      <xdr:row>607</xdr:row>
      <xdr:rowOff>674014</xdr:rowOff>
    </xdr:to>
    <xdr:pic>
      <xdr:nvPicPr>
        <xdr:cNvPr id="620" name="図 619">
          <a:extLst>
            <a:ext uri="{FF2B5EF4-FFF2-40B4-BE49-F238E27FC236}">
              <a16:creationId xmlns:a16="http://schemas.microsoft.com/office/drawing/2014/main" id="{A2F9EB33-5E9B-0D9A-9EAA-710FE54376AE}"/>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174950" y="147234694"/>
          <a:ext cx="13314362" cy="16897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16404</xdr:colOff>
      <xdr:row>581</xdr:row>
      <xdr:rowOff>968514</xdr:rowOff>
    </xdr:from>
    <xdr:to>
      <xdr:col>44</xdr:col>
      <xdr:colOff>293686</xdr:colOff>
      <xdr:row>582</xdr:row>
      <xdr:rowOff>58738</xdr:rowOff>
    </xdr:to>
    <xdr:pic>
      <xdr:nvPicPr>
        <xdr:cNvPr id="618" name="図 617">
          <a:extLst>
            <a:ext uri="{FF2B5EF4-FFF2-40B4-BE49-F238E27FC236}">
              <a16:creationId xmlns:a16="http://schemas.microsoft.com/office/drawing/2014/main" id="{1E050F27-7441-1C80-AF24-4A97C58A16EA}"/>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8154842" y="142070806"/>
          <a:ext cx="9484782" cy="75709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8212</xdr:colOff>
      <xdr:row>546</xdr:row>
      <xdr:rowOff>1391398</xdr:rowOff>
    </xdr:from>
    <xdr:to>
      <xdr:col>44</xdr:col>
      <xdr:colOff>552178</xdr:colOff>
      <xdr:row>547</xdr:row>
      <xdr:rowOff>495980</xdr:rowOff>
    </xdr:to>
    <xdr:pic>
      <xdr:nvPicPr>
        <xdr:cNvPr id="609" name="図 608">
          <a:extLst>
            <a:ext uri="{FF2B5EF4-FFF2-40B4-BE49-F238E27FC236}">
              <a16:creationId xmlns:a16="http://schemas.microsoft.com/office/drawing/2014/main" id="{92C73C03-CD65-E466-B7C1-F10B4ADF7ADF}"/>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8188026" y="135075786"/>
          <a:ext cx="9734578" cy="77652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6958</xdr:colOff>
      <xdr:row>543</xdr:row>
      <xdr:rowOff>23753</xdr:rowOff>
    </xdr:from>
    <xdr:to>
      <xdr:col>52</xdr:col>
      <xdr:colOff>583255</xdr:colOff>
      <xdr:row>546</xdr:row>
      <xdr:rowOff>850569</xdr:rowOff>
    </xdr:to>
    <xdr:pic>
      <xdr:nvPicPr>
        <xdr:cNvPr id="608" name="図 607">
          <a:extLst>
            <a:ext uri="{FF2B5EF4-FFF2-40B4-BE49-F238E27FC236}">
              <a16:creationId xmlns:a16="http://schemas.microsoft.com/office/drawing/2014/main" id="{B9DDE546-013F-B404-6DD0-63F74DCD9D6B}"/>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8186772" y="133049498"/>
          <a:ext cx="14627563" cy="148863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7063</xdr:colOff>
      <xdr:row>526</xdr:row>
      <xdr:rowOff>347701</xdr:rowOff>
    </xdr:from>
    <xdr:to>
      <xdr:col>45</xdr:col>
      <xdr:colOff>354572</xdr:colOff>
      <xdr:row>526</xdr:row>
      <xdr:rowOff>1151990</xdr:rowOff>
    </xdr:to>
    <xdr:pic>
      <xdr:nvPicPr>
        <xdr:cNvPr id="605" name="図 604">
          <a:extLst>
            <a:ext uri="{FF2B5EF4-FFF2-40B4-BE49-F238E27FC236}">
              <a16:creationId xmlns:a16="http://schemas.microsoft.com/office/drawing/2014/main" id="{F8AA5B27-7B51-BCD0-D4AC-D0B2B082FE2E}"/>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8186877" y="129340520"/>
          <a:ext cx="10142924" cy="80111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17090</xdr:colOff>
      <xdr:row>520</xdr:row>
      <xdr:rowOff>96841</xdr:rowOff>
    </xdr:from>
    <xdr:to>
      <xdr:col>55</xdr:col>
      <xdr:colOff>268592</xdr:colOff>
      <xdr:row>525</xdr:row>
      <xdr:rowOff>1551700</xdr:rowOff>
    </xdr:to>
    <xdr:pic>
      <xdr:nvPicPr>
        <xdr:cNvPr id="604" name="図 603">
          <a:extLst>
            <a:ext uri="{FF2B5EF4-FFF2-40B4-BE49-F238E27FC236}">
              <a16:creationId xmlns:a16="http://schemas.microsoft.com/office/drawing/2014/main" id="{7832ADF0-F9FF-DA29-81E6-B02762C7B9A9}"/>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8196904" y="126414554"/>
          <a:ext cx="16129879" cy="245484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599028</xdr:colOff>
      <xdr:row>507</xdr:row>
      <xdr:rowOff>1141857</xdr:rowOff>
    </xdr:from>
    <xdr:to>
      <xdr:col>44</xdr:col>
      <xdr:colOff>587712</xdr:colOff>
      <xdr:row>508</xdr:row>
      <xdr:rowOff>236329</xdr:rowOff>
    </xdr:to>
    <xdr:pic>
      <xdr:nvPicPr>
        <xdr:cNvPr id="601" name="図 600">
          <a:extLst>
            <a:ext uri="{FF2B5EF4-FFF2-40B4-BE49-F238E27FC236}">
              <a16:creationId xmlns:a16="http://schemas.microsoft.com/office/drawing/2014/main" id="{A76F0AD4-21CA-8D30-D38D-6C625A1CFAD7}"/>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28170863" y="122616006"/>
          <a:ext cx="9787275" cy="7632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27224</xdr:colOff>
      <xdr:row>503</xdr:row>
      <xdr:rowOff>149728</xdr:rowOff>
    </xdr:from>
    <xdr:to>
      <xdr:col>55</xdr:col>
      <xdr:colOff>506785</xdr:colOff>
      <xdr:row>507</xdr:row>
      <xdr:rowOff>616563</xdr:rowOff>
    </xdr:to>
    <xdr:pic>
      <xdr:nvPicPr>
        <xdr:cNvPr id="600" name="図 599">
          <a:extLst>
            <a:ext uri="{FF2B5EF4-FFF2-40B4-BE49-F238E27FC236}">
              <a16:creationId xmlns:a16="http://schemas.microsoft.com/office/drawing/2014/main" id="{A7B7084A-659B-BE0C-4E68-662EC273724D}"/>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28207038" y="120803106"/>
          <a:ext cx="16354763" cy="12844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597845</xdr:colOff>
      <xdr:row>486</xdr:row>
      <xdr:rowOff>113890</xdr:rowOff>
    </xdr:from>
    <xdr:to>
      <xdr:col>46</xdr:col>
      <xdr:colOff>542415</xdr:colOff>
      <xdr:row>486</xdr:row>
      <xdr:rowOff>963853</xdr:rowOff>
    </xdr:to>
    <xdr:pic>
      <xdr:nvPicPr>
        <xdr:cNvPr id="595" name="図 594">
          <a:extLst>
            <a:ext uri="{FF2B5EF4-FFF2-40B4-BE49-F238E27FC236}">
              <a16:creationId xmlns:a16="http://schemas.microsoft.com/office/drawing/2014/main" id="{1D18C3F3-6C5A-6749-5272-18F7A72C91D7}"/>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28169680" y="116633012"/>
          <a:ext cx="10962293" cy="8531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30397</xdr:colOff>
      <xdr:row>480</xdr:row>
      <xdr:rowOff>148811</xdr:rowOff>
    </xdr:from>
    <xdr:to>
      <xdr:col>55</xdr:col>
      <xdr:colOff>40531</xdr:colOff>
      <xdr:row>485</xdr:row>
      <xdr:rowOff>1477831</xdr:rowOff>
    </xdr:to>
    <xdr:pic>
      <xdr:nvPicPr>
        <xdr:cNvPr id="593" name="図 592">
          <a:extLst>
            <a:ext uri="{FF2B5EF4-FFF2-40B4-BE49-F238E27FC236}">
              <a16:creationId xmlns:a16="http://schemas.microsoft.com/office/drawing/2014/main" id="{15F50F37-EB45-2F1B-5DA1-C5F3C0E4F74B}"/>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28210211" y="113992827"/>
          <a:ext cx="15888511" cy="233536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600271</xdr:colOff>
      <xdr:row>364</xdr:row>
      <xdr:rowOff>82258</xdr:rowOff>
    </xdr:from>
    <xdr:to>
      <xdr:col>56</xdr:col>
      <xdr:colOff>39586</xdr:colOff>
      <xdr:row>405</xdr:row>
      <xdr:rowOff>68434</xdr:rowOff>
    </xdr:to>
    <xdr:pic>
      <xdr:nvPicPr>
        <xdr:cNvPr id="39085" name="図 39084">
          <a:extLst>
            <a:ext uri="{FF2B5EF4-FFF2-40B4-BE49-F238E27FC236}">
              <a16:creationId xmlns:a16="http://schemas.microsoft.com/office/drawing/2014/main" id="{B9762C35-C178-D511-9D2D-46304A0E5E1D}"/>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28136180" y="86811713"/>
          <a:ext cx="16497724" cy="125450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9812</xdr:colOff>
      <xdr:row>350</xdr:row>
      <xdr:rowOff>275130</xdr:rowOff>
    </xdr:from>
    <xdr:to>
      <xdr:col>44</xdr:col>
      <xdr:colOff>601020</xdr:colOff>
      <xdr:row>351</xdr:row>
      <xdr:rowOff>697142</xdr:rowOff>
    </xdr:to>
    <xdr:pic>
      <xdr:nvPicPr>
        <xdr:cNvPr id="39078" name="図 39077">
          <a:extLst>
            <a:ext uri="{FF2B5EF4-FFF2-40B4-BE49-F238E27FC236}">
              <a16:creationId xmlns:a16="http://schemas.microsoft.com/office/drawing/2014/main" id="{FF9AA56D-5B39-791D-A0E1-BE5FF6176B93}"/>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28151857" y="81583994"/>
          <a:ext cx="9766670" cy="74788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28841</xdr:colOff>
      <xdr:row>341</xdr:row>
      <xdr:rowOff>150730</xdr:rowOff>
    </xdr:from>
    <xdr:to>
      <xdr:col>55</xdr:col>
      <xdr:colOff>277712</xdr:colOff>
      <xdr:row>349</xdr:row>
      <xdr:rowOff>275269</xdr:rowOff>
    </xdr:to>
    <xdr:pic>
      <xdr:nvPicPr>
        <xdr:cNvPr id="39075" name="図 39074">
          <a:extLst>
            <a:ext uri="{FF2B5EF4-FFF2-40B4-BE49-F238E27FC236}">
              <a16:creationId xmlns:a16="http://schemas.microsoft.com/office/drawing/2014/main" id="{3C163556-74A0-2BE2-4770-DBE196380DBA}"/>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28170886" y="79849003"/>
          <a:ext cx="16091833" cy="140925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6957</xdr:colOff>
      <xdr:row>301</xdr:row>
      <xdr:rowOff>192777</xdr:rowOff>
    </xdr:from>
    <xdr:to>
      <xdr:col>48</xdr:col>
      <xdr:colOff>114614</xdr:colOff>
      <xdr:row>301</xdr:row>
      <xdr:rowOff>1349609</xdr:rowOff>
    </xdr:to>
    <xdr:pic>
      <xdr:nvPicPr>
        <xdr:cNvPr id="39071" name="図 39070">
          <a:extLst>
            <a:ext uri="{FF2B5EF4-FFF2-40B4-BE49-F238E27FC236}">
              <a16:creationId xmlns:a16="http://schemas.microsoft.com/office/drawing/2014/main" id="{93A6BB71-445B-3789-ACEF-69A2A0288956}"/>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28145395" y="71497985"/>
          <a:ext cx="11749323" cy="115683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20266</xdr:colOff>
      <xdr:row>295</xdr:row>
      <xdr:rowOff>134225</xdr:rowOff>
    </xdr:from>
    <xdr:to>
      <xdr:col>53</xdr:col>
      <xdr:colOff>600074</xdr:colOff>
      <xdr:row>300</xdr:row>
      <xdr:rowOff>248704</xdr:rowOff>
    </xdr:to>
    <xdr:pic>
      <xdr:nvPicPr>
        <xdr:cNvPr id="39069" name="図 39068">
          <a:extLst>
            <a:ext uri="{FF2B5EF4-FFF2-40B4-BE49-F238E27FC236}">
              <a16:creationId xmlns:a16="http://schemas.microsoft.com/office/drawing/2014/main" id="{D085F2BF-AA96-BAED-D92C-BC5DADD2ADC3}"/>
            </a:ext>
          </a:extLst>
        </xdr:cNvPr>
        <xdr:cNvPicPr>
          <a:picLocks noChangeAspect="1" noChangeArrowheads="1"/>
        </xdr:cNvPicPr>
      </xdr:nvPicPr>
      <xdr:blipFill>
        <a:blip xmlns:r="http://schemas.openxmlformats.org/officeDocument/2006/relationships" r:embed="rId19"/>
        <a:srcRect/>
        <a:stretch>
          <a:fillRect/>
        </a:stretch>
      </xdr:blipFill>
      <xdr:spPr bwMode="auto">
        <a:xfrm>
          <a:off x="28158704" y="69931308"/>
          <a:ext cx="15264183" cy="12918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25395</xdr:colOff>
      <xdr:row>252</xdr:row>
      <xdr:rowOff>179218</xdr:rowOff>
    </xdr:from>
    <xdr:to>
      <xdr:col>50</xdr:col>
      <xdr:colOff>316959</xdr:colOff>
      <xdr:row>257</xdr:row>
      <xdr:rowOff>60257</xdr:rowOff>
    </xdr:to>
    <xdr:pic>
      <xdr:nvPicPr>
        <xdr:cNvPr id="39066" name="図 39065">
          <a:extLst>
            <a:ext uri="{FF2B5EF4-FFF2-40B4-BE49-F238E27FC236}">
              <a16:creationId xmlns:a16="http://schemas.microsoft.com/office/drawing/2014/main" id="{53DA8E40-C1C2-7AD7-187E-AAC21DAA03C3}"/>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28205209" y="60581904"/>
          <a:ext cx="13130048" cy="10564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604804</xdr:colOff>
      <xdr:row>243</xdr:row>
      <xdr:rowOff>152655</xdr:rowOff>
    </xdr:from>
    <xdr:to>
      <xdr:col>56</xdr:col>
      <xdr:colOff>369920</xdr:colOff>
      <xdr:row>252</xdr:row>
      <xdr:rowOff>7751</xdr:rowOff>
    </xdr:to>
    <xdr:pic>
      <xdr:nvPicPr>
        <xdr:cNvPr id="39062" name="図 39061">
          <a:extLst>
            <a:ext uri="{FF2B5EF4-FFF2-40B4-BE49-F238E27FC236}">
              <a16:creationId xmlns:a16="http://schemas.microsoft.com/office/drawing/2014/main" id="{CF919444-597D-7089-5CF9-A2A7D902FE5C}"/>
            </a:ext>
          </a:extLst>
        </xdr:cNvPr>
        <xdr:cNvPicPr>
          <a:picLocks noChangeAspect="1" noChangeArrowheads="1"/>
        </xdr:cNvPicPr>
      </xdr:nvPicPr>
      <xdr:blipFill>
        <a:blip xmlns:r="http://schemas.openxmlformats.org/officeDocument/2006/relationships" r:embed="rId21"/>
        <a:srcRect/>
        <a:stretch>
          <a:fillRect/>
        </a:stretch>
      </xdr:blipFill>
      <xdr:spPr bwMode="auto">
        <a:xfrm>
          <a:off x="28176639" y="59075926"/>
          <a:ext cx="16865801" cy="13170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27222</xdr:colOff>
      <xdr:row>221</xdr:row>
      <xdr:rowOff>296311</xdr:rowOff>
    </xdr:from>
    <xdr:to>
      <xdr:col>49</xdr:col>
      <xdr:colOff>16266</xdr:colOff>
      <xdr:row>223</xdr:row>
      <xdr:rowOff>587711</xdr:rowOff>
    </xdr:to>
    <xdr:pic>
      <xdr:nvPicPr>
        <xdr:cNvPr id="39055" name="図 39054">
          <a:extLst>
            <a:ext uri="{FF2B5EF4-FFF2-40B4-BE49-F238E27FC236}">
              <a16:creationId xmlns:a16="http://schemas.microsoft.com/office/drawing/2014/main" id="{D51E5D0D-36BE-88CD-12A1-349ADAB7E405}"/>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28207036" y="52724343"/>
          <a:ext cx="12219549" cy="9601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607978</xdr:colOff>
      <xdr:row>211</xdr:row>
      <xdr:rowOff>145087</xdr:rowOff>
    </xdr:from>
    <xdr:to>
      <xdr:col>55</xdr:col>
      <xdr:colOff>20265</xdr:colOff>
      <xdr:row>220</xdr:row>
      <xdr:rowOff>58676</xdr:rowOff>
    </xdr:to>
    <xdr:pic>
      <xdr:nvPicPr>
        <xdr:cNvPr id="39054" name="図 39053">
          <a:extLst>
            <a:ext uri="{FF2B5EF4-FFF2-40B4-BE49-F238E27FC236}">
              <a16:creationId xmlns:a16="http://schemas.microsoft.com/office/drawing/2014/main" id="{AD549270-F3F0-432F-C53D-0D53856CE761}"/>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28179813" y="50901177"/>
          <a:ext cx="15898643" cy="142340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38484</xdr:colOff>
      <xdr:row>200</xdr:row>
      <xdr:rowOff>104504</xdr:rowOff>
    </xdr:from>
    <xdr:to>
      <xdr:col>44</xdr:col>
      <xdr:colOff>578550</xdr:colOff>
      <xdr:row>204</xdr:row>
      <xdr:rowOff>202659</xdr:rowOff>
    </xdr:to>
    <xdr:pic>
      <xdr:nvPicPr>
        <xdr:cNvPr id="39041" name="図 39040">
          <a:extLst>
            <a:ext uri="{FF2B5EF4-FFF2-40B4-BE49-F238E27FC236}">
              <a16:creationId xmlns:a16="http://schemas.microsoft.com/office/drawing/2014/main" id="{92AE516C-EC6E-0806-24C8-B52607AF8652}"/>
            </a:ext>
          </a:extLst>
        </xdr:cNvPr>
        <xdr:cNvPicPr>
          <a:picLocks noChangeAspect="1" noChangeArrowheads="1"/>
        </xdr:cNvPicPr>
      </xdr:nvPicPr>
      <xdr:blipFill>
        <a:blip xmlns:r="http://schemas.openxmlformats.org/officeDocument/2006/relationships" r:embed="rId24"/>
        <a:srcRect/>
        <a:stretch>
          <a:fillRect/>
        </a:stretch>
      </xdr:blipFill>
      <xdr:spPr bwMode="auto">
        <a:xfrm>
          <a:off x="28218298" y="46402084"/>
          <a:ext cx="9737028" cy="7669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6349</xdr:colOff>
      <xdr:row>188</xdr:row>
      <xdr:rowOff>9346</xdr:rowOff>
    </xdr:from>
    <xdr:to>
      <xdr:col>55</xdr:col>
      <xdr:colOff>503474</xdr:colOff>
      <xdr:row>197</xdr:row>
      <xdr:rowOff>78293</xdr:rowOff>
    </xdr:to>
    <xdr:pic>
      <xdr:nvPicPr>
        <xdr:cNvPr id="575" name="図 574">
          <a:extLst>
            <a:ext uri="{FF2B5EF4-FFF2-40B4-BE49-F238E27FC236}">
              <a16:creationId xmlns:a16="http://schemas.microsoft.com/office/drawing/2014/main" id="{47DE4E94-E78A-B1AB-FC1A-403493029626}"/>
            </a:ext>
          </a:extLst>
        </xdr:cNvPr>
        <xdr:cNvPicPr>
          <a:picLocks noChangeAspect="1" noChangeArrowheads="1"/>
        </xdr:cNvPicPr>
      </xdr:nvPicPr>
      <xdr:blipFill>
        <a:blip xmlns:r="http://schemas.openxmlformats.org/officeDocument/2006/relationships" r:embed="rId25"/>
        <a:srcRect/>
        <a:stretch>
          <a:fillRect/>
        </a:stretch>
      </xdr:blipFill>
      <xdr:spPr bwMode="auto">
        <a:xfrm>
          <a:off x="28186163" y="44341128"/>
          <a:ext cx="16375502" cy="152809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58</xdr:col>
      <xdr:colOff>469293</xdr:colOff>
      <xdr:row>144</xdr:row>
      <xdr:rowOff>96418</xdr:rowOff>
    </xdr:from>
    <xdr:to>
      <xdr:col>81</xdr:col>
      <xdr:colOff>256500</xdr:colOff>
      <xdr:row>171</xdr:row>
      <xdr:rowOff>50031</xdr:rowOff>
    </xdr:to>
    <xdr:pic>
      <xdr:nvPicPr>
        <xdr:cNvPr id="124" name="図 123">
          <a:extLst>
            <a:ext uri="{FF2B5EF4-FFF2-40B4-BE49-F238E27FC236}">
              <a16:creationId xmlns:a16="http://schemas.microsoft.com/office/drawing/2014/main" id="{EA65EDAB-0D78-C993-9F62-BD3C98ACAE04}"/>
            </a:ext>
          </a:extLst>
        </xdr:cNvPr>
        <xdr:cNvPicPr>
          <a:picLocks noChangeAspect="1" noChangeArrowheads="1"/>
        </xdr:cNvPicPr>
      </xdr:nvPicPr>
      <xdr:blipFill>
        <a:blip xmlns:r="http://schemas.openxmlformats.org/officeDocument/2006/relationships" r:embed="rId26"/>
        <a:srcRect/>
        <a:stretch>
          <a:fillRect/>
        </a:stretch>
      </xdr:blipFill>
      <xdr:spPr bwMode="auto">
        <a:xfrm>
          <a:off x="46351421" y="33970966"/>
          <a:ext cx="13770717" cy="780667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531091</xdr:colOff>
      <xdr:row>351</xdr:row>
      <xdr:rowOff>905840</xdr:rowOff>
    </xdr:from>
    <xdr:to>
      <xdr:col>49</xdr:col>
      <xdr:colOff>391199</xdr:colOff>
      <xdr:row>359</xdr:row>
      <xdr:rowOff>133814</xdr:rowOff>
    </xdr:to>
    <xdr:pic>
      <xdr:nvPicPr>
        <xdr:cNvPr id="39103" name="図 39102">
          <a:extLst>
            <a:ext uri="{FF2B5EF4-FFF2-40B4-BE49-F238E27FC236}">
              <a16:creationId xmlns:a16="http://schemas.microsoft.com/office/drawing/2014/main" id="{8172764E-DA71-90F5-4824-47E37C654C6C}"/>
            </a:ext>
          </a:extLst>
        </xdr:cNvPr>
        <xdr:cNvPicPr>
          <a:picLocks noChangeAspect="1"/>
        </xdr:cNvPicPr>
      </xdr:nvPicPr>
      <xdr:blipFill>
        <a:blip xmlns:r="http://schemas.openxmlformats.org/officeDocument/2006/relationships" r:embed="rId27"/>
        <a:stretch>
          <a:fillRect/>
        </a:stretch>
      </xdr:blipFill>
      <xdr:spPr>
        <a:xfrm>
          <a:off x="28067000" y="82543749"/>
          <a:ext cx="12672388" cy="3540201"/>
        </a:xfrm>
        <a:prstGeom prst="rect">
          <a:avLst/>
        </a:prstGeom>
      </xdr:spPr>
    </xdr:pic>
    <xdr:clientData/>
  </xdr:twoCellAnchor>
  <xdr:twoCellAnchor editAs="oneCell">
    <xdr:from>
      <xdr:col>29</xdr:col>
      <xdr:colOff>349538</xdr:colOff>
      <xdr:row>301</xdr:row>
      <xdr:rowOff>1653836</xdr:rowOff>
    </xdr:from>
    <xdr:to>
      <xdr:col>50</xdr:col>
      <xdr:colOff>484036</xdr:colOff>
      <xdr:row>324</xdr:row>
      <xdr:rowOff>135607</xdr:rowOff>
    </xdr:to>
    <xdr:pic>
      <xdr:nvPicPr>
        <xdr:cNvPr id="39102" name="図 39101">
          <a:extLst>
            <a:ext uri="{FF2B5EF4-FFF2-40B4-BE49-F238E27FC236}">
              <a16:creationId xmlns:a16="http://schemas.microsoft.com/office/drawing/2014/main" id="{25B2A636-5E69-DAD3-24F1-5E01CF65084A}"/>
            </a:ext>
          </a:extLst>
        </xdr:cNvPr>
        <xdr:cNvPicPr>
          <a:picLocks noChangeAspect="1"/>
        </xdr:cNvPicPr>
      </xdr:nvPicPr>
      <xdr:blipFill>
        <a:blip xmlns:r="http://schemas.openxmlformats.org/officeDocument/2006/relationships" r:embed="rId28"/>
        <a:stretch>
          <a:fillRect/>
        </a:stretch>
      </xdr:blipFill>
      <xdr:spPr>
        <a:xfrm>
          <a:off x="27879434" y="72959044"/>
          <a:ext cx="13601790" cy="5175731"/>
        </a:xfrm>
        <a:prstGeom prst="rect">
          <a:avLst/>
        </a:prstGeom>
      </xdr:spPr>
    </xdr:pic>
    <xdr:clientData/>
  </xdr:twoCellAnchor>
  <xdr:twoCellAnchor editAs="oneCell">
    <xdr:from>
      <xdr:col>30</xdr:col>
      <xdr:colOff>43543</xdr:colOff>
      <xdr:row>257</xdr:row>
      <xdr:rowOff>326572</xdr:rowOff>
    </xdr:from>
    <xdr:to>
      <xdr:col>50</xdr:col>
      <xdr:colOff>174172</xdr:colOff>
      <xdr:row>266</xdr:row>
      <xdr:rowOff>124425</xdr:rowOff>
    </xdr:to>
    <xdr:pic>
      <xdr:nvPicPr>
        <xdr:cNvPr id="39101" name="図 39100">
          <a:extLst>
            <a:ext uri="{FF2B5EF4-FFF2-40B4-BE49-F238E27FC236}">
              <a16:creationId xmlns:a16="http://schemas.microsoft.com/office/drawing/2014/main" id="{89FC7524-C5C8-A150-7353-22A531CDEB6C}"/>
            </a:ext>
          </a:extLst>
        </xdr:cNvPr>
        <xdr:cNvPicPr>
          <a:picLocks noChangeAspect="1"/>
        </xdr:cNvPicPr>
      </xdr:nvPicPr>
      <xdr:blipFill>
        <a:blip xmlns:r="http://schemas.openxmlformats.org/officeDocument/2006/relationships" r:embed="rId29"/>
        <a:stretch>
          <a:fillRect/>
        </a:stretch>
      </xdr:blipFill>
      <xdr:spPr>
        <a:xfrm>
          <a:off x="27791229" y="64280143"/>
          <a:ext cx="12943114" cy="4181621"/>
        </a:xfrm>
        <a:prstGeom prst="rect">
          <a:avLst/>
        </a:prstGeom>
      </xdr:spPr>
    </xdr:pic>
    <xdr:clientData/>
  </xdr:twoCellAnchor>
  <xdr:twoCellAnchor editAs="oneCell">
    <xdr:from>
      <xdr:col>30</xdr:col>
      <xdr:colOff>-1</xdr:colOff>
      <xdr:row>223</xdr:row>
      <xdr:rowOff>805543</xdr:rowOff>
    </xdr:from>
    <xdr:to>
      <xdr:col>50</xdr:col>
      <xdr:colOff>236311</xdr:colOff>
      <xdr:row>235</xdr:row>
      <xdr:rowOff>27430</xdr:rowOff>
    </xdr:to>
    <xdr:pic>
      <xdr:nvPicPr>
        <xdr:cNvPr id="39098" name="図 39097">
          <a:extLst>
            <a:ext uri="{FF2B5EF4-FFF2-40B4-BE49-F238E27FC236}">
              <a16:creationId xmlns:a16="http://schemas.microsoft.com/office/drawing/2014/main" id="{35132D5E-AEE6-69C6-C55E-8970A293E894}"/>
            </a:ext>
          </a:extLst>
        </xdr:cNvPr>
        <xdr:cNvPicPr>
          <a:picLocks noChangeAspect="1"/>
        </xdr:cNvPicPr>
      </xdr:nvPicPr>
      <xdr:blipFill>
        <a:blip xmlns:r="http://schemas.openxmlformats.org/officeDocument/2006/relationships" r:embed="rId30"/>
        <a:stretch>
          <a:fillRect/>
        </a:stretch>
      </xdr:blipFill>
      <xdr:spPr>
        <a:xfrm>
          <a:off x="27747685" y="56192057"/>
          <a:ext cx="13051972" cy="3779827"/>
        </a:xfrm>
        <a:prstGeom prst="rect">
          <a:avLst/>
        </a:prstGeom>
      </xdr:spPr>
    </xdr:pic>
    <xdr:clientData/>
  </xdr:twoCellAnchor>
  <xdr:twoCellAnchor editAs="oneCell">
    <xdr:from>
      <xdr:col>30</xdr:col>
      <xdr:colOff>355601</xdr:colOff>
      <xdr:row>161</xdr:row>
      <xdr:rowOff>1295401</xdr:rowOff>
    </xdr:from>
    <xdr:to>
      <xdr:col>51</xdr:col>
      <xdr:colOff>523875</xdr:colOff>
      <xdr:row>175</xdr:row>
      <xdr:rowOff>154231</xdr:rowOff>
    </xdr:to>
    <xdr:pic>
      <xdr:nvPicPr>
        <xdr:cNvPr id="39084" name="図 39083">
          <a:extLst>
            <a:ext uri="{FF2B5EF4-FFF2-40B4-BE49-F238E27FC236}">
              <a16:creationId xmlns:a16="http://schemas.microsoft.com/office/drawing/2014/main" id="{9010827C-FFEF-B027-61E8-1F37CE44938B}"/>
            </a:ext>
          </a:extLst>
        </xdr:cNvPr>
        <xdr:cNvPicPr>
          <a:picLocks noChangeAspect="1"/>
        </xdr:cNvPicPr>
      </xdr:nvPicPr>
      <xdr:blipFill>
        <a:blip xmlns:r="http://schemas.openxmlformats.org/officeDocument/2006/relationships" r:embed="rId31"/>
        <a:stretch>
          <a:fillRect/>
        </a:stretch>
      </xdr:blipFill>
      <xdr:spPr>
        <a:xfrm>
          <a:off x="27482801" y="40792401"/>
          <a:ext cx="13576299" cy="3953406"/>
        </a:xfrm>
        <a:prstGeom prst="rect">
          <a:avLst/>
        </a:prstGeom>
      </xdr:spPr>
    </xdr:pic>
    <xdr:clientData/>
  </xdr:twoCellAnchor>
  <xdr:twoCellAnchor editAs="oneCell">
    <xdr:from>
      <xdr:col>5</xdr:col>
      <xdr:colOff>40821</xdr:colOff>
      <xdr:row>90</xdr:row>
      <xdr:rowOff>108857</xdr:rowOff>
    </xdr:from>
    <xdr:to>
      <xdr:col>11</xdr:col>
      <xdr:colOff>2755266</xdr:colOff>
      <xdr:row>94</xdr:row>
      <xdr:rowOff>86722</xdr:rowOff>
    </xdr:to>
    <xdr:sp macro="" textlink="">
      <xdr:nvSpPr>
        <xdr:cNvPr id="54" name="線吹き出し 1 (枠付き) 53">
          <a:extLst>
            <a:ext uri="{FF2B5EF4-FFF2-40B4-BE49-F238E27FC236}">
              <a16:creationId xmlns:a16="http://schemas.microsoft.com/office/drawing/2014/main" id="{00000000-0008-0000-1700-000036000000}"/>
            </a:ext>
          </a:extLst>
        </xdr:cNvPr>
        <xdr:cNvSpPr/>
      </xdr:nvSpPr>
      <xdr:spPr>
        <a:xfrm>
          <a:off x="6165396" y="21197207"/>
          <a:ext cx="5589815" cy="658585"/>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中の吹鳴条件となっているため、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p>
      </xdr:txBody>
    </xdr:sp>
    <xdr:clientData/>
  </xdr:twoCellAnchor>
  <xdr:twoCellAnchor editAs="oneCell">
    <xdr:from>
      <xdr:col>3</xdr:col>
      <xdr:colOff>52028</xdr:colOff>
      <xdr:row>112</xdr:row>
      <xdr:rowOff>10404</xdr:rowOff>
    </xdr:from>
    <xdr:to>
      <xdr:col>11</xdr:col>
      <xdr:colOff>1001609</xdr:colOff>
      <xdr:row>116</xdr:row>
      <xdr:rowOff>30724</xdr:rowOff>
    </xdr:to>
    <xdr:sp macro="" textlink="">
      <xdr:nvSpPr>
        <xdr:cNvPr id="61" name="線吹き出し 1 (枠付き) 60">
          <a:extLst>
            <a:ext uri="{FF2B5EF4-FFF2-40B4-BE49-F238E27FC236}">
              <a16:creationId xmlns:a16="http://schemas.microsoft.com/office/drawing/2014/main" id="{00000000-0008-0000-1700-00003D000000}"/>
            </a:ext>
          </a:extLst>
        </xdr:cNvPr>
        <xdr:cNvSpPr/>
      </xdr:nvSpPr>
      <xdr:spPr>
        <a:xfrm>
          <a:off x="4971410" y="31510139"/>
          <a:ext cx="3899903" cy="779145"/>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中に未受信扱いとなるように通信ソフトから状態を取得し、マトリクステーブルにて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情報は参照しない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2280481</xdr:colOff>
      <xdr:row>111</xdr:row>
      <xdr:rowOff>119501</xdr:rowOff>
    </xdr:from>
    <xdr:to>
      <xdr:col>14</xdr:col>
      <xdr:colOff>64060</xdr:colOff>
      <xdr:row>116</xdr:row>
      <xdr:rowOff>64061</xdr:rowOff>
    </xdr:to>
    <xdr:sp macro="" textlink="">
      <xdr:nvSpPr>
        <xdr:cNvPr id="64" name="線吹き出し 1 (枠付き) 63">
          <a:extLst>
            <a:ext uri="{FF2B5EF4-FFF2-40B4-BE49-F238E27FC236}">
              <a16:creationId xmlns:a16="http://schemas.microsoft.com/office/drawing/2014/main" id="{00000000-0008-0000-1700-000040000000}"/>
            </a:ext>
          </a:extLst>
        </xdr:cNvPr>
        <xdr:cNvSpPr/>
      </xdr:nvSpPr>
      <xdr:spPr>
        <a:xfrm>
          <a:off x="10147010" y="31428736"/>
          <a:ext cx="4711990" cy="900235"/>
        </a:xfrm>
        <a:prstGeom prst="borderCallout1">
          <a:avLst>
            <a:gd name="adj1" fmla="val 24123"/>
            <a:gd name="adj2" fmla="val -426"/>
            <a:gd name="adj3" fmla="val -23521"/>
            <a:gd name="adj4" fmla="val -47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BZR_PT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について、通信状態を考慮した値を入力値とすることにより各フレームの通信状態はマトリクステーブルの入力としない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68037</xdr:colOff>
      <xdr:row>360</xdr:row>
      <xdr:rowOff>54428</xdr:rowOff>
    </xdr:from>
    <xdr:to>
      <xdr:col>11</xdr:col>
      <xdr:colOff>2571750</xdr:colOff>
      <xdr:row>364</xdr:row>
      <xdr:rowOff>95250</xdr:rowOff>
    </xdr:to>
    <xdr:sp macro="" textlink="">
      <xdr:nvSpPr>
        <xdr:cNvPr id="97" name="線吹き出し 1 (枠付き) 96">
          <a:extLst>
            <a:ext uri="{FF2B5EF4-FFF2-40B4-BE49-F238E27FC236}">
              <a16:creationId xmlns:a16="http://schemas.microsoft.com/office/drawing/2014/main" id="{00000000-0008-0000-1700-000061000000}"/>
            </a:ext>
          </a:extLst>
        </xdr:cNvPr>
        <xdr:cNvSpPr/>
      </xdr:nvSpPr>
      <xdr:spPr>
        <a:xfrm>
          <a:off x="5554437" y="93113678"/>
          <a:ext cx="5075463" cy="726622"/>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xdr:col>
      <xdr:colOff>131703</xdr:colOff>
      <xdr:row>426</xdr:row>
      <xdr:rowOff>122392</xdr:rowOff>
    </xdr:from>
    <xdr:to>
      <xdr:col>11</xdr:col>
      <xdr:colOff>2792187</xdr:colOff>
      <xdr:row>431</xdr:row>
      <xdr:rowOff>19175</xdr:rowOff>
    </xdr:to>
    <xdr:sp macro="" textlink="">
      <xdr:nvSpPr>
        <xdr:cNvPr id="99" name="線吹き出し 1 (枠付き) 98">
          <a:extLst>
            <a:ext uri="{FF2B5EF4-FFF2-40B4-BE49-F238E27FC236}">
              <a16:creationId xmlns:a16="http://schemas.microsoft.com/office/drawing/2014/main" id="{00000000-0008-0000-1700-000063000000}"/>
            </a:ext>
          </a:extLst>
        </xdr:cNvPr>
        <xdr:cNvSpPr/>
      </xdr:nvSpPr>
      <xdr:spPr>
        <a:xfrm>
          <a:off x="5479071" y="106885945"/>
          <a:ext cx="5511634" cy="732309"/>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40822</xdr:colOff>
      <xdr:row>495</xdr:row>
      <xdr:rowOff>163285</xdr:rowOff>
    </xdr:from>
    <xdr:to>
      <xdr:col>11</xdr:col>
      <xdr:colOff>2924459</xdr:colOff>
      <xdr:row>500</xdr:row>
      <xdr:rowOff>40019</xdr:rowOff>
    </xdr:to>
    <xdr:sp macro="" textlink="">
      <xdr:nvSpPr>
        <xdr:cNvPr id="111" name="線吹き出し 1 (枠付き) 110">
          <a:extLst>
            <a:ext uri="{FF2B5EF4-FFF2-40B4-BE49-F238E27FC236}">
              <a16:creationId xmlns:a16="http://schemas.microsoft.com/office/drawing/2014/main" id="{00000000-0008-0000-1700-00006F000000}"/>
            </a:ext>
          </a:extLst>
        </xdr:cNvPr>
        <xdr:cNvSpPr/>
      </xdr:nvSpPr>
      <xdr:spPr>
        <a:xfrm>
          <a:off x="6164036" y="123294321"/>
          <a:ext cx="5759824" cy="761199"/>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2657332</xdr:colOff>
      <xdr:row>184</xdr:row>
      <xdr:rowOff>150092</xdr:rowOff>
    </xdr:from>
    <xdr:to>
      <xdr:col>10</xdr:col>
      <xdr:colOff>331231</xdr:colOff>
      <xdr:row>189</xdr:row>
      <xdr:rowOff>12501</xdr:rowOff>
    </xdr:to>
    <xdr:sp macro="" textlink="">
      <xdr:nvSpPr>
        <xdr:cNvPr id="163" name="線吹き出し 1 (枠付き) 162">
          <a:extLst>
            <a:ext uri="{FF2B5EF4-FFF2-40B4-BE49-F238E27FC236}">
              <a16:creationId xmlns:a16="http://schemas.microsoft.com/office/drawing/2014/main" id="{00000000-0008-0000-1700-0000A3000000}"/>
            </a:ext>
          </a:extLst>
        </xdr:cNvPr>
        <xdr:cNvSpPr/>
      </xdr:nvSpPr>
      <xdr:spPr>
        <a:xfrm>
          <a:off x="3263468" y="44062507"/>
          <a:ext cx="3857501" cy="671024"/>
        </a:xfrm>
        <a:prstGeom prst="borderCallout1">
          <a:avLst>
            <a:gd name="adj1" fmla="val 1724"/>
            <a:gd name="adj2" fmla="val 19197"/>
            <a:gd name="adj3" fmla="val -117086"/>
            <a:gd name="adj4" fmla="val 631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で、通信途絶時の設定値が異なるため、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676359</xdr:colOff>
      <xdr:row>2</xdr:row>
      <xdr:rowOff>13607</xdr:rowOff>
    </xdr:from>
    <xdr:to>
      <xdr:col>25</xdr:col>
      <xdr:colOff>322762</xdr:colOff>
      <xdr:row>5</xdr:row>
      <xdr:rowOff>59840</xdr:rowOff>
    </xdr:to>
    <xdr:sp macro="" textlink="">
      <xdr:nvSpPr>
        <xdr:cNvPr id="175" name="正方形/長方形 174">
          <a:extLst>
            <a:ext uri="{FF2B5EF4-FFF2-40B4-BE49-F238E27FC236}">
              <a16:creationId xmlns:a16="http://schemas.microsoft.com/office/drawing/2014/main" id="{00000000-0008-0000-1700-0000AF000000}"/>
            </a:ext>
          </a:extLst>
        </xdr:cNvPr>
        <xdr:cNvSpPr/>
      </xdr:nvSpPr>
      <xdr:spPr>
        <a:xfrm>
          <a:off x="24107859" y="367393"/>
          <a:ext cx="3732356" cy="573101"/>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CSTD-3-00-A-C0</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9</xdr:col>
      <xdr:colOff>217714</xdr:colOff>
      <xdr:row>214</xdr:row>
      <xdr:rowOff>81643</xdr:rowOff>
    </xdr:from>
    <xdr:to>
      <xdr:col>10</xdr:col>
      <xdr:colOff>1293144</xdr:colOff>
      <xdr:row>217</xdr:row>
      <xdr:rowOff>10492</xdr:rowOff>
    </xdr:to>
    <xdr:sp macro="" textlink="">
      <xdr:nvSpPr>
        <xdr:cNvPr id="212" name="線吹き出し 1 (枠付き) 211">
          <a:extLst>
            <a:ext uri="{FF2B5EF4-FFF2-40B4-BE49-F238E27FC236}">
              <a16:creationId xmlns:a16="http://schemas.microsoft.com/office/drawing/2014/main" id="{00000000-0008-0000-1700-0000D4000000}"/>
            </a:ext>
          </a:extLst>
        </xdr:cNvPr>
        <xdr:cNvSpPr/>
      </xdr:nvSpPr>
      <xdr:spPr>
        <a:xfrm>
          <a:off x="7370989" y="52545343"/>
          <a:ext cx="1296138" cy="429953"/>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231321</xdr:colOff>
      <xdr:row>232</xdr:row>
      <xdr:rowOff>81643</xdr:rowOff>
    </xdr:from>
    <xdr:to>
      <xdr:col>10</xdr:col>
      <xdr:colOff>1159794</xdr:colOff>
      <xdr:row>235</xdr:row>
      <xdr:rowOff>10489</xdr:rowOff>
    </xdr:to>
    <xdr:sp macro="" textlink="">
      <xdr:nvSpPr>
        <xdr:cNvPr id="222" name="線吹き出し 1 (枠付き) 221">
          <a:extLst>
            <a:ext uri="{FF2B5EF4-FFF2-40B4-BE49-F238E27FC236}">
              <a16:creationId xmlns:a16="http://schemas.microsoft.com/office/drawing/2014/main" id="{00000000-0008-0000-1700-0000DE000000}"/>
            </a:ext>
          </a:extLst>
        </xdr:cNvPr>
        <xdr:cNvSpPr/>
      </xdr:nvSpPr>
      <xdr:spPr>
        <a:xfrm>
          <a:off x="7384596" y="58288918"/>
          <a:ext cx="1296138" cy="429952"/>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231322</xdr:colOff>
      <xdr:row>266</xdr:row>
      <xdr:rowOff>81644</xdr:rowOff>
    </xdr:from>
    <xdr:to>
      <xdr:col>10</xdr:col>
      <xdr:colOff>1159795</xdr:colOff>
      <xdr:row>269</xdr:row>
      <xdr:rowOff>10491</xdr:rowOff>
    </xdr:to>
    <xdr:sp macro="" textlink="">
      <xdr:nvSpPr>
        <xdr:cNvPr id="235" name="線吹き出し 1 (枠付き) 234">
          <a:extLst>
            <a:ext uri="{FF2B5EF4-FFF2-40B4-BE49-F238E27FC236}">
              <a16:creationId xmlns:a16="http://schemas.microsoft.com/office/drawing/2014/main" id="{00000000-0008-0000-1700-0000EB000000}"/>
            </a:ext>
          </a:extLst>
        </xdr:cNvPr>
        <xdr:cNvSpPr/>
      </xdr:nvSpPr>
      <xdr:spPr>
        <a:xfrm>
          <a:off x="7384597" y="66775694"/>
          <a:ext cx="1296138" cy="429952"/>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54428</xdr:colOff>
      <xdr:row>515</xdr:row>
      <xdr:rowOff>68035</xdr:rowOff>
    </xdr:from>
    <xdr:to>
      <xdr:col>10</xdr:col>
      <xdr:colOff>1358912</xdr:colOff>
      <xdr:row>518</xdr:row>
      <xdr:rowOff>1457</xdr:rowOff>
    </xdr:to>
    <xdr:sp macro="" textlink="">
      <xdr:nvSpPr>
        <xdr:cNvPr id="269" name="線吹き出し 1 (枠付き) 268">
          <a:extLst>
            <a:ext uri="{FF2B5EF4-FFF2-40B4-BE49-F238E27FC236}">
              <a16:creationId xmlns:a16="http://schemas.microsoft.com/office/drawing/2014/main" id="{00000000-0008-0000-1700-00000D010000}"/>
            </a:ext>
          </a:extLst>
        </xdr:cNvPr>
        <xdr:cNvSpPr/>
      </xdr:nvSpPr>
      <xdr:spPr>
        <a:xfrm>
          <a:off x="7470321" y="129172606"/>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81643</xdr:colOff>
      <xdr:row>554</xdr:row>
      <xdr:rowOff>81643</xdr:rowOff>
    </xdr:from>
    <xdr:to>
      <xdr:col>11</xdr:col>
      <xdr:colOff>2724</xdr:colOff>
      <xdr:row>557</xdr:row>
      <xdr:rowOff>10489</xdr:rowOff>
    </xdr:to>
    <xdr:sp macro="" textlink="">
      <xdr:nvSpPr>
        <xdr:cNvPr id="292" name="線吹き出し 1 (枠付き) 291">
          <a:extLst>
            <a:ext uri="{FF2B5EF4-FFF2-40B4-BE49-F238E27FC236}">
              <a16:creationId xmlns:a16="http://schemas.microsoft.com/office/drawing/2014/main" id="{00000000-0008-0000-1700-000024010000}"/>
            </a:ext>
          </a:extLst>
        </xdr:cNvPr>
        <xdr:cNvSpPr/>
      </xdr:nvSpPr>
      <xdr:spPr>
        <a:xfrm>
          <a:off x="7497536" y="140779500"/>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81643</xdr:colOff>
      <xdr:row>589</xdr:row>
      <xdr:rowOff>68037</xdr:rowOff>
    </xdr:from>
    <xdr:to>
      <xdr:col>11</xdr:col>
      <xdr:colOff>2724</xdr:colOff>
      <xdr:row>592</xdr:row>
      <xdr:rowOff>1461</xdr:rowOff>
    </xdr:to>
    <xdr:sp macro="" textlink="">
      <xdr:nvSpPr>
        <xdr:cNvPr id="312" name="線吹き出し 1 (枠付き) 311">
          <a:extLst>
            <a:ext uri="{FF2B5EF4-FFF2-40B4-BE49-F238E27FC236}">
              <a16:creationId xmlns:a16="http://schemas.microsoft.com/office/drawing/2014/main" id="{00000000-0008-0000-1700-000038010000}"/>
            </a:ext>
          </a:extLst>
        </xdr:cNvPr>
        <xdr:cNvSpPr/>
      </xdr:nvSpPr>
      <xdr:spPr>
        <a:xfrm>
          <a:off x="7497536" y="149392823"/>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11442</xdr:colOff>
      <xdr:row>181</xdr:row>
      <xdr:rowOff>135761</xdr:rowOff>
    </xdr:from>
    <xdr:to>
      <xdr:col>10</xdr:col>
      <xdr:colOff>77041</xdr:colOff>
      <xdr:row>184</xdr:row>
      <xdr:rowOff>58260</xdr:rowOff>
    </xdr:to>
    <xdr:sp macro="" textlink="">
      <xdr:nvSpPr>
        <xdr:cNvPr id="322" name="線吹き出し 1 (枠付き) 321">
          <a:extLst>
            <a:ext uri="{FF2B5EF4-FFF2-40B4-BE49-F238E27FC236}">
              <a16:creationId xmlns:a16="http://schemas.microsoft.com/office/drawing/2014/main" id="{00000000-0008-0000-1700-000042010000}"/>
            </a:ext>
          </a:extLst>
        </xdr:cNvPr>
        <xdr:cNvSpPr/>
      </xdr:nvSpPr>
      <xdr:spPr>
        <a:xfrm>
          <a:off x="5607380" y="43561102"/>
          <a:ext cx="1256224" cy="409573"/>
        </a:xfrm>
        <a:prstGeom prst="borderCallout1">
          <a:avLst>
            <a:gd name="adj1" fmla="val -75163"/>
            <a:gd name="adj2" fmla="val 67653"/>
            <a:gd name="adj3" fmla="val -564"/>
            <a:gd name="adj4" fmla="val 41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89805</xdr:colOff>
      <xdr:row>99</xdr:row>
      <xdr:rowOff>54428</xdr:rowOff>
    </xdr:from>
    <xdr:to>
      <xdr:col>26</xdr:col>
      <xdr:colOff>155120</xdr:colOff>
      <xdr:row>101</xdr:row>
      <xdr:rowOff>971550</xdr:rowOff>
    </xdr:to>
    <xdr:sp macro="" textlink="">
      <xdr:nvSpPr>
        <xdr:cNvPr id="323" name="線吹き出し 1 (枠付き) 322">
          <a:extLst>
            <a:ext uri="{FF2B5EF4-FFF2-40B4-BE49-F238E27FC236}">
              <a16:creationId xmlns:a16="http://schemas.microsoft.com/office/drawing/2014/main" id="{00000000-0008-0000-1700-000043010000}"/>
            </a:ext>
          </a:extLst>
        </xdr:cNvPr>
        <xdr:cNvSpPr/>
      </xdr:nvSpPr>
      <xdr:spPr>
        <a:xfrm>
          <a:off x="20530455" y="23390678"/>
          <a:ext cx="4942115" cy="1431472"/>
        </a:xfrm>
        <a:prstGeom prst="borderCallout1">
          <a:avLst>
            <a:gd name="adj1" fmla="val 50171"/>
            <a:gd name="adj2" fmla="val -427"/>
            <a:gd name="adj3" fmla="val 34104"/>
            <a:gd name="adj4" fmla="val -180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a:p>
          <a:pPr algn="l"/>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制御仕様で「</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」の通信状態取得は、削除された</a:t>
          </a:r>
          <a:endPar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219981</xdr:colOff>
      <xdr:row>150</xdr:row>
      <xdr:rowOff>160111</xdr:rowOff>
    </xdr:from>
    <xdr:to>
      <xdr:col>25</xdr:col>
      <xdr:colOff>56877</xdr:colOff>
      <xdr:row>155</xdr:row>
      <xdr:rowOff>545</xdr:rowOff>
    </xdr:to>
    <xdr:sp macro="" textlink="">
      <xdr:nvSpPr>
        <xdr:cNvPr id="325" name="線吹き出し 1 (枠付き) 324">
          <a:extLst>
            <a:ext uri="{FF2B5EF4-FFF2-40B4-BE49-F238E27FC236}">
              <a16:creationId xmlns:a16="http://schemas.microsoft.com/office/drawing/2014/main" id="{00000000-0008-0000-1700-000045010000}"/>
            </a:ext>
          </a:extLst>
        </xdr:cNvPr>
        <xdr:cNvSpPr/>
      </xdr:nvSpPr>
      <xdr:spPr>
        <a:xfrm>
          <a:off x="20212956" y="34964461"/>
          <a:ext cx="4951821" cy="650059"/>
        </a:xfrm>
        <a:prstGeom prst="borderCallout1">
          <a:avLst>
            <a:gd name="adj1" fmla="val 53294"/>
            <a:gd name="adj2" fmla="val 171"/>
            <a:gd name="adj3" fmla="val 319006"/>
            <a:gd name="adj4" fmla="val -178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204107</xdr:colOff>
      <xdr:row>196</xdr:row>
      <xdr:rowOff>122464</xdr:rowOff>
    </xdr:from>
    <xdr:to>
      <xdr:col>25</xdr:col>
      <xdr:colOff>28938</xdr:colOff>
      <xdr:row>201</xdr:row>
      <xdr:rowOff>11363</xdr:rowOff>
    </xdr:to>
    <xdr:sp macro="" textlink="">
      <xdr:nvSpPr>
        <xdr:cNvPr id="329" name="線吹き出し 1 (枠付き) 328">
          <a:extLst>
            <a:ext uri="{FF2B5EF4-FFF2-40B4-BE49-F238E27FC236}">
              <a16:creationId xmlns:a16="http://schemas.microsoft.com/office/drawing/2014/main" id="{00000000-0008-0000-1700-000049010000}"/>
            </a:ext>
          </a:extLst>
        </xdr:cNvPr>
        <xdr:cNvSpPr/>
      </xdr:nvSpPr>
      <xdr:spPr>
        <a:xfrm>
          <a:off x="22043571" y="50155928"/>
          <a:ext cx="5504090" cy="781051"/>
        </a:xfrm>
        <a:prstGeom prst="borderCallout1">
          <a:avLst>
            <a:gd name="adj1" fmla="val 52335"/>
            <a:gd name="adj2" fmla="val 317"/>
            <a:gd name="adj3" fmla="val 190037"/>
            <a:gd name="adj4" fmla="val -165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212269</xdr:colOff>
      <xdr:row>214</xdr:row>
      <xdr:rowOff>54428</xdr:rowOff>
    </xdr:from>
    <xdr:to>
      <xdr:col>25</xdr:col>
      <xdr:colOff>9364</xdr:colOff>
      <xdr:row>218</xdr:row>
      <xdr:rowOff>83096</xdr:rowOff>
    </xdr:to>
    <xdr:sp macro="" textlink="">
      <xdr:nvSpPr>
        <xdr:cNvPr id="330" name="線吹き出し 1 (枠付き) 329">
          <a:extLst>
            <a:ext uri="{FF2B5EF4-FFF2-40B4-BE49-F238E27FC236}">
              <a16:creationId xmlns:a16="http://schemas.microsoft.com/office/drawing/2014/main" id="{00000000-0008-0000-1700-00004A010000}"/>
            </a:ext>
          </a:extLst>
        </xdr:cNvPr>
        <xdr:cNvSpPr/>
      </xdr:nvSpPr>
      <xdr:spPr>
        <a:xfrm>
          <a:off x="22051733" y="55966178"/>
          <a:ext cx="5448300" cy="751116"/>
        </a:xfrm>
        <a:prstGeom prst="borderCallout1">
          <a:avLst>
            <a:gd name="adj1" fmla="val 26903"/>
            <a:gd name="adj2" fmla="val -641"/>
            <a:gd name="adj3" fmla="val 229924"/>
            <a:gd name="adj4" fmla="val -166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171451</xdr:colOff>
      <xdr:row>245</xdr:row>
      <xdr:rowOff>138793</xdr:rowOff>
    </xdr:from>
    <xdr:to>
      <xdr:col>25</xdr:col>
      <xdr:colOff>1362</xdr:colOff>
      <xdr:row>249</xdr:row>
      <xdr:rowOff>88265</xdr:rowOff>
    </xdr:to>
    <xdr:sp macro="" textlink="">
      <xdr:nvSpPr>
        <xdr:cNvPr id="331" name="線吹き出し 1 (枠付き) 330">
          <a:extLst>
            <a:ext uri="{FF2B5EF4-FFF2-40B4-BE49-F238E27FC236}">
              <a16:creationId xmlns:a16="http://schemas.microsoft.com/office/drawing/2014/main" id="{00000000-0008-0000-1700-00004B010000}"/>
            </a:ext>
          </a:extLst>
        </xdr:cNvPr>
        <xdr:cNvSpPr/>
      </xdr:nvSpPr>
      <xdr:spPr>
        <a:xfrm>
          <a:off x="22010915" y="64486972"/>
          <a:ext cx="5504090" cy="664028"/>
        </a:xfrm>
        <a:prstGeom prst="borderCallout1">
          <a:avLst>
            <a:gd name="adj1" fmla="val 56126"/>
            <a:gd name="adj2" fmla="val 564"/>
            <a:gd name="adj3" fmla="val 331226"/>
            <a:gd name="adj4" fmla="val -165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14</xdr:col>
      <xdr:colOff>304800</xdr:colOff>
      <xdr:row>288</xdr:row>
      <xdr:rowOff>57151</xdr:rowOff>
    </xdr:from>
    <xdr:to>
      <xdr:col>18</xdr:col>
      <xdr:colOff>3086</xdr:colOff>
      <xdr:row>292</xdr:row>
      <xdr:rowOff>86723</xdr:rowOff>
    </xdr:to>
    <xdr:sp macro="" textlink="">
      <xdr:nvSpPr>
        <xdr:cNvPr id="332" name="線吹き出し 1 (枠付き) 331">
          <a:extLst>
            <a:ext uri="{FF2B5EF4-FFF2-40B4-BE49-F238E27FC236}">
              <a16:creationId xmlns:a16="http://schemas.microsoft.com/office/drawing/2014/main" id="{00000000-0008-0000-1700-00004C010000}"/>
            </a:ext>
          </a:extLst>
        </xdr:cNvPr>
        <xdr:cNvSpPr/>
      </xdr:nvSpPr>
      <xdr:spPr>
        <a:xfrm>
          <a:off x="14442621" y="71304151"/>
          <a:ext cx="5486401" cy="732063"/>
        </a:xfrm>
        <a:prstGeom prst="borderCallout1">
          <a:avLst>
            <a:gd name="adj1" fmla="val 52218"/>
            <a:gd name="adj2" fmla="val 330"/>
            <a:gd name="adj3" fmla="val 331303"/>
            <a:gd name="adj4" fmla="val -25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xdr:txBody>
    </xdr:sp>
    <xdr:clientData/>
  </xdr:twoCellAnchor>
  <xdr:twoCellAnchor editAs="oneCell">
    <xdr:from>
      <xdr:col>17</xdr:col>
      <xdr:colOff>81643</xdr:colOff>
      <xdr:row>502</xdr:row>
      <xdr:rowOff>81642</xdr:rowOff>
    </xdr:from>
    <xdr:to>
      <xdr:col>25</xdr:col>
      <xdr:colOff>1128</xdr:colOff>
      <xdr:row>506</xdr:row>
      <xdr:rowOff>134437</xdr:rowOff>
    </xdr:to>
    <xdr:sp macro="" textlink="">
      <xdr:nvSpPr>
        <xdr:cNvPr id="333" name="線吹き出し 1 (枠付き) 332">
          <a:extLst>
            <a:ext uri="{FF2B5EF4-FFF2-40B4-BE49-F238E27FC236}">
              <a16:creationId xmlns:a16="http://schemas.microsoft.com/office/drawing/2014/main" id="{00000000-0008-0000-1700-00004D010000}"/>
            </a:ext>
          </a:extLst>
        </xdr:cNvPr>
        <xdr:cNvSpPr/>
      </xdr:nvSpPr>
      <xdr:spPr>
        <a:xfrm>
          <a:off x="21921107" y="129363106"/>
          <a:ext cx="5513615" cy="770165"/>
        </a:xfrm>
        <a:prstGeom prst="borderCallout1">
          <a:avLst>
            <a:gd name="adj1" fmla="val 59377"/>
            <a:gd name="adj2" fmla="val 64"/>
            <a:gd name="adj3" fmla="val 105898"/>
            <a:gd name="adj4" fmla="val -1625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95250</xdr:colOff>
      <xdr:row>522</xdr:row>
      <xdr:rowOff>27215</xdr:rowOff>
    </xdr:from>
    <xdr:to>
      <xdr:col>25</xdr:col>
      <xdr:colOff>8822</xdr:colOff>
      <xdr:row>525</xdr:row>
      <xdr:rowOff>124826</xdr:rowOff>
    </xdr:to>
    <xdr:sp macro="" textlink="">
      <xdr:nvSpPr>
        <xdr:cNvPr id="334" name="線吹き出し 1 (枠付き) 333">
          <a:extLst>
            <a:ext uri="{FF2B5EF4-FFF2-40B4-BE49-F238E27FC236}">
              <a16:creationId xmlns:a16="http://schemas.microsoft.com/office/drawing/2014/main" id="{00000000-0008-0000-1700-00004E010000}"/>
            </a:ext>
          </a:extLst>
        </xdr:cNvPr>
        <xdr:cNvSpPr/>
      </xdr:nvSpPr>
      <xdr:spPr>
        <a:xfrm>
          <a:off x="21934714" y="135772072"/>
          <a:ext cx="5519057" cy="786495"/>
        </a:xfrm>
        <a:prstGeom prst="borderCallout1">
          <a:avLst>
            <a:gd name="adj1" fmla="val 54077"/>
            <a:gd name="adj2" fmla="val -3638"/>
            <a:gd name="adj3" fmla="val 57585"/>
            <a:gd name="adj4" fmla="val -1630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xdr:txBody>
    </xdr:sp>
    <xdr:clientData/>
  </xdr:twoCellAnchor>
  <xdr:twoCellAnchor>
    <xdr:from>
      <xdr:col>5</xdr:col>
      <xdr:colOff>2</xdr:colOff>
      <xdr:row>339</xdr:row>
      <xdr:rowOff>152400</xdr:rowOff>
    </xdr:from>
    <xdr:to>
      <xdr:col>12</xdr:col>
      <xdr:colOff>476250</xdr:colOff>
      <xdr:row>345</xdr:row>
      <xdr:rowOff>0</xdr:rowOff>
    </xdr:to>
    <xdr:sp macro="" textlink="">
      <xdr:nvSpPr>
        <xdr:cNvPr id="321" name="線吹き出し 1 (枠付き) 320">
          <a:extLst>
            <a:ext uri="{FF2B5EF4-FFF2-40B4-BE49-F238E27FC236}">
              <a16:creationId xmlns:a16="http://schemas.microsoft.com/office/drawing/2014/main" id="{00000000-0008-0000-1700-000041010000}"/>
            </a:ext>
          </a:extLst>
        </xdr:cNvPr>
        <xdr:cNvSpPr/>
      </xdr:nvSpPr>
      <xdr:spPr>
        <a:xfrm>
          <a:off x="5486402" y="86201250"/>
          <a:ext cx="6591298" cy="876300"/>
        </a:xfrm>
        <a:prstGeom prst="borderCallout1">
          <a:avLst>
            <a:gd name="adj1" fmla="val -27684"/>
            <a:gd name="adj2" fmla="val 2292"/>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信号に関しては、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中は通信ソフトから未受信状態として状態取得できるため、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状態を考慮して判定をする必要はなし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174172</xdr:colOff>
      <xdr:row>290</xdr:row>
      <xdr:rowOff>1</xdr:rowOff>
    </xdr:from>
    <xdr:to>
      <xdr:col>11</xdr:col>
      <xdr:colOff>2267223</xdr:colOff>
      <xdr:row>294</xdr:row>
      <xdr:rowOff>76201</xdr:rowOff>
    </xdr:to>
    <xdr:sp macro="" textlink="">
      <xdr:nvSpPr>
        <xdr:cNvPr id="326" name="線吹き出し 1 (枠付き) 325">
          <a:extLst>
            <a:ext uri="{FF2B5EF4-FFF2-40B4-BE49-F238E27FC236}">
              <a16:creationId xmlns:a16="http://schemas.microsoft.com/office/drawing/2014/main" id="{00000000-0008-0000-1700-000046010000}"/>
            </a:ext>
          </a:extLst>
        </xdr:cNvPr>
        <xdr:cNvSpPr/>
      </xdr:nvSpPr>
      <xdr:spPr>
        <a:xfrm>
          <a:off x="7072993" y="75574072"/>
          <a:ext cx="4192361" cy="783772"/>
        </a:xfrm>
        <a:prstGeom prst="borderCallout1">
          <a:avLst>
            <a:gd name="adj1" fmla="val 100680"/>
            <a:gd name="adj2" fmla="val 58172"/>
            <a:gd name="adj3" fmla="val 205513"/>
            <a:gd name="adj4" fmla="val 704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機能としては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動作となるが、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で動作するフレームのため、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xdr:col>
      <xdr:colOff>22413</xdr:colOff>
      <xdr:row>615</xdr:row>
      <xdr:rowOff>151280</xdr:rowOff>
    </xdr:from>
    <xdr:ext cx="5763825" cy="717175"/>
    <xdr:sp macro="" textlink="">
      <xdr:nvSpPr>
        <xdr:cNvPr id="531" name="線吹き出し 1 (枠付き) 530">
          <a:extLst>
            <a:ext uri="{FF2B5EF4-FFF2-40B4-BE49-F238E27FC236}">
              <a16:creationId xmlns:a16="http://schemas.microsoft.com/office/drawing/2014/main" id="{00000000-0008-0000-1700-000013020000}"/>
            </a:ext>
          </a:extLst>
        </xdr:cNvPr>
        <xdr:cNvSpPr/>
      </xdr:nvSpPr>
      <xdr:spPr>
        <a:xfrm>
          <a:off x="6152031" y="151318633"/>
          <a:ext cx="5763825" cy="717175"/>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42</xdr:col>
      <xdr:colOff>380226</xdr:colOff>
      <xdr:row>43</xdr:row>
      <xdr:rowOff>77695</xdr:rowOff>
    </xdr:from>
    <xdr:to>
      <xdr:col>45</xdr:col>
      <xdr:colOff>78441</xdr:colOff>
      <xdr:row>45</xdr:row>
      <xdr:rowOff>123265</xdr:rowOff>
    </xdr:to>
    <xdr:sp macro="" textlink="">
      <xdr:nvSpPr>
        <xdr:cNvPr id="337" name="正方形/長方形 336">
          <a:extLst>
            <a:ext uri="{FF2B5EF4-FFF2-40B4-BE49-F238E27FC236}">
              <a16:creationId xmlns:a16="http://schemas.microsoft.com/office/drawing/2014/main" id="{00000000-0008-0000-1700-000051010000}"/>
            </a:ext>
          </a:extLst>
        </xdr:cNvPr>
        <xdr:cNvSpPr/>
      </xdr:nvSpPr>
      <xdr:spPr>
        <a:xfrm>
          <a:off x="35342579" y="11574930"/>
          <a:ext cx="1513568" cy="4265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113314</xdr:colOff>
      <xdr:row>176</xdr:row>
      <xdr:rowOff>106091</xdr:rowOff>
    </xdr:from>
    <xdr:to>
      <xdr:col>43</xdr:col>
      <xdr:colOff>49433</xdr:colOff>
      <xdr:row>179</xdr:row>
      <xdr:rowOff>44486</xdr:rowOff>
    </xdr:to>
    <xdr:sp macro="" textlink="">
      <xdr:nvSpPr>
        <xdr:cNvPr id="386" name="線吹き出し 1 (枠付き) 385">
          <a:extLst>
            <a:ext uri="{FF2B5EF4-FFF2-40B4-BE49-F238E27FC236}">
              <a16:creationId xmlns:a16="http://schemas.microsoft.com/office/drawing/2014/main" id="{00000000-0008-0000-1700-000082010000}"/>
            </a:ext>
          </a:extLst>
        </xdr:cNvPr>
        <xdr:cNvSpPr/>
      </xdr:nvSpPr>
      <xdr:spPr>
        <a:xfrm>
          <a:off x="39206635" y="46601698"/>
          <a:ext cx="1296834" cy="469074"/>
        </a:xfrm>
        <a:prstGeom prst="borderCallout1">
          <a:avLst>
            <a:gd name="adj1" fmla="val -49719"/>
            <a:gd name="adj2" fmla="val -4804"/>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途絶時は送信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511729</xdr:colOff>
      <xdr:row>176</xdr:row>
      <xdr:rowOff>136898</xdr:rowOff>
    </xdr:from>
    <xdr:to>
      <xdr:col>49</xdr:col>
      <xdr:colOff>134868</xdr:colOff>
      <xdr:row>179</xdr:row>
      <xdr:rowOff>174319</xdr:rowOff>
    </xdr:to>
    <xdr:sp macro="" textlink="">
      <xdr:nvSpPr>
        <xdr:cNvPr id="388" name="線吹き出し 1 (枠付き) 387">
          <a:extLst>
            <a:ext uri="{FF2B5EF4-FFF2-40B4-BE49-F238E27FC236}">
              <a16:creationId xmlns:a16="http://schemas.microsoft.com/office/drawing/2014/main" id="{00000000-0008-0000-1700-000084010000}"/>
            </a:ext>
          </a:extLst>
        </xdr:cNvPr>
        <xdr:cNvSpPr/>
      </xdr:nvSpPr>
      <xdr:spPr>
        <a:xfrm>
          <a:off x="41646122" y="46632505"/>
          <a:ext cx="3024925" cy="568100"/>
        </a:xfrm>
        <a:prstGeom prst="borderCallout1">
          <a:avLst>
            <a:gd name="adj1" fmla="val -49096"/>
            <a:gd name="adj2" fmla="val -692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96871</xdr:colOff>
      <xdr:row>184</xdr:row>
      <xdr:rowOff>121480</xdr:rowOff>
    </xdr:from>
    <xdr:to>
      <xdr:col>49</xdr:col>
      <xdr:colOff>49269</xdr:colOff>
      <xdr:row>187</xdr:row>
      <xdr:rowOff>93386</xdr:rowOff>
    </xdr:to>
    <xdr:sp macro="" textlink="">
      <xdr:nvSpPr>
        <xdr:cNvPr id="398" name="線吹き出し 1 (枠付き) 397">
          <a:extLst>
            <a:ext uri="{FF2B5EF4-FFF2-40B4-BE49-F238E27FC236}">
              <a16:creationId xmlns:a16="http://schemas.microsoft.com/office/drawing/2014/main" id="{00000000-0008-0000-1700-00008E010000}"/>
            </a:ext>
          </a:extLst>
        </xdr:cNvPr>
        <xdr:cNvSpPr/>
      </xdr:nvSpPr>
      <xdr:spPr>
        <a:xfrm>
          <a:off x="38683254" y="43804751"/>
          <a:ext cx="1776334" cy="458289"/>
        </a:xfrm>
        <a:prstGeom prst="borderCallout1">
          <a:avLst>
            <a:gd name="adj1" fmla="val 54661"/>
            <a:gd name="adj2" fmla="val 110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282611</xdr:colOff>
      <xdr:row>235</xdr:row>
      <xdr:rowOff>101244</xdr:rowOff>
    </xdr:from>
    <xdr:to>
      <xdr:col>50</xdr:col>
      <xdr:colOff>615743</xdr:colOff>
      <xdr:row>238</xdr:row>
      <xdr:rowOff>87416</xdr:rowOff>
    </xdr:to>
    <xdr:sp macro="" textlink="">
      <xdr:nvSpPr>
        <xdr:cNvPr id="404" name="線吹き出し 1 (枠付き) 403">
          <a:extLst>
            <a:ext uri="{FF2B5EF4-FFF2-40B4-BE49-F238E27FC236}">
              <a16:creationId xmlns:a16="http://schemas.microsoft.com/office/drawing/2014/main" id="{00000000-0008-0000-1700-000094010000}"/>
            </a:ext>
          </a:extLst>
        </xdr:cNvPr>
        <xdr:cNvSpPr/>
      </xdr:nvSpPr>
      <xdr:spPr>
        <a:xfrm>
          <a:off x="42777718" y="62680494"/>
          <a:ext cx="3054561" cy="516851"/>
        </a:xfrm>
        <a:prstGeom prst="borderCallout1">
          <a:avLst>
            <a:gd name="adj1" fmla="val -34684"/>
            <a:gd name="adj2" fmla="val -6227"/>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378267</xdr:colOff>
      <xdr:row>208</xdr:row>
      <xdr:rowOff>31620</xdr:rowOff>
    </xdr:from>
    <xdr:to>
      <xdr:col>48</xdr:col>
      <xdr:colOff>333840</xdr:colOff>
      <xdr:row>211</xdr:row>
      <xdr:rowOff>29056</xdr:rowOff>
    </xdr:to>
    <xdr:sp macro="" textlink="">
      <xdr:nvSpPr>
        <xdr:cNvPr id="408" name="線吹き出し 1 (枠付き) 407">
          <a:extLst>
            <a:ext uri="{FF2B5EF4-FFF2-40B4-BE49-F238E27FC236}">
              <a16:creationId xmlns:a16="http://schemas.microsoft.com/office/drawing/2014/main" id="{00000000-0008-0000-1700-000098010000}"/>
            </a:ext>
          </a:extLst>
        </xdr:cNvPr>
        <xdr:cNvSpPr/>
      </xdr:nvSpPr>
      <xdr:spPr>
        <a:xfrm>
          <a:off x="38356671" y="50301327"/>
          <a:ext cx="1779509" cy="483819"/>
        </a:xfrm>
        <a:prstGeom prst="borderCallout1">
          <a:avLst>
            <a:gd name="adj1" fmla="val 53389"/>
            <a:gd name="adj2" fmla="val 543"/>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10304</xdr:colOff>
      <xdr:row>240</xdr:row>
      <xdr:rowOff>5075</xdr:rowOff>
    </xdr:from>
    <xdr:to>
      <xdr:col>49</xdr:col>
      <xdr:colOff>573856</xdr:colOff>
      <xdr:row>242</xdr:row>
      <xdr:rowOff>159040</xdr:rowOff>
    </xdr:to>
    <xdr:sp macro="" textlink="">
      <xdr:nvSpPr>
        <xdr:cNvPr id="416" name="線吹き出し 1 (枠付き) 415">
          <a:extLst>
            <a:ext uri="{FF2B5EF4-FFF2-40B4-BE49-F238E27FC236}">
              <a16:creationId xmlns:a16="http://schemas.microsoft.com/office/drawing/2014/main" id="{00000000-0008-0000-1700-0000A0010000}"/>
            </a:ext>
          </a:extLst>
        </xdr:cNvPr>
        <xdr:cNvSpPr/>
      </xdr:nvSpPr>
      <xdr:spPr>
        <a:xfrm>
          <a:off x="39204666" y="58441963"/>
          <a:ext cx="1779509" cy="478221"/>
        </a:xfrm>
        <a:prstGeom prst="borderCallout1">
          <a:avLst>
            <a:gd name="adj1" fmla="val 48894"/>
            <a:gd name="adj2" fmla="val -33"/>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376058</xdr:colOff>
      <xdr:row>267</xdr:row>
      <xdr:rowOff>156503</xdr:rowOff>
    </xdr:from>
    <xdr:to>
      <xdr:col>49</xdr:col>
      <xdr:colOff>16331</xdr:colOff>
      <xdr:row>271</xdr:row>
      <xdr:rowOff>17033</xdr:rowOff>
    </xdr:to>
    <xdr:sp macro="" textlink="">
      <xdr:nvSpPr>
        <xdr:cNvPr id="419" name="線吹き出し 1 (枠付き) 418">
          <a:extLst>
            <a:ext uri="{FF2B5EF4-FFF2-40B4-BE49-F238E27FC236}">
              <a16:creationId xmlns:a16="http://schemas.microsoft.com/office/drawing/2014/main" id="{00000000-0008-0000-1700-0000A3010000}"/>
            </a:ext>
          </a:extLst>
        </xdr:cNvPr>
        <xdr:cNvSpPr/>
      </xdr:nvSpPr>
      <xdr:spPr>
        <a:xfrm>
          <a:off x="41510451" y="71662039"/>
          <a:ext cx="3042059" cy="568101"/>
        </a:xfrm>
        <a:prstGeom prst="borderCallout1">
          <a:avLst>
            <a:gd name="adj1" fmla="val -49096"/>
            <a:gd name="adj2" fmla="val -692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429111</xdr:colOff>
      <xdr:row>324</xdr:row>
      <xdr:rowOff>135587</xdr:rowOff>
    </xdr:from>
    <xdr:to>
      <xdr:col>50</xdr:col>
      <xdr:colOff>88236</xdr:colOff>
      <xdr:row>327</xdr:row>
      <xdr:rowOff>134459</xdr:rowOff>
    </xdr:to>
    <xdr:sp macro="" textlink="">
      <xdr:nvSpPr>
        <xdr:cNvPr id="423" name="線吹き出し 1 (枠付き) 422">
          <a:extLst>
            <a:ext uri="{FF2B5EF4-FFF2-40B4-BE49-F238E27FC236}">
              <a16:creationId xmlns:a16="http://schemas.microsoft.com/office/drawing/2014/main" id="{00000000-0008-0000-1700-0000A7010000}"/>
            </a:ext>
          </a:extLst>
        </xdr:cNvPr>
        <xdr:cNvSpPr/>
      </xdr:nvSpPr>
      <xdr:spPr>
        <a:xfrm>
          <a:off x="38383590" y="78134754"/>
          <a:ext cx="2701834" cy="475122"/>
        </a:xfrm>
        <a:prstGeom prst="borderCallout1">
          <a:avLst>
            <a:gd name="adj1" fmla="val -37317"/>
            <a:gd name="adj2" fmla="val -9791"/>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331385</xdr:colOff>
      <xdr:row>292</xdr:row>
      <xdr:rowOff>23758</xdr:rowOff>
    </xdr:from>
    <xdr:to>
      <xdr:col>48</xdr:col>
      <xdr:colOff>296483</xdr:colOff>
      <xdr:row>294</xdr:row>
      <xdr:rowOff>139899</xdr:rowOff>
    </xdr:to>
    <xdr:sp macro="" textlink="">
      <xdr:nvSpPr>
        <xdr:cNvPr id="427" name="線吹き出し 1 (枠付き) 426">
          <a:extLst>
            <a:ext uri="{FF2B5EF4-FFF2-40B4-BE49-F238E27FC236}">
              <a16:creationId xmlns:a16="http://schemas.microsoft.com/office/drawing/2014/main" id="{00000000-0008-0000-1700-0000AB010000}"/>
            </a:ext>
          </a:extLst>
        </xdr:cNvPr>
        <xdr:cNvSpPr/>
      </xdr:nvSpPr>
      <xdr:spPr>
        <a:xfrm>
          <a:off x="38285864" y="69344591"/>
          <a:ext cx="1790723" cy="433641"/>
        </a:xfrm>
        <a:prstGeom prst="borderCallout1">
          <a:avLst>
            <a:gd name="adj1" fmla="val 49464"/>
            <a:gd name="adj2" fmla="val 111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264431</xdr:colOff>
      <xdr:row>339</xdr:row>
      <xdr:rowOff>30575</xdr:rowOff>
    </xdr:from>
    <xdr:to>
      <xdr:col>48</xdr:col>
      <xdr:colOff>249937</xdr:colOff>
      <xdr:row>341</xdr:row>
      <xdr:rowOff>132312</xdr:rowOff>
    </xdr:to>
    <xdr:sp macro="" textlink="">
      <xdr:nvSpPr>
        <xdr:cNvPr id="440" name="線吹き出し 1 (枠付き) 439">
          <a:extLst>
            <a:ext uri="{FF2B5EF4-FFF2-40B4-BE49-F238E27FC236}">
              <a16:creationId xmlns:a16="http://schemas.microsoft.com/office/drawing/2014/main" id="{00000000-0008-0000-1700-0000B8010000}"/>
            </a:ext>
          </a:extLst>
        </xdr:cNvPr>
        <xdr:cNvSpPr/>
      </xdr:nvSpPr>
      <xdr:spPr>
        <a:xfrm>
          <a:off x="38191249" y="79417120"/>
          <a:ext cx="1803915" cy="413465"/>
        </a:xfrm>
        <a:prstGeom prst="borderCallout1">
          <a:avLst>
            <a:gd name="adj1" fmla="val 52596"/>
            <a:gd name="adj2" fmla="val -1089"/>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449068</xdr:colOff>
      <xdr:row>356</xdr:row>
      <xdr:rowOff>51425</xdr:rowOff>
    </xdr:from>
    <xdr:to>
      <xdr:col>54</xdr:col>
      <xdr:colOff>101844</xdr:colOff>
      <xdr:row>359</xdr:row>
      <xdr:rowOff>86541</xdr:rowOff>
    </xdr:to>
    <xdr:sp macro="" textlink="">
      <xdr:nvSpPr>
        <xdr:cNvPr id="444" name="線吹き出し 1 (枠付き) 443">
          <a:extLst>
            <a:ext uri="{FF2B5EF4-FFF2-40B4-BE49-F238E27FC236}">
              <a16:creationId xmlns:a16="http://schemas.microsoft.com/office/drawing/2014/main" id="{00000000-0008-0000-1700-0000BC010000}"/>
            </a:ext>
          </a:extLst>
        </xdr:cNvPr>
        <xdr:cNvSpPr/>
      </xdr:nvSpPr>
      <xdr:spPr>
        <a:xfrm>
          <a:off x="40800432" y="85516652"/>
          <a:ext cx="2683457" cy="520025"/>
        </a:xfrm>
        <a:prstGeom prst="borderCallout1">
          <a:avLst>
            <a:gd name="adj1" fmla="val 44297"/>
            <a:gd name="adj2" fmla="val -66811"/>
            <a:gd name="adj3" fmla="val 53904"/>
            <a:gd name="adj4" fmla="val 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293131</xdr:colOff>
      <xdr:row>360</xdr:row>
      <xdr:rowOff>138109</xdr:rowOff>
    </xdr:from>
    <xdr:to>
      <xdr:col>56</xdr:col>
      <xdr:colOff>237363</xdr:colOff>
      <xdr:row>363</xdr:row>
      <xdr:rowOff>123054</xdr:rowOff>
    </xdr:to>
    <xdr:sp macro="" textlink="">
      <xdr:nvSpPr>
        <xdr:cNvPr id="468" name="線吹き出し 1 (枠付き) 467">
          <a:extLst>
            <a:ext uri="{FF2B5EF4-FFF2-40B4-BE49-F238E27FC236}">
              <a16:creationId xmlns:a16="http://schemas.microsoft.com/office/drawing/2014/main" id="{00000000-0008-0000-1700-0000D4010000}"/>
            </a:ext>
          </a:extLst>
        </xdr:cNvPr>
        <xdr:cNvSpPr/>
      </xdr:nvSpPr>
      <xdr:spPr>
        <a:xfrm>
          <a:off x="43069040" y="86244109"/>
          <a:ext cx="1762641" cy="452536"/>
        </a:xfrm>
        <a:prstGeom prst="borderCallout1">
          <a:avLst>
            <a:gd name="adj1" fmla="val 49138"/>
            <a:gd name="adj2" fmla="val -3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560267</xdr:colOff>
      <xdr:row>339</xdr:row>
      <xdr:rowOff>9701</xdr:rowOff>
    </xdr:from>
    <xdr:to>
      <xdr:col>55</xdr:col>
      <xdr:colOff>511496</xdr:colOff>
      <xdr:row>341</xdr:row>
      <xdr:rowOff>127228</xdr:rowOff>
    </xdr:to>
    <xdr:sp macro="" textlink="">
      <xdr:nvSpPr>
        <xdr:cNvPr id="470" name="線吹き出し 1 (枠付き) 469">
          <a:extLst>
            <a:ext uri="{FF2B5EF4-FFF2-40B4-BE49-F238E27FC236}">
              <a16:creationId xmlns:a16="http://schemas.microsoft.com/office/drawing/2014/main" id="{00000000-0008-0000-1700-0000D6010000}"/>
            </a:ext>
          </a:extLst>
        </xdr:cNvPr>
        <xdr:cNvSpPr/>
      </xdr:nvSpPr>
      <xdr:spPr>
        <a:xfrm>
          <a:off x="42730040" y="79396246"/>
          <a:ext cx="1769638" cy="429255"/>
        </a:xfrm>
        <a:prstGeom prst="borderCallout1">
          <a:avLst>
            <a:gd name="adj1" fmla="val 45715"/>
            <a:gd name="adj2" fmla="val 1106"/>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31265</xdr:colOff>
      <xdr:row>292</xdr:row>
      <xdr:rowOff>60083</xdr:rowOff>
    </xdr:from>
    <xdr:to>
      <xdr:col>54</xdr:col>
      <xdr:colOff>599262</xdr:colOff>
      <xdr:row>295</xdr:row>
      <xdr:rowOff>52399</xdr:rowOff>
    </xdr:to>
    <xdr:sp macro="" textlink="">
      <xdr:nvSpPr>
        <xdr:cNvPr id="472" name="線吹き出し 1 (枠付き) 471">
          <a:extLst>
            <a:ext uri="{FF2B5EF4-FFF2-40B4-BE49-F238E27FC236}">
              <a16:creationId xmlns:a16="http://schemas.microsoft.com/office/drawing/2014/main" id="{00000000-0008-0000-1700-0000D8010000}"/>
            </a:ext>
          </a:extLst>
        </xdr:cNvPr>
        <xdr:cNvSpPr/>
      </xdr:nvSpPr>
      <xdr:spPr>
        <a:xfrm>
          <a:off x="42245536" y="69380916"/>
          <a:ext cx="1785080" cy="468566"/>
        </a:xfrm>
        <a:prstGeom prst="borderCallout1">
          <a:avLst>
            <a:gd name="adj1" fmla="val 46878"/>
            <a:gd name="adj2" fmla="val -2"/>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592364</xdr:colOff>
      <xdr:row>240</xdr:row>
      <xdr:rowOff>89324</xdr:rowOff>
    </xdr:from>
    <xdr:to>
      <xdr:col>56</xdr:col>
      <xdr:colOff>558733</xdr:colOff>
      <xdr:row>243</xdr:row>
      <xdr:rowOff>81162</xdr:rowOff>
    </xdr:to>
    <xdr:sp macro="" textlink="">
      <xdr:nvSpPr>
        <xdr:cNvPr id="474" name="線吹き出し 1 (枠付き) 473">
          <a:extLst>
            <a:ext uri="{FF2B5EF4-FFF2-40B4-BE49-F238E27FC236}">
              <a16:creationId xmlns:a16="http://schemas.microsoft.com/office/drawing/2014/main" id="{00000000-0008-0000-1700-0000DA010000}"/>
            </a:ext>
          </a:extLst>
        </xdr:cNvPr>
        <xdr:cNvSpPr/>
      </xdr:nvSpPr>
      <xdr:spPr>
        <a:xfrm>
          <a:off x="43434598" y="58526212"/>
          <a:ext cx="1790305" cy="478221"/>
        </a:xfrm>
        <a:prstGeom prst="borderCallout1">
          <a:avLst>
            <a:gd name="adj1" fmla="val 52345"/>
            <a:gd name="adj2" fmla="val 564"/>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398124</xdr:colOff>
      <xdr:row>207</xdr:row>
      <xdr:rowOff>122076</xdr:rowOff>
    </xdr:from>
    <xdr:to>
      <xdr:col>55</xdr:col>
      <xdr:colOff>336564</xdr:colOff>
      <xdr:row>210</xdr:row>
      <xdr:rowOff>112554</xdr:rowOff>
    </xdr:to>
    <xdr:sp macro="" textlink="">
      <xdr:nvSpPr>
        <xdr:cNvPr id="476" name="線吹き出し 1 (枠付き) 475">
          <a:extLst>
            <a:ext uri="{FF2B5EF4-FFF2-40B4-BE49-F238E27FC236}">
              <a16:creationId xmlns:a16="http://schemas.microsoft.com/office/drawing/2014/main" id="{00000000-0008-0000-1700-0000DC010000}"/>
            </a:ext>
          </a:extLst>
        </xdr:cNvPr>
        <xdr:cNvSpPr/>
      </xdr:nvSpPr>
      <xdr:spPr>
        <a:xfrm>
          <a:off x="42632379" y="50219523"/>
          <a:ext cx="1762376" cy="486994"/>
        </a:xfrm>
        <a:prstGeom prst="borderCallout1">
          <a:avLst>
            <a:gd name="adj1" fmla="val 57578"/>
            <a:gd name="adj2" fmla="val 51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107648</xdr:colOff>
      <xdr:row>185</xdr:row>
      <xdr:rowOff>3059</xdr:rowOff>
    </xdr:from>
    <xdr:to>
      <xdr:col>56</xdr:col>
      <xdr:colOff>55614</xdr:colOff>
      <xdr:row>187</xdr:row>
      <xdr:rowOff>133918</xdr:rowOff>
    </xdr:to>
    <xdr:sp macro="" textlink="">
      <xdr:nvSpPr>
        <xdr:cNvPr id="478" name="線吹き出し 1 (枠付き) 477">
          <a:extLst>
            <a:ext uri="{FF2B5EF4-FFF2-40B4-BE49-F238E27FC236}">
              <a16:creationId xmlns:a16="http://schemas.microsoft.com/office/drawing/2014/main" id="{00000000-0008-0000-1700-0000DE010000}"/>
            </a:ext>
          </a:extLst>
        </xdr:cNvPr>
        <xdr:cNvSpPr/>
      </xdr:nvSpPr>
      <xdr:spPr>
        <a:xfrm>
          <a:off x="42949882" y="43848458"/>
          <a:ext cx="1771902" cy="455114"/>
        </a:xfrm>
        <a:prstGeom prst="borderCallout1">
          <a:avLst>
            <a:gd name="adj1" fmla="val 49822"/>
            <a:gd name="adj2" fmla="val -36"/>
            <a:gd name="adj3" fmla="val 311288"/>
            <a:gd name="adj4" fmla="val -104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588686</xdr:colOff>
      <xdr:row>478</xdr:row>
      <xdr:rowOff>89539</xdr:rowOff>
    </xdr:from>
    <xdr:to>
      <xdr:col>48</xdr:col>
      <xdr:colOff>574192</xdr:colOff>
      <xdr:row>480</xdr:row>
      <xdr:rowOff>147982</xdr:rowOff>
    </xdr:to>
    <xdr:sp macro="" textlink="">
      <xdr:nvSpPr>
        <xdr:cNvPr id="455" name="線吹き出し 1 (枠付き) 454">
          <a:extLst>
            <a:ext uri="{FF2B5EF4-FFF2-40B4-BE49-F238E27FC236}">
              <a16:creationId xmlns:a16="http://schemas.microsoft.com/office/drawing/2014/main" id="{00000000-0008-0000-1700-0000C7010000}"/>
            </a:ext>
          </a:extLst>
        </xdr:cNvPr>
        <xdr:cNvSpPr/>
      </xdr:nvSpPr>
      <xdr:spPr>
        <a:xfrm>
          <a:off x="38567090" y="113589034"/>
          <a:ext cx="1809442" cy="402964"/>
        </a:xfrm>
        <a:prstGeom prst="borderCallout1">
          <a:avLst>
            <a:gd name="adj1" fmla="val 60463"/>
            <a:gd name="adj2" fmla="val -1089"/>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503251</xdr:colOff>
      <xdr:row>477</xdr:row>
      <xdr:rowOff>111022</xdr:rowOff>
    </xdr:from>
    <xdr:to>
      <xdr:col>55</xdr:col>
      <xdr:colOff>457655</xdr:colOff>
      <xdr:row>480</xdr:row>
      <xdr:rowOff>64487</xdr:rowOff>
    </xdr:to>
    <xdr:sp macro="" textlink="">
      <xdr:nvSpPr>
        <xdr:cNvPr id="484" name="線吹き出し 1 (枠付き) 483">
          <a:extLst>
            <a:ext uri="{FF2B5EF4-FFF2-40B4-BE49-F238E27FC236}">
              <a16:creationId xmlns:a16="http://schemas.microsoft.com/office/drawing/2014/main" id="{00000000-0008-0000-1700-0000E4010000}"/>
            </a:ext>
          </a:extLst>
        </xdr:cNvPr>
        <xdr:cNvSpPr/>
      </xdr:nvSpPr>
      <xdr:spPr>
        <a:xfrm>
          <a:off x="42737506" y="113448389"/>
          <a:ext cx="1778340" cy="460114"/>
        </a:xfrm>
        <a:prstGeom prst="borderCallout1">
          <a:avLst>
            <a:gd name="adj1" fmla="val 60809"/>
            <a:gd name="adj2" fmla="val -59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217161</xdr:colOff>
      <xdr:row>500</xdr:row>
      <xdr:rowOff>8240</xdr:rowOff>
    </xdr:from>
    <xdr:to>
      <xdr:col>38</xdr:col>
      <xdr:colOff>201947</xdr:colOff>
      <xdr:row>502</xdr:row>
      <xdr:rowOff>130936</xdr:rowOff>
    </xdr:to>
    <xdr:sp macro="" textlink="">
      <xdr:nvSpPr>
        <xdr:cNvPr id="487" name="線吹き出し 1 (枠付き) 486">
          <a:extLst>
            <a:ext uri="{FF2B5EF4-FFF2-40B4-BE49-F238E27FC236}">
              <a16:creationId xmlns:a16="http://schemas.microsoft.com/office/drawing/2014/main" id="{00000000-0008-0000-1700-0000E7010000}"/>
            </a:ext>
          </a:extLst>
        </xdr:cNvPr>
        <xdr:cNvSpPr/>
      </xdr:nvSpPr>
      <xdr:spPr>
        <a:xfrm>
          <a:off x="32105645" y="120134703"/>
          <a:ext cx="1808722" cy="46721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103180</xdr:colOff>
      <xdr:row>500</xdr:row>
      <xdr:rowOff>90004</xdr:rowOff>
    </xdr:from>
    <xdr:to>
      <xdr:col>49</xdr:col>
      <xdr:colOff>44882</xdr:colOff>
      <xdr:row>503</xdr:row>
      <xdr:rowOff>63736</xdr:rowOff>
    </xdr:to>
    <xdr:sp macro="" textlink="">
      <xdr:nvSpPr>
        <xdr:cNvPr id="488" name="線吹き出し 1 (枠付き) 487">
          <a:extLst>
            <a:ext uri="{FF2B5EF4-FFF2-40B4-BE49-F238E27FC236}">
              <a16:creationId xmlns:a16="http://schemas.microsoft.com/office/drawing/2014/main" id="{00000000-0008-0000-1700-0000E8010000}"/>
            </a:ext>
          </a:extLst>
        </xdr:cNvPr>
        <xdr:cNvSpPr/>
      </xdr:nvSpPr>
      <xdr:spPr>
        <a:xfrm>
          <a:off x="38689563" y="120216467"/>
          <a:ext cx="1765638" cy="500647"/>
        </a:xfrm>
        <a:prstGeom prst="borderCallout1">
          <a:avLst>
            <a:gd name="adj1" fmla="val 55232"/>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260059</xdr:colOff>
      <xdr:row>500</xdr:row>
      <xdr:rowOff>111013</xdr:rowOff>
    </xdr:from>
    <xdr:to>
      <xdr:col>56</xdr:col>
      <xdr:colOff>220813</xdr:colOff>
      <xdr:row>503</xdr:row>
      <xdr:rowOff>49820</xdr:rowOff>
    </xdr:to>
    <xdr:sp macro="" textlink="">
      <xdr:nvSpPr>
        <xdr:cNvPr id="492" name="線吹き出し 1 (枠付き) 491">
          <a:extLst>
            <a:ext uri="{FF2B5EF4-FFF2-40B4-BE49-F238E27FC236}">
              <a16:creationId xmlns:a16="http://schemas.microsoft.com/office/drawing/2014/main" id="{00000000-0008-0000-1700-0000EC010000}"/>
            </a:ext>
          </a:extLst>
        </xdr:cNvPr>
        <xdr:cNvSpPr/>
      </xdr:nvSpPr>
      <xdr:spPr>
        <a:xfrm>
          <a:off x="43102293" y="120237476"/>
          <a:ext cx="1784690" cy="465722"/>
        </a:xfrm>
        <a:prstGeom prst="borderCallout1">
          <a:avLst>
            <a:gd name="adj1" fmla="val 61544"/>
            <a:gd name="adj2" fmla="val -36"/>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173155</xdr:colOff>
      <xdr:row>516</xdr:row>
      <xdr:rowOff>96498</xdr:rowOff>
    </xdr:from>
    <xdr:to>
      <xdr:col>38</xdr:col>
      <xdr:colOff>173816</xdr:colOff>
      <xdr:row>519</xdr:row>
      <xdr:rowOff>69852</xdr:rowOff>
    </xdr:to>
    <xdr:sp macro="" textlink="">
      <xdr:nvSpPr>
        <xdr:cNvPr id="495" name="線吹き出し 1 (枠付き) 494">
          <a:extLst>
            <a:ext uri="{FF2B5EF4-FFF2-40B4-BE49-F238E27FC236}">
              <a16:creationId xmlns:a16="http://schemas.microsoft.com/office/drawing/2014/main" id="{00000000-0008-0000-1700-0000EF010000}"/>
            </a:ext>
          </a:extLst>
        </xdr:cNvPr>
        <xdr:cNvSpPr/>
      </xdr:nvSpPr>
      <xdr:spPr>
        <a:xfrm>
          <a:off x="32061639" y="125745434"/>
          <a:ext cx="1824597" cy="45973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36600</xdr:colOff>
      <xdr:row>516</xdr:row>
      <xdr:rowOff>118650</xdr:rowOff>
    </xdr:from>
    <xdr:to>
      <xdr:col>48</xdr:col>
      <xdr:colOff>583106</xdr:colOff>
      <xdr:row>519</xdr:row>
      <xdr:rowOff>117627</xdr:rowOff>
    </xdr:to>
    <xdr:sp macro="" textlink="">
      <xdr:nvSpPr>
        <xdr:cNvPr id="496" name="線吹き出し 1 (枠付き) 495">
          <a:extLst>
            <a:ext uri="{FF2B5EF4-FFF2-40B4-BE49-F238E27FC236}">
              <a16:creationId xmlns:a16="http://schemas.microsoft.com/office/drawing/2014/main" id="{00000000-0008-0000-1700-0000F0010000}"/>
            </a:ext>
          </a:extLst>
        </xdr:cNvPr>
        <xdr:cNvSpPr/>
      </xdr:nvSpPr>
      <xdr:spPr>
        <a:xfrm>
          <a:off x="38622983" y="125767586"/>
          <a:ext cx="1762463" cy="485360"/>
        </a:xfrm>
        <a:prstGeom prst="borderCallout1">
          <a:avLst>
            <a:gd name="adj1" fmla="val 57744"/>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144204</xdr:colOff>
      <xdr:row>516</xdr:row>
      <xdr:rowOff>109424</xdr:rowOff>
    </xdr:from>
    <xdr:to>
      <xdr:col>56</xdr:col>
      <xdr:colOff>85907</xdr:colOff>
      <xdr:row>519</xdr:row>
      <xdr:rowOff>117926</xdr:rowOff>
    </xdr:to>
    <xdr:sp macro="" textlink="">
      <xdr:nvSpPr>
        <xdr:cNvPr id="500" name="線吹き出し 1 (枠付き) 499">
          <a:extLst>
            <a:ext uri="{FF2B5EF4-FFF2-40B4-BE49-F238E27FC236}">
              <a16:creationId xmlns:a16="http://schemas.microsoft.com/office/drawing/2014/main" id="{00000000-0008-0000-1700-0000F4010000}"/>
            </a:ext>
          </a:extLst>
        </xdr:cNvPr>
        <xdr:cNvSpPr/>
      </xdr:nvSpPr>
      <xdr:spPr>
        <a:xfrm>
          <a:off x="42986438" y="125758360"/>
          <a:ext cx="1765639" cy="494885"/>
        </a:xfrm>
        <a:prstGeom prst="borderCallout1">
          <a:avLst>
            <a:gd name="adj1" fmla="val 55656"/>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895</xdr:colOff>
      <xdr:row>539</xdr:row>
      <xdr:rowOff>63104</xdr:rowOff>
    </xdr:from>
    <xdr:to>
      <xdr:col>38</xdr:col>
      <xdr:colOff>1556</xdr:colOff>
      <xdr:row>542</xdr:row>
      <xdr:rowOff>2276</xdr:rowOff>
    </xdr:to>
    <xdr:sp macro="" textlink="">
      <xdr:nvSpPr>
        <xdr:cNvPr id="507" name="線吹き出し 1 (枠付き) 506">
          <a:extLst>
            <a:ext uri="{FF2B5EF4-FFF2-40B4-BE49-F238E27FC236}">
              <a16:creationId xmlns:a16="http://schemas.microsoft.com/office/drawing/2014/main" id="{00000000-0008-0000-1700-0000FB010000}"/>
            </a:ext>
          </a:extLst>
        </xdr:cNvPr>
        <xdr:cNvSpPr/>
      </xdr:nvSpPr>
      <xdr:spPr>
        <a:xfrm>
          <a:off x="31889379" y="132399806"/>
          <a:ext cx="1824597"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44</xdr:col>
      <xdr:colOff>474639</xdr:colOff>
      <xdr:row>538</xdr:row>
      <xdr:rowOff>142701</xdr:rowOff>
    </xdr:from>
    <xdr:to>
      <xdr:col>47</xdr:col>
      <xdr:colOff>416341</xdr:colOff>
      <xdr:row>541</xdr:row>
      <xdr:rowOff>139973</xdr:rowOff>
    </xdr:to>
    <xdr:sp macro="" textlink="">
      <xdr:nvSpPr>
        <xdr:cNvPr id="508" name="線吹き出し 1 (枠付き) 507">
          <a:extLst>
            <a:ext uri="{FF2B5EF4-FFF2-40B4-BE49-F238E27FC236}">
              <a16:creationId xmlns:a16="http://schemas.microsoft.com/office/drawing/2014/main" id="{00000000-0008-0000-1700-0000FC010000}"/>
            </a:ext>
          </a:extLst>
        </xdr:cNvPr>
        <xdr:cNvSpPr/>
      </xdr:nvSpPr>
      <xdr:spPr>
        <a:xfrm>
          <a:off x="37828705" y="131610653"/>
          <a:ext cx="1766371" cy="502212"/>
        </a:xfrm>
        <a:prstGeom prst="borderCallout1">
          <a:avLst>
            <a:gd name="adj1" fmla="val 64007"/>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105513</xdr:colOff>
      <xdr:row>538</xdr:row>
      <xdr:rowOff>143378</xdr:rowOff>
    </xdr:from>
    <xdr:to>
      <xdr:col>56</xdr:col>
      <xdr:colOff>47216</xdr:colOff>
      <xdr:row>541</xdr:row>
      <xdr:rowOff>137475</xdr:rowOff>
    </xdr:to>
    <xdr:sp macro="" textlink="">
      <xdr:nvSpPr>
        <xdr:cNvPr id="512" name="線吹き出し 1 (枠付き) 511">
          <a:extLst>
            <a:ext uri="{FF2B5EF4-FFF2-40B4-BE49-F238E27FC236}">
              <a16:creationId xmlns:a16="http://schemas.microsoft.com/office/drawing/2014/main" id="{00000000-0008-0000-1700-000000020000}"/>
            </a:ext>
          </a:extLst>
        </xdr:cNvPr>
        <xdr:cNvSpPr/>
      </xdr:nvSpPr>
      <xdr:spPr>
        <a:xfrm>
          <a:off x="42933585" y="131611330"/>
          <a:ext cx="1766372" cy="499037"/>
        </a:xfrm>
        <a:prstGeom prst="borderCallout1">
          <a:avLst>
            <a:gd name="adj1" fmla="val 62844"/>
            <a:gd name="adj2" fmla="val 517"/>
            <a:gd name="adj3" fmla="val 311288"/>
            <a:gd name="adj4" fmla="val -188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439432</xdr:colOff>
      <xdr:row>159</xdr:row>
      <xdr:rowOff>19049</xdr:rowOff>
    </xdr:from>
    <xdr:to>
      <xdr:col>81</xdr:col>
      <xdr:colOff>237315</xdr:colOff>
      <xdr:row>159</xdr:row>
      <xdr:rowOff>582712</xdr:rowOff>
    </xdr:to>
    <xdr:sp macro="" textlink="">
      <xdr:nvSpPr>
        <xdr:cNvPr id="572" name="正方形/長方形 571">
          <a:extLst>
            <a:ext uri="{FF2B5EF4-FFF2-40B4-BE49-F238E27FC236}">
              <a16:creationId xmlns:a16="http://schemas.microsoft.com/office/drawing/2014/main" id="{00000000-0008-0000-1700-00003C020000}"/>
            </a:ext>
          </a:extLst>
        </xdr:cNvPr>
        <xdr:cNvSpPr/>
      </xdr:nvSpPr>
      <xdr:spPr>
        <a:xfrm>
          <a:off x="53036482" y="36318824"/>
          <a:ext cx="7113083" cy="5636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29252</xdr:colOff>
      <xdr:row>39</xdr:row>
      <xdr:rowOff>259666</xdr:rowOff>
    </xdr:from>
    <xdr:to>
      <xdr:col>29</xdr:col>
      <xdr:colOff>334319</xdr:colOff>
      <xdr:row>39</xdr:row>
      <xdr:rowOff>792004</xdr:rowOff>
    </xdr:to>
    <xdr:sp macro="" textlink="">
      <xdr:nvSpPr>
        <xdr:cNvPr id="327" name="線吹き出し 1 (枠付き) 326">
          <a:extLst>
            <a:ext uri="{FF2B5EF4-FFF2-40B4-BE49-F238E27FC236}">
              <a16:creationId xmlns:a16="http://schemas.microsoft.com/office/drawing/2014/main" id="{00000000-0008-0000-1700-000047010000}"/>
            </a:ext>
          </a:extLst>
        </xdr:cNvPr>
        <xdr:cNvSpPr/>
      </xdr:nvSpPr>
      <xdr:spPr>
        <a:xfrm>
          <a:off x="25769704" y="6743552"/>
          <a:ext cx="2129735" cy="532338"/>
        </a:xfrm>
        <a:prstGeom prst="borderCallout1">
          <a:avLst>
            <a:gd name="adj1" fmla="val 44970"/>
            <a:gd name="adj2" fmla="val 99887"/>
            <a:gd name="adj3" fmla="val 92943"/>
            <a:gd name="adj4" fmla="val 1125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409576</xdr:colOff>
      <xdr:row>157</xdr:row>
      <xdr:rowOff>131717</xdr:rowOff>
    </xdr:from>
    <xdr:to>
      <xdr:col>22</xdr:col>
      <xdr:colOff>40821</xdr:colOff>
      <xdr:row>159</xdr:row>
      <xdr:rowOff>431346</xdr:rowOff>
    </xdr:to>
    <xdr:sp macro="" textlink="">
      <xdr:nvSpPr>
        <xdr:cNvPr id="462" name="線吹き出し 1 (枠付き) 267">
          <a:extLst>
            <a:ext uri="{FF2B5EF4-FFF2-40B4-BE49-F238E27FC236}">
              <a16:creationId xmlns:a16="http://schemas.microsoft.com/office/drawing/2014/main" id="{41F552AA-DA35-4CFD-8439-71A124FC428E}"/>
            </a:ext>
          </a:extLst>
        </xdr:cNvPr>
        <xdr:cNvSpPr/>
      </xdr:nvSpPr>
      <xdr:spPr>
        <a:xfrm>
          <a:off x="21231226" y="36107642"/>
          <a:ext cx="2088695" cy="623479"/>
        </a:xfrm>
        <a:prstGeom prst="borderCallout1">
          <a:avLst>
            <a:gd name="adj1" fmla="val 105905"/>
            <a:gd name="adj2" fmla="val -23519"/>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シフト種別判定の結果が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有りの場合、有効とする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76</xdr:col>
      <xdr:colOff>353383</xdr:colOff>
      <xdr:row>159</xdr:row>
      <xdr:rowOff>647313</xdr:rowOff>
    </xdr:from>
    <xdr:to>
      <xdr:col>79</xdr:col>
      <xdr:colOff>189217</xdr:colOff>
      <xdr:row>161</xdr:row>
      <xdr:rowOff>54650</xdr:rowOff>
    </xdr:to>
    <xdr:sp macro="" textlink="">
      <xdr:nvSpPr>
        <xdr:cNvPr id="383" name="線吹き出し 1 (枠付き) 267">
          <a:extLst>
            <a:ext uri="{FF2B5EF4-FFF2-40B4-BE49-F238E27FC236}">
              <a16:creationId xmlns:a16="http://schemas.microsoft.com/office/drawing/2014/main" id="{29C00ED9-E1DA-315C-FC48-6CCC0975CE57}"/>
            </a:ext>
          </a:extLst>
        </xdr:cNvPr>
        <xdr:cNvSpPr/>
      </xdr:nvSpPr>
      <xdr:spPr>
        <a:xfrm>
          <a:off x="57217633" y="36947088"/>
          <a:ext cx="1664634" cy="397937"/>
        </a:xfrm>
        <a:prstGeom prst="borderCallout1">
          <a:avLst>
            <a:gd name="adj1" fmla="val -13625"/>
            <a:gd name="adj2" fmla="val -3177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73</xdr:col>
      <xdr:colOff>523100</xdr:colOff>
      <xdr:row>48</xdr:row>
      <xdr:rowOff>125319</xdr:rowOff>
    </xdr:from>
    <xdr:to>
      <xdr:col>80</xdr:col>
      <xdr:colOff>71436</xdr:colOff>
      <xdr:row>55</xdr:row>
      <xdr:rowOff>71436</xdr:rowOff>
    </xdr:to>
    <xdr:sp macro="" textlink="">
      <xdr:nvSpPr>
        <xdr:cNvPr id="17" name="正方形/長方形 16">
          <a:extLst>
            <a:ext uri="{FF2B5EF4-FFF2-40B4-BE49-F238E27FC236}">
              <a16:creationId xmlns:a16="http://schemas.microsoft.com/office/drawing/2014/main" id="{C5423C7B-B40D-FE0A-CFDD-04EA1821014C}"/>
            </a:ext>
          </a:extLst>
        </xdr:cNvPr>
        <xdr:cNvSpPr/>
      </xdr:nvSpPr>
      <xdr:spPr>
        <a:xfrm>
          <a:off x="55053725" y="12579257"/>
          <a:ext cx="3882211" cy="12796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30</xdr:col>
      <xdr:colOff>-1</xdr:colOff>
      <xdr:row>0</xdr:row>
      <xdr:rowOff>39687</xdr:rowOff>
    </xdr:from>
    <xdr:to>
      <xdr:col>46</xdr:col>
      <xdr:colOff>0</xdr:colOff>
      <xdr:row>38</xdr:row>
      <xdr:rowOff>164762</xdr:rowOff>
    </xdr:to>
    <xdr:pic>
      <xdr:nvPicPr>
        <xdr:cNvPr id="3" name="図 2">
          <a:extLst>
            <a:ext uri="{FF2B5EF4-FFF2-40B4-BE49-F238E27FC236}">
              <a16:creationId xmlns:a16="http://schemas.microsoft.com/office/drawing/2014/main" id="{91B186A4-00EF-7C77-2ECD-3F453002CF4D}"/>
            </a:ext>
          </a:extLst>
        </xdr:cNvPr>
        <xdr:cNvPicPr>
          <a:picLocks noChangeAspect="1" noChangeArrowheads="1"/>
        </xdr:cNvPicPr>
      </xdr:nvPicPr>
      <xdr:blipFill>
        <a:blip xmlns:r="http://schemas.openxmlformats.org/officeDocument/2006/relationships" r:embed="rId32"/>
        <a:srcRect/>
        <a:stretch>
          <a:fillRect/>
        </a:stretch>
      </xdr:blipFill>
      <xdr:spPr bwMode="auto">
        <a:xfrm>
          <a:off x="28138437" y="39687"/>
          <a:ext cx="10424584" cy="620414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29632</xdr:colOff>
      <xdr:row>40</xdr:row>
      <xdr:rowOff>231133</xdr:rowOff>
    </xdr:from>
    <xdr:to>
      <xdr:col>54</xdr:col>
      <xdr:colOff>340253</xdr:colOff>
      <xdr:row>47</xdr:row>
      <xdr:rowOff>86681</xdr:rowOff>
    </xdr:to>
    <xdr:pic>
      <xdr:nvPicPr>
        <xdr:cNvPr id="4" name="図 3">
          <a:extLst>
            <a:ext uri="{FF2B5EF4-FFF2-40B4-BE49-F238E27FC236}">
              <a16:creationId xmlns:a16="http://schemas.microsoft.com/office/drawing/2014/main" id="{51E803F4-DDEF-27A2-7C9D-3048671D6275}"/>
            </a:ext>
          </a:extLst>
        </xdr:cNvPr>
        <xdr:cNvPicPr>
          <a:picLocks noChangeAspect="1" noChangeArrowheads="1"/>
        </xdr:cNvPicPr>
      </xdr:nvPicPr>
      <xdr:blipFill rotWithShape="1">
        <a:blip xmlns:r="http://schemas.openxmlformats.org/officeDocument/2006/relationships" r:embed="rId33"/>
        <a:srcRect b="49093"/>
        <a:stretch/>
      </xdr:blipFill>
      <xdr:spPr bwMode="auto">
        <a:xfrm>
          <a:off x="28202975" y="8379025"/>
          <a:ext cx="15573573" cy="233946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22952</xdr:colOff>
      <xdr:row>78</xdr:row>
      <xdr:rowOff>100596</xdr:rowOff>
    </xdr:from>
    <xdr:to>
      <xdr:col>50</xdr:col>
      <xdr:colOff>183593</xdr:colOff>
      <xdr:row>79</xdr:row>
      <xdr:rowOff>1077245</xdr:rowOff>
    </xdr:to>
    <xdr:pic>
      <xdr:nvPicPr>
        <xdr:cNvPr id="504" name="図 503">
          <a:extLst>
            <a:ext uri="{FF2B5EF4-FFF2-40B4-BE49-F238E27FC236}">
              <a16:creationId xmlns:a16="http://schemas.microsoft.com/office/drawing/2014/main" id="{2D22F547-9BAA-4EC3-5C0D-616228FC6783}"/>
            </a:ext>
          </a:extLst>
        </xdr:cNvPr>
        <xdr:cNvPicPr>
          <a:picLocks noChangeAspect="1" noChangeArrowheads="1"/>
        </xdr:cNvPicPr>
      </xdr:nvPicPr>
      <xdr:blipFill>
        <a:blip xmlns:r="http://schemas.openxmlformats.org/officeDocument/2006/relationships" r:embed="rId34"/>
        <a:srcRect/>
        <a:stretch>
          <a:fillRect/>
        </a:stretch>
      </xdr:blipFill>
      <xdr:spPr bwMode="auto">
        <a:xfrm>
          <a:off x="28196295" y="15948819"/>
          <a:ext cx="12984352" cy="264065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45</xdr:col>
      <xdr:colOff>324256</xdr:colOff>
      <xdr:row>40</xdr:row>
      <xdr:rowOff>1215957</xdr:rowOff>
    </xdr:from>
    <xdr:to>
      <xdr:col>47</xdr:col>
      <xdr:colOff>370342</xdr:colOff>
      <xdr:row>41</xdr:row>
      <xdr:rowOff>98652</xdr:rowOff>
    </xdr:to>
    <xdr:sp macro="" textlink="">
      <xdr:nvSpPr>
        <xdr:cNvPr id="65" name="線吹き出し 1 (枠付き) 79">
          <a:extLst>
            <a:ext uri="{FF2B5EF4-FFF2-40B4-BE49-F238E27FC236}">
              <a16:creationId xmlns:a16="http://schemas.microsoft.com/office/drawing/2014/main" id="{17F0FC6A-E642-4435-A999-454A46D3ECCF}"/>
            </a:ext>
          </a:extLst>
        </xdr:cNvPr>
        <xdr:cNvSpPr/>
      </xdr:nvSpPr>
      <xdr:spPr>
        <a:xfrm>
          <a:off x="38302660" y="9423670"/>
          <a:ext cx="1262044" cy="392509"/>
        </a:xfrm>
        <a:prstGeom prst="borderCallout1">
          <a:avLst>
            <a:gd name="adj1" fmla="val 101817"/>
            <a:gd name="adj2" fmla="val 54490"/>
            <a:gd name="adj3" fmla="val 240360"/>
            <a:gd name="adj4" fmla="val -2633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256505</xdr:colOff>
      <xdr:row>78</xdr:row>
      <xdr:rowOff>809976</xdr:rowOff>
    </xdr:from>
    <xdr:to>
      <xdr:col>53</xdr:col>
      <xdr:colOff>218096</xdr:colOff>
      <xdr:row>78</xdr:row>
      <xdr:rowOff>1283956</xdr:rowOff>
    </xdr:to>
    <xdr:sp macro="" textlink="">
      <xdr:nvSpPr>
        <xdr:cNvPr id="83" name="線吹き出し 1 (枠付き) 84">
          <a:extLst>
            <a:ext uri="{FF2B5EF4-FFF2-40B4-BE49-F238E27FC236}">
              <a16:creationId xmlns:a16="http://schemas.microsoft.com/office/drawing/2014/main" id="{3DB6727B-6945-40A3-BE27-6A13CCBBC25E}"/>
            </a:ext>
          </a:extLst>
        </xdr:cNvPr>
        <xdr:cNvSpPr/>
      </xdr:nvSpPr>
      <xdr:spPr>
        <a:xfrm>
          <a:off x="41423878" y="16687667"/>
          <a:ext cx="1802015" cy="473980"/>
        </a:xfrm>
        <a:prstGeom prst="borderCallout1">
          <a:avLst>
            <a:gd name="adj1" fmla="val 59444"/>
            <a:gd name="adj2" fmla="val -430"/>
            <a:gd name="adj3" fmla="val 44472"/>
            <a:gd name="adj4" fmla="val -1642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56</xdr:col>
      <xdr:colOff>587270</xdr:colOff>
      <xdr:row>36</xdr:row>
      <xdr:rowOff>118419</xdr:rowOff>
    </xdr:from>
    <xdr:to>
      <xdr:col>88</xdr:col>
      <xdr:colOff>26820</xdr:colOff>
      <xdr:row>79</xdr:row>
      <xdr:rowOff>254810</xdr:rowOff>
    </xdr:to>
    <xdr:pic>
      <xdr:nvPicPr>
        <xdr:cNvPr id="100" name="図 99">
          <a:extLst>
            <a:ext uri="{FF2B5EF4-FFF2-40B4-BE49-F238E27FC236}">
              <a16:creationId xmlns:a16="http://schemas.microsoft.com/office/drawing/2014/main" id="{1B11E13C-324D-78F3-E676-B2D9E00674AE}"/>
            </a:ext>
          </a:extLst>
        </xdr:cNvPr>
        <xdr:cNvPicPr>
          <a:picLocks noChangeAspect="1" noChangeArrowheads="1"/>
        </xdr:cNvPicPr>
      </xdr:nvPicPr>
      <xdr:blipFill>
        <a:blip xmlns:r="http://schemas.openxmlformats.org/officeDocument/2006/relationships" r:embed="rId35"/>
        <a:srcRect/>
        <a:stretch>
          <a:fillRect/>
        </a:stretch>
      </xdr:blipFill>
      <xdr:spPr bwMode="auto">
        <a:xfrm>
          <a:off x="45253440" y="5995547"/>
          <a:ext cx="18894869" cy="1188686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0</xdr:colOff>
      <xdr:row>143</xdr:row>
      <xdr:rowOff>0</xdr:rowOff>
    </xdr:from>
    <xdr:to>
      <xdr:col>50</xdr:col>
      <xdr:colOff>533130</xdr:colOff>
      <xdr:row>156</xdr:row>
      <xdr:rowOff>121595</xdr:rowOff>
    </xdr:to>
    <xdr:pic>
      <xdr:nvPicPr>
        <xdr:cNvPr id="108" name="図 107">
          <a:extLst>
            <a:ext uri="{FF2B5EF4-FFF2-40B4-BE49-F238E27FC236}">
              <a16:creationId xmlns:a16="http://schemas.microsoft.com/office/drawing/2014/main" id="{7A62A5F1-9C05-E2A7-F22B-AA324321C992}"/>
            </a:ext>
          </a:extLst>
        </xdr:cNvPr>
        <xdr:cNvPicPr>
          <a:picLocks noChangeAspect="1" noChangeArrowheads="1"/>
        </xdr:cNvPicPr>
      </xdr:nvPicPr>
      <xdr:blipFill rotWithShape="1">
        <a:blip xmlns:r="http://schemas.openxmlformats.org/officeDocument/2006/relationships" r:embed="rId36"/>
        <a:srcRect b="21086"/>
        <a:stretch/>
      </xdr:blipFill>
      <xdr:spPr bwMode="auto">
        <a:xfrm>
          <a:off x="28179814" y="33712420"/>
          <a:ext cx="13371614" cy="224952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32</xdr:col>
      <xdr:colOff>777064</xdr:colOff>
      <xdr:row>146</xdr:row>
      <xdr:rowOff>23441</xdr:rowOff>
    </xdr:from>
    <xdr:to>
      <xdr:col>35</xdr:col>
      <xdr:colOff>333838</xdr:colOff>
      <xdr:row>149</xdr:row>
      <xdr:rowOff>61748</xdr:rowOff>
    </xdr:to>
    <xdr:sp macro="" textlink="">
      <xdr:nvSpPr>
        <xdr:cNvPr id="113" name="線吹き出し 1 (枠付き) 59">
          <a:extLst>
            <a:ext uri="{FF2B5EF4-FFF2-40B4-BE49-F238E27FC236}">
              <a16:creationId xmlns:a16="http://schemas.microsoft.com/office/drawing/2014/main" id="{80484C3C-BA40-4DE8-A527-A3647A3F7FCD}"/>
            </a:ext>
          </a:extLst>
        </xdr:cNvPr>
        <xdr:cNvSpPr/>
      </xdr:nvSpPr>
      <xdr:spPr>
        <a:xfrm>
          <a:off x="30618686" y="34222244"/>
          <a:ext cx="1603636" cy="524690"/>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41</xdr:col>
      <xdr:colOff>124771</xdr:colOff>
      <xdr:row>147</xdr:row>
      <xdr:rowOff>67756</xdr:rowOff>
    </xdr:from>
    <xdr:to>
      <xdr:col>43</xdr:col>
      <xdr:colOff>170857</xdr:colOff>
      <xdr:row>149</xdr:row>
      <xdr:rowOff>142360</xdr:rowOff>
    </xdr:to>
    <xdr:sp macro="" textlink="">
      <xdr:nvSpPr>
        <xdr:cNvPr id="116" name="線吹き出し 1 (枠付き) 79">
          <a:extLst>
            <a:ext uri="{FF2B5EF4-FFF2-40B4-BE49-F238E27FC236}">
              <a16:creationId xmlns:a16="http://schemas.microsoft.com/office/drawing/2014/main" id="{8C6115AC-1490-44EC-843A-87A279AB88A2}"/>
            </a:ext>
          </a:extLst>
        </xdr:cNvPr>
        <xdr:cNvSpPr/>
      </xdr:nvSpPr>
      <xdr:spPr>
        <a:xfrm>
          <a:off x="35654169" y="34242997"/>
          <a:ext cx="1262531" cy="395929"/>
        </a:xfrm>
        <a:prstGeom prst="borderCallout1">
          <a:avLst>
            <a:gd name="adj1" fmla="val 101817"/>
            <a:gd name="adj2" fmla="val 54490"/>
            <a:gd name="adj3" fmla="val 275142"/>
            <a:gd name="adj4" fmla="val -363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170857</xdr:colOff>
      <xdr:row>148</xdr:row>
      <xdr:rowOff>105058</xdr:rowOff>
    </xdr:from>
    <xdr:to>
      <xdr:col>69</xdr:col>
      <xdr:colOff>438150</xdr:colOff>
      <xdr:row>162</xdr:row>
      <xdr:rowOff>333375</xdr:rowOff>
    </xdr:to>
    <xdr:cxnSp macro="">
      <xdr:nvCxnSpPr>
        <xdr:cNvPr id="117" name="直線コネクタ 116">
          <a:extLst>
            <a:ext uri="{FF2B5EF4-FFF2-40B4-BE49-F238E27FC236}">
              <a16:creationId xmlns:a16="http://schemas.microsoft.com/office/drawing/2014/main" id="{3385446C-DECC-4B33-A92F-F352A6488398}"/>
            </a:ext>
          </a:extLst>
        </xdr:cNvPr>
        <xdr:cNvCxnSpPr>
          <a:cxnSpLocks/>
          <a:stCxn id="116" idx="0"/>
        </xdr:cNvCxnSpPr>
      </xdr:nvCxnSpPr>
      <xdr:spPr>
        <a:xfrm>
          <a:off x="36918307" y="34585558"/>
          <a:ext cx="16116893" cy="4705067"/>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31</xdr:col>
      <xdr:colOff>0</xdr:colOff>
      <xdr:row>160</xdr:row>
      <xdr:rowOff>0</xdr:rowOff>
    </xdr:from>
    <xdr:to>
      <xdr:col>47</xdr:col>
      <xdr:colOff>464117</xdr:colOff>
      <xdr:row>161</xdr:row>
      <xdr:rowOff>749840</xdr:rowOff>
    </xdr:to>
    <xdr:pic>
      <xdr:nvPicPr>
        <xdr:cNvPr id="120" name="図 119">
          <a:extLst>
            <a:ext uri="{FF2B5EF4-FFF2-40B4-BE49-F238E27FC236}">
              <a16:creationId xmlns:a16="http://schemas.microsoft.com/office/drawing/2014/main" id="{653D5DB8-C757-E921-86AD-7F52087EDDE3}"/>
            </a:ext>
          </a:extLst>
        </xdr:cNvPr>
        <xdr:cNvPicPr>
          <a:picLocks noChangeAspect="1" noChangeArrowheads="1"/>
        </xdr:cNvPicPr>
      </xdr:nvPicPr>
      <xdr:blipFill rotWithShape="1">
        <a:blip xmlns:r="http://schemas.openxmlformats.org/officeDocument/2006/relationships" r:embed="rId37"/>
        <a:srcRect b="16293"/>
        <a:stretch/>
      </xdr:blipFill>
      <xdr:spPr bwMode="auto">
        <a:xfrm>
          <a:off x="28179814" y="36843511"/>
          <a:ext cx="10643385" cy="108422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36</xdr:col>
      <xdr:colOff>303990</xdr:colOff>
      <xdr:row>161</xdr:row>
      <xdr:rowOff>141862</xdr:rowOff>
    </xdr:from>
    <xdr:to>
      <xdr:col>39</xdr:col>
      <xdr:colOff>59036</xdr:colOff>
      <xdr:row>161</xdr:row>
      <xdr:rowOff>468874</xdr:rowOff>
    </xdr:to>
    <xdr:sp macro="" textlink="">
      <xdr:nvSpPr>
        <xdr:cNvPr id="122" name="線吹き出し 1 (枠付き) 86">
          <a:extLst>
            <a:ext uri="{FF2B5EF4-FFF2-40B4-BE49-F238E27FC236}">
              <a16:creationId xmlns:a16="http://schemas.microsoft.com/office/drawing/2014/main" id="{8BF22532-4EB9-49B7-A54F-03928ACF6EB1}"/>
            </a:ext>
          </a:extLst>
        </xdr:cNvPr>
        <xdr:cNvSpPr/>
      </xdr:nvSpPr>
      <xdr:spPr>
        <a:xfrm>
          <a:off x="32192474" y="37319761"/>
          <a:ext cx="1578982" cy="32701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7613</xdr:colOff>
      <xdr:row>160</xdr:row>
      <xdr:rowOff>184296</xdr:rowOff>
    </xdr:from>
    <xdr:to>
      <xdr:col>48</xdr:col>
      <xdr:colOff>320708</xdr:colOff>
      <xdr:row>161</xdr:row>
      <xdr:rowOff>721861</xdr:rowOff>
    </xdr:to>
    <xdr:sp macro="" textlink="">
      <xdr:nvSpPr>
        <xdr:cNvPr id="382" name="線吹き出し 1 (枠付き) 381">
          <a:extLst>
            <a:ext uri="{FF2B5EF4-FFF2-40B4-BE49-F238E27FC236}">
              <a16:creationId xmlns:a16="http://schemas.microsoft.com/office/drawing/2014/main" id="{00000000-0008-0000-1700-00007E010000}"/>
            </a:ext>
          </a:extLst>
        </xdr:cNvPr>
        <xdr:cNvSpPr/>
      </xdr:nvSpPr>
      <xdr:spPr>
        <a:xfrm>
          <a:off x="37361679" y="36826856"/>
          <a:ext cx="2137764" cy="870366"/>
        </a:xfrm>
        <a:prstGeom prst="borderCallout1">
          <a:avLst>
            <a:gd name="adj1" fmla="val 83925"/>
            <a:gd name="adj2" fmla="val -68295"/>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：画面表示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：画面非表示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496516</xdr:colOff>
      <xdr:row>144</xdr:row>
      <xdr:rowOff>107680</xdr:rowOff>
    </xdr:from>
    <xdr:to>
      <xdr:col>53</xdr:col>
      <xdr:colOff>588308</xdr:colOff>
      <xdr:row>148</xdr:row>
      <xdr:rowOff>74706</xdr:rowOff>
    </xdr:to>
    <xdr:sp macro="" textlink="">
      <xdr:nvSpPr>
        <xdr:cNvPr id="126" name="線吹き出し 1 (枠付き) 477">
          <a:extLst>
            <a:ext uri="{FF2B5EF4-FFF2-40B4-BE49-F238E27FC236}">
              <a16:creationId xmlns:a16="http://schemas.microsoft.com/office/drawing/2014/main" id="{F910972F-A1E2-4482-8B4E-4C831C3C378D}"/>
            </a:ext>
          </a:extLst>
        </xdr:cNvPr>
        <xdr:cNvSpPr/>
      </xdr:nvSpPr>
      <xdr:spPr>
        <a:xfrm>
          <a:off x="40875045" y="33538562"/>
          <a:ext cx="2519734" cy="602026"/>
        </a:xfrm>
        <a:prstGeom prst="borderCallout1">
          <a:avLst>
            <a:gd name="adj1" fmla="val 49822"/>
            <a:gd name="adj2" fmla="val -29"/>
            <a:gd name="adj3" fmla="val 224269"/>
            <a:gd name="adj4" fmla="val -897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メカシフトと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の切り分けが不要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588308</xdr:colOff>
      <xdr:row>146</xdr:row>
      <xdr:rowOff>89606</xdr:rowOff>
    </xdr:from>
    <xdr:to>
      <xdr:col>69</xdr:col>
      <xdr:colOff>438150</xdr:colOff>
      <xdr:row>159</xdr:row>
      <xdr:rowOff>180975</xdr:rowOff>
    </xdr:to>
    <xdr:cxnSp macro="">
      <xdr:nvCxnSpPr>
        <xdr:cNvPr id="374" name="直線コネクタ 373">
          <a:extLst>
            <a:ext uri="{FF2B5EF4-FFF2-40B4-BE49-F238E27FC236}">
              <a16:creationId xmlns:a16="http://schemas.microsoft.com/office/drawing/2014/main" id="{0E80BF0B-4B51-A520-5F6C-2967FBCD3AEB}"/>
            </a:ext>
          </a:extLst>
        </xdr:cNvPr>
        <xdr:cNvCxnSpPr>
          <a:stCxn id="126" idx="0"/>
        </xdr:cNvCxnSpPr>
      </xdr:nvCxnSpPr>
      <xdr:spPr>
        <a:xfrm>
          <a:off x="43431758" y="34246256"/>
          <a:ext cx="9603442" cy="2234494"/>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496516</xdr:colOff>
      <xdr:row>201</xdr:row>
      <xdr:rowOff>101331</xdr:rowOff>
    </xdr:from>
    <xdr:to>
      <xdr:col>37</xdr:col>
      <xdr:colOff>251562</xdr:colOff>
      <xdr:row>203</xdr:row>
      <xdr:rowOff>100912</xdr:rowOff>
    </xdr:to>
    <xdr:sp macro="" textlink="">
      <xdr:nvSpPr>
        <xdr:cNvPr id="39052" name="線吹き出し 1 (枠付き) 86">
          <a:extLst>
            <a:ext uri="{FF2B5EF4-FFF2-40B4-BE49-F238E27FC236}">
              <a16:creationId xmlns:a16="http://schemas.microsoft.com/office/drawing/2014/main" id="{6D1F3EA2-E1E9-420A-8ED5-D552434BB8BB}"/>
            </a:ext>
          </a:extLst>
        </xdr:cNvPr>
        <xdr:cNvSpPr/>
      </xdr:nvSpPr>
      <xdr:spPr>
        <a:xfrm>
          <a:off x="31777021" y="46581304"/>
          <a:ext cx="1578982" cy="323837"/>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141861</xdr:colOff>
      <xdr:row>205</xdr:row>
      <xdr:rowOff>405319</xdr:rowOff>
    </xdr:from>
    <xdr:to>
      <xdr:col>49</xdr:col>
      <xdr:colOff>112977</xdr:colOff>
      <xdr:row>205</xdr:row>
      <xdr:rowOff>909583</xdr:rowOff>
    </xdr:to>
    <xdr:sp macro="" textlink="">
      <xdr:nvSpPr>
        <xdr:cNvPr id="39053" name="線吹き出し 1 (枠付き) 84">
          <a:extLst>
            <a:ext uri="{FF2B5EF4-FFF2-40B4-BE49-F238E27FC236}">
              <a16:creationId xmlns:a16="http://schemas.microsoft.com/office/drawing/2014/main" id="{950F31F6-2903-41D1-B39D-B37DEFF398EF}"/>
            </a:ext>
          </a:extLst>
        </xdr:cNvPr>
        <xdr:cNvSpPr/>
      </xdr:nvSpPr>
      <xdr:spPr>
        <a:xfrm>
          <a:off x="38728244" y="47706064"/>
          <a:ext cx="1795052" cy="504264"/>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239409</xdr:colOff>
      <xdr:row>223</xdr:row>
      <xdr:rowOff>-1</xdr:rowOff>
    </xdr:from>
    <xdr:to>
      <xdr:col>52</xdr:col>
      <xdr:colOff>197825</xdr:colOff>
      <xdr:row>223</xdr:row>
      <xdr:rowOff>504263</xdr:rowOff>
    </xdr:to>
    <xdr:sp macro="" textlink="">
      <xdr:nvSpPr>
        <xdr:cNvPr id="39060" name="線吹き出し 1 (枠付き) 84">
          <a:extLst>
            <a:ext uri="{FF2B5EF4-FFF2-40B4-BE49-F238E27FC236}">
              <a16:creationId xmlns:a16="http://schemas.microsoft.com/office/drawing/2014/main" id="{987F5A64-E164-4509-BF45-A35BABCE9E0B}"/>
            </a:ext>
          </a:extLst>
        </xdr:cNvPr>
        <xdr:cNvSpPr/>
      </xdr:nvSpPr>
      <xdr:spPr>
        <a:xfrm>
          <a:off x="40649728" y="53096808"/>
          <a:ext cx="1782352" cy="504264"/>
        </a:xfrm>
        <a:prstGeom prst="borderCallout1">
          <a:avLst>
            <a:gd name="adj1" fmla="val 59444"/>
            <a:gd name="adj2" fmla="val -430"/>
            <a:gd name="adj3" fmla="val 93371"/>
            <a:gd name="adj4" fmla="val -1529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81064</xdr:colOff>
      <xdr:row>222</xdr:row>
      <xdr:rowOff>303990</xdr:rowOff>
    </xdr:from>
    <xdr:to>
      <xdr:col>39</xdr:col>
      <xdr:colOff>440913</xdr:colOff>
      <xdr:row>223</xdr:row>
      <xdr:rowOff>296613</xdr:rowOff>
    </xdr:to>
    <xdr:sp macro="" textlink="">
      <xdr:nvSpPr>
        <xdr:cNvPr id="39061" name="線吹き出し 1 (枠付き) 86">
          <a:extLst>
            <a:ext uri="{FF2B5EF4-FFF2-40B4-BE49-F238E27FC236}">
              <a16:creationId xmlns:a16="http://schemas.microsoft.com/office/drawing/2014/main" id="{0DA8BA8B-DC06-42BB-944A-697C81B191AE}"/>
            </a:ext>
          </a:extLst>
        </xdr:cNvPr>
        <xdr:cNvSpPr/>
      </xdr:nvSpPr>
      <xdr:spPr>
        <a:xfrm>
          <a:off x="33185505" y="53066410"/>
          <a:ext cx="1575807" cy="32701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385053</xdr:colOff>
      <xdr:row>188</xdr:row>
      <xdr:rowOff>81064</xdr:rowOff>
    </xdr:from>
    <xdr:to>
      <xdr:col>37</xdr:col>
      <xdr:colOff>167928</xdr:colOff>
      <xdr:row>191</xdr:row>
      <xdr:rowOff>119371</xdr:rowOff>
    </xdr:to>
    <xdr:sp macro="" textlink="">
      <xdr:nvSpPr>
        <xdr:cNvPr id="39063" name="線吹き出し 1 (枠付き) 59">
          <a:extLst>
            <a:ext uri="{FF2B5EF4-FFF2-40B4-BE49-F238E27FC236}">
              <a16:creationId xmlns:a16="http://schemas.microsoft.com/office/drawing/2014/main" id="{0836A7B9-7D37-4673-8BDE-0434320E7426}"/>
            </a:ext>
          </a:extLst>
        </xdr:cNvPr>
        <xdr:cNvSpPr/>
      </xdr:nvSpPr>
      <xdr:spPr>
        <a:xfrm>
          <a:off x="31665558" y="44412846"/>
          <a:ext cx="1606811" cy="524690"/>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34</xdr:col>
      <xdr:colOff>293857</xdr:colOff>
      <xdr:row>211</xdr:row>
      <xdr:rowOff>91197</xdr:rowOff>
    </xdr:from>
    <xdr:to>
      <xdr:col>37</xdr:col>
      <xdr:colOff>73557</xdr:colOff>
      <xdr:row>214</xdr:row>
      <xdr:rowOff>119371</xdr:rowOff>
    </xdr:to>
    <xdr:sp macro="" textlink="">
      <xdr:nvSpPr>
        <xdr:cNvPr id="39064" name="線吹き出し 1 (枠付き) 59">
          <a:extLst>
            <a:ext uri="{FF2B5EF4-FFF2-40B4-BE49-F238E27FC236}">
              <a16:creationId xmlns:a16="http://schemas.microsoft.com/office/drawing/2014/main" id="{D9668788-8957-49D7-A4CC-E17A0D010B0F}"/>
            </a:ext>
          </a:extLst>
        </xdr:cNvPr>
        <xdr:cNvSpPr/>
      </xdr:nvSpPr>
      <xdr:spPr>
        <a:xfrm>
          <a:off x="31574362" y="50847287"/>
          <a:ext cx="1603636" cy="524690"/>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34</xdr:col>
      <xdr:colOff>547181</xdr:colOff>
      <xdr:row>243</xdr:row>
      <xdr:rowOff>141862</xdr:rowOff>
    </xdr:from>
    <xdr:to>
      <xdr:col>37</xdr:col>
      <xdr:colOff>326881</xdr:colOff>
      <xdr:row>247</xdr:row>
      <xdr:rowOff>18041</xdr:rowOff>
    </xdr:to>
    <xdr:sp macro="" textlink="">
      <xdr:nvSpPr>
        <xdr:cNvPr id="39065" name="線吹き出し 1 (枠付き) 59">
          <a:extLst>
            <a:ext uri="{FF2B5EF4-FFF2-40B4-BE49-F238E27FC236}">
              <a16:creationId xmlns:a16="http://schemas.microsoft.com/office/drawing/2014/main" id="{A97DD2A9-3DB9-47A3-8FD9-E6BD08A07ADB}"/>
            </a:ext>
          </a:extLst>
        </xdr:cNvPr>
        <xdr:cNvSpPr/>
      </xdr:nvSpPr>
      <xdr:spPr>
        <a:xfrm>
          <a:off x="31827686" y="59065133"/>
          <a:ext cx="1603636" cy="524690"/>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50</xdr:col>
      <xdr:colOff>496516</xdr:colOff>
      <xdr:row>257</xdr:row>
      <xdr:rowOff>496516</xdr:rowOff>
    </xdr:from>
    <xdr:to>
      <xdr:col>53</xdr:col>
      <xdr:colOff>467632</xdr:colOff>
      <xdr:row>257</xdr:row>
      <xdr:rowOff>994430</xdr:rowOff>
    </xdr:to>
    <xdr:sp macro="" textlink="">
      <xdr:nvSpPr>
        <xdr:cNvPr id="39067" name="線吹き出し 1 (枠付き) 84">
          <a:extLst>
            <a:ext uri="{FF2B5EF4-FFF2-40B4-BE49-F238E27FC236}">
              <a16:creationId xmlns:a16="http://schemas.microsoft.com/office/drawing/2014/main" id="{4917BB01-90A0-438E-8B22-B7ECD70D7137}"/>
            </a:ext>
          </a:extLst>
        </xdr:cNvPr>
        <xdr:cNvSpPr/>
      </xdr:nvSpPr>
      <xdr:spPr>
        <a:xfrm>
          <a:off x="41514814" y="62074628"/>
          <a:ext cx="1795052" cy="497914"/>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565618</xdr:colOff>
      <xdr:row>255</xdr:row>
      <xdr:rowOff>111462</xdr:rowOff>
    </xdr:from>
    <xdr:to>
      <xdr:col>40</xdr:col>
      <xdr:colOff>317488</xdr:colOff>
      <xdr:row>256</xdr:row>
      <xdr:rowOff>104086</xdr:rowOff>
    </xdr:to>
    <xdr:sp macro="" textlink="">
      <xdr:nvSpPr>
        <xdr:cNvPr id="39068" name="線吹き出し 1 (枠付き) 86">
          <a:extLst>
            <a:ext uri="{FF2B5EF4-FFF2-40B4-BE49-F238E27FC236}">
              <a16:creationId xmlns:a16="http://schemas.microsoft.com/office/drawing/2014/main" id="{09964BAF-84C9-4B83-B741-E8B2EF8F6445}"/>
            </a:ext>
          </a:extLst>
        </xdr:cNvPr>
        <xdr:cNvSpPr/>
      </xdr:nvSpPr>
      <xdr:spPr>
        <a:xfrm>
          <a:off x="33670059" y="61020797"/>
          <a:ext cx="1575807" cy="32701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388835</xdr:colOff>
      <xdr:row>301</xdr:row>
      <xdr:rowOff>511493</xdr:rowOff>
    </xdr:from>
    <xdr:to>
      <xdr:col>39</xdr:col>
      <xdr:colOff>140706</xdr:colOff>
      <xdr:row>301</xdr:row>
      <xdr:rowOff>863500</xdr:rowOff>
    </xdr:to>
    <xdr:sp macro="" textlink="">
      <xdr:nvSpPr>
        <xdr:cNvPr id="39072" name="線吹き出し 1 (枠付き) 86">
          <a:extLst>
            <a:ext uri="{FF2B5EF4-FFF2-40B4-BE49-F238E27FC236}">
              <a16:creationId xmlns:a16="http://schemas.microsoft.com/office/drawing/2014/main" id="{B1B22BA4-5D86-4764-9168-96231B27E49F}"/>
            </a:ext>
          </a:extLst>
        </xdr:cNvPr>
        <xdr:cNvSpPr/>
      </xdr:nvSpPr>
      <xdr:spPr>
        <a:xfrm>
          <a:off x="32853210" y="71816701"/>
          <a:ext cx="1577496" cy="352007"/>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473075</xdr:colOff>
      <xdr:row>301</xdr:row>
      <xdr:rowOff>553449</xdr:rowOff>
    </xdr:from>
    <xdr:to>
      <xdr:col>51</xdr:col>
      <xdr:colOff>441015</xdr:colOff>
      <xdr:row>301</xdr:row>
      <xdr:rowOff>1044405</xdr:rowOff>
    </xdr:to>
    <xdr:sp macro="" textlink="">
      <xdr:nvSpPr>
        <xdr:cNvPr id="39073" name="線吹き出し 1 (枠付き) 84">
          <a:extLst>
            <a:ext uri="{FF2B5EF4-FFF2-40B4-BE49-F238E27FC236}">
              <a16:creationId xmlns:a16="http://schemas.microsoft.com/office/drawing/2014/main" id="{17656CFB-7276-43B7-BBAB-E07670C632D5}"/>
            </a:ext>
          </a:extLst>
        </xdr:cNvPr>
        <xdr:cNvSpPr/>
      </xdr:nvSpPr>
      <xdr:spPr>
        <a:xfrm>
          <a:off x="40253179" y="71858657"/>
          <a:ext cx="1793565" cy="490956"/>
        </a:xfrm>
        <a:prstGeom prst="borderCallout1">
          <a:avLst>
            <a:gd name="adj1" fmla="val 59444"/>
            <a:gd name="adj2" fmla="val -430"/>
            <a:gd name="adj3" fmla="val 135995"/>
            <a:gd name="adj4" fmla="val -1580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368570</xdr:colOff>
      <xdr:row>339</xdr:row>
      <xdr:rowOff>70932</xdr:rowOff>
    </xdr:from>
    <xdr:to>
      <xdr:col>37</xdr:col>
      <xdr:colOff>151445</xdr:colOff>
      <xdr:row>342</xdr:row>
      <xdr:rowOff>106064</xdr:rowOff>
    </xdr:to>
    <xdr:sp macro="" textlink="">
      <xdr:nvSpPr>
        <xdr:cNvPr id="39076" name="線吹き出し 1 (枠付き) 59">
          <a:extLst>
            <a:ext uri="{FF2B5EF4-FFF2-40B4-BE49-F238E27FC236}">
              <a16:creationId xmlns:a16="http://schemas.microsoft.com/office/drawing/2014/main" id="{F5A31824-E44A-4CDC-8CA0-B461CF6C0BB9}"/>
            </a:ext>
          </a:extLst>
        </xdr:cNvPr>
        <xdr:cNvSpPr/>
      </xdr:nvSpPr>
      <xdr:spPr>
        <a:xfrm>
          <a:off x="31610570" y="79457477"/>
          <a:ext cx="1601284" cy="502723"/>
        </a:xfrm>
        <a:prstGeom prst="borderCallout1">
          <a:avLst>
            <a:gd name="adj1" fmla="val 57010"/>
            <a:gd name="adj2" fmla="val 100787"/>
            <a:gd name="adj3" fmla="val 259081"/>
            <a:gd name="adj4" fmla="val 127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20267</xdr:colOff>
      <xdr:row>295</xdr:row>
      <xdr:rowOff>73146</xdr:rowOff>
    </xdr:from>
    <xdr:to>
      <xdr:col>36</xdr:col>
      <xdr:colOff>411120</xdr:colOff>
      <xdr:row>298</xdr:row>
      <xdr:rowOff>77383</xdr:rowOff>
    </xdr:to>
    <xdr:sp macro="" textlink="">
      <xdr:nvSpPr>
        <xdr:cNvPr id="39077" name="線吹き出し 1 (枠付き) 59">
          <a:extLst>
            <a:ext uri="{FF2B5EF4-FFF2-40B4-BE49-F238E27FC236}">
              <a16:creationId xmlns:a16="http://schemas.microsoft.com/office/drawing/2014/main" id="{7728BA1D-0913-407A-BCC4-40DCC865BC5A}"/>
            </a:ext>
          </a:extLst>
        </xdr:cNvPr>
        <xdr:cNvSpPr/>
      </xdr:nvSpPr>
      <xdr:spPr>
        <a:xfrm>
          <a:off x="31267559" y="69870229"/>
          <a:ext cx="1607936" cy="533404"/>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34</xdr:col>
      <xdr:colOff>544006</xdr:colOff>
      <xdr:row>351</xdr:row>
      <xdr:rowOff>165316</xdr:rowOff>
    </xdr:from>
    <xdr:to>
      <xdr:col>37</xdr:col>
      <xdr:colOff>295877</xdr:colOff>
      <xdr:row>351</xdr:row>
      <xdr:rowOff>451225</xdr:rowOff>
    </xdr:to>
    <xdr:sp macro="" textlink="">
      <xdr:nvSpPr>
        <xdr:cNvPr id="39079" name="線吹き出し 1 (枠付き) 86">
          <a:extLst>
            <a:ext uri="{FF2B5EF4-FFF2-40B4-BE49-F238E27FC236}">
              <a16:creationId xmlns:a16="http://schemas.microsoft.com/office/drawing/2014/main" id="{DF4ECE47-559C-4B56-BFEA-538202097F91}"/>
            </a:ext>
          </a:extLst>
        </xdr:cNvPr>
        <xdr:cNvSpPr/>
      </xdr:nvSpPr>
      <xdr:spPr>
        <a:xfrm>
          <a:off x="31786006" y="81803225"/>
          <a:ext cx="1570280" cy="285909"/>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219750</xdr:colOff>
      <xdr:row>350</xdr:row>
      <xdr:rowOff>221722</xdr:rowOff>
    </xdr:from>
    <xdr:to>
      <xdr:col>49</xdr:col>
      <xdr:colOff>197216</xdr:colOff>
      <xdr:row>351</xdr:row>
      <xdr:rowOff>353585</xdr:rowOff>
    </xdr:to>
    <xdr:sp macro="" textlink="">
      <xdr:nvSpPr>
        <xdr:cNvPr id="39080" name="線吹き出し 1 (枠付き) 84">
          <a:extLst>
            <a:ext uri="{FF2B5EF4-FFF2-40B4-BE49-F238E27FC236}">
              <a16:creationId xmlns:a16="http://schemas.microsoft.com/office/drawing/2014/main" id="{E942C140-DF32-4BBB-9C1D-7BAAF0CDE4D7}"/>
            </a:ext>
          </a:extLst>
        </xdr:cNvPr>
        <xdr:cNvSpPr/>
      </xdr:nvSpPr>
      <xdr:spPr>
        <a:xfrm>
          <a:off x="38752705" y="81530586"/>
          <a:ext cx="1795875" cy="460908"/>
        </a:xfrm>
        <a:prstGeom prst="borderCallout1">
          <a:avLst>
            <a:gd name="adj1" fmla="val 59444"/>
            <a:gd name="adj2" fmla="val -430"/>
            <a:gd name="adj3" fmla="val 135995"/>
            <a:gd name="adj4" fmla="val -1580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476250</xdr:colOff>
      <xdr:row>362</xdr:row>
      <xdr:rowOff>48187</xdr:rowOff>
    </xdr:from>
    <xdr:to>
      <xdr:col>37</xdr:col>
      <xdr:colOff>255950</xdr:colOff>
      <xdr:row>365</xdr:row>
      <xdr:rowOff>123132</xdr:rowOff>
    </xdr:to>
    <xdr:sp macro="" textlink="">
      <xdr:nvSpPr>
        <xdr:cNvPr id="39096" name="線吹き出し 1 (枠付き) 59">
          <a:extLst>
            <a:ext uri="{FF2B5EF4-FFF2-40B4-BE49-F238E27FC236}">
              <a16:creationId xmlns:a16="http://schemas.microsoft.com/office/drawing/2014/main" id="{8344A09A-17AE-40EB-B445-1911980150BC}"/>
            </a:ext>
          </a:extLst>
        </xdr:cNvPr>
        <xdr:cNvSpPr/>
      </xdr:nvSpPr>
      <xdr:spPr>
        <a:xfrm>
          <a:off x="31718250" y="86465914"/>
          <a:ext cx="1598109" cy="542536"/>
        </a:xfrm>
        <a:prstGeom prst="borderCallout1">
          <a:avLst>
            <a:gd name="adj1" fmla="val 57010"/>
            <a:gd name="adj2" fmla="val 100787"/>
            <a:gd name="adj3" fmla="val 259081"/>
            <a:gd name="adj4" fmla="val 127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editAs="oneCell">
    <xdr:from>
      <xdr:col>30</xdr:col>
      <xdr:colOff>27223</xdr:colOff>
      <xdr:row>471</xdr:row>
      <xdr:rowOff>46428</xdr:rowOff>
    </xdr:from>
    <xdr:to>
      <xdr:col>48</xdr:col>
      <xdr:colOff>217183</xdr:colOff>
      <xdr:row>476</xdr:row>
      <xdr:rowOff>145108</xdr:rowOff>
    </xdr:to>
    <xdr:pic>
      <xdr:nvPicPr>
        <xdr:cNvPr id="39097" name="図 39096">
          <a:extLst>
            <a:ext uri="{FF2B5EF4-FFF2-40B4-BE49-F238E27FC236}">
              <a16:creationId xmlns:a16="http://schemas.microsoft.com/office/drawing/2014/main" id="{A3416529-A262-6BD5-FD95-3E28A290789C}"/>
            </a:ext>
          </a:extLst>
        </xdr:cNvPr>
        <xdr:cNvPicPr>
          <a:picLocks noChangeAspect="1" noChangeArrowheads="1"/>
        </xdr:cNvPicPr>
      </xdr:nvPicPr>
      <xdr:blipFill>
        <a:blip xmlns:r="http://schemas.openxmlformats.org/officeDocument/2006/relationships" r:embed="rId38"/>
        <a:srcRect/>
        <a:stretch>
          <a:fillRect/>
        </a:stretch>
      </xdr:blipFill>
      <xdr:spPr bwMode="auto">
        <a:xfrm>
          <a:off x="28169268" y="109635883"/>
          <a:ext cx="11796317" cy="87482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48</xdr:col>
      <xdr:colOff>422215</xdr:colOff>
      <xdr:row>469</xdr:row>
      <xdr:rowOff>53146</xdr:rowOff>
    </xdr:from>
    <xdr:to>
      <xdr:col>51</xdr:col>
      <xdr:colOff>374280</xdr:colOff>
      <xdr:row>472</xdr:row>
      <xdr:rowOff>67852</xdr:rowOff>
    </xdr:to>
    <xdr:sp macro="" textlink="">
      <xdr:nvSpPr>
        <xdr:cNvPr id="576" name="線吹き出し 1 (枠付き) 84">
          <a:extLst>
            <a:ext uri="{FF2B5EF4-FFF2-40B4-BE49-F238E27FC236}">
              <a16:creationId xmlns:a16="http://schemas.microsoft.com/office/drawing/2014/main" id="{32988773-D72C-4F09-A3D2-2596242AA2C4}"/>
            </a:ext>
          </a:extLst>
        </xdr:cNvPr>
        <xdr:cNvSpPr/>
      </xdr:nvSpPr>
      <xdr:spPr>
        <a:xfrm>
          <a:off x="40167442" y="109330873"/>
          <a:ext cx="1770474" cy="482297"/>
        </a:xfrm>
        <a:prstGeom prst="borderCallout1">
          <a:avLst>
            <a:gd name="adj1" fmla="val 59444"/>
            <a:gd name="adj2" fmla="val -430"/>
            <a:gd name="adj3" fmla="val 211929"/>
            <a:gd name="adj4" fmla="val -1490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486382</xdr:colOff>
      <xdr:row>473</xdr:row>
      <xdr:rowOff>53826</xdr:rowOff>
    </xdr:from>
    <xdr:to>
      <xdr:col>39</xdr:col>
      <xdr:colOff>238253</xdr:colOff>
      <xdr:row>475</xdr:row>
      <xdr:rowOff>53408</xdr:rowOff>
    </xdr:to>
    <xdr:sp macro="" textlink="">
      <xdr:nvSpPr>
        <xdr:cNvPr id="577" name="線吹き出し 1 (枠付き) 86">
          <a:extLst>
            <a:ext uri="{FF2B5EF4-FFF2-40B4-BE49-F238E27FC236}">
              <a16:creationId xmlns:a16="http://schemas.microsoft.com/office/drawing/2014/main" id="{A2A11D09-4500-4C03-8EF7-A4CDD02A8229}"/>
            </a:ext>
          </a:extLst>
        </xdr:cNvPr>
        <xdr:cNvSpPr/>
      </xdr:nvSpPr>
      <xdr:spPr>
        <a:xfrm>
          <a:off x="32940655" y="109955008"/>
          <a:ext cx="1570280" cy="311309"/>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563663</xdr:colOff>
      <xdr:row>373</xdr:row>
      <xdr:rowOff>82400</xdr:rowOff>
    </xdr:from>
    <xdr:to>
      <xdr:col>56</xdr:col>
      <xdr:colOff>40531</xdr:colOff>
      <xdr:row>387</xdr:row>
      <xdr:rowOff>239111</xdr:rowOff>
    </xdr:to>
    <xdr:sp macro="" textlink="">
      <xdr:nvSpPr>
        <xdr:cNvPr id="578" name="正方形/長方形 577">
          <a:extLst>
            <a:ext uri="{FF2B5EF4-FFF2-40B4-BE49-F238E27FC236}">
              <a16:creationId xmlns:a16="http://schemas.microsoft.com/office/drawing/2014/main" id="{843661A5-D914-47E4-B9A7-8B37F2C2C0DE}"/>
            </a:ext>
          </a:extLst>
        </xdr:cNvPr>
        <xdr:cNvSpPr/>
      </xdr:nvSpPr>
      <xdr:spPr>
        <a:xfrm>
          <a:off x="28099572" y="88214627"/>
          <a:ext cx="16535277" cy="23734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411668</xdr:colOff>
      <xdr:row>376</xdr:row>
      <xdr:rowOff>83008</xdr:rowOff>
    </xdr:from>
    <xdr:to>
      <xdr:col>29</xdr:col>
      <xdr:colOff>163539</xdr:colOff>
      <xdr:row>378</xdr:row>
      <xdr:rowOff>82590</xdr:rowOff>
    </xdr:to>
    <xdr:sp macro="" textlink="">
      <xdr:nvSpPr>
        <xdr:cNvPr id="585" name="線吹き出し 1 (枠付き) 86">
          <a:extLst>
            <a:ext uri="{FF2B5EF4-FFF2-40B4-BE49-F238E27FC236}">
              <a16:creationId xmlns:a16="http://schemas.microsoft.com/office/drawing/2014/main" id="{3325AF5C-E90D-4425-824C-F7BAE80297A1}"/>
            </a:ext>
          </a:extLst>
        </xdr:cNvPr>
        <xdr:cNvSpPr/>
      </xdr:nvSpPr>
      <xdr:spPr>
        <a:xfrm>
          <a:off x="26129168" y="88682826"/>
          <a:ext cx="1570280" cy="311309"/>
        </a:xfrm>
        <a:prstGeom prst="borderCallout1">
          <a:avLst>
            <a:gd name="adj1" fmla="val 43320"/>
            <a:gd name="adj2" fmla="val 101433"/>
            <a:gd name="adj3" fmla="val 152271"/>
            <a:gd name="adj4" fmla="val 1255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588540</xdr:colOff>
      <xdr:row>378</xdr:row>
      <xdr:rowOff>85765</xdr:rowOff>
    </xdr:from>
    <xdr:to>
      <xdr:col>29</xdr:col>
      <xdr:colOff>601268</xdr:colOff>
      <xdr:row>429</xdr:row>
      <xdr:rowOff>151479</xdr:rowOff>
    </xdr:to>
    <xdr:cxnSp macro="">
      <xdr:nvCxnSpPr>
        <xdr:cNvPr id="589" name="直線コネクタ 588">
          <a:extLst>
            <a:ext uri="{FF2B5EF4-FFF2-40B4-BE49-F238E27FC236}">
              <a16:creationId xmlns:a16="http://schemas.microsoft.com/office/drawing/2014/main" id="{A88219A7-6FDA-4983-879F-04179CBD789C}"/>
            </a:ext>
          </a:extLst>
        </xdr:cNvPr>
        <xdr:cNvCxnSpPr>
          <a:cxnSpLocks/>
          <a:stCxn id="585" idx="1"/>
          <a:endCxn id="584" idx="1"/>
        </xdr:cNvCxnSpPr>
      </xdr:nvCxnSpPr>
      <xdr:spPr>
        <a:xfrm>
          <a:off x="26937215" y="90710976"/>
          <a:ext cx="1229173" cy="14433545"/>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597845</xdr:colOff>
      <xdr:row>405</xdr:row>
      <xdr:rowOff>81455</xdr:rowOff>
    </xdr:from>
    <xdr:to>
      <xdr:col>56</xdr:col>
      <xdr:colOff>47489</xdr:colOff>
      <xdr:row>415</xdr:row>
      <xdr:rowOff>68515</xdr:rowOff>
    </xdr:to>
    <xdr:pic>
      <xdr:nvPicPr>
        <xdr:cNvPr id="592" name="図 591">
          <a:extLst>
            <a:ext uri="{FF2B5EF4-FFF2-40B4-BE49-F238E27FC236}">
              <a16:creationId xmlns:a16="http://schemas.microsoft.com/office/drawing/2014/main" id="{B0FC7DB1-CC3B-B29C-7DBB-F1289005588A}"/>
            </a:ext>
          </a:extLst>
        </xdr:cNvPr>
        <xdr:cNvPicPr>
          <a:picLocks noChangeAspect="1" noChangeArrowheads="1"/>
        </xdr:cNvPicPr>
      </xdr:nvPicPr>
      <xdr:blipFill>
        <a:blip xmlns:r="http://schemas.openxmlformats.org/officeDocument/2006/relationships" r:embed="rId39"/>
        <a:srcRect/>
        <a:stretch>
          <a:fillRect/>
        </a:stretch>
      </xdr:blipFill>
      <xdr:spPr bwMode="auto">
        <a:xfrm>
          <a:off x="28133754" y="99366591"/>
          <a:ext cx="16511228" cy="154887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34</xdr:col>
      <xdr:colOff>324255</xdr:colOff>
      <xdr:row>478</xdr:row>
      <xdr:rowOff>110250</xdr:rowOff>
    </xdr:from>
    <xdr:to>
      <xdr:col>37</xdr:col>
      <xdr:colOff>103955</xdr:colOff>
      <xdr:row>481</xdr:row>
      <xdr:rowOff>82625</xdr:rowOff>
    </xdr:to>
    <xdr:sp macro="" textlink="">
      <xdr:nvSpPr>
        <xdr:cNvPr id="594" name="線吹き出し 1 (枠付き) 59">
          <a:extLst>
            <a:ext uri="{FF2B5EF4-FFF2-40B4-BE49-F238E27FC236}">
              <a16:creationId xmlns:a16="http://schemas.microsoft.com/office/drawing/2014/main" id="{9F5DD764-39B7-4FB6-8D57-498D0C034835}"/>
            </a:ext>
          </a:extLst>
        </xdr:cNvPr>
        <xdr:cNvSpPr/>
      </xdr:nvSpPr>
      <xdr:spPr>
        <a:xfrm>
          <a:off x="31604760" y="113609745"/>
          <a:ext cx="1603636" cy="499290"/>
        </a:xfrm>
        <a:prstGeom prst="borderCallout1">
          <a:avLst>
            <a:gd name="adj1" fmla="val 57010"/>
            <a:gd name="adj2" fmla="val 100787"/>
            <a:gd name="adj3" fmla="val 259081"/>
            <a:gd name="adj4" fmla="val 127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521586</xdr:colOff>
      <xdr:row>486</xdr:row>
      <xdr:rowOff>1442598</xdr:rowOff>
    </xdr:from>
    <xdr:to>
      <xdr:col>50</xdr:col>
      <xdr:colOff>502227</xdr:colOff>
      <xdr:row>489</xdr:row>
      <xdr:rowOff>129883</xdr:rowOff>
    </xdr:to>
    <xdr:sp macro="" textlink="">
      <xdr:nvSpPr>
        <xdr:cNvPr id="596" name="線吹き出し 1 (枠付き) 84">
          <a:extLst>
            <a:ext uri="{FF2B5EF4-FFF2-40B4-BE49-F238E27FC236}">
              <a16:creationId xmlns:a16="http://schemas.microsoft.com/office/drawing/2014/main" id="{9925735B-A30B-4679-88BF-2EC20C7018A1}"/>
            </a:ext>
          </a:extLst>
        </xdr:cNvPr>
        <xdr:cNvSpPr/>
      </xdr:nvSpPr>
      <xdr:spPr>
        <a:xfrm>
          <a:off x="39715948" y="117961720"/>
          <a:ext cx="1804577" cy="501089"/>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601020</xdr:colOff>
      <xdr:row>486</xdr:row>
      <xdr:rowOff>378707</xdr:rowOff>
    </xdr:from>
    <xdr:to>
      <xdr:col>38</xdr:col>
      <xdr:colOff>352891</xdr:colOff>
      <xdr:row>486</xdr:row>
      <xdr:rowOff>699369</xdr:rowOff>
    </xdr:to>
    <xdr:sp macro="" textlink="">
      <xdr:nvSpPr>
        <xdr:cNvPr id="597" name="線吹き出し 1 (枠付き) 86">
          <a:extLst>
            <a:ext uri="{FF2B5EF4-FFF2-40B4-BE49-F238E27FC236}">
              <a16:creationId xmlns:a16="http://schemas.microsoft.com/office/drawing/2014/main" id="{8457E5CC-25FB-4171-A568-98923F83F901}"/>
            </a:ext>
          </a:extLst>
        </xdr:cNvPr>
        <xdr:cNvSpPr/>
      </xdr:nvSpPr>
      <xdr:spPr>
        <a:xfrm>
          <a:off x="32489504" y="116897829"/>
          <a:ext cx="1575807" cy="32066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1233</xdr:colOff>
      <xdr:row>415</xdr:row>
      <xdr:rowOff>71699</xdr:rowOff>
    </xdr:from>
    <xdr:to>
      <xdr:col>56</xdr:col>
      <xdr:colOff>47489</xdr:colOff>
      <xdr:row>468</xdr:row>
      <xdr:rowOff>141070</xdr:rowOff>
    </xdr:to>
    <xdr:pic>
      <xdr:nvPicPr>
        <xdr:cNvPr id="599" name="図 598">
          <a:extLst>
            <a:ext uri="{FF2B5EF4-FFF2-40B4-BE49-F238E27FC236}">
              <a16:creationId xmlns:a16="http://schemas.microsoft.com/office/drawing/2014/main" id="{F4714C63-62B1-0121-7EA2-B226E6421A93}"/>
            </a:ext>
          </a:extLst>
        </xdr:cNvPr>
        <xdr:cNvPicPr>
          <a:picLocks noChangeAspect="1" noChangeArrowheads="1"/>
        </xdr:cNvPicPr>
      </xdr:nvPicPr>
      <xdr:blipFill>
        <a:blip xmlns:r="http://schemas.openxmlformats.org/officeDocument/2006/relationships" r:embed="rId40"/>
        <a:srcRect/>
        <a:stretch>
          <a:fillRect/>
        </a:stretch>
      </xdr:blipFill>
      <xdr:spPr bwMode="auto">
        <a:xfrm>
          <a:off x="28143278" y="100915472"/>
          <a:ext cx="16501704" cy="83506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46</xdr:col>
      <xdr:colOff>65603</xdr:colOff>
      <xdr:row>508</xdr:row>
      <xdr:rowOff>704108</xdr:rowOff>
    </xdr:from>
    <xdr:to>
      <xdr:col>49</xdr:col>
      <xdr:colOff>46244</xdr:colOff>
      <xdr:row>508</xdr:row>
      <xdr:rowOff>1214722</xdr:rowOff>
    </xdr:to>
    <xdr:sp macro="" textlink="">
      <xdr:nvSpPr>
        <xdr:cNvPr id="602" name="線吹き出し 1 (枠付き) 84">
          <a:extLst>
            <a:ext uri="{FF2B5EF4-FFF2-40B4-BE49-F238E27FC236}">
              <a16:creationId xmlns:a16="http://schemas.microsoft.com/office/drawing/2014/main" id="{2452B6B4-99FA-4134-8095-A46734D318F8}"/>
            </a:ext>
          </a:extLst>
        </xdr:cNvPr>
        <xdr:cNvSpPr/>
      </xdr:nvSpPr>
      <xdr:spPr>
        <a:xfrm>
          <a:off x="38651986" y="123850198"/>
          <a:ext cx="1804577" cy="510614"/>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455985</xdr:colOff>
      <xdr:row>507</xdr:row>
      <xdr:rowOff>1312158</xdr:rowOff>
    </xdr:from>
    <xdr:to>
      <xdr:col>37</xdr:col>
      <xdr:colOff>207856</xdr:colOff>
      <xdr:row>507</xdr:row>
      <xdr:rowOff>1655045</xdr:rowOff>
    </xdr:to>
    <xdr:sp macro="" textlink="">
      <xdr:nvSpPr>
        <xdr:cNvPr id="603" name="線吹き出し 1 (枠付き) 86">
          <a:extLst>
            <a:ext uri="{FF2B5EF4-FFF2-40B4-BE49-F238E27FC236}">
              <a16:creationId xmlns:a16="http://schemas.microsoft.com/office/drawing/2014/main" id="{CCCE7501-FA5F-4B17-8C17-E2DB3B4A6F4E}"/>
            </a:ext>
          </a:extLst>
        </xdr:cNvPr>
        <xdr:cNvSpPr/>
      </xdr:nvSpPr>
      <xdr:spPr>
        <a:xfrm>
          <a:off x="31736490" y="122786307"/>
          <a:ext cx="1575807" cy="342887"/>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410229</xdr:colOff>
      <xdr:row>528</xdr:row>
      <xdr:rowOff>81605</xdr:rowOff>
    </xdr:from>
    <xdr:to>
      <xdr:col>49</xdr:col>
      <xdr:colOff>390870</xdr:colOff>
      <xdr:row>531</xdr:row>
      <xdr:rowOff>77261</xdr:rowOff>
    </xdr:to>
    <xdr:sp macro="" textlink="">
      <xdr:nvSpPr>
        <xdr:cNvPr id="606" name="線吹き出し 1 (枠付き) 84">
          <a:extLst>
            <a:ext uri="{FF2B5EF4-FFF2-40B4-BE49-F238E27FC236}">
              <a16:creationId xmlns:a16="http://schemas.microsoft.com/office/drawing/2014/main" id="{57E1C681-2346-4521-B33D-C1CA52263CE9}"/>
            </a:ext>
          </a:extLst>
        </xdr:cNvPr>
        <xdr:cNvSpPr/>
      </xdr:nvSpPr>
      <xdr:spPr>
        <a:xfrm>
          <a:off x="38996612" y="130624770"/>
          <a:ext cx="1804577" cy="482039"/>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189457</xdr:colOff>
      <xdr:row>526</xdr:row>
      <xdr:rowOff>596635</xdr:rowOff>
    </xdr:from>
    <xdr:to>
      <xdr:col>37</xdr:col>
      <xdr:colOff>549307</xdr:colOff>
      <xdr:row>526</xdr:row>
      <xdr:rowOff>901422</xdr:rowOff>
    </xdr:to>
    <xdr:sp macro="" textlink="">
      <xdr:nvSpPr>
        <xdr:cNvPr id="607" name="線吹き出し 1 (枠付き) 86">
          <a:extLst>
            <a:ext uri="{FF2B5EF4-FFF2-40B4-BE49-F238E27FC236}">
              <a16:creationId xmlns:a16="http://schemas.microsoft.com/office/drawing/2014/main" id="{4112300B-A748-4FE5-90B7-D07644050323}"/>
            </a:ext>
          </a:extLst>
        </xdr:cNvPr>
        <xdr:cNvSpPr/>
      </xdr:nvSpPr>
      <xdr:spPr>
        <a:xfrm>
          <a:off x="32077941" y="129589454"/>
          <a:ext cx="1575807" cy="304787"/>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140962</xdr:colOff>
      <xdr:row>547</xdr:row>
      <xdr:rowOff>933990</xdr:rowOff>
    </xdr:from>
    <xdr:to>
      <xdr:col>49</xdr:col>
      <xdr:colOff>124778</xdr:colOff>
      <xdr:row>547</xdr:row>
      <xdr:rowOff>1444604</xdr:rowOff>
    </xdr:to>
    <xdr:sp macro="" textlink="">
      <xdr:nvSpPr>
        <xdr:cNvPr id="610" name="線吹き出し 1 (枠付き) 84">
          <a:extLst>
            <a:ext uri="{FF2B5EF4-FFF2-40B4-BE49-F238E27FC236}">
              <a16:creationId xmlns:a16="http://schemas.microsoft.com/office/drawing/2014/main" id="{0235057E-3AB7-4A60-AE3A-7FB4A58686C5}"/>
            </a:ext>
          </a:extLst>
        </xdr:cNvPr>
        <xdr:cNvSpPr/>
      </xdr:nvSpPr>
      <xdr:spPr>
        <a:xfrm>
          <a:off x="38727345" y="136290320"/>
          <a:ext cx="1807752" cy="510614"/>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142583</xdr:colOff>
      <xdr:row>546</xdr:row>
      <xdr:rowOff>1036864</xdr:rowOff>
    </xdr:from>
    <xdr:to>
      <xdr:col>38</xdr:col>
      <xdr:colOff>502996</xdr:colOff>
      <xdr:row>546</xdr:row>
      <xdr:rowOff>1327059</xdr:rowOff>
    </xdr:to>
    <xdr:sp macro="" textlink="">
      <xdr:nvSpPr>
        <xdr:cNvPr id="611" name="線吹き出し 1 (枠付き) 86">
          <a:extLst>
            <a:ext uri="{FF2B5EF4-FFF2-40B4-BE49-F238E27FC236}">
              <a16:creationId xmlns:a16="http://schemas.microsoft.com/office/drawing/2014/main" id="{32105B05-8576-44D8-9383-80DA0A8CBF11}"/>
            </a:ext>
          </a:extLst>
        </xdr:cNvPr>
        <xdr:cNvSpPr/>
      </xdr:nvSpPr>
      <xdr:spPr>
        <a:xfrm>
          <a:off x="32589319" y="133143322"/>
          <a:ext cx="1577496" cy="290195"/>
        </a:xfrm>
        <a:prstGeom prst="borderCallout1">
          <a:avLst>
            <a:gd name="adj1" fmla="val 43320"/>
            <a:gd name="adj2" fmla="val 101433"/>
            <a:gd name="adj3" fmla="val 340044"/>
            <a:gd name="adj4" fmla="val 1135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412999</xdr:colOff>
      <xdr:row>573</xdr:row>
      <xdr:rowOff>12260</xdr:rowOff>
    </xdr:from>
    <xdr:to>
      <xdr:col>38</xdr:col>
      <xdr:colOff>394048</xdr:colOff>
      <xdr:row>575</xdr:row>
      <xdr:rowOff>118054</xdr:rowOff>
    </xdr:to>
    <xdr:sp macro="" textlink="">
      <xdr:nvSpPr>
        <xdr:cNvPr id="525" name="線吹き出し 1 (枠付き) 524">
          <a:extLst>
            <a:ext uri="{FF2B5EF4-FFF2-40B4-BE49-F238E27FC236}">
              <a16:creationId xmlns:a16="http://schemas.microsoft.com/office/drawing/2014/main" id="{00000000-0008-0000-1700-00000D020000}"/>
            </a:ext>
          </a:extLst>
        </xdr:cNvPr>
        <xdr:cNvSpPr/>
      </xdr:nvSpPr>
      <xdr:spPr>
        <a:xfrm>
          <a:off x="32281583" y="140500272"/>
          <a:ext cx="1805718" cy="427119"/>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140501</xdr:colOff>
      <xdr:row>572</xdr:row>
      <xdr:rowOff>69322</xdr:rowOff>
    </xdr:from>
    <xdr:to>
      <xdr:col>49</xdr:col>
      <xdr:colOff>79028</xdr:colOff>
      <xdr:row>575</xdr:row>
      <xdr:rowOff>96559</xdr:rowOff>
    </xdr:to>
    <xdr:sp macro="" textlink="">
      <xdr:nvSpPr>
        <xdr:cNvPr id="614" name="線吹き出し 1 (枠付き) 507">
          <a:extLst>
            <a:ext uri="{FF2B5EF4-FFF2-40B4-BE49-F238E27FC236}">
              <a16:creationId xmlns:a16="http://schemas.microsoft.com/office/drawing/2014/main" id="{AF6ABF2F-B974-4C2A-91EF-DD987743EF65}"/>
            </a:ext>
          </a:extLst>
        </xdr:cNvPr>
        <xdr:cNvSpPr/>
      </xdr:nvSpPr>
      <xdr:spPr>
        <a:xfrm>
          <a:off x="38711013" y="140396671"/>
          <a:ext cx="1763196" cy="509225"/>
        </a:xfrm>
        <a:prstGeom prst="borderCallout1">
          <a:avLst>
            <a:gd name="adj1" fmla="val 64007"/>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494358</xdr:colOff>
      <xdr:row>572</xdr:row>
      <xdr:rowOff>6270</xdr:rowOff>
    </xdr:from>
    <xdr:to>
      <xdr:col>58</xdr:col>
      <xdr:colOff>445586</xdr:colOff>
      <xdr:row>575</xdr:row>
      <xdr:rowOff>36682</xdr:rowOff>
    </xdr:to>
    <xdr:sp macro="" textlink="">
      <xdr:nvSpPr>
        <xdr:cNvPr id="615" name="線吹き出し 1 (枠付き) 511">
          <a:extLst>
            <a:ext uri="{FF2B5EF4-FFF2-40B4-BE49-F238E27FC236}">
              <a16:creationId xmlns:a16="http://schemas.microsoft.com/office/drawing/2014/main" id="{8AD89FE3-59B4-4230-B333-3D06AD263AFA}"/>
            </a:ext>
          </a:extLst>
        </xdr:cNvPr>
        <xdr:cNvSpPr/>
      </xdr:nvSpPr>
      <xdr:spPr>
        <a:xfrm>
          <a:off x="44538876" y="140333619"/>
          <a:ext cx="1775897" cy="512400"/>
        </a:xfrm>
        <a:prstGeom prst="borderCallout1">
          <a:avLst>
            <a:gd name="adj1" fmla="val 62844"/>
            <a:gd name="adj2" fmla="val 517"/>
            <a:gd name="adj3" fmla="val 311288"/>
            <a:gd name="adj4" fmla="val -188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503164</xdr:colOff>
      <xdr:row>582</xdr:row>
      <xdr:rowOff>545686</xdr:rowOff>
    </xdr:from>
    <xdr:to>
      <xdr:col>48</xdr:col>
      <xdr:colOff>474280</xdr:colOff>
      <xdr:row>582</xdr:row>
      <xdr:rowOff>1059475</xdr:rowOff>
    </xdr:to>
    <xdr:sp macro="" textlink="">
      <xdr:nvSpPr>
        <xdr:cNvPr id="616" name="線吹き出し 1 (枠付き) 84">
          <a:extLst>
            <a:ext uri="{FF2B5EF4-FFF2-40B4-BE49-F238E27FC236}">
              <a16:creationId xmlns:a16="http://schemas.microsoft.com/office/drawing/2014/main" id="{A82C8FD9-0700-4FF8-A4C8-7B7B21437E6D}"/>
            </a:ext>
          </a:extLst>
        </xdr:cNvPr>
        <xdr:cNvSpPr/>
      </xdr:nvSpPr>
      <xdr:spPr>
        <a:xfrm>
          <a:off x="38457643" y="143314853"/>
          <a:ext cx="1796741" cy="513789"/>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83921</xdr:colOff>
      <xdr:row>581</xdr:row>
      <xdr:rowOff>753864</xdr:rowOff>
    </xdr:from>
    <xdr:to>
      <xdr:col>37</xdr:col>
      <xdr:colOff>447508</xdr:colOff>
      <xdr:row>581</xdr:row>
      <xdr:rowOff>1040884</xdr:rowOff>
    </xdr:to>
    <xdr:sp macro="" textlink="">
      <xdr:nvSpPr>
        <xdr:cNvPr id="617" name="線吹き出し 1 (枠付き) 86">
          <a:extLst>
            <a:ext uri="{FF2B5EF4-FFF2-40B4-BE49-F238E27FC236}">
              <a16:creationId xmlns:a16="http://schemas.microsoft.com/office/drawing/2014/main" id="{9C8D5BA7-8948-4445-8CBE-89C86FEE4F2A}"/>
            </a:ext>
          </a:extLst>
        </xdr:cNvPr>
        <xdr:cNvSpPr/>
      </xdr:nvSpPr>
      <xdr:spPr>
        <a:xfrm>
          <a:off x="31922115" y="141820878"/>
          <a:ext cx="1580671" cy="287020"/>
        </a:xfrm>
        <a:prstGeom prst="borderCallout1">
          <a:avLst>
            <a:gd name="adj1" fmla="val 43320"/>
            <a:gd name="adj2" fmla="val 101433"/>
            <a:gd name="adj3" fmla="val 281042"/>
            <a:gd name="adj4" fmla="val 1291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40777</xdr:colOff>
      <xdr:row>607</xdr:row>
      <xdr:rowOff>852473</xdr:rowOff>
    </xdr:from>
    <xdr:to>
      <xdr:col>44</xdr:col>
      <xdr:colOff>455862</xdr:colOff>
      <xdr:row>607</xdr:row>
      <xdr:rowOff>1610434</xdr:rowOff>
    </xdr:to>
    <xdr:pic>
      <xdr:nvPicPr>
        <xdr:cNvPr id="622" name="図 621">
          <a:extLst>
            <a:ext uri="{FF2B5EF4-FFF2-40B4-BE49-F238E27FC236}">
              <a16:creationId xmlns:a16="http://schemas.microsoft.com/office/drawing/2014/main" id="{6D511B0B-3947-E808-F14B-F0E9D6B9D650}"/>
            </a:ext>
          </a:extLst>
        </xdr:cNvPr>
        <xdr:cNvPicPr>
          <a:picLocks noChangeAspect="1" noChangeArrowheads="1"/>
        </xdr:cNvPicPr>
      </xdr:nvPicPr>
      <xdr:blipFill>
        <a:blip xmlns:r="http://schemas.openxmlformats.org/officeDocument/2006/relationships" r:embed="rId41"/>
        <a:srcRect/>
        <a:stretch>
          <a:fillRect/>
        </a:stretch>
      </xdr:blipFill>
      <xdr:spPr bwMode="auto">
        <a:xfrm>
          <a:off x="28214120" y="151060575"/>
          <a:ext cx="9595808" cy="7611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33</xdr:col>
      <xdr:colOff>444487</xdr:colOff>
      <xdr:row>598</xdr:row>
      <xdr:rowOff>48719</xdr:rowOff>
    </xdr:from>
    <xdr:to>
      <xdr:col>36</xdr:col>
      <xdr:colOff>425537</xdr:colOff>
      <xdr:row>600</xdr:row>
      <xdr:rowOff>157687</xdr:rowOff>
    </xdr:to>
    <xdr:sp macro="" textlink="">
      <xdr:nvSpPr>
        <xdr:cNvPr id="623" name="線吹き出し 1 (枠付き) 524">
          <a:extLst>
            <a:ext uri="{FF2B5EF4-FFF2-40B4-BE49-F238E27FC236}">
              <a16:creationId xmlns:a16="http://schemas.microsoft.com/office/drawing/2014/main" id="{EA6F5522-BF3E-4ED3-8901-4B8F7BE7192E}"/>
            </a:ext>
          </a:extLst>
        </xdr:cNvPr>
        <xdr:cNvSpPr/>
      </xdr:nvSpPr>
      <xdr:spPr>
        <a:xfrm>
          <a:off x="31096626" y="147514080"/>
          <a:ext cx="1805718" cy="430294"/>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43</xdr:col>
      <xdr:colOff>433985</xdr:colOff>
      <xdr:row>597</xdr:row>
      <xdr:rowOff>94304</xdr:rowOff>
    </xdr:from>
    <xdr:to>
      <xdr:col>46</xdr:col>
      <xdr:colOff>375687</xdr:colOff>
      <xdr:row>600</xdr:row>
      <xdr:rowOff>115191</xdr:rowOff>
    </xdr:to>
    <xdr:sp macro="" textlink="">
      <xdr:nvSpPr>
        <xdr:cNvPr id="624" name="線吹き出し 1 (枠付き) 507">
          <a:extLst>
            <a:ext uri="{FF2B5EF4-FFF2-40B4-BE49-F238E27FC236}">
              <a16:creationId xmlns:a16="http://schemas.microsoft.com/office/drawing/2014/main" id="{DE5F62E1-9175-46F4-BAFB-96D1D9FF5DF2}"/>
            </a:ext>
          </a:extLst>
        </xdr:cNvPr>
        <xdr:cNvSpPr/>
      </xdr:nvSpPr>
      <xdr:spPr>
        <a:xfrm>
          <a:off x="37179828" y="147399003"/>
          <a:ext cx="1766371" cy="502875"/>
        </a:xfrm>
        <a:prstGeom prst="borderCallout1">
          <a:avLst>
            <a:gd name="adj1" fmla="val 64007"/>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360058</xdr:colOff>
      <xdr:row>597</xdr:row>
      <xdr:rowOff>37602</xdr:rowOff>
    </xdr:from>
    <xdr:to>
      <xdr:col>54</xdr:col>
      <xdr:colOff>314462</xdr:colOff>
      <xdr:row>600</xdr:row>
      <xdr:rowOff>64839</xdr:rowOff>
    </xdr:to>
    <xdr:sp macro="" textlink="">
      <xdr:nvSpPr>
        <xdr:cNvPr id="625" name="線吹き出し 1 (枠付き) 511">
          <a:extLst>
            <a:ext uri="{FF2B5EF4-FFF2-40B4-BE49-F238E27FC236}">
              <a16:creationId xmlns:a16="http://schemas.microsoft.com/office/drawing/2014/main" id="{115922D9-D70B-4DA6-A1AE-4B75EA8C1A7F}"/>
            </a:ext>
          </a:extLst>
        </xdr:cNvPr>
        <xdr:cNvSpPr/>
      </xdr:nvSpPr>
      <xdr:spPr>
        <a:xfrm>
          <a:off x="41971685" y="147342301"/>
          <a:ext cx="1779072" cy="509225"/>
        </a:xfrm>
        <a:prstGeom prst="borderCallout1">
          <a:avLst>
            <a:gd name="adj1" fmla="val 62844"/>
            <a:gd name="adj2" fmla="val 517"/>
            <a:gd name="adj3" fmla="val 311288"/>
            <a:gd name="adj4" fmla="val -188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507799</xdr:colOff>
      <xdr:row>607</xdr:row>
      <xdr:rowOff>36427</xdr:rowOff>
    </xdr:from>
    <xdr:to>
      <xdr:col>48</xdr:col>
      <xdr:colOff>469390</xdr:colOff>
      <xdr:row>607</xdr:row>
      <xdr:rowOff>553391</xdr:rowOff>
    </xdr:to>
    <xdr:sp macro="" textlink="">
      <xdr:nvSpPr>
        <xdr:cNvPr id="626" name="線吹き出し 1 (枠付き) 84">
          <a:extLst>
            <a:ext uri="{FF2B5EF4-FFF2-40B4-BE49-F238E27FC236}">
              <a16:creationId xmlns:a16="http://schemas.microsoft.com/office/drawing/2014/main" id="{25550432-C575-4A23-A3BC-33DDEDEA7782}"/>
            </a:ext>
          </a:extLst>
        </xdr:cNvPr>
        <xdr:cNvSpPr/>
      </xdr:nvSpPr>
      <xdr:spPr>
        <a:xfrm>
          <a:off x="38470088" y="150244529"/>
          <a:ext cx="1786260" cy="516964"/>
        </a:xfrm>
        <a:prstGeom prst="borderCallout1">
          <a:avLst>
            <a:gd name="adj1" fmla="val 59444"/>
            <a:gd name="adj2" fmla="val -430"/>
            <a:gd name="adj3" fmla="val 272863"/>
            <a:gd name="adj4" fmla="val -1469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589816</xdr:colOff>
      <xdr:row>607</xdr:row>
      <xdr:rowOff>464891</xdr:rowOff>
    </xdr:from>
    <xdr:to>
      <xdr:col>38</xdr:col>
      <xdr:colOff>341687</xdr:colOff>
      <xdr:row>607</xdr:row>
      <xdr:rowOff>751911</xdr:rowOff>
    </xdr:to>
    <xdr:sp macro="" textlink="">
      <xdr:nvSpPr>
        <xdr:cNvPr id="627" name="線吹き出し 1 (枠付き) 86">
          <a:extLst>
            <a:ext uri="{FF2B5EF4-FFF2-40B4-BE49-F238E27FC236}">
              <a16:creationId xmlns:a16="http://schemas.microsoft.com/office/drawing/2014/main" id="{47A83459-2EBC-4838-9E5B-D2BEC1429B35}"/>
            </a:ext>
          </a:extLst>
        </xdr:cNvPr>
        <xdr:cNvSpPr/>
      </xdr:nvSpPr>
      <xdr:spPr>
        <a:xfrm>
          <a:off x="32428010" y="149707530"/>
          <a:ext cx="1577496" cy="287020"/>
        </a:xfrm>
        <a:prstGeom prst="borderCallout1">
          <a:avLst>
            <a:gd name="adj1" fmla="val 43320"/>
            <a:gd name="adj2" fmla="val 101433"/>
            <a:gd name="adj3" fmla="val 339425"/>
            <a:gd name="adj4" fmla="val 1219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553263</xdr:colOff>
      <xdr:row>625</xdr:row>
      <xdr:rowOff>436085</xdr:rowOff>
    </xdr:from>
    <xdr:to>
      <xdr:col>50</xdr:col>
      <xdr:colOff>400870</xdr:colOff>
      <xdr:row>631</xdr:row>
      <xdr:rowOff>140886</xdr:rowOff>
    </xdr:to>
    <xdr:pic>
      <xdr:nvPicPr>
        <xdr:cNvPr id="628" name="図 627">
          <a:extLst>
            <a:ext uri="{FF2B5EF4-FFF2-40B4-BE49-F238E27FC236}">
              <a16:creationId xmlns:a16="http://schemas.microsoft.com/office/drawing/2014/main" id="{1EAC76B3-1489-99AC-7ECD-1CDC0B46E4DA}"/>
            </a:ext>
          </a:extLst>
        </xdr:cNvPr>
        <xdr:cNvPicPr>
          <a:picLocks noChangeAspect="1" noChangeArrowheads="1"/>
        </xdr:cNvPicPr>
      </xdr:nvPicPr>
      <xdr:blipFill>
        <a:blip xmlns:r="http://schemas.openxmlformats.org/officeDocument/2006/relationships" r:embed="rId42"/>
        <a:srcRect/>
        <a:stretch>
          <a:fillRect/>
        </a:stretch>
      </xdr:blipFill>
      <xdr:spPr bwMode="auto">
        <a:xfrm>
          <a:off x="28118383" y="155567350"/>
          <a:ext cx="13285891" cy="171625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0</xdr:colOff>
      <xdr:row>632</xdr:row>
      <xdr:rowOff>504146</xdr:rowOff>
    </xdr:from>
    <xdr:to>
      <xdr:col>45</xdr:col>
      <xdr:colOff>107239</xdr:colOff>
      <xdr:row>632</xdr:row>
      <xdr:rowOff>1288476</xdr:rowOff>
    </xdr:to>
    <xdr:pic>
      <xdr:nvPicPr>
        <xdr:cNvPr id="629" name="図 628">
          <a:extLst>
            <a:ext uri="{FF2B5EF4-FFF2-40B4-BE49-F238E27FC236}">
              <a16:creationId xmlns:a16="http://schemas.microsoft.com/office/drawing/2014/main" id="{3C7BF283-27C5-9433-61A7-DA138F9A26BF}"/>
            </a:ext>
          </a:extLst>
        </xdr:cNvPr>
        <xdr:cNvPicPr>
          <a:picLocks noChangeAspect="1" noChangeArrowheads="1"/>
        </xdr:cNvPicPr>
      </xdr:nvPicPr>
      <xdr:blipFill>
        <a:blip xmlns:r="http://schemas.openxmlformats.org/officeDocument/2006/relationships" r:embed="rId43"/>
        <a:srcRect/>
        <a:stretch>
          <a:fillRect/>
        </a:stretch>
      </xdr:blipFill>
      <xdr:spPr bwMode="auto">
        <a:xfrm>
          <a:off x="28173343" y="157976495"/>
          <a:ext cx="9893010" cy="78750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33</xdr:col>
      <xdr:colOff>309849</xdr:colOff>
      <xdr:row>623</xdr:row>
      <xdr:rowOff>45543</xdr:rowOff>
    </xdr:from>
    <xdr:to>
      <xdr:col>36</xdr:col>
      <xdr:colOff>290899</xdr:colOff>
      <xdr:row>625</xdr:row>
      <xdr:rowOff>160862</xdr:rowOff>
    </xdr:to>
    <xdr:sp macro="" textlink="">
      <xdr:nvSpPr>
        <xdr:cNvPr id="630" name="線吹き出し 1 (枠付き) 524">
          <a:extLst>
            <a:ext uri="{FF2B5EF4-FFF2-40B4-BE49-F238E27FC236}">
              <a16:creationId xmlns:a16="http://schemas.microsoft.com/office/drawing/2014/main" id="{27F03A23-BA03-49DE-842D-BBCA705D13E3}"/>
            </a:ext>
          </a:extLst>
        </xdr:cNvPr>
        <xdr:cNvSpPr/>
      </xdr:nvSpPr>
      <xdr:spPr>
        <a:xfrm>
          <a:off x="30961988" y="154855483"/>
          <a:ext cx="1805718" cy="436644"/>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43</xdr:col>
      <xdr:colOff>196064</xdr:colOff>
      <xdr:row>622</xdr:row>
      <xdr:rowOff>140208</xdr:rowOff>
    </xdr:from>
    <xdr:to>
      <xdr:col>46</xdr:col>
      <xdr:colOff>134591</xdr:colOff>
      <xdr:row>625</xdr:row>
      <xdr:rowOff>157920</xdr:rowOff>
    </xdr:to>
    <xdr:sp macro="" textlink="">
      <xdr:nvSpPr>
        <xdr:cNvPr id="631" name="線吹き出し 1 (枠付き) 507">
          <a:extLst>
            <a:ext uri="{FF2B5EF4-FFF2-40B4-BE49-F238E27FC236}">
              <a16:creationId xmlns:a16="http://schemas.microsoft.com/office/drawing/2014/main" id="{5C7C5DA4-432E-470D-8B80-D5EBD50FAF21}"/>
            </a:ext>
          </a:extLst>
        </xdr:cNvPr>
        <xdr:cNvSpPr/>
      </xdr:nvSpPr>
      <xdr:spPr>
        <a:xfrm>
          <a:off x="36941907" y="154789485"/>
          <a:ext cx="1763196" cy="499700"/>
        </a:xfrm>
        <a:prstGeom prst="borderCallout1">
          <a:avLst>
            <a:gd name="adj1" fmla="val 64007"/>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340178</xdr:colOff>
      <xdr:row>623</xdr:row>
      <xdr:rowOff>60553</xdr:rowOff>
    </xdr:from>
    <xdr:to>
      <xdr:col>54</xdr:col>
      <xdr:colOff>294582</xdr:colOff>
      <xdr:row>625</xdr:row>
      <xdr:rowOff>238928</xdr:rowOff>
    </xdr:to>
    <xdr:sp macro="" textlink="">
      <xdr:nvSpPr>
        <xdr:cNvPr id="632" name="線吹き出し 1 (枠付き) 511">
          <a:extLst>
            <a:ext uri="{FF2B5EF4-FFF2-40B4-BE49-F238E27FC236}">
              <a16:creationId xmlns:a16="http://schemas.microsoft.com/office/drawing/2014/main" id="{92A09CF9-AB15-4A92-A623-D3C5341907E8}"/>
            </a:ext>
          </a:extLst>
        </xdr:cNvPr>
        <xdr:cNvSpPr/>
      </xdr:nvSpPr>
      <xdr:spPr>
        <a:xfrm>
          <a:off x="41951805" y="154870493"/>
          <a:ext cx="1779072" cy="499700"/>
        </a:xfrm>
        <a:prstGeom prst="borderCallout1">
          <a:avLst>
            <a:gd name="adj1" fmla="val 62844"/>
            <a:gd name="adj2" fmla="val 517"/>
            <a:gd name="adj3" fmla="val 311288"/>
            <a:gd name="adj4" fmla="val -188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565077</xdr:colOff>
      <xdr:row>631</xdr:row>
      <xdr:rowOff>90631</xdr:rowOff>
    </xdr:from>
    <xdr:to>
      <xdr:col>48</xdr:col>
      <xdr:colOff>526668</xdr:colOff>
      <xdr:row>632</xdr:row>
      <xdr:rowOff>274794</xdr:rowOff>
    </xdr:to>
    <xdr:sp macro="" textlink="">
      <xdr:nvSpPr>
        <xdr:cNvPr id="633" name="線吹き出し 1 (枠付き) 84">
          <a:extLst>
            <a:ext uri="{FF2B5EF4-FFF2-40B4-BE49-F238E27FC236}">
              <a16:creationId xmlns:a16="http://schemas.microsoft.com/office/drawing/2014/main" id="{11527A5B-3316-42D8-9EA3-F339E7401474}"/>
            </a:ext>
          </a:extLst>
        </xdr:cNvPr>
        <xdr:cNvSpPr/>
      </xdr:nvSpPr>
      <xdr:spPr>
        <a:xfrm>
          <a:off x="38527366" y="157230179"/>
          <a:ext cx="1786260" cy="516964"/>
        </a:xfrm>
        <a:prstGeom prst="borderCallout1">
          <a:avLst>
            <a:gd name="adj1" fmla="val 59444"/>
            <a:gd name="adj2" fmla="val -430"/>
            <a:gd name="adj3" fmla="val 272863"/>
            <a:gd name="adj4" fmla="val -1469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9424</xdr:colOff>
      <xdr:row>632</xdr:row>
      <xdr:rowOff>780372</xdr:rowOff>
    </xdr:from>
    <xdr:to>
      <xdr:col>37</xdr:col>
      <xdr:colOff>369518</xdr:colOff>
      <xdr:row>632</xdr:row>
      <xdr:rowOff>1070567</xdr:rowOff>
    </xdr:to>
    <xdr:sp macro="" textlink="">
      <xdr:nvSpPr>
        <xdr:cNvPr id="634" name="線吹き出し 1 (枠付き) 86">
          <a:extLst>
            <a:ext uri="{FF2B5EF4-FFF2-40B4-BE49-F238E27FC236}">
              <a16:creationId xmlns:a16="http://schemas.microsoft.com/office/drawing/2014/main" id="{31F573DE-AE7F-45C5-A1F1-E21ED54B638B}"/>
            </a:ext>
          </a:extLst>
        </xdr:cNvPr>
        <xdr:cNvSpPr/>
      </xdr:nvSpPr>
      <xdr:spPr>
        <a:xfrm>
          <a:off x="31878008" y="158252721"/>
          <a:ext cx="1576540" cy="290195"/>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442205</xdr:colOff>
      <xdr:row>643</xdr:row>
      <xdr:rowOff>18592</xdr:rowOff>
    </xdr:from>
    <xdr:to>
      <xdr:col>34</xdr:col>
      <xdr:colOff>430959</xdr:colOff>
      <xdr:row>650</xdr:row>
      <xdr:rowOff>55350</xdr:rowOff>
    </xdr:to>
    <xdr:pic>
      <xdr:nvPicPr>
        <xdr:cNvPr id="635" name="図 634">
          <a:extLst>
            <a:ext uri="{FF2B5EF4-FFF2-40B4-BE49-F238E27FC236}">
              <a16:creationId xmlns:a16="http://schemas.microsoft.com/office/drawing/2014/main" id="{889E576A-12B5-031F-095A-0465E592BF79}"/>
            </a:ext>
          </a:extLst>
        </xdr:cNvPr>
        <xdr:cNvPicPr>
          <a:picLocks noChangeAspect="1" noChangeArrowheads="1"/>
        </xdr:cNvPicPr>
      </xdr:nvPicPr>
      <xdr:blipFill>
        <a:blip xmlns:r="http://schemas.openxmlformats.org/officeDocument/2006/relationships" r:embed="rId44"/>
        <a:srcRect/>
        <a:stretch>
          <a:fillRect/>
        </a:stretch>
      </xdr:blipFill>
      <xdr:spPr bwMode="auto">
        <a:xfrm>
          <a:off x="28007325" y="161289465"/>
          <a:ext cx="3680820" cy="116139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35</xdr:col>
      <xdr:colOff>86683</xdr:colOff>
      <xdr:row>642</xdr:row>
      <xdr:rowOff>28077</xdr:rowOff>
    </xdr:from>
    <xdr:to>
      <xdr:col>37</xdr:col>
      <xdr:colOff>409959</xdr:colOff>
      <xdr:row>645</xdr:row>
      <xdr:rowOff>0</xdr:rowOff>
    </xdr:to>
    <xdr:sp macro="" textlink="">
      <xdr:nvSpPr>
        <xdr:cNvPr id="636" name="線吹き出し 1 (枠付き) 326">
          <a:extLst>
            <a:ext uri="{FF2B5EF4-FFF2-40B4-BE49-F238E27FC236}">
              <a16:creationId xmlns:a16="http://schemas.microsoft.com/office/drawing/2014/main" id="{BEBA8855-C1E8-4F87-921E-D255974C2698}"/>
            </a:ext>
          </a:extLst>
        </xdr:cNvPr>
        <xdr:cNvSpPr/>
      </xdr:nvSpPr>
      <xdr:spPr>
        <a:xfrm>
          <a:off x="31955267" y="161138288"/>
          <a:ext cx="1539722" cy="453911"/>
        </a:xfrm>
        <a:prstGeom prst="borderCallout1">
          <a:avLst>
            <a:gd name="adj1" fmla="val 77152"/>
            <a:gd name="adj2" fmla="val -24568"/>
            <a:gd name="adj3" fmla="val 58451"/>
            <a:gd name="adj4" fmla="val 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可変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560369</xdr:colOff>
      <xdr:row>652</xdr:row>
      <xdr:rowOff>98158</xdr:rowOff>
    </xdr:from>
    <xdr:to>
      <xdr:col>37</xdr:col>
      <xdr:colOff>298373</xdr:colOff>
      <xdr:row>655</xdr:row>
      <xdr:rowOff>22952</xdr:rowOff>
    </xdr:to>
    <xdr:sp macro="" textlink="">
      <xdr:nvSpPr>
        <xdr:cNvPr id="637" name="線吹き出し 1 (枠付き) 326">
          <a:extLst>
            <a:ext uri="{FF2B5EF4-FFF2-40B4-BE49-F238E27FC236}">
              <a16:creationId xmlns:a16="http://schemas.microsoft.com/office/drawing/2014/main" id="{53FE8AA7-6E71-334A-EE3B-DFE2CA33E969}"/>
            </a:ext>
          </a:extLst>
        </xdr:cNvPr>
        <xdr:cNvSpPr/>
      </xdr:nvSpPr>
      <xdr:spPr>
        <a:xfrm>
          <a:off x="31820730" y="162814995"/>
          <a:ext cx="1562673" cy="406782"/>
        </a:xfrm>
        <a:prstGeom prst="borderCallout1">
          <a:avLst>
            <a:gd name="adj1" fmla="val 77152"/>
            <a:gd name="adj2" fmla="val -24568"/>
            <a:gd name="adj3" fmla="val 58451"/>
            <a:gd name="adj4" fmla="val 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ソフト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275421</xdr:colOff>
      <xdr:row>645</xdr:row>
      <xdr:rowOff>144059</xdr:rowOff>
    </xdr:from>
    <xdr:to>
      <xdr:col>31</xdr:col>
      <xdr:colOff>504939</xdr:colOff>
      <xdr:row>647</xdr:row>
      <xdr:rowOff>140885</xdr:rowOff>
    </xdr:to>
    <xdr:sp macro="" textlink="">
      <xdr:nvSpPr>
        <xdr:cNvPr id="638" name="正方形/長方形 637">
          <a:extLst>
            <a:ext uri="{FF2B5EF4-FFF2-40B4-BE49-F238E27FC236}">
              <a16:creationId xmlns:a16="http://schemas.microsoft.com/office/drawing/2014/main" id="{38266C10-2ADA-4506-A89E-635C48EC48E2}"/>
            </a:ext>
          </a:extLst>
        </xdr:cNvPr>
        <xdr:cNvSpPr/>
      </xdr:nvSpPr>
      <xdr:spPr>
        <a:xfrm>
          <a:off x="28448764" y="161736258"/>
          <a:ext cx="1055783" cy="3181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734457</xdr:colOff>
      <xdr:row>654</xdr:row>
      <xdr:rowOff>137708</xdr:rowOff>
    </xdr:from>
    <xdr:to>
      <xdr:col>32</xdr:col>
      <xdr:colOff>137710</xdr:colOff>
      <xdr:row>656</xdr:row>
      <xdr:rowOff>144059</xdr:rowOff>
    </xdr:to>
    <xdr:sp macro="" textlink="">
      <xdr:nvSpPr>
        <xdr:cNvPr id="639" name="正方形/長方形 638">
          <a:extLst>
            <a:ext uri="{FF2B5EF4-FFF2-40B4-BE49-F238E27FC236}">
              <a16:creationId xmlns:a16="http://schemas.microsoft.com/office/drawing/2014/main" id="{D6E91A08-D73F-61E1-799D-51BFD7D230F6}"/>
            </a:ext>
          </a:extLst>
        </xdr:cNvPr>
        <xdr:cNvSpPr/>
      </xdr:nvSpPr>
      <xdr:spPr>
        <a:xfrm>
          <a:off x="28907800" y="163175871"/>
          <a:ext cx="1055783" cy="327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377076</xdr:colOff>
      <xdr:row>410</xdr:row>
      <xdr:rowOff>14964</xdr:rowOff>
    </xdr:from>
    <xdr:to>
      <xdr:col>49</xdr:col>
      <xdr:colOff>356232</xdr:colOff>
      <xdr:row>413</xdr:row>
      <xdr:rowOff>25309</xdr:rowOff>
    </xdr:to>
    <xdr:sp macro="" textlink="">
      <xdr:nvSpPr>
        <xdr:cNvPr id="466" name="線吹き出し 1 (枠付き) 465">
          <a:extLst>
            <a:ext uri="{FF2B5EF4-FFF2-40B4-BE49-F238E27FC236}">
              <a16:creationId xmlns:a16="http://schemas.microsoft.com/office/drawing/2014/main" id="{00000000-0008-0000-1700-0000D2010000}"/>
            </a:ext>
          </a:extLst>
        </xdr:cNvPr>
        <xdr:cNvSpPr/>
      </xdr:nvSpPr>
      <xdr:spPr>
        <a:xfrm>
          <a:off x="38947588" y="101943940"/>
          <a:ext cx="1803825" cy="492333"/>
        </a:xfrm>
        <a:prstGeom prst="borderCallout1">
          <a:avLst>
            <a:gd name="adj1" fmla="val 44945"/>
            <a:gd name="adj2" fmla="val 612"/>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353057</xdr:colOff>
      <xdr:row>171</xdr:row>
      <xdr:rowOff>85457</xdr:rowOff>
    </xdr:from>
    <xdr:to>
      <xdr:col>76</xdr:col>
      <xdr:colOff>183614</xdr:colOff>
      <xdr:row>411</xdr:row>
      <xdr:rowOff>100468</xdr:rowOff>
    </xdr:to>
    <xdr:cxnSp macro="">
      <xdr:nvCxnSpPr>
        <xdr:cNvPr id="131" name="直線コネクタ 130">
          <a:extLst>
            <a:ext uri="{FF2B5EF4-FFF2-40B4-BE49-F238E27FC236}">
              <a16:creationId xmlns:a16="http://schemas.microsoft.com/office/drawing/2014/main" id="{3BBACDC6-8BCB-4CF5-9980-FAEE481CB95C}"/>
            </a:ext>
          </a:extLst>
        </xdr:cNvPr>
        <xdr:cNvCxnSpPr>
          <a:cxnSpLocks/>
          <a:stCxn id="466" idx="0"/>
        </xdr:cNvCxnSpPr>
      </xdr:nvCxnSpPr>
      <xdr:spPr>
        <a:xfrm flipV="1">
          <a:off x="40748238" y="41433138"/>
          <a:ext cx="16252575" cy="60756969"/>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601268</xdr:colOff>
      <xdr:row>426</xdr:row>
      <xdr:rowOff>16060</xdr:rowOff>
    </xdr:from>
    <xdr:to>
      <xdr:col>56</xdr:col>
      <xdr:colOff>85093</xdr:colOff>
      <xdr:row>433</xdr:row>
      <xdr:rowOff>126234</xdr:rowOff>
    </xdr:to>
    <xdr:sp macro="" textlink="">
      <xdr:nvSpPr>
        <xdr:cNvPr id="584" name="正方形/長方形 583">
          <a:extLst>
            <a:ext uri="{FF2B5EF4-FFF2-40B4-BE49-F238E27FC236}">
              <a16:creationId xmlns:a16="http://schemas.microsoft.com/office/drawing/2014/main" id="{268C980B-5DDA-5D92-0BD6-9910055CF009}"/>
            </a:ext>
          </a:extLst>
        </xdr:cNvPr>
        <xdr:cNvSpPr/>
      </xdr:nvSpPr>
      <xdr:spPr>
        <a:xfrm>
          <a:off x="28166388" y="104527114"/>
          <a:ext cx="16571446" cy="12348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27</xdr:col>
      <xdr:colOff>378835</xdr:colOff>
      <xdr:row>615</xdr:row>
      <xdr:rowOff>43295</xdr:rowOff>
    </xdr:from>
    <xdr:to>
      <xdr:col>29</xdr:col>
      <xdr:colOff>464164</xdr:colOff>
      <xdr:row>617</xdr:row>
      <xdr:rowOff>149744</xdr:rowOff>
    </xdr:to>
    <xdr:sp macro="" textlink="">
      <xdr:nvSpPr>
        <xdr:cNvPr id="142" name="線吹き出し 1 (枠付き) 524">
          <a:extLst>
            <a:ext uri="{FF2B5EF4-FFF2-40B4-BE49-F238E27FC236}">
              <a16:creationId xmlns:a16="http://schemas.microsoft.com/office/drawing/2014/main" id="{A93C2BFF-51FA-48D3-BFFD-24214C7C0E4C}"/>
            </a:ext>
          </a:extLst>
        </xdr:cNvPr>
        <xdr:cNvSpPr/>
      </xdr:nvSpPr>
      <xdr:spPr>
        <a:xfrm>
          <a:off x="26680824" y="154564772"/>
          <a:ext cx="1297601" cy="431165"/>
        </a:xfrm>
        <a:prstGeom prst="borderCallout1">
          <a:avLst>
            <a:gd name="adj1" fmla="val 103240"/>
            <a:gd name="adj2" fmla="val 73804"/>
            <a:gd name="adj3" fmla="val 216520"/>
            <a:gd name="adj4" fmla="val 123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No.42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p>
      </xdr:txBody>
    </xdr:sp>
    <xdr:clientData/>
  </xdr:twoCellAnchor>
  <xdr:twoCellAnchor>
    <xdr:from>
      <xdr:col>45</xdr:col>
      <xdr:colOff>393356</xdr:colOff>
      <xdr:row>153</xdr:row>
      <xdr:rowOff>49079</xdr:rowOff>
    </xdr:from>
    <xdr:to>
      <xdr:col>46</xdr:col>
      <xdr:colOff>275422</xdr:colOff>
      <xdr:row>156</xdr:row>
      <xdr:rowOff>160662</xdr:rowOff>
    </xdr:to>
    <xdr:sp macro="" textlink="">
      <xdr:nvSpPr>
        <xdr:cNvPr id="144" name="正方形/長方形 143">
          <a:extLst>
            <a:ext uri="{FF2B5EF4-FFF2-40B4-BE49-F238E27FC236}">
              <a16:creationId xmlns:a16="http://schemas.microsoft.com/office/drawing/2014/main" id="{43D90479-3B8C-4CE5-AFB8-8ECEDC6AD581}"/>
            </a:ext>
          </a:extLst>
        </xdr:cNvPr>
        <xdr:cNvSpPr/>
      </xdr:nvSpPr>
      <xdr:spPr>
        <a:xfrm>
          <a:off x="38355645" y="35188296"/>
          <a:ext cx="490289" cy="6165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30</xdr:col>
      <xdr:colOff>18156</xdr:colOff>
      <xdr:row>47</xdr:row>
      <xdr:rowOff>94982</xdr:rowOff>
    </xdr:from>
    <xdr:to>
      <xdr:col>54</xdr:col>
      <xdr:colOff>331952</xdr:colOff>
      <xdr:row>50</xdr:row>
      <xdr:rowOff>31717</xdr:rowOff>
    </xdr:to>
    <xdr:pic>
      <xdr:nvPicPr>
        <xdr:cNvPr id="145" name="図 144">
          <a:extLst>
            <a:ext uri="{FF2B5EF4-FFF2-40B4-BE49-F238E27FC236}">
              <a16:creationId xmlns:a16="http://schemas.microsoft.com/office/drawing/2014/main" id="{DA1B4E2C-715A-6DCA-DB3A-B9F40CCF88EE}"/>
            </a:ext>
          </a:extLst>
        </xdr:cNvPr>
        <xdr:cNvPicPr>
          <a:picLocks noChangeAspect="1" noChangeArrowheads="1"/>
        </xdr:cNvPicPr>
      </xdr:nvPicPr>
      <xdr:blipFill rotWithShape="1">
        <a:blip xmlns:r="http://schemas.openxmlformats.org/officeDocument/2006/relationships" r:embed="rId33"/>
        <a:srcRect t="90558"/>
        <a:stretch/>
      </xdr:blipFill>
      <xdr:spPr bwMode="auto">
        <a:xfrm>
          <a:off x="28191499" y="10733145"/>
          <a:ext cx="15576748" cy="41872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28078</xdr:colOff>
      <xdr:row>52</xdr:row>
      <xdr:rowOff>113347</xdr:rowOff>
    </xdr:from>
    <xdr:to>
      <xdr:col>55</xdr:col>
      <xdr:colOff>22033</xdr:colOff>
      <xdr:row>59</xdr:row>
      <xdr:rowOff>64227</xdr:rowOff>
    </xdr:to>
    <xdr:pic>
      <xdr:nvPicPr>
        <xdr:cNvPr id="150" name="図 149">
          <a:extLst>
            <a:ext uri="{FF2B5EF4-FFF2-40B4-BE49-F238E27FC236}">
              <a16:creationId xmlns:a16="http://schemas.microsoft.com/office/drawing/2014/main" id="{86316986-C1B7-045F-1F8A-EED8E9B3A979}"/>
            </a:ext>
          </a:extLst>
        </xdr:cNvPr>
        <xdr:cNvPicPr>
          <a:picLocks noChangeAspect="1" noChangeArrowheads="1"/>
        </xdr:cNvPicPr>
      </xdr:nvPicPr>
      <xdr:blipFill>
        <a:blip xmlns:r="http://schemas.openxmlformats.org/officeDocument/2006/relationships" r:embed="rId45"/>
        <a:srcRect/>
        <a:stretch>
          <a:fillRect/>
        </a:stretch>
      </xdr:blipFill>
      <xdr:spPr bwMode="auto">
        <a:xfrm>
          <a:off x="28201421" y="11566299"/>
          <a:ext cx="15865130" cy="10755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35</xdr:col>
      <xdr:colOff>483448</xdr:colOff>
      <xdr:row>51</xdr:row>
      <xdr:rowOff>68697</xdr:rowOff>
    </xdr:from>
    <xdr:to>
      <xdr:col>38</xdr:col>
      <xdr:colOff>255427</xdr:colOff>
      <xdr:row>54</xdr:row>
      <xdr:rowOff>101874</xdr:rowOff>
    </xdr:to>
    <xdr:sp macro="" textlink="">
      <xdr:nvSpPr>
        <xdr:cNvPr id="6" name="線吹き出し 1 (枠付き) 59">
          <a:extLst>
            <a:ext uri="{FF2B5EF4-FFF2-40B4-BE49-F238E27FC236}">
              <a16:creationId xmlns:a16="http://schemas.microsoft.com/office/drawing/2014/main" id="{23A44FED-4530-4571-875E-33E9C2704305}"/>
            </a:ext>
          </a:extLst>
        </xdr:cNvPr>
        <xdr:cNvSpPr/>
      </xdr:nvSpPr>
      <xdr:spPr>
        <a:xfrm>
          <a:off x="32352032" y="11360986"/>
          <a:ext cx="1596648" cy="515165"/>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398361</xdr:colOff>
      <xdr:row>40</xdr:row>
      <xdr:rowOff>1449016</xdr:rowOff>
    </xdr:from>
    <xdr:to>
      <xdr:col>80</xdr:col>
      <xdr:colOff>20266</xdr:colOff>
      <xdr:row>78</xdr:row>
      <xdr:rowOff>1317287</xdr:rowOff>
    </xdr:to>
    <xdr:cxnSp macro="">
      <xdr:nvCxnSpPr>
        <xdr:cNvPr id="66" name="直線コネクタ 65">
          <a:extLst>
            <a:ext uri="{FF2B5EF4-FFF2-40B4-BE49-F238E27FC236}">
              <a16:creationId xmlns:a16="http://schemas.microsoft.com/office/drawing/2014/main" id="{98A8D7BD-6FCF-4A84-8A3F-1C02CD92AE98}"/>
            </a:ext>
          </a:extLst>
        </xdr:cNvPr>
        <xdr:cNvCxnSpPr>
          <a:cxnSpLocks/>
        </xdr:cNvCxnSpPr>
      </xdr:nvCxnSpPr>
      <xdr:spPr>
        <a:xfrm>
          <a:off x="39592723" y="9656729"/>
          <a:ext cx="19685203" cy="7609867"/>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479547</xdr:colOff>
      <xdr:row>78</xdr:row>
      <xdr:rowOff>610297</xdr:rowOff>
    </xdr:from>
    <xdr:to>
      <xdr:col>40</xdr:col>
      <xdr:colOff>231417</xdr:colOff>
      <xdr:row>78</xdr:row>
      <xdr:rowOff>934379</xdr:rowOff>
    </xdr:to>
    <xdr:sp macro="" textlink="">
      <xdr:nvSpPr>
        <xdr:cNvPr id="68" name="線吹き出し 1 (枠付き) 86">
          <a:extLst>
            <a:ext uri="{FF2B5EF4-FFF2-40B4-BE49-F238E27FC236}">
              <a16:creationId xmlns:a16="http://schemas.microsoft.com/office/drawing/2014/main" id="{67EDE571-A5B8-473C-92C8-FAD7918E64C1}"/>
            </a:ext>
          </a:extLst>
        </xdr:cNvPr>
        <xdr:cNvSpPr/>
      </xdr:nvSpPr>
      <xdr:spPr>
        <a:xfrm>
          <a:off x="33564577" y="16458520"/>
          <a:ext cx="1576539" cy="32408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28077</xdr:colOff>
      <xdr:row>63</xdr:row>
      <xdr:rowOff>11476</xdr:rowOff>
    </xdr:from>
    <xdr:to>
      <xdr:col>54</xdr:col>
      <xdr:colOff>598740</xdr:colOff>
      <xdr:row>77</xdr:row>
      <xdr:rowOff>124629</xdr:rowOff>
    </xdr:to>
    <xdr:pic>
      <xdr:nvPicPr>
        <xdr:cNvPr id="151" name="図 150">
          <a:extLst>
            <a:ext uri="{FF2B5EF4-FFF2-40B4-BE49-F238E27FC236}">
              <a16:creationId xmlns:a16="http://schemas.microsoft.com/office/drawing/2014/main" id="{9B10667F-2E8E-5A1D-7F93-CD496E987EA9}"/>
            </a:ext>
          </a:extLst>
        </xdr:cNvPr>
        <xdr:cNvPicPr>
          <a:picLocks noChangeAspect="1" noChangeArrowheads="1"/>
        </xdr:cNvPicPr>
      </xdr:nvPicPr>
      <xdr:blipFill>
        <a:blip xmlns:r="http://schemas.openxmlformats.org/officeDocument/2006/relationships" r:embed="rId46"/>
        <a:srcRect/>
        <a:stretch>
          <a:fillRect/>
        </a:stretch>
      </xdr:blipFill>
      <xdr:spPr bwMode="auto">
        <a:xfrm>
          <a:off x="28201420" y="13231717"/>
          <a:ext cx="15833615" cy="24019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35</xdr:col>
      <xdr:colOff>344278</xdr:colOff>
      <xdr:row>61</xdr:row>
      <xdr:rowOff>91807</xdr:rowOff>
    </xdr:from>
    <xdr:to>
      <xdr:col>38</xdr:col>
      <xdr:colOff>116257</xdr:colOff>
      <xdr:row>64</xdr:row>
      <xdr:rowOff>131334</xdr:rowOff>
    </xdr:to>
    <xdr:sp macro="" textlink="">
      <xdr:nvSpPr>
        <xdr:cNvPr id="152" name="線吹き出し 1 (枠付き) 59">
          <a:extLst>
            <a:ext uri="{FF2B5EF4-FFF2-40B4-BE49-F238E27FC236}">
              <a16:creationId xmlns:a16="http://schemas.microsoft.com/office/drawing/2014/main" id="{69DFD02F-F597-4FDB-A188-E0FB190E0F13}"/>
            </a:ext>
          </a:extLst>
        </xdr:cNvPr>
        <xdr:cNvSpPr/>
      </xdr:nvSpPr>
      <xdr:spPr>
        <a:xfrm>
          <a:off x="32212862" y="12990723"/>
          <a:ext cx="1596648" cy="521515"/>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48</xdr:col>
      <xdr:colOff>195089</xdr:colOff>
      <xdr:row>58</xdr:row>
      <xdr:rowOff>91807</xdr:rowOff>
    </xdr:from>
    <xdr:to>
      <xdr:col>51</xdr:col>
      <xdr:colOff>147487</xdr:colOff>
      <xdr:row>61</xdr:row>
      <xdr:rowOff>57363</xdr:rowOff>
    </xdr:to>
    <xdr:sp macro="" textlink="">
      <xdr:nvSpPr>
        <xdr:cNvPr id="153" name="線吹き出し 1 (枠付き) 397">
          <a:extLst>
            <a:ext uri="{FF2B5EF4-FFF2-40B4-BE49-F238E27FC236}">
              <a16:creationId xmlns:a16="http://schemas.microsoft.com/office/drawing/2014/main" id="{E1D604E0-7D9D-424E-AAFF-D9CA77438012}"/>
            </a:ext>
          </a:extLst>
        </xdr:cNvPr>
        <xdr:cNvSpPr/>
      </xdr:nvSpPr>
      <xdr:spPr>
        <a:xfrm>
          <a:off x="39982047" y="12508735"/>
          <a:ext cx="1777067" cy="447544"/>
        </a:xfrm>
        <a:prstGeom prst="borderCallout1">
          <a:avLst>
            <a:gd name="adj1" fmla="val 54661"/>
            <a:gd name="adj2" fmla="val 110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198264</xdr:colOff>
      <xdr:row>48</xdr:row>
      <xdr:rowOff>77156</xdr:rowOff>
    </xdr:from>
    <xdr:to>
      <xdr:col>51</xdr:col>
      <xdr:colOff>144312</xdr:colOff>
      <xdr:row>51</xdr:row>
      <xdr:rowOff>34411</xdr:rowOff>
    </xdr:to>
    <xdr:sp macro="" textlink="">
      <xdr:nvSpPr>
        <xdr:cNvPr id="154" name="線吹き出し 1 (枠付き) 397">
          <a:extLst>
            <a:ext uri="{FF2B5EF4-FFF2-40B4-BE49-F238E27FC236}">
              <a16:creationId xmlns:a16="http://schemas.microsoft.com/office/drawing/2014/main" id="{DAE1DC87-A436-B6A5-3648-25147DFD6575}"/>
            </a:ext>
          </a:extLst>
        </xdr:cNvPr>
        <xdr:cNvSpPr/>
      </xdr:nvSpPr>
      <xdr:spPr>
        <a:xfrm>
          <a:off x="39985222" y="10875981"/>
          <a:ext cx="1770717" cy="450719"/>
        </a:xfrm>
        <a:prstGeom prst="borderCallout1">
          <a:avLst>
            <a:gd name="adj1" fmla="val 54661"/>
            <a:gd name="adj2" fmla="val 110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37</xdr:col>
      <xdr:colOff>571844</xdr:colOff>
      <xdr:row>39</xdr:row>
      <xdr:rowOff>783799</xdr:rowOff>
    </xdr:from>
    <xdr:to>
      <xdr:col>46</xdr:col>
      <xdr:colOff>45894</xdr:colOff>
      <xdr:row>39</xdr:row>
      <xdr:rowOff>1478439</xdr:rowOff>
    </xdr:to>
    <xdr:pic>
      <xdr:nvPicPr>
        <xdr:cNvPr id="157" name="図 156">
          <a:extLst>
            <a:ext uri="{FF2B5EF4-FFF2-40B4-BE49-F238E27FC236}">
              <a16:creationId xmlns:a16="http://schemas.microsoft.com/office/drawing/2014/main" id="{12AD3755-36EA-0B40-3DB9-617A0523A033}"/>
            </a:ext>
          </a:extLst>
        </xdr:cNvPr>
        <xdr:cNvPicPr>
          <a:picLocks noChangeAspect="1" noChangeArrowheads="1"/>
        </xdr:cNvPicPr>
      </xdr:nvPicPr>
      <xdr:blipFill>
        <a:blip xmlns:r="http://schemas.openxmlformats.org/officeDocument/2006/relationships" r:embed="rId47"/>
        <a:srcRect/>
        <a:stretch>
          <a:fillRect/>
        </a:stretch>
      </xdr:blipFill>
      <xdr:spPr bwMode="auto">
        <a:xfrm>
          <a:off x="33656874" y="7267685"/>
          <a:ext cx="4965882" cy="6946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42</xdr:col>
      <xdr:colOff>235603</xdr:colOff>
      <xdr:row>39</xdr:row>
      <xdr:rowOff>1296099</xdr:rowOff>
    </xdr:from>
    <xdr:to>
      <xdr:col>44</xdr:col>
      <xdr:colOff>516903</xdr:colOff>
      <xdr:row>40</xdr:row>
      <xdr:rowOff>75048</xdr:rowOff>
    </xdr:to>
    <xdr:sp macro="" textlink="">
      <xdr:nvSpPr>
        <xdr:cNvPr id="340" name="線吹き出し 1 (枠付き) 339">
          <a:extLst>
            <a:ext uri="{FF2B5EF4-FFF2-40B4-BE49-F238E27FC236}">
              <a16:creationId xmlns:a16="http://schemas.microsoft.com/office/drawing/2014/main" id="{00000000-0008-0000-1700-000054010000}"/>
            </a:ext>
          </a:extLst>
        </xdr:cNvPr>
        <xdr:cNvSpPr/>
      </xdr:nvSpPr>
      <xdr:spPr>
        <a:xfrm>
          <a:off x="36373223" y="7779985"/>
          <a:ext cx="1497746" cy="442955"/>
        </a:xfrm>
        <a:prstGeom prst="borderCallout1">
          <a:avLst>
            <a:gd name="adj1" fmla="val 95907"/>
            <a:gd name="adj2" fmla="val 73040"/>
            <a:gd name="adj3" fmla="val 430026"/>
            <a:gd name="adj4" fmla="val -1089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35</xdr:col>
      <xdr:colOff>26126</xdr:colOff>
      <xdr:row>547</xdr:row>
      <xdr:rowOff>313024</xdr:rowOff>
    </xdr:from>
    <xdr:to>
      <xdr:col>37</xdr:col>
      <xdr:colOff>504939</xdr:colOff>
      <xdr:row>547</xdr:row>
      <xdr:rowOff>527892</xdr:rowOff>
    </xdr:to>
    <xdr:sp macro="" textlink="">
      <xdr:nvSpPr>
        <xdr:cNvPr id="176" name="正方形/長方形 175">
          <a:extLst>
            <a:ext uri="{FF2B5EF4-FFF2-40B4-BE49-F238E27FC236}">
              <a16:creationId xmlns:a16="http://schemas.microsoft.com/office/drawing/2014/main" id="{588933BF-2AE8-4EDF-A141-42394C039B43}"/>
            </a:ext>
          </a:extLst>
        </xdr:cNvPr>
        <xdr:cNvSpPr/>
      </xdr:nvSpPr>
      <xdr:spPr>
        <a:xfrm>
          <a:off x="31894710" y="134948325"/>
          <a:ext cx="1695259" cy="21486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31</xdr:col>
      <xdr:colOff>180605</xdr:colOff>
      <xdr:row>547</xdr:row>
      <xdr:rowOff>1073174</xdr:rowOff>
    </xdr:from>
    <xdr:to>
      <xdr:col>34</xdr:col>
      <xdr:colOff>536442</xdr:colOff>
      <xdr:row>548</xdr:row>
      <xdr:rowOff>162358</xdr:rowOff>
    </xdr:to>
    <xdr:sp macro="" textlink="">
      <xdr:nvSpPr>
        <xdr:cNvPr id="179" name="線吹き出し 1 (枠付き) 84">
          <a:extLst>
            <a:ext uri="{FF2B5EF4-FFF2-40B4-BE49-F238E27FC236}">
              <a16:creationId xmlns:a16="http://schemas.microsoft.com/office/drawing/2014/main" id="{07E2A193-F59C-4AA7-9C28-9BC0936CC8C5}"/>
            </a:ext>
          </a:extLst>
        </xdr:cNvPr>
        <xdr:cNvSpPr/>
      </xdr:nvSpPr>
      <xdr:spPr>
        <a:xfrm>
          <a:off x="32121827" y="143158032"/>
          <a:ext cx="2856149" cy="896769"/>
        </a:xfrm>
        <a:prstGeom prst="borderCallout1">
          <a:avLst>
            <a:gd name="adj1" fmla="val 51352"/>
            <a:gd name="adj2" fmla="val 100117"/>
            <a:gd name="adj3" fmla="val -67877"/>
            <a:gd name="adj4" fmla="val 135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メッセージラベルを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SBW1G05→PCN1S01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通信仕様書を正とする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504940</xdr:colOff>
      <xdr:row>581</xdr:row>
      <xdr:rowOff>1514820</xdr:rowOff>
    </xdr:from>
    <xdr:to>
      <xdr:col>37</xdr:col>
      <xdr:colOff>366005</xdr:colOff>
      <xdr:row>582</xdr:row>
      <xdr:rowOff>59332</xdr:rowOff>
    </xdr:to>
    <xdr:sp macro="" textlink="">
      <xdr:nvSpPr>
        <xdr:cNvPr id="180" name="正方形/長方形 179">
          <a:extLst>
            <a:ext uri="{FF2B5EF4-FFF2-40B4-BE49-F238E27FC236}">
              <a16:creationId xmlns:a16="http://schemas.microsoft.com/office/drawing/2014/main" id="{BE845FCC-C70F-45B3-BD82-6DECBC4723A1}"/>
            </a:ext>
          </a:extLst>
        </xdr:cNvPr>
        <xdr:cNvSpPr/>
      </xdr:nvSpPr>
      <xdr:spPr>
        <a:xfrm>
          <a:off x="31765301" y="143506175"/>
          <a:ext cx="1685734" cy="2085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45904</xdr:colOff>
      <xdr:row>607</xdr:row>
      <xdr:rowOff>1365633</xdr:rowOff>
    </xdr:from>
    <xdr:to>
      <xdr:col>37</xdr:col>
      <xdr:colOff>515192</xdr:colOff>
      <xdr:row>607</xdr:row>
      <xdr:rowOff>1574151</xdr:rowOff>
    </xdr:to>
    <xdr:sp macro="" textlink="">
      <xdr:nvSpPr>
        <xdr:cNvPr id="182" name="正方形/長方形 181">
          <a:extLst>
            <a:ext uri="{FF2B5EF4-FFF2-40B4-BE49-F238E27FC236}">
              <a16:creationId xmlns:a16="http://schemas.microsoft.com/office/drawing/2014/main" id="{1B9F83F4-16C7-4D26-A623-6BC84B464BC2}"/>
            </a:ext>
          </a:extLst>
        </xdr:cNvPr>
        <xdr:cNvSpPr/>
      </xdr:nvSpPr>
      <xdr:spPr>
        <a:xfrm>
          <a:off x="31914488" y="151573735"/>
          <a:ext cx="1685734" cy="2085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29</xdr:col>
      <xdr:colOff>183615</xdr:colOff>
      <xdr:row>632</xdr:row>
      <xdr:rowOff>237851</xdr:rowOff>
    </xdr:from>
    <xdr:to>
      <xdr:col>45</xdr:col>
      <xdr:colOff>483152</xdr:colOff>
      <xdr:row>632</xdr:row>
      <xdr:rowOff>1642718</xdr:rowOff>
    </xdr:to>
    <xdr:sp macro="" textlink="">
      <xdr:nvSpPr>
        <xdr:cNvPr id="185" name="正方形/長方形 184">
          <a:extLst>
            <a:ext uri="{FF2B5EF4-FFF2-40B4-BE49-F238E27FC236}">
              <a16:creationId xmlns:a16="http://schemas.microsoft.com/office/drawing/2014/main" id="{6D48C3E6-BE76-AA4D-A448-91FA1EA199F7}"/>
            </a:ext>
          </a:extLst>
        </xdr:cNvPr>
        <xdr:cNvSpPr/>
      </xdr:nvSpPr>
      <xdr:spPr>
        <a:xfrm>
          <a:off x="27695680" y="159954155"/>
          <a:ext cx="10694211" cy="14048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24</xdr:col>
      <xdr:colOff>138044</xdr:colOff>
      <xdr:row>630</xdr:row>
      <xdr:rowOff>13804</xdr:rowOff>
    </xdr:from>
    <xdr:to>
      <xdr:col>28</xdr:col>
      <xdr:colOff>329296</xdr:colOff>
      <xdr:row>632</xdr:row>
      <xdr:rowOff>174179</xdr:rowOff>
    </xdr:to>
    <xdr:sp macro="" textlink="">
      <xdr:nvSpPr>
        <xdr:cNvPr id="186" name="線吹き出し 1 (枠付き) 524">
          <a:extLst>
            <a:ext uri="{FF2B5EF4-FFF2-40B4-BE49-F238E27FC236}">
              <a16:creationId xmlns:a16="http://schemas.microsoft.com/office/drawing/2014/main" id="{82772427-5E71-7BE4-B60D-57E6C72F1AD0}"/>
            </a:ext>
          </a:extLst>
        </xdr:cNvPr>
        <xdr:cNvSpPr/>
      </xdr:nvSpPr>
      <xdr:spPr>
        <a:xfrm>
          <a:off x="24613153" y="159233152"/>
          <a:ext cx="2620817" cy="657331"/>
        </a:xfrm>
        <a:prstGeom prst="borderCallout1">
          <a:avLst>
            <a:gd name="adj1" fmla="val 103240"/>
            <a:gd name="adj2" fmla="val 73804"/>
            <a:gd name="adj3" fmla="val 216520"/>
            <a:gd name="adj4" fmla="val 123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通信仕様欄に、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No.17</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の信号の記載追加</a:t>
          </a:r>
        </a:p>
      </xdr:txBody>
    </xdr:sp>
    <xdr:clientData/>
  </xdr:twoCellAnchor>
  <xdr:twoCellAnchor>
    <xdr:from>
      <xdr:col>50</xdr:col>
      <xdr:colOff>59947</xdr:colOff>
      <xdr:row>79</xdr:row>
      <xdr:rowOff>37183</xdr:rowOff>
    </xdr:from>
    <xdr:to>
      <xdr:col>54</xdr:col>
      <xdr:colOff>581032</xdr:colOff>
      <xdr:row>79</xdr:row>
      <xdr:rowOff>779811</xdr:rowOff>
    </xdr:to>
    <xdr:sp macro="" textlink="">
      <xdr:nvSpPr>
        <xdr:cNvPr id="220" name="線吹き出し 1 (枠付き) 30">
          <a:extLst>
            <a:ext uri="{FF2B5EF4-FFF2-40B4-BE49-F238E27FC236}">
              <a16:creationId xmlns:a16="http://schemas.microsoft.com/office/drawing/2014/main" id="{19B5BB55-FCDA-49C4-908A-7BAC24FDDEFF}"/>
            </a:ext>
          </a:extLst>
        </xdr:cNvPr>
        <xdr:cNvSpPr/>
      </xdr:nvSpPr>
      <xdr:spPr>
        <a:xfrm>
          <a:off x="41227320" y="17585785"/>
          <a:ext cx="2974983" cy="742628"/>
        </a:xfrm>
        <a:prstGeom prst="borderCallout1">
          <a:avLst>
            <a:gd name="adj1" fmla="val 38295"/>
            <a:gd name="adj2" fmla="val 85"/>
            <a:gd name="adj3" fmla="val -54537"/>
            <a:gd name="adj4" fmla="val -922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180439</xdr:colOff>
      <xdr:row>632</xdr:row>
      <xdr:rowOff>174179</xdr:rowOff>
    </xdr:from>
    <xdr:to>
      <xdr:col>26</xdr:col>
      <xdr:colOff>236845</xdr:colOff>
      <xdr:row>632</xdr:row>
      <xdr:rowOff>1079552</xdr:rowOff>
    </xdr:to>
    <xdr:cxnSp macro="">
      <xdr:nvCxnSpPr>
        <xdr:cNvPr id="227" name="直線コネクタ 226">
          <a:extLst>
            <a:ext uri="{FF2B5EF4-FFF2-40B4-BE49-F238E27FC236}">
              <a16:creationId xmlns:a16="http://schemas.microsoft.com/office/drawing/2014/main" id="{387A7ACF-DAF6-4F1E-B1A2-FB302BD92B8B}"/>
            </a:ext>
          </a:extLst>
        </xdr:cNvPr>
        <xdr:cNvCxnSpPr>
          <a:cxnSpLocks/>
          <a:endCxn id="186" idx="1"/>
        </xdr:cNvCxnSpPr>
      </xdr:nvCxnSpPr>
      <xdr:spPr>
        <a:xfrm flipV="1">
          <a:off x="20197155" y="155317948"/>
          <a:ext cx="5785623" cy="905373"/>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32471</xdr:colOff>
      <xdr:row>582</xdr:row>
      <xdr:rowOff>638608</xdr:rowOff>
    </xdr:from>
    <xdr:to>
      <xdr:col>34</xdr:col>
      <xdr:colOff>388308</xdr:colOff>
      <xdr:row>583</xdr:row>
      <xdr:rowOff>160746</xdr:rowOff>
    </xdr:to>
    <xdr:sp macro="" textlink="">
      <xdr:nvSpPr>
        <xdr:cNvPr id="2" name="線吹き出し 1 (枠付き) 84">
          <a:extLst>
            <a:ext uri="{FF2B5EF4-FFF2-40B4-BE49-F238E27FC236}">
              <a16:creationId xmlns:a16="http://schemas.microsoft.com/office/drawing/2014/main" id="{B6CE6655-2059-49FF-9933-7D8CE07BB413}"/>
            </a:ext>
          </a:extLst>
        </xdr:cNvPr>
        <xdr:cNvSpPr/>
      </xdr:nvSpPr>
      <xdr:spPr>
        <a:xfrm>
          <a:off x="31973693" y="152215994"/>
          <a:ext cx="2856149" cy="896769"/>
        </a:xfrm>
        <a:prstGeom prst="borderCallout1">
          <a:avLst>
            <a:gd name="adj1" fmla="val 51352"/>
            <a:gd name="adj2" fmla="val 100117"/>
            <a:gd name="adj3" fmla="val -67877"/>
            <a:gd name="adj4" fmla="val 135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メッセージラベルを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SBW1G05→PCN1S01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通信仕様書を正とする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389659</xdr:colOff>
      <xdr:row>608</xdr:row>
      <xdr:rowOff>432955</xdr:rowOff>
    </xdr:from>
    <xdr:to>
      <xdr:col>35</xdr:col>
      <xdr:colOff>63592</xdr:colOff>
      <xdr:row>612</xdr:row>
      <xdr:rowOff>106628</xdr:rowOff>
    </xdr:to>
    <xdr:sp macro="" textlink="">
      <xdr:nvSpPr>
        <xdr:cNvPr id="5" name="線吹き出し 1 (枠付き) 84">
          <a:extLst>
            <a:ext uri="{FF2B5EF4-FFF2-40B4-BE49-F238E27FC236}">
              <a16:creationId xmlns:a16="http://schemas.microsoft.com/office/drawing/2014/main" id="{423E3DDC-F7BB-42D2-B363-728CE4FEB536}"/>
            </a:ext>
          </a:extLst>
        </xdr:cNvPr>
        <xdr:cNvSpPr/>
      </xdr:nvSpPr>
      <xdr:spPr>
        <a:xfrm>
          <a:off x="32330881" y="159511279"/>
          <a:ext cx="2856149" cy="896769"/>
        </a:xfrm>
        <a:prstGeom prst="borderCallout1">
          <a:avLst>
            <a:gd name="adj1" fmla="val 51352"/>
            <a:gd name="adj2" fmla="val 100117"/>
            <a:gd name="adj3" fmla="val -67877"/>
            <a:gd name="adj4" fmla="val 135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メッセージラベルを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SBW1G05→PCN1S01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通信仕様書を正とする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17535</xdr:colOff>
      <xdr:row>167</xdr:row>
      <xdr:rowOff>5443</xdr:rowOff>
    </xdr:from>
    <xdr:to>
      <xdr:col>18</xdr:col>
      <xdr:colOff>4962</xdr:colOff>
      <xdr:row>169</xdr:row>
      <xdr:rowOff>13606</xdr:rowOff>
    </xdr:to>
    <xdr:sp macro="" textlink="">
      <xdr:nvSpPr>
        <xdr:cNvPr id="7" name="正方形/長方形 6">
          <a:extLst>
            <a:ext uri="{FF2B5EF4-FFF2-40B4-BE49-F238E27FC236}">
              <a16:creationId xmlns:a16="http://schemas.microsoft.com/office/drawing/2014/main" id="{2E36DE6E-7C27-4B69-9C3A-A26A0AABC254}"/>
            </a:ext>
          </a:extLst>
        </xdr:cNvPr>
        <xdr:cNvSpPr/>
      </xdr:nvSpPr>
      <xdr:spPr>
        <a:xfrm>
          <a:off x="6808860" y="37251368"/>
          <a:ext cx="14001877" cy="3256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17400</xdr:colOff>
      <xdr:row>172</xdr:row>
      <xdr:rowOff>3363</xdr:rowOff>
    </xdr:from>
    <xdr:to>
      <xdr:col>18</xdr:col>
      <xdr:colOff>1</xdr:colOff>
      <xdr:row>174</xdr:row>
      <xdr:rowOff>0</xdr:rowOff>
    </xdr:to>
    <xdr:sp macro="" textlink="">
      <xdr:nvSpPr>
        <xdr:cNvPr id="8" name="正方形/長方形 7">
          <a:extLst>
            <a:ext uri="{FF2B5EF4-FFF2-40B4-BE49-F238E27FC236}">
              <a16:creationId xmlns:a16="http://schemas.microsoft.com/office/drawing/2014/main" id="{D0DB929E-E098-421A-B479-ABA7AF4772D6}"/>
            </a:ext>
          </a:extLst>
        </xdr:cNvPr>
        <xdr:cNvSpPr/>
      </xdr:nvSpPr>
      <xdr:spPr>
        <a:xfrm>
          <a:off x="6808725" y="38058913"/>
          <a:ext cx="13993876" cy="3173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174</xdr:row>
      <xdr:rowOff>0</xdr:rowOff>
    </xdr:from>
    <xdr:to>
      <xdr:col>18</xdr:col>
      <xdr:colOff>0</xdr:colOff>
      <xdr:row>175</xdr:row>
      <xdr:rowOff>0</xdr:rowOff>
    </xdr:to>
    <xdr:sp macro="" textlink="">
      <xdr:nvSpPr>
        <xdr:cNvPr id="9" name="正方形/長方形 8">
          <a:extLst>
            <a:ext uri="{FF2B5EF4-FFF2-40B4-BE49-F238E27FC236}">
              <a16:creationId xmlns:a16="http://schemas.microsoft.com/office/drawing/2014/main" id="{53352271-4224-4C09-A224-3E714F5FDC3D}"/>
            </a:ext>
          </a:extLst>
        </xdr:cNvPr>
        <xdr:cNvSpPr/>
      </xdr:nvSpPr>
      <xdr:spPr>
        <a:xfrm>
          <a:off x="6791325" y="38376225"/>
          <a:ext cx="1401127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163</xdr:row>
      <xdr:rowOff>0</xdr:rowOff>
    </xdr:from>
    <xdr:to>
      <xdr:col>18</xdr:col>
      <xdr:colOff>21248</xdr:colOff>
      <xdr:row>164</xdr:row>
      <xdr:rowOff>0</xdr:rowOff>
    </xdr:to>
    <xdr:sp macro="" textlink="">
      <xdr:nvSpPr>
        <xdr:cNvPr id="10" name="正方形/長方形 9">
          <a:extLst>
            <a:ext uri="{FF2B5EF4-FFF2-40B4-BE49-F238E27FC236}">
              <a16:creationId xmlns:a16="http://schemas.microsoft.com/office/drawing/2014/main" id="{C044CD7D-5667-4C87-8213-B3DB1A1B5F52}"/>
            </a:ext>
          </a:extLst>
        </xdr:cNvPr>
        <xdr:cNvSpPr/>
      </xdr:nvSpPr>
      <xdr:spPr>
        <a:xfrm>
          <a:off x="6791325" y="35337750"/>
          <a:ext cx="14032523"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21648</xdr:colOff>
      <xdr:row>160</xdr:row>
      <xdr:rowOff>10824</xdr:rowOff>
    </xdr:from>
    <xdr:to>
      <xdr:col>11</xdr:col>
      <xdr:colOff>482</xdr:colOff>
      <xdr:row>163</xdr:row>
      <xdr:rowOff>7649</xdr:rowOff>
    </xdr:to>
    <xdr:sp macro="" textlink="">
      <xdr:nvSpPr>
        <xdr:cNvPr id="11" name="正方形/長方形 10">
          <a:extLst>
            <a:ext uri="{FF2B5EF4-FFF2-40B4-BE49-F238E27FC236}">
              <a16:creationId xmlns:a16="http://schemas.microsoft.com/office/drawing/2014/main" id="{B00A1ED5-C8A0-4808-AFD6-D42BC37BC542}"/>
            </a:ext>
          </a:extLst>
        </xdr:cNvPr>
        <xdr:cNvSpPr/>
      </xdr:nvSpPr>
      <xdr:spPr>
        <a:xfrm>
          <a:off x="6808211" y="37082557"/>
          <a:ext cx="1429231" cy="340634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637907</xdr:colOff>
      <xdr:row>181</xdr:row>
      <xdr:rowOff>1073</xdr:rowOff>
    </xdr:from>
    <xdr:to>
      <xdr:col>13</xdr:col>
      <xdr:colOff>1703453</xdr:colOff>
      <xdr:row>198</xdr:row>
      <xdr:rowOff>141411</xdr:rowOff>
    </xdr:to>
    <xdr:sp macro="" textlink="">
      <xdr:nvSpPr>
        <xdr:cNvPr id="12" name="線吹き出し 1 (枠付き) 263">
          <a:extLst>
            <a:ext uri="{FF2B5EF4-FFF2-40B4-BE49-F238E27FC236}">
              <a16:creationId xmlns:a16="http://schemas.microsoft.com/office/drawing/2014/main" id="{872FC575-422E-4381-883F-00E59B006C8E}"/>
            </a:ext>
          </a:extLst>
        </xdr:cNvPr>
        <xdr:cNvSpPr/>
      </xdr:nvSpPr>
      <xdr:spPr>
        <a:xfrm>
          <a:off x="8924657" y="43571144"/>
          <a:ext cx="6522010" cy="2916196"/>
        </a:xfrm>
        <a:prstGeom prst="borderCallout1">
          <a:avLst>
            <a:gd name="adj1" fmla="val 52423"/>
            <a:gd name="adj2" fmla="val 83"/>
            <a:gd name="adj3" fmla="val -4900"/>
            <a:gd name="adj4" fmla="val -19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前回の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と、前回の通信状態から、前回の表示状態を決める。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前回の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[MSG_02]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、かつ前回の通信状態が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]or[</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未受信通信途絶</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の場合、</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1b</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上記</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以外</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Reference2</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シート参照</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前回の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関数の引数から取得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前回の通信状態は、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電源用に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vd_g_AlertBRxTrnsSts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により変換された通信状態を使用する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初期値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COM_NO_RX</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更新タイミング：</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関数呼び出し毎</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7257</xdr:colOff>
      <xdr:row>167</xdr:row>
      <xdr:rowOff>0</xdr:rowOff>
    </xdr:from>
    <xdr:to>
      <xdr:col>24</xdr:col>
      <xdr:colOff>436533</xdr:colOff>
      <xdr:row>172</xdr:row>
      <xdr:rowOff>6815</xdr:rowOff>
    </xdr:to>
    <xdr:sp macro="" textlink="">
      <xdr:nvSpPr>
        <xdr:cNvPr id="13" name="線吹き出し 1 (枠付き) 241">
          <a:extLst>
            <a:ext uri="{FF2B5EF4-FFF2-40B4-BE49-F238E27FC236}">
              <a16:creationId xmlns:a16="http://schemas.microsoft.com/office/drawing/2014/main" id="{1ECB72D8-5241-43C6-9B09-905AF9469061}"/>
            </a:ext>
          </a:extLst>
        </xdr:cNvPr>
        <xdr:cNvSpPr/>
      </xdr:nvSpPr>
      <xdr:spPr>
        <a:xfrm>
          <a:off x="21399286" y="40318765"/>
          <a:ext cx="3477276" cy="791226"/>
        </a:xfrm>
        <a:prstGeom prst="borderCallout1">
          <a:avLst>
            <a:gd name="adj1" fmla="val 52423"/>
            <a:gd name="adj2" fmla="val 83"/>
            <a:gd name="adj3" fmla="val 21491"/>
            <a:gd name="adj4" fmla="val -17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通信途絶時に、前回表示状態が通信途絶での表示かどうかを見て、表示</a:t>
          </a:r>
          <a:r>
            <a:rPr lang="en-US" altLang="ja-JP" sz="1200" b="1">
              <a:solidFill>
                <a:sysClr val="windowText" lastClr="000000"/>
              </a:solidFill>
              <a:effectLst/>
              <a:latin typeface="Meiryo UI" panose="020B0604030504040204" pitchFamily="50" charset="-128"/>
              <a:ea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rPr>
            <a:t>非表示を切り替えることで、特別処理の仕様を実現する。</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18</xdr:col>
      <xdr:colOff>0</xdr:colOff>
      <xdr:row>169</xdr:row>
      <xdr:rowOff>75019</xdr:rowOff>
    </xdr:from>
    <xdr:to>
      <xdr:col>19</xdr:col>
      <xdr:colOff>7257</xdr:colOff>
      <xdr:row>173</xdr:row>
      <xdr:rowOff>12061</xdr:rowOff>
    </xdr:to>
    <xdr:cxnSp macro="">
      <xdr:nvCxnSpPr>
        <xdr:cNvPr id="14" name="直線コネクタ 13">
          <a:extLst>
            <a:ext uri="{FF2B5EF4-FFF2-40B4-BE49-F238E27FC236}">
              <a16:creationId xmlns:a16="http://schemas.microsoft.com/office/drawing/2014/main" id="{CFE3D5BC-D36C-4297-9E6C-FDC5E2D842FE}"/>
            </a:ext>
          </a:extLst>
        </xdr:cNvPr>
        <xdr:cNvCxnSpPr>
          <a:stCxn id="13" idx="2"/>
        </xdr:cNvCxnSpPr>
      </xdr:nvCxnSpPr>
      <xdr:spPr>
        <a:xfrm flipH="1">
          <a:off x="20786912" y="40707548"/>
          <a:ext cx="612374" cy="564572"/>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601942</xdr:colOff>
      <xdr:row>174</xdr:row>
      <xdr:rowOff>68891</xdr:rowOff>
    </xdr:from>
    <xdr:to>
      <xdr:col>24</xdr:col>
      <xdr:colOff>429276</xdr:colOff>
      <xdr:row>178</xdr:row>
      <xdr:rowOff>99801</xdr:rowOff>
    </xdr:to>
    <xdr:sp macro="" textlink="">
      <xdr:nvSpPr>
        <xdr:cNvPr id="15" name="線吹き出し 1 (枠付き) 280">
          <a:extLst>
            <a:ext uri="{FF2B5EF4-FFF2-40B4-BE49-F238E27FC236}">
              <a16:creationId xmlns:a16="http://schemas.microsoft.com/office/drawing/2014/main" id="{84D7E955-381A-4E40-B37E-1BCC5C3D2E08}"/>
            </a:ext>
          </a:extLst>
        </xdr:cNvPr>
        <xdr:cNvSpPr/>
      </xdr:nvSpPr>
      <xdr:spPr>
        <a:xfrm>
          <a:off x="21388854" y="41485832"/>
          <a:ext cx="3480451" cy="658440"/>
        </a:xfrm>
        <a:prstGeom prst="borderCallout1">
          <a:avLst>
            <a:gd name="adj1" fmla="val 52423"/>
            <a:gd name="adj2" fmla="val 83"/>
            <a:gd name="adj3" fmla="val 4118"/>
            <a:gd name="adj4" fmla="val -164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後、</a:t>
          </a:r>
          <a:r>
            <a:rPr lang="en-US" altLang="ja-JP" sz="1200" b="1">
              <a:solidFill>
                <a:sysClr val="windowText" lastClr="000000"/>
              </a:solidFill>
              <a:effectLst/>
              <a:latin typeface="Meiryo UI" panose="020B0604030504040204" pitchFamily="50" charset="-128"/>
              <a:ea typeface="Meiryo UI" panose="020B0604030504040204" pitchFamily="50" charset="-128"/>
            </a:rPr>
            <a:t>25</a:t>
          </a:r>
          <a:r>
            <a:rPr lang="ja-JP" altLang="en-US" sz="1200" b="1">
              <a:solidFill>
                <a:sysClr val="windowText" lastClr="000000"/>
              </a:solidFill>
              <a:effectLst/>
              <a:latin typeface="Meiryo UI" panose="020B0604030504040204" pitchFamily="50" charset="-128"/>
              <a:ea typeface="Meiryo UI" panose="020B0604030504040204" pitchFamily="50" charset="-128"/>
            </a:rPr>
            <a:t>分以上経過している場合は、前回表示状態に関わらず非表示</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162</xdr:row>
      <xdr:rowOff>705971</xdr:rowOff>
    </xdr:from>
    <xdr:to>
      <xdr:col>24</xdr:col>
      <xdr:colOff>429276</xdr:colOff>
      <xdr:row>163</xdr:row>
      <xdr:rowOff>16824</xdr:rowOff>
    </xdr:to>
    <xdr:sp macro="" textlink="">
      <xdr:nvSpPr>
        <xdr:cNvPr id="16" name="線吹き出し 1 (枠付き) 258">
          <a:extLst>
            <a:ext uri="{FF2B5EF4-FFF2-40B4-BE49-F238E27FC236}">
              <a16:creationId xmlns:a16="http://schemas.microsoft.com/office/drawing/2014/main" id="{2EB7E23D-B916-4904-A866-D5CAD4D19CA7}"/>
            </a:ext>
          </a:extLst>
        </xdr:cNvPr>
        <xdr:cNvSpPr/>
      </xdr:nvSpPr>
      <xdr:spPr>
        <a:xfrm>
          <a:off x="21431250" y="39663221"/>
          <a:ext cx="3496326" cy="720553"/>
        </a:xfrm>
        <a:prstGeom prst="borderCallout1">
          <a:avLst>
            <a:gd name="adj1" fmla="val 52423"/>
            <a:gd name="adj2" fmla="val 83"/>
            <a:gd name="adj3" fmla="val 109706"/>
            <a:gd name="adj4" fmla="val -16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後、</a:t>
          </a:r>
          <a:r>
            <a:rPr lang="en-US" altLang="ja-JP" sz="1200" b="1">
              <a:solidFill>
                <a:sysClr val="windowText" lastClr="000000"/>
              </a:solidFill>
              <a:effectLst/>
              <a:latin typeface="Meiryo UI" panose="020B0604030504040204" pitchFamily="50" charset="-128"/>
              <a:ea typeface="Meiryo UI" panose="020B0604030504040204" pitchFamily="50" charset="-128"/>
            </a:rPr>
            <a:t>25</a:t>
          </a:r>
          <a:r>
            <a:rPr lang="ja-JP" altLang="en-US" sz="1200" b="1">
              <a:solidFill>
                <a:sysClr val="windowText" lastClr="000000"/>
              </a:solidFill>
              <a:effectLst/>
              <a:latin typeface="Meiryo UI" panose="020B0604030504040204" pitchFamily="50" charset="-128"/>
              <a:ea typeface="Meiryo UI" panose="020B0604030504040204" pitchFamily="50" charset="-128"/>
            </a:rPr>
            <a:t>分以上経過している場合は、前回表示状態に関わらず非表示</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18</xdr:col>
      <xdr:colOff>590550</xdr:colOff>
      <xdr:row>161</xdr:row>
      <xdr:rowOff>635000</xdr:rowOff>
    </xdr:from>
    <xdr:to>
      <xdr:col>25</xdr:col>
      <xdr:colOff>483726</xdr:colOff>
      <xdr:row>161</xdr:row>
      <xdr:rowOff>1516276</xdr:rowOff>
    </xdr:to>
    <xdr:sp macro="" textlink="">
      <xdr:nvSpPr>
        <xdr:cNvPr id="18" name="線吹き出し 1 (枠付き) 273">
          <a:extLst>
            <a:ext uri="{FF2B5EF4-FFF2-40B4-BE49-F238E27FC236}">
              <a16:creationId xmlns:a16="http://schemas.microsoft.com/office/drawing/2014/main" id="{B25C9276-3471-40B8-97E8-96B6E966813D}"/>
            </a:ext>
          </a:extLst>
        </xdr:cNvPr>
        <xdr:cNvSpPr/>
      </xdr:nvSpPr>
      <xdr:spPr>
        <a:xfrm>
          <a:off x="21463907" y="38149893"/>
          <a:ext cx="4193033" cy="881276"/>
        </a:xfrm>
        <a:prstGeom prst="borderCallout1">
          <a:avLst>
            <a:gd name="adj1" fmla="val 52423"/>
            <a:gd name="adj2" fmla="val 83"/>
            <a:gd name="adj3" fmla="val 55028"/>
            <a:gd name="adj4" fmla="val -3228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ysClr val="windowText" lastClr="000000"/>
              </a:solidFill>
              <a:effectLst/>
              <a:latin typeface="Meiryo UI" panose="020B0604030504040204" pitchFamily="50" charset="-128"/>
              <a:ea typeface="Meiryo UI" panose="020B0604030504040204" pitchFamily="50" charset="-128"/>
            </a:rPr>
            <a:t>マトリクステーブルへの入力は、前回</a:t>
          </a:r>
          <a:r>
            <a:rPr lang="en-US" altLang="ja-JP" sz="1200" b="1">
              <a:solidFill>
                <a:sysClr val="windowText" lastClr="000000"/>
              </a:solidFill>
              <a:effectLst/>
              <a:latin typeface="Meiryo UI" panose="020B0604030504040204" pitchFamily="50" charset="-128"/>
              <a:ea typeface="Meiryo UI" panose="020B0604030504040204" pitchFamily="50" charset="-128"/>
            </a:rPr>
            <a:t>REQ</a:t>
          </a:r>
          <a:r>
            <a:rPr lang="ja-JP" altLang="en-US" sz="1200" b="1">
              <a:solidFill>
                <a:sysClr val="windowText" lastClr="000000"/>
              </a:solidFill>
              <a:effectLst/>
              <a:latin typeface="Meiryo UI" panose="020B0604030504040204" pitchFamily="50" charset="-128"/>
              <a:ea typeface="Meiryo UI" panose="020B0604030504040204" pitchFamily="50" charset="-128"/>
            </a:rPr>
            <a:t>と前回表示状態から算出した前回の表示状態とする</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Reference2</a:t>
          </a:r>
          <a:r>
            <a:rPr lang="ja-JP" altLang="en-US" sz="1200" b="1">
              <a:solidFill>
                <a:sysClr val="windowText" lastClr="000000"/>
              </a:solidFill>
              <a:effectLst/>
              <a:latin typeface="Meiryo UI" panose="020B0604030504040204" pitchFamily="50" charset="-128"/>
              <a:ea typeface="Meiryo UI" panose="020B0604030504040204" pitchFamily="50" charset="-128"/>
            </a:rPr>
            <a:t>シート参照）</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69</xdr:col>
      <xdr:colOff>466725</xdr:colOff>
      <xdr:row>161</xdr:row>
      <xdr:rowOff>1611366</xdr:rowOff>
    </xdr:from>
    <xdr:to>
      <xdr:col>75</xdr:col>
      <xdr:colOff>370487</xdr:colOff>
      <xdr:row>162</xdr:row>
      <xdr:rowOff>736241</xdr:rowOff>
    </xdr:to>
    <xdr:sp macro="" textlink="">
      <xdr:nvSpPr>
        <xdr:cNvPr id="20" name="正方形/長方形 19">
          <a:extLst>
            <a:ext uri="{FF2B5EF4-FFF2-40B4-BE49-F238E27FC236}">
              <a16:creationId xmlns:a16="http://schemas.microsoft.com/office/drawing/2014/main" id="{B79D814B-BE3E-431C-B628-EA6815BC841B}"/>
            </a:ext>
          </a:extLst>
        </xdr:cNvPr>
        <xdr:cNvSpPr/>
      </xdr:nvSpPr>
      <xdr:spPr>
        <a:xfrm>
          <a:off x="53063775" y="38901741"/>
          <a:ext cx="3561362" cy="791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73</xdr:col>
      <xdr:colOff>190500</xdr:colOff>
      <xdr:row>162</xdr:row>
      <xdr:rowOff>942975</xdr:rowOff>
    </xdr:from>
    <xdr:to>
      <xdr:col>79</xdr:col>
      <xdr:colOff>598410</xdr:colOff>
      <xdr:row>163</xdr:row>
      <xdr:rowOff>122676</xdr:rowOff>
    </xdr:to>
    <xdr:sp macro="" textlink="">
      <xdr:nvSpPr>
        <xdr:cNvPr id="23" name="線吹き出し 1 (枠付き) 267">
          <a:extLst>
            <a:ext uri="{FF2B5EF4-FFF2-40B4-BE49-F238E27FC236}">
              <a16:creationId xmlns:a16="http://schemas.microsoft.com/office/drawing/2014/main" id="{223AC081-D19F-467E-9C76-F51E6D1CCD65}"/>
            </a:ext>
          </a:extLst>
        </xdr:cNvPr>
        <xdr:cNvSpPr/>
      </xdr:nvSpPr>
      <xdr:spPr>
        <a:xfrm>
          <a:off x="55225950" y="39900225"/>
          <a:ext cx="4065510" cy="589401"/>
        </a:xfrm>
        <a:prstGeom prst="borderCallout1">
          <a:avLst>
            <a:gd name="adj1" fmla="val -35449"/>
            <a:gd name="adj2" fmla="val -14912"/>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400" b="1">
              <a:solidFill>
                <a:schemeClr val="tx1"/>
              </a:solidFill>
              <a:effectLst/>
              <a:latin typeface="+mn-lt"/>
              <a:ea typeface="+mn-ea"/>
              <a:cs typeface="+mn-cs"/>
            </a:rPr>
            <a:t>本警告は</a:t>
          </a:r>
          <a:r>
            <a:rPr kumimoji="1" lang="en-US" altLang="ja-JP" sz="1400" b="1">
              <a:solidFill>
                <a:schemeClr val="tx1"/>
              </a:solidFill>
              <a:effectLst/>
              <a:latin typeface="+mn-lt"/>
              <a:ea typeface="+mn-ea"/>
              <a:cs typeface="+mn-cs"/>
            </a:rPr>
            <a:t>IG-ON⇒OFF</a:t>
          </a:r>
          <a:r>
            <a:rPr kumimoji="1" lang="ja-JP" altLang="ja-JP" sz="1400" b="1">
              <a:solidFill>
                <a:schemeClr val="tx1"/>
              </a:solidFill>
              <a:effectLst/>
              <a:latin typeface="+mn-lt"/>
              <a:ea typeface="+mn-ea"/>
              <a:cs typeface="+mn-cs"/>
            </a:rPr>
            <a:t>も表示を継続する。</a:t>
          </a:r>
          <a:endParaRPr lang="ja-JP" altLang="ja-JP" sz="1400">
            <a:solidFill>
              <a:schemeClr val="tx1"/>
            </a:solidFill>
            <a:effectLst/>
          </a:endParaRPr>
        </a:p>
        <a:p>
          <a:r>
            <a:rPr lang="ja-JP" altLang="ja-JP" sz="1400" b="1">
              <a:solidFill>
                <a:schemeClr val="tx1"/>
              </a:solidFill>
              <a:effectLst/>
              <a:latin typeface="+mn-lt"/>
              <a:ea typeface="+mn-ea"/>
              <a:cs typeface="+mn-cs"/>
            </a:rPr>
            <a:t>（</a:t>
          </a:r>
          <a:r>
            <a:rPr lang="en-US" altLang="ja-JP" sz="1400" b="1">
              <a:solidFill>
                <a:schemeClr val="tx1"/>
              </a:solidFill>
              <a:effectLst/>
              <a:latin typeface="+mn-lt"/>
              <a:ea typeface="+mn-ea"/>
              <a:cs typeface="+mn-cs"/>
            </a:rPr>
            <a:t>Reference3</a:t>
          </a:r>
          <a:r>
            <a:rPr lang="ja-JP" altLang="ja-JP" sz="1400" b="1">
              <a:solidFill>
                <a:schemeClr val="tx1"/>
              </a:solidFill>
              <a:effectLst/>
              <a:latin typeface="+mn-lt"/>
              <a:ea typeface="+mn-ea"/>
              <a:cs typeface="+mn-cs"/>
            </a:rPr>
            <a:t>シート参照）</a:t>
          </a:r>
          <a:endParaRPr lang="ja-JP" altLang="ja-JP" sz="1400">
            <a:solidFill>
              <a:schemeClr val="tx1"/>
            </a:solidFill>
            <a:effectLst/>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449035</xdr:colOff>
      <xdr:row>1</xdr:row>
      <xdr:rowOff>122464</xdr:rowOff>
    </xdr:from>
    <xdr:to>
      <xdr:col>13</xdr:col>
      <xdr:colOff>380999</xdr:colOff>
      <xdr:row>19</xdr:row>
      <xdr:rowOff>40821</xdr:rowOff>
    </xdr:to>
    <xdr:sp macro="" textlink="">
      <xdr:nvSpPr>
        <xdr:cNvPr id="2" name="正方形/長方形 1">
          <a:extLst>
            <a:ext uri="{FF2B5EF4-FFF2-40B4-BE49-F238E27FC236}">
              <a16:creationId xmlns:a16="http://schemas.microsoft.com/office/drawing/2014/main" id="{58690F9F-49EF-42EE-BFB8-68FBED379529}"/>
            </a:ext>
          </a:extLst>
        </xdr:cNvPr>
        <xdr:cNvSpPr/>
      </xdr:nvSpPr>
      <xdr:spPr>
        <a:xfrm>
          <a:off x="445860" y="287564"/>
          <a:ext cx="9917339" cy="53730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3</xdr:col>
      <xdr:colOff>0</xdr:colOff>
      <xdr:row>52</xdr:row>
      <xdr:rowOff>1</xdr:rowOff>
    </xdr:from>
    <xdr:to>
      <xdr:col>20</xdr:col>
      <xdr:colOff>31388</xdr:colOff>
      <xdr:row>69</xdr:row>
      <xdr:rowOff>145677</xdr:rowOff>
    </xdr:to>
    <xdr:sp macro="" textlink="">
      <xdr:nvSpPr>
        <xdr:cNvPr id="2" name="角丸四角形 1">
          <a:extLst>
            <a:ext uri="{FF2B5EF4-FFF2-40B4-BE49-F238E27FC236}">
              <a16:creationId xmlns:a16="http://schemas.microsoft.com/office/drawing/2014/main" id="{3B2962FB-D432-4F9B-B04C-9F43CA7FD0AC}"/>
            </a:ext>
          </a:extLst>
        </xdr:cNvPr>
        <xdr:cNvSpPr/>
      </xdr:nvSpPr>
      <xdr:spPr>
        <a:xfrm>
          <a:off x="1885950" y="2857501"/>
          <a:ext cx="10715263" cy="338100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IG-OFF</a:t>
          </a:r>
          <a:endParaRPr kumimoji="1" lang="ja-JP" altLang="en-US" sz="1100"/>
        </a:p>
      </xdr:txBody>
    </xdr:sp>
    <xdr:clientData/>
  </xdr:twoCellAnchor>
  <xdr:twoCellAnchor>
    <xdr:from>
      <xdr:col>1</xdr:col>
      <xdr:colOff>627904</xdr:colOff>
      <xdr:row>10</xdr:row>
      <xdr:rowOff>0</xdr:rowOff>
    </xdr:from>
    <xdr:to>
      <xdr:col>24</xdr:col>
      <xdr:colOff>160058</xdr:colOff>
      <xdr:row>10</xdr:row>
      <xdr:rowOff>0</xdr:rowOff>
    </xdr:to>
    <xdr:grpSp>
      <xdr:nvGrpSpPr>
        <xdr:cNvPr id="3" name="グループ化 2">
          <a:extLst>
            <a:ext uri="{FF2B5EF4-FFF2-40B4-BE49-F238E27FC236}">
              <a16:creationId xmlns:a16="http://schemas.microsoft.com/office/drawing/2014/main" id="{4F4DEECB-0554-4CA4-A4F7-9B6F9C1966F6}"/>
            </a:ext>
          </a:extLst>
        </xdr:cNvPr>
        <xdr:cNvGrpSpPr/>
      </xdr:nvGrpSpPr>
      <xdr:grpSpPr>
        <a:xfrm>
          <a:off x="1308261" y="2041071"/>
          <a:ext cx="15180368" cy="0"/>
          <a:chOff x="10343030" y="9975476"/>
          <a:chExt cx="15206382" cy="6508378"/>
        </a:xfrm>
      </xdr:grpSpPr>
      <xdr:sp macro="" textlink="">
        <xdr:nvSpPr>
          <xdr:cNvPr id="4" name="角丸四角形 98">
            <a:extLst>
              <a:ext uri="{FF2B5EF4-FFF2-40B4-BE49-F238E27FC236}">
                <a16:creationId xmlns:a16="http://schemas.microsoft.com/office/drawing/2014/main" id="{72BDAD93-2232-55EC-B7BC-6CA8DCC6FF71}"/>
              </a:ext>
            </a:extLst>
          </xdr:cNvPr>
          <xdr:cNvSpPr/>
        </xdr:nvSpPr>
        <xdr:spPr>
          <a:xfrm>
            <a:off x="14702118" y="10051675"/>
            <a:ext cx="1355912"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通常の故障表示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r>
              <a:rPr kumimoji="1" lang="ja-JP" altLang="en-US" sz="800">
                <a:solidFill>
                  <a:sysClr val="windowText" lastClr="000000"/>
                </a:solidFill>
                <a:latin typeface="Meiryo UI" panose="020B0604030504040204" pitchFamily="50" charset="-128"/>
                <a:ea typeface="Meiryo UI" panose="020B0604030504040204" pitchFamily="50" charset="-128"/>
              </a:rPr>
              <a:t>故障発生</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5" name="角丸四角形 99">
            <a:extLst>
              <a:ext uri="{FF2B5EF4-FFF2-40B4-BE49-F238E27FC236}">
                <a16:creationId xmlns:a16="http://schemas.microsoft.com/office/drawing/2014/main" id="{D1166CFA-2F73-3E05-53FF-B02E44288CE8}"/>
              </a:ext>
            </a:extLst>
          </xdr:cNvPr>
          <xdr:cNvSpPr/>
        </xdr:nvSpPr>
        <xdr:spPr>
          <a:xfrm>
            <a:off x="12416118" y="12696265"/>
            <a:ext cx="1311088"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6" name="角丸四角形 102">
            <a:extLst>
              <a:ext uri="{FF2B5EF4-FFF2-40B4-BE49-F238E27FC236}">
                <a16:creationId xmlns:a16="http://schemas.microsoft.com/office/drawing/2014/main" id="{99696D81-8AB3-7F73-9A88-317D35726AB7}"/>
              </a:ext>
            </a:extLst>
          </xdr:cNvPr>
          <xdr:cNvSpPr/>
        </xdr:nvSpPr>
        <xdr:spPr>
          <a:xfrm>
            <a:off x="17313088" y="12696264"/>
            <a:ext cx="1322294" cy="100853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7" name="直線矢印コネクタ 6">
            <a:extLst>
              <a:ext uri="{FF2B5EF4-FFF2-40B4-BE49-F238E27FC236}">
                <a16:creationId xmlns:a16="http://schemas.microsoft.com/office/drawing/2014/main" id="{DC236949-35AF-C1B5-D035-0BD3FF8F2516}"/>
              </a:ext>
            </a:extLst>
          </xdr:cNvPr>
          <xdr:cNvCxnSpPr/>
        </xdr:nvCxnSpPr>
        <xdr:spPr>
          <a:xfrm flipH="1" flipV="1">
            <a:off x="16114059" y="10925735"/>
            <a:ext cx="1680883" cy="171449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直線矢印コネクタ 7">
            <a:extLst>
              <a:ext uri="{FF2B5EF4-FFF2-40B4-BE49-F238E27FC236}">
                <a16:creationId xmlns:a16="http://schemas.microsoft.com/office/drawing/2014/main" id="{45B81EB8-B3A3-AB12-B672-1596703EE1C5}"/>
              </a:ext>
            </a:extLst>
          </xdr:cNvPr>
          <xdr:cNvCxnSpPr/>
        </xdr:nvCxnSpPr>
        <xdr:spPr>
          <a:xfrm flipV="1">
            <a:off x="12953999" y="10343029"/>
            <a:ext cx="1703295" cy="225238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 name="直線矢印コネクタ 8">
            <a:extLst>
              <a:ext uri="{FF2B5EF4-FFF2-40B4-BE49-F238E27FC236}">
                <a16:creationId xmlns:a16="http://schemas.microsoft.com/office/drawing/2014/main" id="{415209F5-E447-247E-918B-28FC4A39355F}"/>
              </a:ext>
            </a:extLst>
          </xdr:cNvPr>
          <xdr:cNvCxnSpPr/>
        </xdr:nvCxnSpPr>
        <xdr:spPr>
          <a:xfrm flipH="1">
            <a:off x="13312589" y="10847294"/>
            <a:ext cx="1299881" cy="178173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 name="直線矢印コネクタ 9">
            <a:extLst>
              <a:ext uri="{FF2B5EF4-FFF2-40B4-BE49-F238E27FC236}">
                <a16:creationId xmlns:a16="http://schemas.microsoft.com/office/drawing/2014/main" id="{17B4921C-A97D-9435-741E-35B6EC9B7018}"/>
              </a:ext>
            </a:extLst>
          </xdr:cNvPr>
          <xdr:cNvCxnSpPr/>
        </xdr:nvCxnSpPr>
        <xdr:spPr>
          <a:xfrm flipH="1">
            <a:off x="18702617" y="13189323"/>
            <a:ext cx="2039472"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角丸四角形 182">
            <a:extLst>
              <a:ext uri="{FF2B5EF4-FFF2-40B4-BE49-F238E27FC236}">
                <a16:creationId xmlns:a16="http://schemas.microsoft.com/office/drawing/2014/main" id="{F546DF0B-80BE-8B02-60C2-ABCD9367279C}"/>
              </a:ext>
            </a:extLst>
          </xdr:cNvPr>
          <xdr:cNvSpPr/>
        </xdr:nvSpPr>
        <xdr:spPr>
          <a:xfrm>
            <a:off x="20849665" y="12669370"/>
            <a:ext cx="1315570" cy="100853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2" name="テキスト ボックス 11">
            <a:extLst>
              <a:ext uri="{FF2B5EF4-FFF2-40B4-BE49-F238E27FC236}">
                <a16:creationId xmlns:a16="http://schemas.microsoft.com/office/drawing/2014/main" id="{1A26A156-23C1-599C-2742-B12F7AADCC2A}"/>
              </a:ext>
            </a:extLst>
          </xdr:cNvPr>
          <xdr:cNvSpPr txBox="1"/>
        </xdr:nvSpPr>
        <xdr:spPr>
          <a:xfrm>
            <a:off x="19374971" y="13059334"/>
            <a:ext cx="739587" cy="2644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3" name="角丸四角形 183">
            <a:extLst>
              <a:ext uri="{FF2B5EF4-FFF2-40B4-BE49-F238E27FC236}">
                <a16:creationId xmlns:a16="http://schemas.microsoft.com/office/drawing/2014/main" id="{446ACEB4-A7E8-C0AF-47A9-F51DE40DC266}"/>
              </a:ext>
            </a:extLst>
          </xdr:cNvPr>
          <xdr:cNvSpPr/>
        </xdr:nvSpPr>
        <xdr:spPr>
          <a:xfrm>
            <a:off x="20777947" y="9975476"/>
            <a:ext cx="1331259"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通常の故障表示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r>
              <a:rPr kumimoji="1" lang="ja-JP" altLang="en-US" sz="800">
                <a:solidFill>
                  <a:sysClr val="windowText" lastClr="000000"/>
                </a:solidFill>
                <a:latin typeface="Meiryo UI" panose="020B0604030504040204" pitchFamily="50" charset="-128"/>
                <a:ea typeface="Meiryo UI" panose="020B0604030504040204" pitchFamily="50" charset="-128"/>
              </a:rPr>
              <a:t>故障発生</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4" name="角丸四角形 184">
            <a:extLst>
              <a:ext uri="{FF2B5EF4-FFF2-40B4-BE49-F238E27FC236}">
                <a16:creationId xmlns:a16="http://schemas.microsoft.com/office/drawing/2014/main" id="{B7EB2EBF-018D-C11E-D125-8990D73551C5}"/>
              </a:ext>
            </a:extLst>
          </xdr:cNvPr>
          <xdr:cNvSpPr/>
        </xdr:nvSpPr>
        <xdr:spPr>
          <a:xfrm>
            <a:off x="20822771" y="15354299"/>
            <a:ext cx="1199029"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淵源：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5" name="直線矢印コネクタ 14">
            <a:extLst>
              <a:ext uri="{FF2B5EF4-FFF2-40B4-BE49-F238E27FC236}">
                <a16:creationId xmlns:a16="http://schemas.microsoft.com/office/drawing/2014/main" id="{62021F34-FBCD-CCF1-7037-1C8513AE16A2}"/>
              </a:ext>
            </a:extLst>
          </xdr:cNvPr>
          <xdr:cNvCxnSpPr/>
        </xdr:nvCxnSpPr>
        <xdr:spPr>
          <a:xfrm flipH="1">
            <a:off x="16136470" y="10477500"/>
            <a:ext cx="4515973"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 name="直線矢印コネクタ 15">
            <a:extLst>
              <a:ext uri="{FF2B5EF4-FFF2-40B4-BE49-F238E27FC236}">
                <a16:creationId xmlns:a16="http://schemas.microsoft.com/office/drawing/2014/main" id="{29D16A33-63EB-7280-C1E2-A3E6E1B825D7}"/>
              </a:ext>
            </a:extLst>
          </xdr:cNvPr>
          <xdr:cNvCxnSpPr/>
        </xdr:nvCxnSpPr>
        <xdr:spPr>
          <a:xfrm flipH="1" flipV="1">
            <a:off x="16214913" y="15912353"/>
            <a:ext cx="4527175" cy="11206"/>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角丸四角形 196">
            <a:extLst>
              <a:ext uri="{FF2B5EF4-FFF2-40B4-BE49-F238E27FC236}">
                <a16:creationId xmlns:a16="http://schemas.microsoft.com/office/drawing/2014/main" id="{702B8492-7C32-B1B3-9F57-96EB518AA8A9}"/>
              </a:ext>
            </a:extLst>
          </xdr:cNvPr>
          <xdr:cNvSpPr/>
        </xdr:nvSpPr>
        <xdr:spPr>
          <a:xfrm>
            <a:off x="14787283" y="15336371"/>
            <a:ext cx="1311088"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8" name="直線矢印コネクタ 17">
            <a:extLst>
              <a:ext uri="{FF2B5EF4-FFF2-40B4-BE49-F238E27FC236}">
                <a16:creationId xmlns:a16="http://schemas.microsoft.com/office/drawing/2014/main" id="{26FB2009-300B-42A9-D64B-9802F2504F0B}"/>
              </a:ext>
            </a:extLst>
          </xdr:cNvPr>
          <xdr:cNvCxnSpPr/>
        </xdr:nvCxnSpPr>
        <xdr:spPr>
          <a:xfrm flipH="1">
            <a:off x="16270941" y="13783235"/>
            <a:ext cx="1972235" cy="188258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直線矢印コネクタ 18">
            <a:extLst>
              <a:ext uri="{FF2B5EF4-FFF2-40B4-BE49-F238E27FC236}">
                <a16:creationId xmlns:a16="http://schemas.microsoft.com/office/drawing/2014/main" id="{3A50C8A4-689B-4060-63B9-308B757F8772}"/>
              </a:ext>
            </a:extLst>
          </xdr:cNvPr>
          <xdr:cNvCxnSpPr/>
        </xdr:nvCxnSpPr>
        <xdr:spPr>
          <a:xfrm>
            <a:off x="13308107" y="13756341"/>
            <a:ext cx="1405216" cy="181983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 name="直線矢印コネクタ 19">
            <a:extLst>
              <a:ext uri="{FF2B5EF4-FFF2-40B4-BE49-F238E27FC236}">
                <a16:creationId xmlns:a16="http://schemas.microsoft.com/office/drawing/2014/main" id="{5B7B5548-3EA3-B9CF-E703-ABAE0A3C3F69}"/>
              </a:ext>
            </a:extLst>
          </xdr:cNvPr>
          <xdr:cNvCxnSpPr/>
        </xdr:nvCxnSpPr>
        <xdr:spPr>
          <a:xfrm flipH="1" flipV="1">
            <a:off x="12830735" y="13760824"/>
            <a:ext cx="1871382" cy="229720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テキスト ボックス 20">
            <a:extLst>
              <a:ext uri="{FF2B5EF4-FFF2-40B4-BE49-F238E27FC236}">
                <a16:creationId xmlns:a16="http://schemas.microsoft.com/office/drawing/2014/main" id="{1A40054F-A414-D5B4-727C-7D2D8F5598C6}"/>
              </a:ext>
            </a:extLst>
          </xdr:cNvPr>
          <xdr:cNvSpPr txBox="1"/>
        </xdr:nvSpPr>
        <xdr:spPr>
          <a:xfrm>
            <a:off x="16755034" y="14652814"/>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通信状態が通常</a:t>
            </a:r>
          </a:p>
        </xdr:txBody>
      </xdr:sp>
      <xdr:sp macro="" textlink="">
        <xdr:nvSpPr>
          <xdr:cNvPr id="22" name="テキスト ボックス 21">
            <a:extLst>
              <a:ext uri="{FF2B5EF4-FFF2-40B4-BE49-F238E27FC236}">
                <a16:creationId xmlns:a16="http://schemas.microsoft.com/office/drawing/2014/main" id="{FE9B18E2-6B86-828E-D953-9736E92B2627}"/>
              </a:ext>
            </a:extLst>
          </xdr:cNvPr>
          <xdr:cNvSpPr txBox="1"/>
        </xdr:nvSpPr>
        <xdr:spPr>
          <a:xfrm>
            <a:off x="12797117" y="14836588"/>
            <a:ext cx="1131794"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通信状態が途絶</a:t>
            </a:r>
            <a:endParaRPr kumimoji="1" lang="en-US" altLang="ja-JP" sz="800">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B108CAD3-4929-2ECD-5D7E-15C8081A1BD0}"/>
              </a:ext>
            </a:extLst>
          </xdr:cNvPr>
          <xdr:cNvSpPr txBox="1"/>
        </xdr:nvSpPr>
        <xdr:spPr>
          <a:xfrm>
            <a:off x="19363765" y="10343028"/>
            <a:ext cx="750795" cy="246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4" name="テキスト ボックス 23">
            <a:extLst>
              <a:ext uri="{FF2B5EF4-FFF2-40B4-BE49-F238E27FC236}">
                <a16:creationId xmlns:a16="http://schemas.microsoft.com/office/drawing/2014/main" id="{68FED544-83C6-6DAE-CADF-54E22FB7A721}"/>
              </a:ext>
            </a:extLst>
          </xdr:cNvPr>
          <xdr:cNvSpPr txBox="1"/>
        </xdr:nvSpPr>
        <xdr:spPr>
          <a:xfrm>
            <a:off x="19386176" y="15789088"/>
            <a:ext cx="851647" cy="246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5" name="線吹き出し 1 (枠付き) 214">
            <a:extLst>
              <a:ext uri="{FF2B5EF4-FFF2-40B4-BE49-F238E27FC236}">
                <a16:creationId xmlns:a16="http://schemas.microsoft.com/office/drawing/2014/main" id="{14328B85-FE2B-7F2A-9B7A-F10DAFE320A6}"/>
              </a:ext>
            </a:extLst>
          </xdr:cNvPr>
          <xdr:cNvSpPr/>
        </xdr:nvSpPr>
        <xdr:spPr>
          <a:xfrm>
            <a:off x="10746441" y="15878736"/>
            <a:ext cx="2375647" cy="605118"/>
          </a:xfrm>
          <a:prstGeom prst="borderCallout1">
            <a:avLst>
              <a:gd name="adj1" fmla="val -6858"/>
              <a:gd name="adj2" fmla="val 50745"/>
              <a:gd name="adj3" fmla="val -148126"/>
              <a:gd name="adj4" fmla="val 86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000" b="1">
                <a:solidFill>
                  <a:srgbClr val="FF0000"/>
                </a:solidFill>
                <a:effectLst/>
                <a:latin typeface="Meiryo UI" panose="020B0604030504040204" pitchFamily="50" charset="-128"/>
                <a:ea typeface="Meiryo UI" panose="020B0604030504040204" pitchFamily="50" charset="-128"/>
              </a:rPr>
              <a:t>前回の表示状態が非表示のため、途絶でも故障表示はしない。</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sp macro="" textlink="">
        <xdr:nvSpPr>
          <xdr:cNvPr id="26" name="線吹き出し 1 (枠付き) 216">
            <a:extLst>
              <a:ext uri="{FF2B5EF4-FFF2-40B4-BE49-F238E27FC236}">
                <a16:creationId xmlns:a16="http://schemas.microsoft.com/office/drawing/2014/main" id="{8948654B-5D7D-0BC8-8B69-5F017FE4351C}"/>
              </a:ext>
            </a:extLst>
          </xdr:cNvPr>
          <xdr:cNvSpPr/>
        </xdr:nvSpPr>
        <xdr:spPr>
          <a:xfrm>
            <a:off x="10343030" y="10085294"/>
            <a:ext cx="2375647" cy="605118"/>
          </a:xfrm>
          <a:prstGeom prst="borderCallout1">
            <a:avLst>
              <a:gd name="adj1" fmla="val 109809"/>
              <a:gd name="adj2" fmla="val 50745"/>
              <a:gd name="adj3" fmla="val 279651"/>
              <a:gd name="adj4" fmla="val 144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000" b="1">
                <a:solidFill>
                  <a:srgbClr val="FF0000"/>
                </a:solidFill>
                <a:effectLst/>
                <a:latin typeface="Meiryo UI" panose="020B0604030504040204" pitchFamily="50" charset="-128"/>
                <a:ea typeface="Meiryo UI" panose="020B0604030504040204" pitchFamily="50" charset="-128"/>
              </a:rPr>
              <a:t>前回の通信状態が通常であるため、途絶時でも故障表示はしない</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54CF3FD5-8E4F-30F7-8A3F-0A62964C17BD}"/>
              </a:ext>
            </a:extLst>
          </xdr:cNvPr>
          <xdr:cNvSpPr txBox="1"/>
        </xdr:nvSpPr>
        <xdr:spPr>
          <a:xfrm>
            <a:off x="13785476" y="11616020"/>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通信状態：途絶</a:t>
            </a:r>
          </a:p>
        </xdr:txBody>
      </xdr:sp>
      <xdr:sp macro="" textlink="">
        <xdr:nvSpPr>
          <xdr:cNvPr id="28" name="テキスト ボックス 27">
            <a:extLst>
              <a:ext uri="{FF2B5EF4-FFF2-40B4-BE49-F238E27FC236}">
                <a16:creationId xmlns:a16="http://schemas.microsoft.com/office/drawing/2014/main" id="{DA972C51-8AE1-CB7A-3CD9-43503EE7BC57}"/>
              </a:ext>
            </a:extLst>
          </xdr:cNvPr>
          <xdr:cNvSpPr txBox="1"/>
        </xdr:nvSpPr>
        <xdr:spPr>
          <a:xfrm>
            <a:off x="16548846" y="11656361"/>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通信状態が通常</a:t>
            </a:r>
          </a:p>
        </xdr:txBody>
      </xdr:sp>
      <xdr:cxnSp macro="">
        <xdr:nvCxnSpPr>
          <xdr:cNvPr id="29" name="曲線コネクタ 249">
            <a:extLst>
              <a:ext uri="{FF2B5EF4-FFF2-40B4-BE49-F238E27FC236}">
                <a16:creationId xmlns:a16="http://schemas.microsoft.com/office/drawing/2014/main" id="{F66CBEC3-77C5-5DF2-BCE8-3182EDCAC572}"/>
              </a:ext>
            </a:extLst>
          </xdr:cNvPr>
          <xdr:cNvCxnSpPr>
            <a:endCxn id="6" idx="2"/>
          </xdr:cNvCxnSpPr>
        </xdr:nvCxnSpPr>
        <xdr:spPr>
          <a:xfrm>
            <a:off x="17167412" y="13178117"/>
            <a:ext cx="806823" cy="526677"/>
          </a:xfrm>
          <a:prstGeom prst="curvedConnector4">
            <a:avLst>
              <a:gd name="adj1" fmla="val -79861"/>
              <a:gd name="adj2" fmla="val 143404"/>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0" name="テキスト ボックス 29">
            <a:extLst>
              <a:ext uri="{FF2B5EF4-FFF2-40B4-BE49-F238E27FC236}">
                <a16:creationId xmlns:a16="http://schemas.microsoft.com/office/drawing/2014/main" id="{84FF7C04-5DC0-3AEC-80EB-92E4FE98E7C2}"/>
              </a:ext>
            </a:extLst>
          </xdr:cNvPr>
          <xdr:cNvSpPr txBox="1"/>
        </xdr:nvSpPr>
        <xdr:spPr>
          <a:xfrm>
            <a:off x="15038294" y="12953999"/>
            <a:ext cx="1692089" cy="1075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途絶し続けた場合は、故障表示を継続する。</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rgbClr val="FF0000"/>
                </a:solidFill>
                <a:latin typeface="Meiryo UI" panose="020B0604030504040204" pitchFamily="50" charset="-128"/>
                <a:ea typeface="Meiryo UI" panose="020B0604030504040204" pitchFamily="50" charset="-128"/>
              </a:rPr>
              <a:t>一旦、通常の故障表示または非表示になった場合は、</a:t>
            </a:r>
            <a:r>
              <a:rPr kumimoji="1" lang="en-US" altLang="ja-JP" sz="800">
                <a:solidFill>
                  <a:srgbClr val="FF0000"/>
                </a:solidFill>
                <a:latin typeface="Meiryo UI" panose="020B0604030504040204" pitchFamily="50" charset="-128"/>
                <a:ea typeface="Meiryo UI" panose="020B0604030504040204" pitchFamily="50" charset="-128"/>
              </a:rPr>
              <a:t>IG-OFF</a:t>
            </a:r>
            <a:r>
              <a:rPr kumimoji="1" lang="ja-JP" altLang="en-US" sz="800">
                <a:solidFill>
                  <a:srgbClr val="FF0000"/>
                </a:solidFill>
                <a:latin typeface="Meiryo UI" panose="020B0604030504040204" pitchFamily="50" charset="-128"/>
                <a:ea typeface="Meiryo UI" panose="020B0604030504040204" pitchFamily="50" charset="-128"/>
              </a:rPr>
              <a:t>中の途絶による故障表示は行わない。</a:t>
            </a:r>
            <a:endParaRPr kumimoji="1" lang="en-US" altLang="ja-JP" sz="800">
              <a:solidFill>
                <a:srgbClr val="FF0000"/>
              </a:solidFill>
              <a:latin typeface="Meiryo UI" panose="020B0604030504040204" pitchFamily="50" charset="-128"/>
              <a:ea typeface="Meiryo UI" panose="020B0604030504040204" pitchFamily="50" charset="-128"/>
            </a:endParaRPr>
          </a:p>
          <a:p>
            <a:pPr algn="l"/>
            <a:endParaRPr kumimoji="1" lang="ja-JP" altLang="en-US" sz="800">
              <a:solidFill>
                <a:srgbClr val="FF0000"/>
              </a:solidFill>
              <a:latin typeface="Meiryo UI" panose="020B0604030504040204" pitchFamily="50" charset="-128"/>
              <a:ea typeface="Meiryo UI" panose="020B0604030504040204" pitchFamily="50" charset="-128"/>
            </a:endParaRPr>
          </a:p>
        </xdr:txBody>
      </xdr:sp>
      <xdr:sp macro="" textlink="">
        <xdr:nvSpPr>
          <xdr:cNvPr id="31" name="線吹き出し 1 (枠付き) 261">
            <a:extLst>
              <a:ext uri="{FF2B5EF4-FFF2-40B4-BE49-F238E27FC236}">
                <a16:creationId xmlns:a16="http://schemas.microsoft.com/office/drawing/2014/main" id="{69B23D13-1879-FA65-68E5-637ECD92DE3D}"/>
              </a:ext>
            </a:extLst>
          </xdr:cNvPr>
          <xdr:cNvSpPr/>
        </xdr:nvSpPr>
        <xdr:spPr>
          <a:xfrm>
            <a:off x="22098000" y="14063383"/>
            <a:ext cx="3451412" cy="1288676"/>
          </a:xfrm>
          <a:prstGeom prst="borderCallout1">
            <a:avLst>
              <a:gd name="adj1" fmla="val 56105"/>
              <a:gd name="adj2" fmla="val -1613"/>
              <a:gd name="adj3" fmla="val -55694"/>
              <a:gd name="adj4" fmla="val -648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で通信途絶の場合は、基本故障表示は行わないが、</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en-US" altLang="ja-JP" sz="1000" b="1">
                <a:solidFill>
                  <a:srgbClr val="FF0000"/>
                </a:solidFill>
                <a:effectLst/>
                <a:latin typeface="Meiryo UI" panose="020B0604030504040204" pitchFamily="50" charset="-128"/>
                <a:ea typeface="Meiryo UI" panose="020B0604030504040204" pitchFamily="50" charset="-128"/>
              </a:rPr>
              <a:t>IG-ON</a:t>
            </a:r>
            <a:r>
              <a:rPr lang="ja-JP" altLang="en-US" sz="1000" b="1">
                <a:solidFill>
                  <a:srgbClr val="FF0000"/>
                </a:solidFill>
                <a:effectLst/>
                <a:latin typeface="Meiryo UI" panose="020B0604030504040204" pitchFamily="50" charset="-128"/>
                <a:ea typeface="Meiryo UI" panose="020B0604030504040204" pitchFamily="50" charset="-128"/>
              </a:rPr>
              <a:t>から</a:t>
            </a:r>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に遷移時、</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ja-JP" altLang="en-US" sz="1000" b="1">
                <a:solidFill>
                  <a:srgbClr val="FF0000"/>
                </a:solidFill>
                <a:effectLst/>
                <a:latin typeface="Meiryo UI" panose="020B0604030504040204" pitchFamily="50" charset="-128"/>
                <a:ea typeface="Meiryo UI" panose="020B0604030504040204" pitchFamily="50" charset="-128"/>
              </a:rPr>
              <a:t>前回状態が、途絶による故障表示の場合のみ、</a:t>
            </a:r>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通信途絶でも故障表示を行う。</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ja-JP" altLang="en-US" sz="1000" b="1">
                <a:solidFill>
                  <a:srgbClr val="FF0000"/>
                </a:solidFill>
                <a:effectLst/>
                <a:latin typeface="Meiryo UI" panose="020B0604030504040204" pitchFamily="50" charset="-128"/>
                <a:ea typeface="Meiryo UI" panose="020B0604030504040204" pitchFamily="50" charset="-128"/>
              </a:rPr>
              <a:t>その後は、通信状態</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grpSp>
    <xdr:clientData/>
  </xdr:twoCellAnchor>
  <xdr:twoCellAnchor>
    <xdr:from>
      <xdr:col>1</xdr:col>
      <xdr:colOff>145677</xdr:colOff>
      <xdr:row>3</xdr:row>
      <xdr:rowOff>123262</xdr:rowOff>
    </xdr:from>
    <xdr:to>
      <xdr:col>9</xdr:col>
      <xdr:colOff>470647</xdr:colOff>
      <xdr:row>48</xdr:row>
      <xdr:rowOff>134470</xdr:rowOff>
    </xdr:to>
    <xdr:sp macro="" textlink="">
      <xdr:nvSpPr>
        <xdr:cNvPr id="32" name="正方形/長方形 31">
          <a:extLst>
            <a:ext uri="{FF2B5EF4-FFF2-40B4-BE49-F238E27FC236}">
              <a16:creationId xmlns:a16="http://schemas.microsoft.com/office/drawing/2014/main" id="{50375DC6-46AD-4D43-9448-FC5AEFE00CED}"/>
            </a:ext>
          </a:extLst>
        </xdr:cNvPr>
        <xdr:cNvSpPr/>
      </xdr:nvSpPr>
      <xdr:spPr>
        <a:xfrm>
          <a:off x="771152" y="697937"/>
          <a:ext cx="5354170" cy="1532033"/>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00" b="1">
              <a:solidFill>
                <a:srgbClr val="FF0000"/>
              </a:solidFill>
              <a:effectLst/>
              <a:latin typeface="Meiryo UI" panose="020B0604030504040204" pitchFamily="50" charset="-128"/>
              <a:ea typeface="Meiryo UI" panose="020B0604030504040204" pitchFamily="50" charset="-128"/>
              <a:cs typeface="+mn-cs"/>
            </a:rPr>
            <a:t>MSG_ACTF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途絶時は、以下の動作となる</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IG-ON</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中は表示</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IG-OFF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中は非表示</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但し、</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IG-ON</a:t>
          </a:r>
          <a:r>
            <a:rPr kumimoji="1" lang="ja-JP" altLang="ja-JP" sz="1000" b="1">
              <a:solidFill>
                <a:srgbClr val="FF0000"/>
              </a:solidFill>
              <a:effectLst/>
              <a:latin typeface="Meiryo UI" panose="020B0604030504040204" pitchFamily="50" charset="-128"/>
              <a:ea typeface="Meiryo UI" panose="020B0604030504040204" pitchFamily="50" charset="-128"/>
              <a:cs typeface="+mn-cs"/>
            </a:rPr>
            <a:t>途絶</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による表示中に</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IG-OFF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に</a:t>
          </a:r>
          <a:r>
            <a:rPr kumimoji="1" lang="ja-JP" altLang="ja-JP" sz="1000" b="1">
              <a:solidFill>
                <a:srgbClr val="FF0000"/>
              </a:solidFill>
              <a:effectLst/>
              <a:latin typeface="Meiryo UI" panose="020B0604030504040204" pitchFamily="50" charset="-128"/>
              <a:ea typeface="Meiryo UI" panose="020B0604030504040204" pitchFamily="50" charset="-128"/>
              <a:cs typeface="+mn-cs"/>
            </a:rPr>
            <a:t>遷移</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した場合のみ、表示を維持する。</a:t>
          </a:r>
          <a:br>
            <a:rPr kumimoji="0" lang="en-US" altLang="ja-JP" sz="1000" b="1">
              <a:solidFill>
                <a:srgbClr val="FF0000"/>
              </a:solidFill>
              <a:effectLst/>
              <a:latin typeface="Meiryo UI" panose="020B0604030504040204" pitchFamily="50" charset="-128"/>
              <a:ea typeface="Meiryo UI" panose="020B0604030504040204" pitchFamily="50" charset="-128"/>
              <a:cs typeface="+mn-cs"/>
            </a:rPr>
          </a:br>
          <a:r>
            <a:rPr kumimoji="0" lang="ja-JP" altLang="en-US" sz="1000" b="1">
              <a:solidFill>
                <a:srgbClr val="FF0000"/>
              </a:solidFill>
              <a:effectLst/>
              <a:latin typeface="Meiryo UI" panose="020B0604030504040204" pitchFamily="50" charset="-128"/>
              <a:ea typeface="Meiryo UI" panose="020B0604030504040204" pitchFamily="50" charset="-128"/>
              <a:cs typeface="+mn-cs"/>
            </a:rPr>
            <a:t>また、未受信時は表示消去、未受信通信途絶時は通信途絶と同じとする。</a:t>
          </a:r>
          <a:endParaRPr kumimoji="0" lang="en-US" altLang="ja-JP" sz="1000" b="1">
            <a:solidFill>
              <a:srgbClr val="FF0000"/>
            </a:solidFill>
            <a:effectLst/>
            <a:latin typeface="Meiryo UI" panose="020B0604030504040204" pitchFamily="50" charset="-128"/>
            <a:ea typeface="Meiryo UI" panose="020B0604030504040204" pitchFamily="50" charset="-128"/>
            <a:cs typeface="+mn-cs"/>
          </a:endParaRPr>
        </a:p>
        <a:p>
          <a:r>
            <a:rPr kumimoji="0" lang="ja-JP" altLang="en-US" sz="1000" b="1">
              <a:solidFill>
                <a:srgbClr val="FF0000"/>
              </a:solidFill>
              <a:effectLst/>
              <a:latin typeface="Meiryo UI" panose="020B0604030504040204" pitchFamily="50" charset="-128"/>
              <a:ea typeface="Meiryo UI" panose="020B0604030504040204" pitchFamily="50" charset="-128"/>
              <a:cs typeface="+mn-cs"/>
            </a:rPr>
            <a:t>表示は強制スリープまで継続する。</a:t>
          </a:r>
          <a:endParaRPr kumimoji="1" lang="en-US" altLang="ja-JP" sz="1000" b="1">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xdr:col>
      <xdr:colOff>100853</xdr:colOff>
      <xdr:row>71</xdr:row>
      <xdr:rowOff>1</xdr:rowOff>
    </xdr:from>
    <xdr:to>
      <xdr:col>20</xdr:col>
      <xdr:colOff>0</xdr:colOff>
      <xdr:row>88</xdr:row>
      <xdr:rowOff>44825</xdr:rowOff>
    </xdr:to>
    <xdr:sp macro="" textlink="">
      <xdr:nvSpPr>
        <xdr:cNvPr id="33" name="角丸四角形 61">
          <a:extLst>
            <a:ext uri="{FF2B5EF4-FFF2-40B4-BE49-F238E27FC236}">
              <a16:creationId xmlns:a16="http://schemas.microsoft.com/office/drawing/2014/main" id="{3E2E3D90-1911-4B62-AAF4-8368D41D23E8}"/>
            </a:ext>
          </a:extLst>
        </xdr:cNvPr>
        <xdr:cNvSpPr/>
      </xdr:nvSpPr>
      <xdr:spPr>
        <a:xfrm>
          <a:off x="1989978" y="6477001"/>
          <a:ext cx="10583022" cy="328649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100"/>
            <a:t>IG-ON</a:t>
          </a:r>
          <a:endParaRPr kumimoji="1" lang="ja-JP" altLang="en-US" sz="1100"/>
        </a:p>
      </xdr:txBody>
    </xdr:sp>
    <xdr:clientData/>
  </xdr:twoCellAnchor>
  <xdr:twoCellAnchor>
    <xdr:from>
      <xdr:col>4</xdr:col>
      <xdr:colOff>0</xdr:colOff>
      <xdr:row>75</xdr:row>
      <xdr:rowOff>259</xdr:rowOff>
    </xdr:from>
    <xdr:to>
      <xdr:col>6</xdr:col>
      <xdr:colOff>0</xdr:colOff>
      <xdr:row>80</xdr:row>
      <xdr:rowOff>0</xdr:rowOff>
    </xdr:to>
    <xdr:sp macro="" textlink="">
      <xdr:nvSpPr>
        <xdr:cNvPr id="34" name="角丸四角形 42">
          <a:extLst>
            <a:ext uri="{FF2B5EF4-FFF2-40B4-BE49-F238E27FC236}">
              <a16:creationId xmlns:a16="http://schemas.microsoft.com/office/drawing/2014/main" id="{D44A131C-00E7-4780-9616-2F6CB4EDAAF0}"/>
            </a:ext>
          </a:extLst>
        </xdr:cNvPr>
        <xdr:cNvSpPr/>
      </xdr:nvSpPr>
      <xdr:spPr>
        <a:xfrm>
          <a:off x="2514600" y="7239259"/>
          <a:ext cx="1257300" cy="95224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淵源：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未受信</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0</xdr:colOff>
      <xdr:row>60</xdr:row>
      <xdr:rowOff>259</xdr:rowOff>
    </xdr:from>
    <xdr:to>
      <xdr:col>6</xdr:col>
      <xdr:colOff>0</xdr:colOff>
      <xdr:row>65</xdr:row>
      <xdr:rowOff>0</xdr:rowOff>
    </xdr:to>
    <xdr:sp macro="" textlink="">
      <xdr:nvSpPr>
        <xdr:cNvPr id="35" name="角丸四角形 45">
          <a:extLst>
            <a:ext uri="{FF2B5EF4-FFF2-40B4-BE49-F238E27FC236}">
              <a16:creationId xmlns:a16="http://schemas.microsoft.com/office/drawing/2014/main" id="{92BFD522-A001-4EB0-BE4B-AD028C333BFC}"/>
            </a:ext>
          </a:extLst>
        </xdr:cNvPr>
        <xdr:cNvSpPr/>
      </xdr:nvSpPr>
      <xdr:spPr>
        <a:xfrm>
          <a:off x="2514600" y="4381759"/>
          <a:ext cx="1257300" cy="95224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未受信</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168088</xdr:colOff>
      <xdr:row>61</xdr:row>
      <xdr:rowOff>179294</xdr:rowOff>
    </xdr:from>
    <xdr:to>
      <xdr:col>8</xdr:col>
      <xdr:colOff>291353</xdr:colOff>
      <xdr:row>64</xdr:row>
      <xdr:rowOff>112058</xdr:rowOff>
    </xdr:to>
    <xdr:sp macro="" textlink="">
      <xdr:nvSpPr>
        <xdr:cNvPr id="36" name="右矢印 13">
          <a:extLst>
            <a:ext uri="{FF2B5EF4-FFF2-40B4-BE49-F238E27FC236}">
              <a16:creationId xmlns:a16="http://schemas.microsoft.com/office/drawing/2014/main" id="{6BE2D89D-F061-46C8-A39D-93BC098BD2E6}"/>
            </a:ext>
          </a:extLst>
        </xdr:cNvPr>
        <xdr:cNvSpPr/>
      </xdr:nvSpPr>
      <xdr:spPr>
        <a:xfrm>
          <a:off x="3936813" y="4754469"/>
          <a:ext cx="1386915" cy="501089"/>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通信途絶</a:t>
          </a:r>
        </a:p>
      </xdr:txBody>
    </xdr:sp>
    <xdr:clientData/>
  </xdr:twoCellAnchor>
  <xdr:twoCellAnchor>
    <xdr:from>
      <xdr:col>6</xdr:col>
      <xdr:colOff>107576</xdr:colOff>
      <xdr:row>76</xdr:row>
      <xdr:rowOff>17928</xdr:rowOff>
    </xdr:from>
    <xdr:to>
      <xdr:col>8</xdr:col>
      <xdr:colOff>230841</xdr:colOff>
      <xdr:row>78</xdr:row>
      <xdr:rowOff>152399</xdr:rowOff>
    </xdr:to>
    <xdr:sp macro="" textlink="">
      <xdr:nvSpPr>
        <xdr:cNvPr id="37" name="右矢印 78">
          <a:extLst>
            <a:ext uri="{FF2B5EF4-FFF2-40B4-BE49-F238E27FC236}">
              <a16:creationId xmlns:a16="http://schemas.microsoft.com/office/drawing/2014/main" id="{5AA2427F-EAAD-453A-87C5-8F9A2AA4AB04}"/>
            </a:ext>
          </a:extLst>
        </xdr:cNvPr>
        <xdr:cNvSpPr/>
      </xdr:nvSpPr>
      <xdr:spPr>
        <a:xfrm>
          <a:off x="3876301" y="7447428"/>
          <a:ext cx="1383740" cy="515471"/>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通信途絶</a:t>
          </a:r>
        </a:p>
      </xdr:txBody>
    </xdr:sp>
    <xdr:clientData/>
  </xdr:twoCellAnchor>
  <xdr:twoCellAnchor>
    <xdr:from>
      <xdr:col>4</xdr:col>
      <xdr:colOff>280146</xdr:colOff>
      <xdr:row>66</xdr:row>
      <xdr:rowOff>40342</xdr:rowOff>
    </xdr:from>
    <xdr:to>
      <xdr:col>5</xdr:col>
      <xdr:colOff>589430</xdr:colOff>
      <xdr:row>74</xdr:row>
      <xdr:rowOff>17930</xdr:rowOff>
    </xdr:to>
    <xdr:sp macro="" textlink="">
      <xdr:nvSpPr>
        <xdr:cNvPr id="38" name="上下矢印 83">
          <a:extLst>
            <a:ext uri="{FF2B5EF4-FFF2-40B4-BE49-F238E27FC236}">
              <a16:creationId xmlns:a16="http://schemas.microsoft.com/office/drawing/2014/main" id="{65DC9AC6-4554-42CF-96EF-49CB486CF646}"/>
            </a:ext>
          </a:extLst>
        </xdr:cNvPr>
        <xdr:cNvSpPr/>
      </xdr:nvSpPr>
      <xdr:spPr>
        <a:xfrm>
          <a:off x="2791571" y="5564842"/>
          <a:ext cx="941109" cy="1501588"/>
        </a:xfrm>
        <a:prstGeom prst="upDownArrow">
          <a:avLst>
            <a:gd name="adj1" fmla="val 43687"/>
            <a:gd name="adj2" fmla="val 27570"/>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a:t>
          </a:r>
          <a:r>
            <a:rPr kumimoji="1" lang="ja-JP" altLang="en-US" sz="1100"/>
            <a:t>変化</a:t>
          </a:r>
        </a:p>
      </xdr:txBody>
    </xdr:sp>
    <xdr:clientData/>
  </xdr:twoCellAnchor>
  <xdr:twoCellAnchor>
    <xdr:from>
      <xdr:col>8</xdr:col>
      <xdr:colOff>582706</xdr:colOff>
      <xdr:row>67</xdr:row>
      <xdr:rowOff>0</xdr:rowOff>
    </xdr:from>
    <xdr:to>
      <xdr:col>10</xdr:col>
      <xdr:colOff>89647</xdr:colOff>
      <xdr:row>74</xdr:row>
      <xdr:rowOff>33617</xdr:rowOff>
    </xdr:to>
    <xdr:sp macro="" textlink="">
      <xdr:nvSpPr>
        <xdr:cNvPr id="39" name="下矢印 18">
          <a:extLst>
            <a:ext uri="{FF2B5EF4-FFF2-40B4-BE49-F238E27FC236}">
              <a16:creationId xmlns:a16="http://schemas.microsoft.com/office/drawing/2014/main" id="{03D24F39-BC35-4D8A-912B-6F664F7D9461}"/>
            </a:ext>
          </a:extLst>
        </xdr:cNvPr>
        <xdr:cNvSpPr/>
      </xdr:nvSpPr>
      <xdr:spPr>
        <a:xfrm>
          <a:off x="5608731" y="5715000"/>
          <a:ext cx="764241" cy="1363942"/>
        </a:xfrm>
        <a:prstGeom prst="down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IG-ON</a:t>
          </a:r>
          <a:endParaRPr kumimoji="1" lang="ja-JP" altLang="en-US" sz="1100"/>
        </a:p>
      </xdr:txBody>
    </xdr:sp>
    <xdr:clientData/>
  </xdr:twoCellAnchor>
  <xdr:twoCellAnchor>
    <xdr:from>
      <xdr:col>14</xdr:col>
      <xdr:colOff>667870</xdr:colOff>
      <xdr:row>61</xdr:row>
      <xdr:rowOff>96371</xdr:rowOff>
    </xdr:from>
    <xdr:to>
      <xdr:col>16</xdr:col>
      <xdr:colOff>526677</xdr:colOff>
      <xdr:row>64</xdr:row>
      <xdr:rowOff>29135</xdr:rowOff>
    </xdr:to>
    <xdr:sp macro="" textlink="">
      <xdr:nvSpPr>
        <xdr:cNvPr id="40" name="右矢印 89">
          <a:extLst>
            <a:ext uri="{FF2B5EF4-FFF2-40B4-BE49-F238E27FC236}">
              <a16:creationId xmlns:a16="http://schemas.microsoft.com/office/drawing/2014/main" id="{08C3A484-CB31-4492-8AF4-8D3D28EF0DE7}"/>
            </a:ext>
          </a:extLst>
        </xdr:cNvPr>
        <xdr:cNvSpPr/>
      </xdr:nvSpPr>
      <xdr:spPr>
        <a:xfrm>
          <a:off x="9430870" y="4668371"/>
          <a:ext cx="1151032" cy="501089"/>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強制スリープ</a:t>
          </a:r>
        </a:p>
      </xdr:txBody>
    </xdr:sp>
    <xdr:clientData/>
  </xdr:twoCellAnchor>
  <xdr:twoCellAnchor>
    <xdr:from>
      <xdr:col>10</xdr:col>
      <xdr:colOff>459441</xdr:colOff>
      <xdr:row>65</xdr:row>
      <xdr:rowOff>89647</xdr:rowOff>
    </xdr:from>
    <xdr:to>
      <xdr:col>18</xdr:col>
      <xdr:colOff>168087</xdr:colOff>
      <xdr:row>84</xdr:row>
      <xdr:rowOff>123269</xdr:rowOff>
    </xdr:to>
    <xdr:sp macro="" textlink="">
      <xdr:nvSpPr>
        <xdr:cNvPr id="41" name="屈折矢印 48">
          <a:extLst>
            <a:ext uri="{FF2B5EF4-FFF2-40B4-BE49-F238E27FC236}">
              <a16:creationId xmlns:a16="http://schemas.microsoft.com/office/drawing/2014/main" id="{A6A52F14-0754-43F7-9981-F0A64010A146}"/>
            </a:ext>
          </a:extLst>
        </xdr:cNvPr>
        <xdr:cNvSpPr/>
      </xdr:nvSpPr>
      <xdr:spPr>
        <a:xfrm rot="16200000" flipH="1">
          <a:off x="7283541" y="4882872"/>
          <a:ext cx="3659472" cy="4734671"/>
        </a:xfrm>
        <a:prstGeom prst="bentUpArrow">
          <a:avLst>
            <a:gd name="adj1" fmla="val 8039"/>
            <a:gd name="adj2" fmla="val 9293"/>
            <a:gd name="adj3" fmla="val 923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eaVert" rtlCol="0" anchor="ctr">
          <a:noAutofit/>
        </a:bodyPr>
        <a:lstStyle/>
        <a:p>
          <a:pPr algn="ctr"/>
          <a:r>
            <a:rPr kumimoji="1" lang="ja-JP" altLang="en-US" sz="1100"/>
            <a:t>　</a:t>
          </a:r>
          <a:r>
            <a:rPr kumimoji="1" lang="en-US" altLang="ja-JP" sz="1100"/>
            <a:t>IG-ON</a:t>
          </a:r>
          <a:endParaRPr kumimoji="1" lang="ja-JP" altLang="en-US" sz="1100"/>
        </a:p>
      </xdr:txBody>
    </xdr:sp>
    <xdr:clientData/>
  </xdr:twoCellAnchor>
  <xdr:twoCellAnchor>
    <xdr:from>
      <xdr:col>4</xdr:col>
      <xdr:colOff>44824</xdr:colOff>
      <xdr:row>53</xdr:row>
      <xdr:rowOff>134471</xdr:rowOff>
    </xdr:from>
    <xdr:to>
      <xdr:col>5</xdr:col>
      <xdr:colOff>672353</xdr:colOff>
      <xdr:row>58</xdr:row>
      <xdr:rowOff>134211</xdr:rowOff>
    </xdr:to>
    <xdr:sp macro="" textlink="">
      <xdr:nvSpPr>
        <xdr:cNvPr id="42" name="角丸四角形 50">
          <a:extLst>
            <a:ext uri="{FF2B5EF4-FFF2-40B4-BE49-F238E27FC236}">
              <a16:creationId xmlns:a16="http://schemas.microsoft.com/office/drawing/2014/main" id="{5A997B59-7212-4F97-9C7F-A1C4B0D533CF}"/>
            </a:ext>
          </a:extLst>
        </xdr:cNvPr>
        <xdr:cNvSpPr/>
      </xdr:nvSpPr>
      <xdr:spPr>
        <a:xfrm>
          <a:off x="2562599" y="3182471"/>
          <a:ext cx="1208554" cy="952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101127</xdr:colOff>
      <xdr:row>64</xdr:row>
      <xdr:rowOff>117640</xdr:rowOff>
    </xdr:from>
    <xdr:to>
      <xdr:col>12</xdr:col>
      <xdr:colOff>304758</xdr:colOff>
      <xdr:row>76</xdr:row>
      <xdr:rowOff>70028</xdr:rowOff>
    </xdr:to>
    <xdr:sp macro="" textlink="">
      <xdr:nvSpPr>
        <xdr:cNvPr id="43" name="上下矢印 52">
          <a:extLst>
            <a:ext uri="{FF2B5EF4-FFF2-40B4-BE49-F238E27FC236}">
              <a16:creationId xmlns:a16="http://schemas.microsoft.com/office/drawing/2014/main" id="{035F5B88-FEAB-4585-9750-99248EECEF8E}"/>
            </a:ext>
          </a:extLst>
        </xdr:cNvPr>
        <xdr:cNvSpPr/>
      </xdr:nvSpPr>
      <xdr:spPr>
        <a:xfrm rot="2177341">
          <a:off x="7019452" y="5264315"/>
          <a:ext cx="829106" cy="2232038"/>
        </a:xfrm>
        <a:prstGeom prst="upDownArrow">
          <a:avLst>
            <a:gd name="adj1" fmla="val 46802"/>
            <a:gd name="adj2" fmla="val 28664"/>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a:t>
          </a:r>
          <a:r>
            <a:rPr kumimoji="1" lang="ja-JP" altLang="en-US" sz="1100"/>
            <a:t>変化</a:t>
          </a:r>
        </a:p>
      </xdr:txBody>
    </xdr:sp>
    <xdr:clientData/>
  </xdr:twoCellAnchor>
  <xdr:twoCellAnchor>
    <xdr:from>
      <xdr:col>6</xdr:col>
      <xdr:colOff>103281</xdr:colOff>
      <xdr:row>56</xdr:row>
      <xdr:rowOff>25588</xdr:rowOff>
    </xdr:from>
    <xdr:to>
      <xdr:col>8</xdr:col>
      <xdr:colOff>268941</xdr:colOff>
      <xdr:row>62</xdr:row>
      <xdr:rowOff>47254</xdr:rowOff>
    </xdr:to>
    <xdr:grpSp>
      <xdr:nvGrpSpPr>
        <xdr:cNvPr id="44" name="グループ化 43">
          <a:extLst>
            <a:ext uri="{FF2B5EF4-FFF2-40B4-BE49-F238E27FC236}">
              <a16:creationId xmlns:a16="http://schemas.microsoft.com/office/drawing/2014/main" id="{F2346FCB-532B-49FA-8F59-7F62EEF55FC8}"/>
            </a:ext>
          </a:extLst>
        </xdr:cNvPr>
        <xdr:cNvGrpSpPr/>
      </xdr:nvGrpSpPr>
      <xdr:grpSpPr>
        <a:xfrm>
          <a:off x="4185424" y="3903624"/>
          <a:ext cx="1526374" cy="1246309"/>
          <a:chOff x="4207809" y="4863354"/>
          <a:chExt cx="1529603" cy="1238251"/>
        </a:xfrm>
      </xdr:grpSpPr>
      <xdr:sp macro="" textlink="">
        <xdr:nvSpPr>
          <xdr:cNvPr id="45" name="屈折矢印 2">
            <a:extLst>
              <a:ext uri="{FF2B5EF4-FFF2-40B4-BE49-F238E27FC236}">
                <a16:creationId xmlns:a16="http://schemas.microsoft.com/office/drawing/2014/main" id="{5BBA5DA2-E4FD-6B8C-64D6-5F71391E819C}"/>
              </a:ext>
            </a:extLst>
          </xdr:cNvPr>
          <xdr:cNvSpPr/>
        </xdr:nvSpPr>
        <xdr:spPr>
          <a:xfrm rot="16200000" flipH="1">
            <a:off x="4325470" y="4745693"/>
            <a:ext cx="1238251" cy="1473573"/>
          </a:xfrm>
          <a:prstGeom prst="bentUpArrow">
            <a:avLst>
              <a:gd name="adj1" fmla="val 21380"/>
              <a:gd name="adj2" fmla="val 25000"/>
              <a:gd name="adj3" fmla="val 2771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sp macro="" textlink="">
        <xdr:nvSpPr>
          <xdr:cNvPr id="46" name="テキスト ボックス 45">
            <a:extLst>
              <a:ext uri="{FF2B5EF4-FFF2-40B4-BE49-F238E27FC236}">
                <a16:creationId xmlns:a16="http://schemas.microsoft.com/office/drawing/2014/main" id="{8979F578-932D-12BF-8F4A-37CA708DBDE6}"/>
              </a:ext>
            </a:extLst>
          </xdr:cNvPr>
          <xdr:cNvSpPr txBox="1"/>
        </xdr:nvSpPr>
        <xdr:spPr>
          <a:xfrm>
            <a:off x="4291854" y="5643283"/>
            <a:ext cx="1445558"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　</a:t>
            </a:r>
            <a:r>
              <a:rPr kumimoji="1" lang="en-US" altLang="ja-JP" sz="1100">
                <a:solidFill>
                  <a:schemeClr val="bg1"/>
                </a:solidFill>
              </a:rPr>
              <a:t>ACTF:0b/</a:t>
            </a:r>
            <a:r>
              <a:rPr kumimoji="1" lang="ja-JP" altLang="en-US" sz="1100">
                <a:solidFill>
                  <a:schemeClr val="bg1"/>
                </a:solidFill>
              </a:rPr>
              <a:t>未受信</a:t>
            </a:r>
          </a:p>
        </xdr:txBody>
      </xdr:sp>
    </xdr:grpSp>
    <xdr:clientData/>
  </xdr:twoCellAnchor>
  <xdr:twoCellAnchor>
    <xdr:from>
      <xdr:col>9</xdr:col>
      <xdr:colOff>112059</xdr:colOff>
      <xdr:row>55</xdr:row>
      <xdr:rowOff>190500</xdr:rowOff>
    </xdr:from>
    <xdr:to>
      <xdr:col>9</xdr:col>
      <xdr:colOff>526676</xdr:colOff>
      <xdr:row>60</xdr:row>
      <xdr:rowOff>100854</xdr:rowOff>
    </xdr:to>
    <xdr:sp macro="" textlink="">
      <xdr:nvSpPr>
        <xdr:cNvPr id="47" name="上矢印 5">
          <a:extLst>
            <a:ext uri="{FF2B5EF4-FFF2-40B4-BE49-F238E27FC236}">
              <a16:creationId xmlns:a16="http://schemas.microsoft.com/office/drawing/2014/main" id="{D81B0A54-4B23-45AE-B76E-536495791640}"/>
            </a:ext>
          </a:extLst>
        </xdr:cNvPr>
        <xdr:cNvSpPr/>
      </xdr:nvSpPr>
      <xdr:spPr>
        <a:xfrm>
          <a:off x="5769909" y="3619500"/>
          <a:ext cx="411442" cy="866029"/>
        </a:xfrm>
        <a:prstGeom prst="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0</xdr:colOff>
      <xdr:row>53</xdr:row>
      <xdr:rowOff>177987</xdr:rowOff>
    </xdr:from>
    <xdr:to>
      <xdr:col>18</xdr:col>
      <xdr:colOff>160056</xdr:colOff>
      <xdr:row>61</xdr:row>
      <xdr:rowOff>0</xdr:rowOff>
    </xdr:to>
    <xdr:grpSp>
      <xdr:nvGrpSpPr>
        <xdr:cNvPr id="48" name="グループ化 47">
          <a:extLst>
            <a:ext uri="{FF2B5EF4-FFF2-40B4-BE49-F238E27FC236}">
              <a16:creationId xmlns:a16="http://schemas.microsoft.com/office/drawing/2014/main" id="{AF02C59D-E518-4258-BA51-DAA1A60E0929}"/>
            </a:ext>
          </a:extLst>
        </xdr:cNvPr>
        <xdr:cNvGrpSpPr/>
      </xdr:nvGrpSpPr>
      <xdr:grpSpPr>
        <a:xfrm>
          <a:off x="4082143" y="3443701"/>
          <a:ext cx="8324342" cy="1454870"/>
          <a:chOff x="4213412" y="3305736"/>
          <a:chExt cx="5031445" cy="1288675"/>
        </a:xfrm>
      </xdr:grpSpPr>
      <xdr:sp macro="" textlink="">
        <xdr:nvSpPr>
          <xdr:cNvPr id="49" name="屈折矢印 67">
            <a:extLst>
              <a:ext uri="{FF2B5EF4-FFF2-40B4-BE49-F238E27FC236}">
                <a16:creationId xmlns:a16="http://schemas.microsoft.com/office/drawing/2014/main" id="{3B2E83A9-B16B-5A42-2908-8CEF7B670059}"/>
              </a:ext>
            </a:extLst>
          </xdr:cNvPr>
          <xdr:cNvSpPr/>
        </xdr:nvSpPr>
        <xdr:spPr>
          <a:xfrm rot="16200000">
            <a:off x="6084797" y="1434351"/>
            <a:ext cx="1288675" cy="5031445"/>
          </a:xfrm>
          <a:prstGeom prst="bentUpArrow">
            <a:avLst>
              <a:gd name="adj1" fmla="val 19486"/>
              <a:gd name="adj2" fmla="val 22382"/>
              <a:gd name="adj3" fmla="val 2615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vert" wrap="square" lIns="90000" rtlCol="0" anchor="ctr" anchorCtr="0"/>
          <a:lstStyle/>
          <a:p>
            <a:pPr algn="ctr"/>
            <a:r>
              <a:rPr kumimoji="1" lang="ja-JP" altLang="en-US" sz="1100"/>
              <a:t>　</a:t>
            </a:r>
          </a:p>
        </xdr:txBody>
      </xdr:sp>
      <xdr:sp macro="" textlink="">
        <xdr:nvSpPr>
          <xdr:cNvPr id="50" name="テキスト ボックス 49">
            <a:extLst>
              <a:ext uri="{FF2B5EF4-FFF2-40B4-BE49-F238E27FC236}">
                <a16:creationId xmlns:a16="http://schemas.microsoft.com/office/drawing/2014/main" id="{C3BABE44-20EF-5AE8-D889-249A3B6D57DA}"/>
              </a:ext>
            </a:extLst>
          </xdr:cNvPr>
          <xdr:cNvSpPr txBox="1"/>
        </xdr:nvSpPr>
        <xdr:spPr>
          <a:xfrm>
            <a:off x="4493558" y="3451412"/>
            <a:ext cx="1961030"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通信状態変化　</a:t>
            </a:r>
            <a:r>
              <a:rPr kumimoji="1" lang="en-US" altLang="ja-JP" sz="1100">
                <a:solidFill>
                  <a:schemeClr val="bg1"/>
                </a:solidFill>
              </a:rPr>
              <a:t>ACTF:1b</a:t>
            </a:r>
            <a:endParaRPr kumimoji="1" lang="ja-JP" altLang="en-US" sz="1100">
              <a:solidFill>
                <a:schemeClr val="bg1"/>
              </a:solidFill>
            </a:endParaRPr>
          </a:p>
        </xdr:txBody>
      </xdr:sp>
    </xdr:grpSp>
    <xdr:clientData/>
  </xdr:twoCellAnchor>
  <xdr:twoCellAnchor>
    <xdr:from>
      <xdr:col>13</xdr:col>
      <xdr:colOff>264459</xdr:colOff>
      <xdr:row>56</xdr:row>
      <xdr:rowOff>6724</xdr:rowOff>
    </xdr:from>
    <xdr:to>
      <xdr:col>13</xdr:col>
      <xdr:colOff>679076</xdr:colOff>
      <xdr:row>60</xdr:row>
      <xdr:rowOff>118784</xdr:rowOff>
    </xdr:to>
    <xdr:sp macro="" textlink="">
      <xdr:nvSpPr>
        <xdr:cNvPr id="51" name="上矢印 69">
          <a:extLst>
            <a:ext uri="{FF2B5EF4-FFF2-40B4-BE49-F238E27FC236}">
              <a16:creationId xmlns:a16="http://schemas.microsoft.com/office/drawing/2014/main" id="{C98CB5BF-A6F1-4AB3-BC13-DB66EB303586}"/>
            </a:ext>
          </a:extLst>
        </xdr:cNvPr>
        <xdr:cNvSpPr/>
      </xdr:nvSpPr>
      <xdr:spPr>
        <a:xfrm>
          <a:off x="8436909" y="3629399"/>
          <a:ext cx="363817" cy="874060"/>
        </a:xfrm>
        <a:prstGeom prst="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336176</xdr:colOff>
      <xdr:row>60</xdr:row>
      <xdr:rowOff>53085</xdr:rowOff>
    </xdr:from>
    <xdr:to>
      <xdr:col>10</xdr:col>
      <xdr:colOff>280147</xdr:colOff>
      <xdr:row>65</xdr:row>
      <xdr:rowOff>52826</xdr:rowOff>
    </xdr:to>
    <xdr:sp macro="" textlink="">
      <xdr:nvSpPr>
        <xdr:cNvPr id="52" name="角丸四角形 33">
          <a:extLst>
            <a:ext uri="{FF2B5EF4-FFF2-40B4-BE49-F238E27FC236}">
              <a16:creationId xmlns:a16="http://schemas.microsoft.com/office/drawing/2014/main" id="{0C5C76D8-4EC3-4881-B3D2-ECAE2E6641D1}"/>
            </a:ext>
          </a:extLst>
        </xdr:cNvPr>
        <xdr:cNvSpPr/>
      </xdr:nvSpPr>
      <xdr:spPr>
        <a:xfrm>
          <a:off x="5362201" y="4431410"/>
          <a:ext cx="1201271" cy="95224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526676</xdr:colOff>
      <xdr:row>60</xdr:row>
      <xdr:rowOff>97907</xdr:rowOff>
    </xdr:from>
    <xdr:to>
      <xdr:col>14</xdr:col>
      <xdr:colOff>481852</xdr:colOff>
      <xdr:row>65</xdr:row>
      <xdr:rowOff>97648</xdr:rowOff>
    </xdr:to>
    <xdr:sp macro="" textlink="">
      <xdr:nvSpPr>
        <xdr:cNvPr id="53" name="角丸四角形 34">
          <a:extLst>
            <a:ext uri="{FF2B5EF4-FFF2-40B4-BE49-F238E27FC236}">
              <a16:creationId xmlns:a16="http://schemas.microsoft.com/office/drawing/2014/main" id="{FC5400E7-1955-4A42-9F50-B63E1B987540}"/>
            </a:ext>
          </a:extLst>
        </xdr:cNvPr>
        <xdr:cNvSpPr/>
      </xdr:nvSpPr>
      <xdr:spPr>
        <a:xfrm>
          <a:off x="8067301" y="4479407"/>
          <a:ext cx="1218826" cy="952241"/>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33618</xdr:colOff>
      <xdr:row>60</xdr:row>
      <xdr:rowOff>134730</xdr:rowOff>
    </xdr:from>
    <xdr:to>
      <xdr:col>18</xdr:col>
      <xdr:colOff>661147</xdr:colOff>
      <xdr:row>65</xdr:row>
      <xdr:rowOff>134471</xdr:rowOff>
    </xdr:to>
    <xdr:sp macro="" textlink="">
      <xdr:nvSpPr>
        <xdr:cNvPr id="54" name="角丸四角形 88">
          <a:extLst>
            <a:ext uri="{FF2B5EF4-FFF2-40B4-BE49-F238E27FC236}">
              <a16:creationId xmlns:a16="http://schemas.microsoft.com/office/drawing/2014/main" id="{AD1A6937-4288-491A-B2DF-1BF9BB6BF735}"/>
            </a:ext>
          </a:extLst>
        </xdr:cNvPr>
        <xdr:cNvSpPr/>
      </xdr:nvSpPr>
      <xdr:spPr>
        <a:xfrm>
          <a:off x="10717493" y="4516230"/>
          <a:ext cx="1227604" cy="95224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0</xdr:colOff>
      <xdr:row>81</xdr:row>
      <xdr:rowOff>0</xdr:rowOff>
    </xdr:from>
    <xdr:to>
      <xdr:col>5</xdr:col>
      <xdr:colOff>627529</xdr:colOff>
      <xdr:row>85</xdr:row>
      <xdr:rowOff>201445</xdr:rowOff>
    </xdr:to>
    <xdr:sp macro="" textlink="">
      <xdr:nvSpPr>
        <xdr:cNvPr id="55" name="角丸四角形 70">
          <a:extLst>
            <a:ext uri="{FF2B5EF4-FFF2-40B4-BE49-F238E27FC236}">
              <a16:creationId xmlns:a16="http://schemas.microsoft.com/office/drawing/2014/main" id="{DE44F4EA-A391-466C-A17D-53F2FBA18ABA}"/>
            </a:ext>
          </a:extLst>
        </xdr:cNvPr>
        <xdr:cNvSpPr/>
      </xdr:nvSpPr>
      <xdr:spPr>
        <a:xfrm>
          <a:off x="2514600" y="8382000"/>
          <a:ext cx="1256179" cy="950745"/>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br>
            <a:rPr kumimoji="1" lang="en-US" altLang="ja-JP" sz="800">
              <a:solidFill>
                <a:sysClr val="windowText" lastClr="000000"/>
              </a:solidFill>
              <a:latin typeface="Meiryo UI" panose="020B0604030504040204" pitchFamily="50" charset="-128"/>
              <a:ea typeface="Meiryo UI" panose="020B0604030504040204" pitchFamily="50" charset="-128"/>
            </a:rPr>
          </a:br>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104028</xdr:colOff>
      <xdr:row>79</xdr:row>
      <xdr:rowOff>1124</xdr:rowOff>
    </xdr:from>
    <xdr:to>
      <xdr:col>8</xdr:col>
      <xdr:colOff>25961</xdr:colOff>
      <xdr:row>83</xdr:row>
      <xdr:rowOff>30444</xdr:rowOff>
    </xdr:to>
    <xdr:grpSp>
      <xdr:nvGrpSpPr>
        <xdr:cNvPr id="56" name="グループ化 55">
          <a:extLst>
            <a:ext uri="{FF2B5EF4-FFF2-40B4-BE49-F238E27FC236}">
              <a16:creationId xmlns:a16="http://schemas.microsoft.com/office/drawing/2014/main" id="{5F1119B4-FC35-45A1-8471-F73D2822F57F}"/>
            </a:ext>
          </a:extLst>
        </xdr:cNvPr>
        <xdr:cNvGrpSpPr/>
      </xdr:nvGrpSpPr>
      <xdr:grpSpPr>
        <a:xfrm flipV="1">
          <a:off x="4186171" y="8573624"/>
          <a:ext cx="1282647" cy="845749"/>
          <a:chOff x="4207808" y="4863353"/>
          <a:chExt cx="1529604" cy="1238251"/>
        </a:xfrm>
      </xdr:grpSpPr>
      <xdr:sp macro="" textlink="">
        <xdr:nvSpPr>
          <xdr:cNvPr id="57" name="屈折矢印 76">
            <a:extLst>
              <a:ext uri="{FF2B5EF4-FFF2-40B4-BE49-F238E27FC236}">
                <a16:creationId xmlns:a16="http://schemas.microsoft.com/office/drawing/2014/main" id="{A02E4DFC-AE67-28CE-BBA4-096FBAC390BE}"/>
              </a:ext>
            </a:extLst>
          </xdr:cNvPr>
          <xdr:cNvSpPr/>
        </xdr:nvSpPr>
        <xdr:spPr>
          <a:xfrm rot="16200000" flipH="1">
            <a:off x="4325469" y="4745692"/>
            <a:ext cx="1238251" cy="1473573"/>
          </a:xfrm>
          <a:prstGeom prst="bentUpArrow">
            <a:avLst>
              <a:gd name="adj1" fmla="val 27968"/>
              <a:gd name="adj2" fmla="val 25000"/>
              <a:gd name="adj3" fmla="val 2771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sp macro="" textlink="">
        <xdr:nvSpPr>
          <xdr:cNvPr id="58" name="テキスト ボックス 57">
            <a:extLst>
              <a:ext uri="{FF2B5EF4-FFF2-40B4-BE49-F238E27FC236}">
                <a16:creationId xmlns:a16="http://schemas.microsoft.com/office/drawing/2014/main" id="{6464AD3B-3AFC-C104-9ACC-E14443A6EB0D}"/>
              </a:ext>
            </a:extLst>
          </xdr:cNvPr>
          <xdr:cNvSpPr txBox="1"/>
        </xdr:nvSpPr>
        <xdr:spPr>
          <a:xfrm rot="10800000">
            <a:off x="4291855" y="5643283"/>
            <a:ext cx="144555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　</a:t>
            </a:r>
            <a:r>
              <a:rPr kumimoji="1" lang="en-US" altLang="ja-JP" sz="1100">
                <a:solidFill>
                  <a:schemeClr val="bg1"/>
                </a:solidFill>
              </a:rPr>
              <a:t>ACTF:0b/</a:t>
            </a:r>
            <a:r>
              <a:rPr kumimoji="1" lang="ja-JP" altLang="en-US" sz="1100">
                <a:solidFill>
                  <a:schemeClr val="bg1"/>
                </a:solidFill>
              </a:rPr>
              <a:t>未受信</a:t>
            </a:r>
          </a:p>
        </xdr:txBody>
      </xdr:sp>
    </xdr:grpSp>
    <xdr:clientData/>
  </xdr:twoCellAnchor>
  <xdr:twoCellAnchor>
    <xdr:from>
      <xdr:col>6</xdr:col>
      <xdr:colOff>0</xdr:colOff>
      <xdr:row>78</xdr:row>
      <xdr:rowOff>164914</xdr:rowOff>
    </xdr:from>
    <xdr:to>
      <xdr:col>9</xdr:col>
      <xdr:colOff>276973</xdr:colOff>
      <xdr:row>85</xdr:row>
      <xdr:rowOff>27829</xdr:rowOff>
    </xdr:to>
    <xdr:grpSp>
      <xdr:nvGrpSpPr>
        <xdr:cNvPr id="59" name="グループ化 58">
          <a:extLst>
            <a:ext uri="{FF2B5EF4-FFF2-40B4-BE49-F238E27FC236}">
              <a16:creationId xmlns:a16="http://schemas.microsoft.com/office/drawing/2014/main" id="{AC53E0EE-22B2-46E9-B338-F1DC07427F9D}"/>
            </a:ext>
          </a:extLst>
        </xdr:cNvPr>
        <xdr:cNvGrpSpPr/>
      </xdr:nvGrpSpPr>
      <xdr:grpSpPr>
        <a:xfrm flipV="1">
          <a:off x="4082143" y="8533307"/>
          <a:ext cx="2318044" cy="1291665"/>
          <a:chOff x="4213412" y="3305736"/>
          <a:chExt cx="5031445" cy="1288675"/>
        </a:xfrm>
      </xdr:grpSpPr>
      <xdr:sp macro="" textlink="">
        <xdr:nvSpPr>
          <xdr:cNvPr id="60" name="屈折矢印 72">
            <a:extLst>
              <a:ext uri="{FF2B5EF4-FFF2-40B4-BE49-F238E27FC236}">
                <a16:creationId xmlns:a16="http://schemas.microsoft.com/office/drawing/2014/main" id="{1E67B69B-DA7F-A831-3719-2293DA648231}"/>
              </a:ext>
            </a:extLst>
          </xdr:cNvPr>
          <xdr:cNvSpPr/>
        </xdr:nvSpPr>
        <xdr:spPr>
          <a:xfrm rot="16200000">
            <a:off x="6084797" y="1434351"/>
            <a:ext cx="1288675" cy="5031445"/>
          </a:xfrm>
          <a:prstGeom prst="bentUpArrow">
            <a:avLst>
              <a:gd name="adj1" fmla="val 19486"/>
              <a:gd name="adj2" fmla="val 22382"/>
              <a:gd name="adj3" fmla="val 2615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vert" wrap="square" lIns="90000" rtlCol="0" anchor="ctr" anchorCtr="0"/>
          <a:lstStyle/>
          <a:p>
            <a:pPr algn="ctr"/>
            <a:r>
              <a:rPr kumimoji="1" lang="ja-JP" altLang="en-US" sz="1100"/>
              <a:t>　</a:t>
            </a:r>
          </a:p>
        </xdr:txBody>
      </xdr:sp>
      <xdr:sp macro="" textlink="">
        <xdr:nvSpPr>
          <xdr:cNvPr id="61" name="テキスト ボックス 60">
            <a:extLst>
              <a:ext uri="{FF2B5EF4-FFF2-40B4-BE49-F238E27FC236}">
                <a16:creationId xmlns:a16="http://schemas.microsoft.com/office/drawing/2014/main" id="{896DB1F7-08E2-F23E-FC91-211A07E89C84}"/>
              </a:ext>
            </a:extLst>
          </xdr:cNvPr>
          <xdr:cNvSpPr txBox="1"/>
        </xdr:nvSpPr>
        <xdr:spPr>
          <a:xfrm rot="10800000">
            <a:off x="4566128" y="3405871"/>
            <a:ext cx="4219126"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通信状態変化　</a:t>
            </a:r>
            <a:r>
              <a:rPr kumimoji="1" lang="en-US" altLang="ja-JP" sz="1100">
                <a:solidFill>
                  <a:schemeClr val="bg1"/>
                </a:solidFill>
              </a:rPr>
              <a:t>ACTF:1b</a:t>
            </a:r>
            <a:endParaRPr kumimoji="1" lang="ja-JP" altLang="en-US" sz="1100">
              <a:solidFill>
                <a:schemeClr val="bg1"/>
              </a:solidFill>
            </a:endParaRPr>
          </a:p>
        </xdr:txBody>
      </xdr:sp>
    </xdr:grpSp>
    <xdr:clientData/>
  </xdr:twoCellAnchor>
  <xdr:twoCellAnchor>
    <xdr:from>
      <xdr:col>8</xdr:col>
      <xdr:colOff>354106</xdr:colOff>
      <xdr:row>75</xdr:row>
      <xdr:rowOff>3784</xdr:rowOff>
    </xdr:from>
    <xdr:to>
      <xdr:col>10</xdr:col>
      <xdr:colOff>302559</xdr:colOff>
      <xdr:row>84</xdr:row>
      <xdr:rowOff>201704</xdr:rowOff>
    </xdr:to>
    <xdr:sp macro="" textlink="">
      <xdr:nvSpPr>
        <xdr:cNvPr id="62" name="角丸四角形 39">
          <a:extLst>
            <a:ext uri="{FF2B5EF4-FFF2-40B4-BE49-F238E27FC236}">
              <a16:creationId xmlns:a16="http://schemas.microsoft.com/office/drawing/2014/main" id="{2607B4C5-8C10-4607-803E-90515485CFD7}"/>
            </a:ext>
          </a:extLst>
        </xdr:cNvPr>
        <xdr:cNvSpPr/>
      </xdr:nvSpPr>
      <xdr:spPr>
        <a:xfrm>
          <a:off x="5380131" y="7245959"/>
          <a:ext cx="1208928" cy="189654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svn.geniie.net/bevs3/bevs3cdc/&#20181;&#27096;&#26360;/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zoomScale="85" zoomScaleNormal="85" workbookViewId="0">
      <selection activeCell="D9" sqref="D9"/>
    </sheetView>
  </sheetViews>
  <sheetFormatPr defaultRowHeight="13.5"/>
  <cols>
    <col min="1" max="1" width="4.5" customWidth="1"/>
    <col min="2" max="2" width="9" style="8" hidden="1" customWidth="1"/>
    <col min="4" max="4" width="69.5" customWidth="1"/>
    <col min="5" max="6" width="12.75" customWidth="1"/>
    <col min="7" max="18" width="13.125" customWidth="1"/>
  </cols>
  <sheetData>
    <row r="2" spans="2:18" ht="25.5" customHeight="1">
      <c r="C2" s="5"/>
      <c r="D2" s="5"/>
      <c r="E2" s="5"/>
      <c r="F2" s="5"/>
      <c r="H2" s="6" t="s">
        <v>13</v>
      </c>
      <c r="I2" s="345" t="s">
        <v>14</v>
      </c>
      <c r="J2" s="345"/>
      <c r="K2" s="345"/>
      <c r="L2" s="345"/>
      <c r="M2" s="345"/>
      <c r="N2" s="345"/>
      <c r="O2" s="345"/>
      <c r="P2" s="345"/>
      <c r="Q2" s="345"/>
      <c r="R2" s="345"/>
    </row>
    <row r="3" spans="2:18" ht="25.5" customHeight="1">
      <c r="C3" s="5"/>
      <c r="D3" s="9" t="str">
        <f ca="1">REPLACE(LEFT(CELL("filename",$B$1),FIND(".xls",CELL("filename",$B$1))-1),1,FIND("[",CELL("filename",$B$1)),)</f>
        <v>alert_D_SBW-CSTD-3-00-A-C0</v>
      </c>
      <c r="E3" s="5"/>
      <c r="F3" s="5"/>
      <c r="H3" s="7" t="s">
        <v>175</v>
      </c>
      <c r="I3" s="346" t="s">
        <v>174</v>
      </c>
      <c r="J3" s="347"/>
      <c r="K3" s="347"/>
      <c r="L3" s="347"/>
      <c r="M3" s="347"/>
      <c r="N3" s="347"/>
      <c r="O3" s="347"/>
      <c r="P3" s="347"/>
      <c r="Q3" s="347"/>
      <c r="R3" s="347"/>
    </row>
    <row r="4" spans="2:18" ht="25.5" customHeight="1">
      <c r="C4" s="5"/>
      <c r="D4" s="5"/>
      <c r="E4" s="23" t="str">
        <f>DGET(B8:C16,"Ver.",H4:H5)</f>
        <v>1.5.0</v>
      </c>
      <c r="F4" s="5"/>
      <c r="H4" s="8" t="s">
        <v>16</v>
      </c>
    </row>
    <row r="5" spans="2:18" ht="25.5" customHeight="1">
      <c r="C5" s="5"/>
      <c r="D5" s="5"/>
      <c r="E5" s="5"/>
      <c r="F5" s="5"/>
      <c r="H5" s="10">
        <f>MAX(B9:B16)</f>
        <v>6</v>
      </c>
    </row>
    <row r="6" spans="2:18" ht="14.25" thickBot="1"/>
    <row r="7" spans="2:18">
      <c r="C7" s="339" t="s">
        <v>0</v>
      </c>
      <c r="D7" s="340"/>
      <c r="E7" s="341" t="s">
        <v>2</v>
      </c>
      <c r="F7" s="341"/>
      <c r="G7" s="342" t="s">
        <v>5</v>
      </c>
      <c r="H7" s="342"/>
      <c r="I7" s="342"/>
      <c r="J7" s="342"/>
      <c r="K7" s="342"/>
      <c r="L7" s="342"/>
      <c r="M7" s="343" t="s">
        <v>12</v>
      </c>
      <c r="N7" s="343"/>
      <c r="O7" s="343"/>
      <c r="P7" s="343"/>
      <c r="Q7" s="343"/>
      <c r="R7" s="344"/>
    </row>
    <row r="8" spans="2:18" ht="27.75" thickBot="1">
      <c r="B8" s="8" t="s">
        <v>94</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324.75" thickTop="1">
      <c r="B9" s="8">
        <f>IF(C9=0,0,ROW()-ROW($B$8))</f>
        <v>1</v>
      </c>
      <c r="C9" s="11" t="s">
        <v>15</v>
      </c>
      <c r="D9" s="305" t="s">
        <v>653</v>
      </c>
      <c r="E9" s="12" t="s">
        <v>198</v>
      </c>
      <c r="F9" s="12" t="s">
        <v>197</v>
      </c>
      <c r="G9" s="12" t="s">
        <v>32</v>
      </c>
      <c r="H9" s="12" t="s">
        <v>32</v>
      </c>
      <c r="I9" s="12" t="s">
        <v>32</v>
      </c>
      <c r="J9" s="12" t="s">
        <v>32</v>
      </c>
      <c r="K9" s="12" t="s">
        <v>32</v>
      </c>
      <c r="L9" s="12" t="s">
        <v>32</v>
      </c>
      <c r="M9" s="12"/>
      <c r="N9" s="189"/>
      <c r="O9" s="12"/>
      <c r="P9" s="189"/>
      <c r="Q9" s="12" t="s">
        <v>560</v>
      </c>
      <c r="R9" s="185">
        <v>44371</v>
      </c>
    </row>
    <row r="10" spans="2:18" ht="121.5">
      <c r="B10" s="8">
        <f>IF(C10=0,0,ROW()-ROW($B$8))</f>
        <v>2</v>
      </c>
      <c r="C10" s="2" t="s">
        <v>593</v>
      </c>
      <c r="D10" s="208" t="s">
        <v>654</v>
      </c>
      <c r="E10" s="12" t="s">
        <v>129</v>
      </c>
      <c r="F10" s="12" t="s">
        <v>197</v>
      </c>
      <c r="G10" s="12" t="s">
        <v>32</v>
      </c>
      <c r="H10" s="12" t="s">
        <v>32</v>
      </c>
      <c r="I10" s="12" t="s">
        <v>32</v>
      </c>
      <c r="J10" s="12" t="s">
        <v>32</v>
      </c>
      <c r="K10" s="12" t="s">
        <v>32</v>
      </c>
      <c r="L10" s="12" t="s">
        <v>32</v>
      </c>
      <c r="M10" s="1"/>
      <c r="N10" s="226"/>
      <c r="O10" s="1"/>
      <c r="P10" s="226"/>
      <c r="Q10" s="1" t="s">
        <v>594</v>
      </c>
      <c r="R10" s="302">
        <v>44575</v>
      </c>
    </row>
    <row r="11" spans="2:18" ht="135">
      <c r="B11" s="8">
        <f>IF(C11=0,0,ROW()-ROW($B$8))</f>
        <v>3</v>
      </c>
      <c r="C11" s="2" t="s">
        <v>598</v>
      </c>
      <c r="D11" s="208" t="s">
        <v>655</v>
      </c>
      <c r="E11" s="1" t="s">
        <v>32</v>
      </c>
      <c r="F11" s="1" t="s">
        <v>599</v>
      </c>
      <c r="G11" s="1" t="s">
        <v>32</v>
      </c>
      <c r="H11" s="1" t="s">
        <v>32</v>
      </c>
      <c r="I11" s="1" t="s">
        <v>32</v>
      </c>
      <c r="J11" s="1" t="s">
        <v>32</v>
      </c>
      <c r="K11" s="1" t="s">
        <v>32</v>
      </c>
      <c r="L11" s="1" t="s">
        <v>32</v>
      </c>
      <c r="M11" s="1"/>
      <c r="N11" s="226"/>
      <c r="O11" s="1"/>
      <c r="P11" s="226"/>
      <c r="Q11" s="1" t="s">
        <v>600</v>
      </c>
      <c r="R11" s="302">
        <v>44748</v>
      </c>
    </row>
    <row r="12" spans="2:18" ht="120.6" customHeight="1">
      <c r="B12" s="8">
        <f>IF(C12=0,0,ROW()-ROW($B$8))</f>
        <v>4</v>
      </c>
      <c r="C12" s="2" t="s">
        <v>602</v>
      </c>
      <c r="D12" s="208" t="s">
        <v>656</v>
      </c>
      <c r="E12" s="1" t="s">
        <v>32</v>
      </c>
      <c r="F12" s="1" t="s">
        <v>599</v>
      </c>
      <c r="G12" s="1" t="s">
        <v>32</v>
      </c>
      <c r="H12" s="1" t="s">
        <v>32</v>
      </c>
      <c r="I12" s="1" t="s">
        <v>32</v>
      </c>
      <c r="J12" s="1" t="s">
        <v>32</v>
      </c>
      <c r="K12" s="1" t="s">
        <v>32</v>
      </c>
      <c r="L12" s="1" t="s">
        <v>32</v>
      </c>
      <c r="M12" s="1"/>
      <c r="N12" s="226"/>
      <c r="O12" s="1"/>
      <c r="P12" s="226"/>
      <c r="Q12" s="1" t="s">
        <v>604</v>
      </c>
      <c r="R12" s="302">
        <v>44754</v>
      </c>
    </row>
    <row r="13" spans="2:18" ht="175.5">
      <c r="B13" s="8">
        <f t="shared" ref="B13:B16" si="0">IF(C13=0,0,ROW()-ROW($B$8))</f>
        <v>5</v>
      </c>
      <c r="C13" s="2" t="s">
        <v>612</v>
      </c>
      <c r="D13" s="208" t="s">
        <v>657</v>
      </c>
      <c r="E13" s="1" t="s">
        <v>32</v>
      </c>
      <c r="F13" s="1" t="s">
        <v>599</v>
      </c>
      <c r="G13" s="1" t="s">
        <v>32</v>
      </c>
      <c r="H13" s="1" t="s">
        <v>32</v>
      </c>
      <c r="I13" s="1" t="s">
        <v>32</v>
      </c>
      <c r="J13" s="1" t="s">
        <v>32</v>
      </c>
      <c r="K13" s="1" t="s">
        <v>32</v>
      </c>
      <c r="L13" s="1" t="s">
        <v>32</v>
      </c>
      <c r="M13" s="1"/>
      <c r="N13" s="1"/>
      <c r="O13" s="1"/>
      <c r="P13" s="1"/>
      <c r="Q13" s="1" t="s">
        <v>613</v>
      </c>
      <c r="R13" s="302">
        <v>45302</v>
      </c>
    </row>
    <row r="14" spans="2:18" ht="189">
      <c r="B14" s="8">
        <f t="shared" si="0"/>
        <v>6</v>
      </c>
      <c r="C14" s="2" t="s">
        <v>649</v>
      </c>
      <c r="D14" s="208" t="s">
        <v>650</v>
      </c>
      <c r="E14" s="1" t="s">
        <v>32</v>
      </c>
      <c r="F14" s="1" t="s">
        <v>651</v>
      </c>
      <c r="G14" s="1" t="s">
        <v>32</v>
      </c>
      <c r="H14" s="1" t="s">
        <v>32</v>
      </c>
      <c r="I14" s="1" t="s">
        <v>32</v>
      </c>
      <c r="J14" s="1" t="s">
        <v>32</v>
      </c>
      <c r="K14" s="1" t="s">
        <v>652</v>
      </c>
      <c r="L14" s="226">
        <v>45603</v>
      </c>
      <c r="M14" s="1" t="s">
        <v>129</v>
      </c>
      <c r="N14" s="1" t="s">
        <v>129</v>
      </c>
      <c r="O14" s="1" t="s">
        <v>129</v>
      </c>
      <c r="P14" s="1" t="s">
        <v>129</v>
      </c>
      <c r="Q14" s="1" t="s">
        <v>129</v>
      </c>
      <c r="R14" s="302" t="s">
        <v>129</v>
      </c>
    </row>
    <row r="15" spans="2:18">
      <c r="B15" s="8">
        <f t="shared" ref="B15" si="1">IF(C15=0,0,ROW()-ROW($B$8))</f>
        <v>0</v>
      </c>
      <c r="C15" s="2"/>
      <c r="D15" s="208"/>
      <c r="E15" s="1"/>
      <c r="F15" s="1"/>
      <c r="G15" s="1"/>
      <c r="H15" s="1"/>
      <c r="I15" s="1"/>
      <c r="J15" s="1"/>
      <c r="K15" s="1"/>
      <c r="L15" s="1"/>
      <c r="M15" s="1"/>
      <c r="N15" s="1"/>
      <c r="O15" s="1"/>
      <c r="P15" s="1"/>
      <c r="Q15" s="1"/>
      <c r="R15" s="302"/>
    </row>
    <row r="16" spans="2:18" ht="14.25" thickBot="1">
      <c r="B16" s="8">
        <f t="shared" si="0"/>
        <v>0</v>
      </c>
      <c r="C16" s="3"/>
      <c r="D16" s="303"/>
      <c r="E16" s="300"/>
      <c r="F16" s="300"/>
      <c r="G16" s="300"/>
      <c r="H16" s="300"/>
      <c r="I16" s="300"/>
      <c r="J16" s="300"/>
      <c r="K16" s="300"/>
      <c r="L16" s="300"/>
      <c r="M16" s="300"/>
      <c r="N16" s="300"/>
      <c r="O16" s="300"/>
      <c r="P16" s="300"/>
      <c r="Q16" s="300"/>
      <c r="R16" s="304"/>
    </row>
  </sheetData>
  <mergeCells count="6">
    <mergeCell ref="C7:D7"/>
    <mergeCell ref="E7:F7"/>
    <mergeCell ref="G7:L7"/>
    <mergeCell ref="M7:R7"/>
    <mergeCell ref="I2:R2"/>
    <mergeCell ref="I3:R3"/>
  </mergeCells>
  <phoneticPr fontId="3"/>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2" zoomScale="85" zoomScaleNormal="85" workbookViewId="0">
      <selection activeCell="E27" sqref="E27"/>
    </sheetView>
  </sheetViews>
  <sheetFormatPr defaultRowHeight="13.5"/>
  <cols>
    <col min="2" max="2" width="4.5" customWidth="1"/>
    <col min="3" max="3" width="3.5" customWidth="1"/>
    <col min="4" max="4" width="17.5" customWidth="1"/>
    <col min="5" max="5" width="106" customWidth="1"/>
  </cols>
  <sheetData>
    <row r="2" spans="2:5">
      <c r="B2" s="149" t="s">
        <v>131</v>
      </c>
    </row>
    <row r="3" spans="2:5">
      <c r="C3" t="s">
        <v>141</v>
      </c>
    </row>
    <row r="6" spans="2:5" ht="14.25" thickBot="1">
      <c r="B6" s="149" t="s">
        <v>132</v>
      </c>
      <c r="C6" s="149"/>
    </row>
    <row r="7" spans="2:5" ht="14.25" thickBot="1">
      <c r="C7" s="79" t="s">
        <v>134</v>
      </c>
      <c r="D7" s="87"/>
      <c r="E7" s="80" t="s">
        <v>142</v>
      </c>
    </row>
    <row r="8" spans="2:5" ht="20.25" customHeight="1" thickTop="1">
      <c r="C8" s="152">
        <v>0</v>
      </c>
      <c r="D8" s="88" t="s">
        <v>143</v>
      </c>
      <c r="E8" s="151" t="s">
        <v>597</v>
      </c>
    </row>
    <row r="9" spans="2:5">
      <c r="C9" s="158"/>
      <c r="D9" s="160"/>
      <c r="E9" s="159"/>
    </row>
    <row r="10" spans="2:5" ht="14.25" thickBot="1">
      <c r="C10" s="156"/>
      <c r="D10" s="90"/>
      <c r="E10" s="4"/>
    </row>
    <row r="11" spans="2:5">
      <c r="C11" s="154"/>
    </row>
    <row r="12" spans="2:5" ht="14.25" thickBot="1">
      <c r="B12" s="149" t="s">
        <v>133</v>
      </c>
      <c r="C12" s="86"/>
      <c r="D12" s="86"/>
    </row>
    <row r="13" spans="2:5" ht="14.25" thickBot="1">
      <c r="B13" s="150"/>
      <c r="C13" s="155" t="s">
        <v>134</v>
      </c>
      <c r="D13" s="87" t="s">
        <v>135</v>
      </c>
      <c r="E13" s="80" t="s">
        <v>136</v>
      </c>
    </row>
    <row r="14" spans="2:5" ht="14.25" thickTop="1">
      <c r="C14" s="152">
        <v>0</v>
      </c>
      <c r="D14" s="88" t="s">
        <v>148</v>
      </c>
      <c r="E14" s="157" t="s">
        <v>149</v>
      </c>
    </row>
    <row r="15" spans="2:5">
      <c r="C15" s="153">
        <v>1</v>
      </c>
      <c r="D15" s="89" t="s">
        <v>24</v>
      </c>
      <c r="E15" s="76" t="s">
        <v>137</v>
      </c>
    </row>
    <row r="16" spans="2:5">
      <c r="C16" s="153">
        <v>2</v>
      </c>
      <c r="D16" s="89" t="s">
        <v>25</v>
      </c>
      <c r="E16" s="76" t="s">
        <v>138</v>
      </c>
    </row>
    <row r="17" spans="2:5">
      <c r="C17" s="153">
        <v>3</v>
      </c>
      <c r="D17" s="89" t="s">
        <v>26</v>
      </c>
      <c r="E17" s="76" t="s">
        <v>139</v>
      </c>
    </row>
    <row r="18" spans="2:5">
      <c r="C18" s="153">
        <v>4</v>
      </c>
      <c r="D18" s="89" t="s">
        <v>27</v>
      </c>
      <c r="E18" s="76" t="s">
        <v>140</v>
      </c>
    </row>
    <row r="19" spans="2:5">
      <c r="C19" s="153">
        <v>5</v>
      </c>
      <c r="D19" s="89" t="s">
        <v>150</v>
      </c>
      <c r="E19" s="76" t="s">
        <v>152</v>
      </c>
    </row>
    <row r="20" spans="2:5">
      <c r="C20" s="153">
        <v>6</v>
      </c>
      <c r="D20" s="89" t="s">
        <v>156</v>
      </c>
      <c r="E20" s="76" t="s">
        <v>169</v>
      </c>
    </row>
    <row r="21" spans="2:5" ht="14.25" thickBot="1">
      <c r="C21" s="156"/>
      <c r="D21" s="90"/>
      <c r="E21" s="4"/>
    </row>
    <row r="24" spans="2:5" ht="14.25" thickBot="1">
      <c r="B24" s="149" t="s">
        <v>144</v>
      </c>
    </row>
    <row r="25" spans="2:5" ht="14.25" thickBot="1">
      <c r="C25" s="155" t="s">
        <v>134</v>
      </c>
      <c r="D25" s="87" t="s">
        <v>135</v>
      </c>
      <c r="E25" s="80" t="s">
        <v>136</v>
      </c>
    </row>
    <row r="26" spans="2:5" ht="30.75" customHeight="1" thickTop="1">
      <c r="C26" s="152">
        <v>0</v>
      </c>
      <c r="D26" s="88" t="s">
        <v>145</v>
      </c>
      <c r="E26" s="157" t="s">
        <v>153</v>
      </c>
    </row>
    <row r="27" spans="2:5" ht="120" customHeight="1">
      <c r="C27" s="153">
        <v>1</v>
      </c>
      <c r="D27" s="89" t="s">
        <v>171</v>
      </c>
      <c r="E27" s="91" t="s">
        <v>173</v>
      </c>
    </row>
    <row r="28" spans="2:5" ht="81" customHeight="1">
      <c r="C28" s="153">
        <v>2</v>
      </c>
      <c r="D28" s="89" t="s">
        <v>168</v>
      </c>
      <c r="E28" s="91" t="s">
        <v>179</v>
      </c>
    </row>
    <row r="29" spans="2:5" ht="45" customHeight="1">
      <c r="C29" s="153">
        <v>3</v>
      </c>
      <c r="D29" s="89" t="s">
        <v>151</v>
      </c>
      <c r="E29" s="91" t="s">
        <v>154</v>
      </c>
    </row>
    <row r="30" spans="2:5" ht="16.5" customHeight="1">
      <c r="C30" s="153">
        <v>4</v>
      </c>
      <c r="D30" s="89" t="s">
        <v>146</v>
      </c>
      <c r="E30" s="76" t="s">
        <v>160</v>
      </c>
    </row>
    <row r="31" spans="2:5" ht="16.5" customHeight="1">
      <c r="C31" s="153">
        <v>5</v>
      </c>
      <c r="D31" s="89" t="s">
        <v>147</v>
      </c>
      <c r="E31" s="76" t="s">
        <v>155</v>
      </c>
    </row>
    <row r="32" spans="2:5">
      <c r="C32" s="153"/>
      <c r="D32" s="89"/>
      <c r="E32" s="76"/>
    </row>
    <row r="33" spans="2:5">
      <c r="C33" s="153"/>
      <c r="D33" s="89"/>
      <c r="E33" s="76"/>
    </row>
    <row r="34" spans="2:5" ht="14.25" thickBot="1">
      <c r="C34" s="156"/>
      <c r="D34" s="90"/>
      <c r="E34" s="4"/>
    </row>
    <row r="37" spans="2:5" ht="14.25" thickBot="1">
      <c r="B37" s="149" t="s">
        <v>165</v>
      </c>
    </row>
    <row r="38" spans="2:5">
      <c r="C38" s="348"/>
      <c r="D38" s="349"/>
      <c r="E38" s="111" t="s">
        <v>120</v>
      </c>
    </row>
    <row r="39" spans="2:5" ht="14.25" thickBot="1">
      <c r="C39" s="350"/>
      <c r="D39" s="351"/>
      <c r="E39" s="4" t="s">
        <v>121</v>
      </c>
    </row>
  </sheetData>
  <mergeCells count="2">
    <mergeCell ref="C38:D38"/>
    <mergeCell ref="C39:D39"/>
  </mergeCells>
  <phoneticPr fontId="3"/>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6"/>
  <sheetViews>
    <sheetView workbookViewId="0">
      <selection activeCell="C29" sqref="C29"/>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52" t="s">
        <v>19</v>
      </c>
      <c r="C2" s="353"/>
      <c r="D2" s="358" t="s">
        <v>634</v>
      </c>
      <c r="E2" s="359"/>
      <c r="F2" s="359"/>
      <c r="G2" s="359"/>
      <c r="H2" s="360"/>
    </row>
    <row r="3" spans="2:14">
      <c r="B3" s="354" t="s">
        <v>118</v>
      </c>
      <c r="C3" s="355"/>
      <c r="D3" s="361" t="s">
        <v>635</v>
      </c>
      <c r="E3" s="362"/>
      <c r="F3" s="362"/>
      <c r="G3" s="362"/>
      <c r="H3" s="363"/>
    </row>
    <row r="4" spans="2:14" ht="14.25" thickBot="1">
      <c r="B4" s="356" t="s">
        <v>18</v>
      </c>
      <c r="C4" s="357"/>
      <c r="D4" s="364" t="str">
        <f ca="1">表紙!D3&amp;".c"</f>
        <v>alert_D_SBW-CSTD-3-00-A-C0.c</v>
      </c>
      <c r="E4" s="365"/>
      <c r="F4" s="365"/>
      <c r="G4" s="365"/>
      <c r="H4" s="36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52" t="s">
        <v>38</v>
      </c>
      <c r="C6" s="353"/>
      <c r="D6" s="367" t="str">
        <f ca="1">MID(D4, LEN("alert_") + 1, FIND("-",D4,1) - LEN("alert_") - 1)</f>
        <v>D_SBW</v>
      </c>
      <c r="E6" s="368"/>
      <c r="F6" s="368"/>
      <c r="G6" s="368"/>
      <c r="H6" s="369"/>
    </row>
    <row r="7" spans="2:14">
      <c r="B7" s="354" t="s">
        <v>39</v>
      </c>
      <c r="C7" s="355"/>
      <c r="D7" s="370">
        <f>COUNTA($D$13:$D$36)</f>
        <v>17</v>
      </c>
      <c r="E7" s="371"/>
      <c r="F7" s="371"/>
      <c r="G7" s="371"/>
      <c r="H7" s="372"/>
    </row>
    <row r="8" spans="2:14">
      <c r="B8" s="354" t="s">
        <v>97</v>
      </c>
      <c r="C8" s="355"/>
      <c r="D8" s="370" t="str">
        <f ca="1">"st_gp_ALERT_"&amp;UPPER(D6)&amp;"_MTRX"</f>
        <v>st_gp_ALERT_D_SBW_MTRX</v>
      </c>
      <c r="E8" s="371"/>
      <c r="F8" s="371"/>
      <c r="G8" s="371"/>
      <c r="H8" s="372"/>
    </row>
    <row r="9" spans="2:14">
      <c r="B9" s="354" t="s">
        <v>40</v>
      </c>
      <c r="C9" s="355"/>
      <c r="D9" s="373" t="s">
        <v>221</v>
      </c>
      <c r="E9" s="374"/>
      <c r="F9" s="374"/>
      <c r="G9" s="374"/>
      <c r="H9" s="375"/>
    </row>
    <row r="10" spans="2:14" ht="14.25" thickBot="1">
      <c r="B10" s="356" t="s">
        <v>46</v>
      </c>
      <c r="C10" s="357"/>
      <c r="D10" s="376"/>
      <c r="E10" s="377"/>
      <c r="F10" s="377"/>
      <c r="G10" s="377"/>
      <c r="H10" s="378"/>
    </row>
    <row r="11" spans="2:14" ht="14.25" thickBot="1"/>
    <row r="12" spans="2:14" ht="14.25" thickBot="1">
      <c r="B12" s="140" t="s">
        <v>36</v>
      </c>
      <c r="C12" s="104" t="s">
        <v>45</v>
      </c>
      <c r="D12" s="105" t="s">
        <v>37</v>
      </c>
      <c r="E12" s="105" t="s">
        <v>41</v>
      </c>
      <c r="F12" s="105" t="s">
        <v>42</v>
      </c>
      <c r="G12" s="105" t="s">
        <v>43</v>
      </c>
      <c r="H12" s="106" t="s">
        <v>44</v>
      </c>
      <c r="I12" s="145" t="s">
        <v>53</v>
      </c>
      <c r="K12" t="s">
        <v>47</v>
      </c>
      <c r="L12" t="s">
        <v>40</v>
      </c>
      <c r="M12" t="s">
        <v>89</v>
      </c>
    </row>
    <row r="13" spans="2:14" ht="14.25" thickTop="1">
      <c r="B13" s="107">
        <v>1</v>
      </c>
      <c r="C13" s="109" t="s">
        <v>222</v>
      </c>
      <c r="D13" s="110" t="s">
        <v>49</v>
      </c>
      <c r="E13" s="110" t="s">
        <v>164</v>
      </c>
      <c r="F13" s="53" t="str">
        <f t="shared" ref="F13:F36" ca="1" si="0">IF($D13&lt;&gt;"","u4_s_Alert"&amp;UPPER(LEFT($D$6,1))&amp;LOWER(MID($D$6,2,100))&amp;IF($D$7=1,"",N13)&amp;"Srcchk","")</f>
        <v>u4_s_AlertD_sbwBzBsftSrcchk</v>
      </c>
      <c r="G13" s="53" t="str">
        <f t="shared" ref="G13:G36" si="1">IF($D13&lt;&gt;"",IF($E13="○","vd_s_Alert"&amp;UPPER(LEFT($D$6,1))&amp;LOWER(MID($D$6,2,100))&amp;IF($D$7=1,"",N13)&amp;"RwTx","NULL"),"")</f>
        <v>NULL</v>
      </c>
      <c r="H13" s="108" t="str">
        <f ca="1">IF($D13&lt;&gt;"","ALERT_CH_"&amp;UPPER($D$6)&amp;IF($D$7=1,"","_"&amp;UPPER($C13)),"")</f>
        <v>ALERT_CH_D_SBW_BZ_BSFT</v>
      </c>
      <c r="I13" s="146" t="str">
        <f ca="1">IF($D13&lt;&gt;"","ALERT_REQ_"&amp;UPPER($D$6)&amp;IF($D$7=1,"","_"&amp;UPPER($C13)),"")</f>
        <v>ALERT_REQ_D_SBW_BZ_BSFT</v>
      </c>
      <c r="K13" t="s">
        <v>48</v>
      </c>
      <c r="L13" t="s">
        <v>52</v>
      </c>
      <c r="M13">
        <f t="shared" ref="M13:M36" si="2">FIND("_",C13,1)</f>
        <v>3</v>
      </c>
      <c r="N13" t="str">
        <f t="shared" ref="N13:N36" si="3">IF(IFERROR(M13,0),UPPER(LEFT(C13,1))&amp;LOWER(MID(C13,2,M13-2))&amp;UPPER(MID(C13,M13+1,1))&amp;LOWER(MID(C13,M13+2,100)),UPPER(LEFT(C13,1))&amp;LOWER(MID(C13,2,100)))</f>
        <v>BzBsft</v>
      </c>
    </row>
    <row r="14" spans="2:14">
      <c r="B14" s="98">
        <v>2</v>
      </c>
      <c r="C14" s="143" t="s">
        <v>223</v>
      </c>
      <c r="D14" s="144" t="s">
        <v>50</v>
      </c>
      <c r="E14" s="144" t="s">
        <v>164</v>
      </c>
      <c r="F14" s="48" t="str">
        <f t="shared" ca="1" si="0"/>
        <v>u4_s_AlertD_sbwBzIgsftSrcchk</v>
      </c>
      <c r="G14" s="48" t="str">
        <f t="shared" si="1"/>
        <v>NULL</v>
      </c>
      <c r="H14" s="68" t="str">
        <f t="shared" ref="H14:H36" ca="1" si="4">IF($D14&lt;&gt;"","ALERT_CH_"&amp;UPPER($D$6)&amp;IF($D$7=1,"","_"&amp;UPPER($C14)),"")</f>
        <v>ALERT_CH_D_SBW_BZ_IGSFT</v>
      </c>
      <c r="I14" s="147" t="str">
        <f t="shared" ref="I14:I36" ca="1" si="5">IF($D14&lt;&gt;"","ALERT_REQ_"&amp;UPPER($D$6)&amp;IF($D$7=1,"","_"&amp;UPPER($C14)),"")</f>
        <v>ALERT_REQ_D_SBW_BZ_IGSFT</v>
      </c>
      <c r="K14" t="s">
        <v>49</v>
      </c>
      <c r="L14" t="str">
        <f ca="1">"vd_g_Alert"&amp;UPPER(LEFT(D6,1))&amp;LOWER(MID(D6,2,100))&amp;"Init"</f>
        <v>vd_g_AlertD_sbwInit</v>
      </c>
      <c r="M14">
        <f t="shared" si="2"/>
        <v>3</v>
      </c>
      <c r="N14" t="str">
        <f t="shared" si="3"/>
        <v>BzIgsft</v>
      </c>
    </row>
    <row r="15" spans="2:14">
      <c r="B15" s="98">
        <v>3</v>
      </c>
      <c r="C15" s="143" t="s">
        <v>224</v>
      </c>
      <c r="D15" s="144" t="s">
        <v>50</v>
      </c>
      <c r="E15" s="144" t="s">
        <v>164</v>
      </c>
      <c r="F15" s="48" t="str">
        <f t="shared" ca="1" si="0"/>
        <v>u4_s_AlertD_sbwBzPtSrcchk</v>
      </c>
      <c r="G15" s="48" t="str">
        <f t="shared" si="1"/>
        <v>NULL</v>
      </c>
      <c r="H15" s="68" t="str">
        <f t="shared" ca="1" si="4"/>
        <v>ALERT_CH_D_SBW_BZ_PT</v>
      </c>
      <c r="I15" s="147" t="str">
        <f t="shared" ca="1" si="5"/>
        <v>ALERT_REQ_D_SBW_BZ_PT</v>
      </c>
      <c r="K15" t="s">
        <v>122</v>
      </c>
      <c r="M15">
        <f t="shared" si="2"/>
        <v>3</v>
      </c>
      <c r="N15" t="str">
        <f t="shared" si="3"/>
        <v>BzPt</v>
      </c>
    </row>
    <row r="16" spans="2:14">
      <c r="B16" s="98">
        <v>4</v>
      </c>
      <c r="C16" s="143" t="s">
        <v>402</v>
      </c>
      <c r="D16" s="144" t="s">
        <v>49</v>
      </c>
      <c r="E16" s="144" t="s">
        <v>403</v>
      </c>
      <c r="F16" s="48" t="str">
        <f t="shared" ca="1" si="0"/>
        <v>u4_s_AlertD_sbwPdActfSrcchk</v>
      </c>
      <c r="G16" s="48" t="str">
        <f t="shared" ca="1" si="1"/>
        <v>vd_s_AlertD_sbwPdActfRwTx</v>
      </c>
      <c r="H16" s="68" t="str">
        <f t="shared" ca="1" si="4"/>
        <v>ALERT_CH_D_SBW_PD_ACTF</v>
      </c>
      <c r="I16" s="147" t="str">
        <f t="shared" ca="1" si="5"/>
        <v>ALERT_REQ_D_SBW_PD_ACTF</v>
      </c>
      <c r="K16" t="s">
        <v>123</v>
      </c>
      <c r="M16">
        <f t="shared" si="2"/>
        <v>3</v>
      </c>
      <c r="N16" t="str">
        <f t="shared" si="3"/>
        <v>PdActf</v>
      </c>
    </row>
    <row r="17" spans="2:14">
      <c r="B17" s="98">
        <v>5</v>
      </c>
      <c r="C17" s="143" t="s">
        <v>404</v>
      </c>
      <c r="D17" s="144" t="s">
        <v>49</v>
      </c>
      <c r="E17" s="144" t="s">
        <v>164</v>
      </c>
      <c r="F17" s="48" t="str">
        <f t="shared" ca="1" si="0"/>
        <v>u4_s_AlertD_sbwPdLbatSrcchk</v>
      </c>
      <c r="G17" s="48" t="str">
        <f t="shared" si="1"/>
        <v>NULL</v>
      </c>
      <c r="H17" s="68" t="str">
        <f t="shared" ca="1" si="4"/>
        <v>ALERT_CH_D_SBW_PD_LBAT</v>
      </c>
      <c r="I17" s="147" t="str">
        <f t="shared" ca="1" si="5"/>
        <v>ALERT_REQ_D_SBW_PD_LBAT</v>
      </c>
      <c r="K17" t="s">
        <v>50</v>
      </c>
      <c r="M17">
        <f t="shared" si="2"/>
        <v>3</v>
      </c>
      <c r="N17" t="str">
        <f t="shared" si="3"/>
        <v>PdLbat</v>
      </c>
    </row>
    <row r="18" spans="2:14">
      <c r="B18" s="98">
        <v>6</v>
      </c>
      <c r="C18" s="143" t="s">
        <v>405</v>
      </c>
      <c r="D18" s="144" t="s">
        <v>49</v>
      </c>
      <c r="E18" s="144" t="s">
        <v>403</v>
      </c>
      <c r="F18" s="48" t="str">
        <f t="shared" ca="1" si="0"/>
        <v>u4_s_AlertD_sbwPdPswfSrcchk</v>
      </c>
      <c r="G18" s="48" t="str">
        <f t="shared" ca="1" si="1"/>
        <v>vd_s_AlertD_sbwPdPswfRwTx</v>
      </c>
      <c r="H18" s="68" t="str">
        <f t="shared" ca="1" si="4"/>
        <v>ALERT_CH_D_SBW_PD_PSWF</v>
      </c>
      <c r="I18" s="147" t="str">
        <f t="shared" ca="1" si="5"/>
        <v>ALERT_REQ_D_SBW_PD_PSWF</v>
      </c>
      <c r="K18" t="s">
        <v>51</v>
      </c>
      <c r="M18">
        <f t="shared" si="2"/>
        <v>3</v>
      </c>
      <c r="N18" t="str">
        <f t="shared" si="3"/>
        <v>PdPswf</v>
      </c>
    </row>
    <row r="19" spans="2:14">
      <c r="B19" s="98">
        <v>7</v>
      </c>
      <c r="C19" s="143" t="s">
        <v>406</v>
      </c>
      <c r="D19" s="144" t="s">
        <v>49</v>
      </c>
      <c r="E19" s="144" t="s">
        <v>403</v>
      </c>
      <c r="F19" s="48" t="str">
        <f t="shared" ca="1" si="0"/>
        <v>u4_s_AlertD_sbwPdSbwfSrcchk</v>
      </c>
      <c r="G19" s="48" t="str">
        <f t="shared" ca="1" si="1"/>
        <v>vd_s_AlertD_sbwPdSbwfRwTx</v>
      </c>
      <c r="H19" s="68" t="str">
        <f t="shared" ca="1" si="4"/>
        <v>ALERT_CH_D_SBW_PD_SBWF</v>
      </c>
      <c r="I19" s="147" t="str">
        <f t="shared" ca="1" si="5"/>
        <v>ALERT_REQ_D_SBW_PD_SBWF</v>
      </c>
      <c r="K19" t="s">
        <v>51</v>
      </c>
      <c r="M19">
        <f t="shared" si="2"/>
        <v>3</v>
      </c>
      <c r="N19" t="str">
        <f t="shared" si="3"/>
        <v>PdSbwf</v>
      </c>
    </row>
    <row r="20" spans="2:14">
      <c r="B20" s="98">
        <v>8</v>
      </c>
      <c r="C20" s="143" t="s">
        <v>407</v>
      </c>
      <c r="D20" s="144" t="s">
        <v>49</v>
      </c>
      <c r="E20" s="144" t="s">
        <v>403</v>
      </c>
      <c r="F20" s="48" t="str">
        <f t="shared" ca="1" si="0"/>
        <v>u4_s_AlertD_sbwPdChkSrcchk</v>
      </c>
      <c r="G20" s="48" t="str">
        <f t="shared" ca="1" si="1"/>
        <v>vd_s_AlertD_sbwPdChkRwTx</v>
      </c>
      <c r="H20" s="68" t="str">
        <f t="shared" ca="1" si="4"/>
        <v>ALERT_CH_D_SBW_PD_CHK</v>
      </c>
      <c r="I20" s="147" t="str">
        <f t="shared" ca="1" si="5"/>
        <v>ALERT_REQ_D_SBW_PD_CHK</v>
      </c>
      <c r="K20" t="s">
        <v>51</v>
      </c>
      <c r="M20">
        <f t="shared" si="2"/>
        <v>3</v>
      </c>
      <c r="N20" t="str">
        <f t="shared" si="3"/>
        <v>PdChk</v>
      </c>
    </row>
    <row r="21" spans="2:14">
      <c r="B21" s="98">
        <v>9</v>
      </c>
      <c r="C21" s="143" t="s">
        <v>408</v>
      </c>
      <c r="D21" s="144" t="s">
        <v>50</v>
      </c>
      <c r="E21" s="144" t="s">
        <v>403</v>
      </c>
      <c r="F21" s="48" t="str">
        <f t="shared" ca="1" si="0"/>
        <v>u4_s_AlertD_sbwPdSftfSrcchk</v>
      </c>
      <c r="G21" s="48" t="str">
        <f t="shared" ca="1" si="1"/>
        <v>vd_s_AlertD_sbwPdSftfRwTx</v>
      </c>
      <c r="H21" s="68" t="str">
        <f t="shared" ca="1" si="4"/>
        <v>ALERT_CH_D_SBW_PD_SFTF</v>
      </c>
      <c r="I21" s="147" t="str">
        <f t="shared" ca="1" si="5"/>
        <v>ALERT_REQ_D_SBW_PD_SFTF</v>
      </c>
      <c r="K21" t="s">
        <v>51</v>
      </c>
      <c r="M21">
        <f t="shared" si="2"/>
        <v>3</v>
      </c>
      <c r="N21" t="str">
        <f t="shared" si="3"/>
        <v>PdSftf</v>
      </c>
    </row>
    <row r="22" spans="2:14">
      <c r="B22" s="98">
        <v>10</v>
      </c>
      <c r="C22" s="143" t="s">
        <v>409</v>
      </c>
      <c r="D22" s="144" t="s">
        <v>50</v>
      </c>
      <c r="E22" s="144" t="s">
        <v>164</v>
      </c>
      <c r="F22" s="48" t="str">
        <f t="shared" ca="1" si="0"/>
        <v>u4_s_AlertD_sbwPdRisSrcchk</v>
      </c>
      <c r="G22" s="48" t="str">
        <f t="shared" si="1"/>
        <v>NULL</v>
      </c>
      <c r="H22" s="68" t="str">
        <f t="shared" ca="1" si="4"/>
        <v>ALERT_CH_D_SBW_PD_RIS</v>
      </c>
      <c r="I22" s="147" t="str">
        <f t="shared" ca="1" si="5"/>
        <v>ALERT_REQ_D_SBW_PD_RIS</v>
      </c>
      <c r="K22" t="s">
        <v>51</v>
      </c>
      <c r="M22">
        <f t="shared" si="2"/>
        <v>3</v>
      </c>
      <c r="N22" t="str">
        <f t="shared" si="3"/>
        <v>PdRis</v>
      </c>
    </row>
    <row r="23" spans="2:14">
      <c r="B23" s="98">
        <v>11</v>
      </c>
      <c r="C23" s="143" t="s">
        <v>410</v>
      </c>
      <c r="D23" s="144" t="s">
        <v>50</v>
      </c>
      <c r="E23" s="144" t="s">
        <v>164</v>
      </c>
      <c r="F23" s="48" t="str">
        <f t="shared" ca="1" si="0"/>
        <v>u4_s_AlertD_sbwPdNsftSrcchk</v>
      </c>
      <c r="G23" s="48" t="str">
        <f t="shared" si="1"/>
        <v>NULL</v>
      </c>
      <c r="H23" s="68" t="str">
        <f t="shared" ca="1" si="4"/>
        <v>ALERT_CH_D_SBW_PD_NSFT</v>
      </c>
      <c r="I23" s="147" t="str">
        <f t="shared" ca="1" si="5"/>
        <v>ALERT_REQ_D_SBW_PD_NSFT</v>
      </c>
      <c r="K23" t="s">
        <v>51</v>
      </c>
      <c r="M23">
        <f t="shared" si="2"/>
        <v>3</v>
      </c>
      <c r="N23" t="str">
        <f t="shared" si="3"/>
        <v>PdNsft</v>
      </c>
    </row>
    <row r="24" spans="2:14">
      <c r="B24" s="98">
        <v>12</v>
      </c>
      <c r="C24" s="143" t="s">
        <v>411</v>
      </c>
      <c r="D24" s="144" t="s">
        <v>49</v>
      </c>
      <c r="E24" s="144" t="s">
        <v>164</v>
      </c>
      <c r="F24" s="48" t="str">
        <f t="shared" ca="1" si="0"/>
        <v>u4_s_AlertD_sbwPdPreqSrcchk</v>
      </c>
      <c r="G24" s="48" t="str">
        <f t="shared" si="1"/>
        <v>NULL</v>
      </c>
      <c r="H24" s="68" t="str">
        <f t="shared" ca="1" si="4"/>
        <v>ALERT_CH_D_SBW_PD_PREQ</v>
      </c>
      <c r="I24" s="147" t="str">
        <f t="shared" ca="1" si="5"/>
        <v>ALERT_REQ_D_SBW_PD_PREQ</v>
      </c>
      <c r="K24" t="s">
        <v>51</v>
      </c>
      <c r="M24">
        <f t="shared" si="2"/>
        <v>3</v>
      </c>
      <c r="N24" t="str">
        <f t="shared" si="3"/>
        <v>PdPreq</v>
      </c>
    </row>
    <row r="25" spans="2:14">
      <c r="B25" s="98">
        <v>13</v>
      </c>
      <c r="C25" s="143" t="s">
        <v>412</v>
      </c>
      <c r="D25" s="144" t="s">
        <v>50</v>
      </c>
      <c r="E25" s="144" t="s">
        <v>164</v>
      </c>
      <c r="F25" s="48" t="str">
        <f t="shared" ca="1" si="0"/>
        <v>u4_s_AlertD_sbwPdSfmlSrcchk</v>
      </c>
      <c r="G25" s="48" t="str">
        <f t="shared" si="1"/>
        <v>NULL</v>
      </c>
      <c r="H25" s="68" t="str">
        <f t="shared" ca="1" si="4"/>
        <v>ALERT_CH_D_SBW_PD_SFML</v>
      </c>
      <c r="I25" s="147" t="str">
        <f t="shared" ca="1" si="5"/>
        <v>ALERT_REQ_D_SBW_PD_SFML</v>
      </c>
      <c r="K25" t="s">
        <v>51</v>
      </c>
      <c r="M25">
        <f t="shared" si="2"/>
        <v>3</v>
      </c>
      <c r="N25" t="str">
        <f t="shared" si="3"/>
        <v>PdSfml</v>
      </c>
    </row>
    <row r="26" spans="2:14">
      <c r="B26" s="98">
        <v>14</v>
      </c>
      <c r="C26" s="143" t="s">
        <v>413</v>
      </c>
      <c r="D26" s="144" t="s">
        <v>49</v>
      </c>
      <c r="E26" s="144" t="s">
        <v>164</v>
      </c>
      <c r="F26" s="48" t="str">
        <f t="shared" ca="1" si="0"/>
        <v>u4_s_AlertD_sbwPdDapSrcchk</v>
      </c>
      <c r="G26" s="48" t="str">
        <f t="shared" si="1"/>
        <v>NULL</v>
      </c>
      <c r="H26" s="68" t="str">
        <f t="shared" ca="1" si="4"/>
        <v>ALERT_CH_D_SBW_PD_DAP</v>
      </c>
      <c r="I26" s="147" t="str">
        <f t="shared" ca="1" si="5"/>
        <v>ALERT_REQ_D_SBW_PD_DAP</v>
      </c>
      <c r="K26" t="s">
        <v>51</v>
      </c>
      <c r="M26">
        <f t="shared" si="2"/>
        <v>3</v>
      </c>
      <c r="N26" t="str">
        <f t="shared" si="3"/>
        <v>PdDap</v>
      </c>
    </row>
    <row r="27" spans="2:14">
      <c r="B27" s="98">
        <v>15</v>
      </c>
      <c r="C27" s="143" t="s">
        <v>414</v>
      </c>
      <c r="D27" s="144" t="s">
        <v>127</v>
      </c>
      <c r="E27" s="144" t="s">
        <v>164</v>
      </c>
      <c r="F27" s="48" t="str">
        <f t="shared" ca="1" si="0"/>
        <v>u4_s_AlertD_sbwPdAccnSrcchk</v>
      </c>
      <c r="G27" s="48" t="str">
        <f t="shared" si="1"/>
        <v>NULL</v>
      </c>
      <c r="H27" s="68" t="str">
        <f t="shared" ca="1" si="4"/>
        <v>ALERT_CH_D_SBW_PD_ACCN</v>
      </c>
      <c r="I27" s="147" t="str">
        <f t="shared" ca="1" si="5"/>
        <v>ALERT_REQ_D_SBW_PD_ACCN</v>
      </c>
      <c r="K27" t="s">
        <v>51</v>
      </c>
      <c r="M27">
        <f t="shared" si="2"/>
        <v>3</v>
      </c>
      <c r="N27" t="str">
        <f t="shared" si="3"/>
        <v>PdAccn</v>
      </c>
    </row>
    <row r="28" spans="2:14">
      <c r="B28" s="98">
        <v>16</v>
      </c>
      <c r="C28" s="143" t="s">
        <v>585</v>
      </c>
      <c r="D28" s="144" t="s">
        <v>50</v>
      </c>
      <c r="E28" s="144" t="s">
        <v>164</v>
      </c>
      <c r="F28" s="48" t="str">
        <f t="shared" ca="1" si="0"/>
        <v>u4_s_AlertD_sbwPdSiluaSrcchk</v>
      </c>
      <c r="G28" s="48" t="str">
        <f t="shared" si="1"/>
        <v>NULL</v>
      </c>
      <c r="H28" s="68" t="str">
        <f t="shared" ca="1" si="4"/>
        <v>ALERT_CH_D_SBW_PD_SILUA</v>
      </c>
      <c r="I28" s="147" t="str">
        <f t="shared" ca="1" si="5"/>
        <v>ALERT_REQ_D_SBW_PD_SILUA</v>
      </c>
      <c r="K28" t="s">
        <v>51</v>
      </c>
      <c r="M28">
        <f t="shared" si="2"/>
        <v>3</v>
      </c>
      <c r="N28" t="str">
        <f t="shared" si="3"/>
        <v>PdSilua</v>
      </c>
    </row>
    <row r="29" spans="2:14">
      <c r="B29" s="98">
        <v>17</v>
      </c>
      <c r="C29" s="143" t="s">
        <v>629</v>
      </c>
      <c r="D29" s="144" t="s">
        <v>50</v>
      </c>
      <c r="E29" s="144" t="s">
        <v>164</v>
      </c>
      <c r="F29" s="48" t="str">
        <f t="shared" ca="1" si="0"/>
        <v>u4_s_AlertD_sbwPdSfpfSrcchk</v>
      </c>
      <c r="G29" s="48" t="str">
        <f t="shared" si="1"/>
        <v>NULL</v>
      </c>
      <c r="H29" s="68" t="str">
        <f t="shared" ca="1" si="4"/>
        <v>ALERT_CH_D_SBW_PD_SFPF</v>
      </c>
      <c r="I29" s="147" t="str">
        <f t="shared" ca="1" si="5"/>
        <v>ALERT_REQ_D_SBW_PD_SFPF</v>
      </c>
      <c r="K29" t="s">
        <v>51</v>
      </c>
      <c r="M29">
        <f t="shared" si="2"/>
        <v>3</v>
      </c>
      <c r="N29" t="str">
        <f t="shared" si="3"/>
        <v>PdSfpf</v>
      </c>
    </row>
    <row r="30" spans="2:14">
      <c r="B30" s="98">
        <v>18</v>
      </c>
      <c r="C30" s="143"/>
      <c r="D30" s="144"/>
      <c r="E30" s="144"/>
      <c r="F30" s="48" t="str">
        <f t="shared" si="0"/>
        <v/>
      </c>
      <c r="G30" s="48" t="str">
        <f t="shared" si="1"/>
        <v/>
      </c>
      <c r="H30" s="68" t="str">
        <f t="shared" si="4"/>
        <v/>
      </c>
      <c r="I30" s="147" t="str">
        <f t="shared" si="5"/>
        <v/>
      </c>
      <c r="K30" t="s">
        <v>51</v>
      </c>
      <c r="M30" t="e">
        <f t="shared" si="2"/>
        <v>#VALUE!</v>
      </c>
      <c r="N30" t="str">
        <f t="shared" si="3"/>
        <v/>
      </c>
    </row>
    <row r="31" spans="2:14">
      <c r="B31" s="98">
        <v>19</v>
      </c>
      <c r="C31" s="143"/>
      <c r="D31" s="144"/>
      <c r="E31" s="144"/>
      <c r="F31" s="48" t="str">
        <f t="shared" si="0"/>
        <v/>
      </c>
      <c r="G31" s="48" t="str">
        <f t="shared" si="1"/>
        <v/>
      </c>
      <c r="H31" s="68" t="str">
        <f t="shared" si="4"/>
        <v/>
      </c>
      <c r="I31" s="147" t="str">
        <f t="shared" si="5"/>
        <v/>
      </c>
      <c r="K31" t="s">
        <v>51</v>
      </c>
      <c r="M31" t="e">
        <f t="shared" si="2"/>
        <v>#VALUE!</v>
      </c>
      <c r="N31" t="str">
        <f t="shared" si="3"/>
        <v/>
      </c>
    </row>
    <row r="32" spans="2:14">
      <c r="B32" s="98">
        <v>20</v>
      </c>
      <c r="C32" s="143"/>
      <c r="D32" s="144"/>
      <c r="E32" s="144"/>
      <c r="F32" s="48" t="str">
        <f t="shared" si="0"/>
        <v/>
      </c>
      <c r="G32" s="48" t="str">
        <f t="shared" si="1"/>
        <v/>
      </c>
      <c r="H32" s="68" t="str">
        <f t="shared" si="4"/>
        <v/>
      </c>
      <c r="I32" s="147" t="str">
        <f t="shared" si="5"/>
        <v/>
      </c>
      <c r="K32" t="s">
        <v>51</v>
      </c>
      <c r="M32" t="e">
        <f t="shared" si="2"/>
        <v>#VALUE!</v>
      </c>
      <c r="N32" t="str">
        <f t="shared" si="3"/>
        <v/>
      </c>
    </row>
    <row r="33" spans="2:14">
      <c r="B33" s="98">
        <v>21</v>
      </c>
      <c r="C33" s="143"/>
      <c r="D33" s="144"/>
      <c r="E33" s="144"/>
      <c r="F33" s="48" t="str">
        <f t="shared" si="0"/>
        <v/>
      </c>
      <c r="G33" s="48" t="str">
        <f t="shared" si="1"/>
        <v/>
      </c>
      <c r="H33" s="68" t="str">
        <f t="shared" si="4"/>
        <v/>
      </c>
      <c r="I33" s="147" t="str">
        <f t="shared" si="5"/>
        <v/>
      </c>
      <c r="K33" t="s">
        <v>51</v>
      </c>
      <c r="M33" t="e">
        <f t="shared" si="2"/>
        <v>#VALUE!</v>
      </c>
      <c r="N33" t="str">
        <f t="shared" si="3"/>
        <v/>
      </c>
    </row>
    <row r="34" spans="2:14">
      <c r="B34" s="98">
        <v>22</v>
      </c>
      <c r="C34" s="143"/>
      <c r="D34" s="144"/>
      <c r="E34" s="144"/>
      <c r="F34" s="48" t="str">
        <f t="shared" si="0"/>
        <v/>
      </c>
      <c r="G34" s="48" t="str">
        <f t="shared" si="1"/>
        <v/>
      </c>
      <c r="H34" s="68" t="str">
        <f t="shared" si="4"/>
        <v/>
      </c>
      <c r="I34" s="147" t="str">
        <f t="shared" si="5"/>
        <v/>
      </c>
      <c r="K34" t="s">
        <v>51</v>
      </c>
      <c r="M34" t="e">
        <f t="shared" si="2"/>
        <v>#VALUE!</v>
      </c>
      <c r="N34" t="str">
        <f t="shared" si="3"/>
        <v/>
      </c>
    </row>
    <row r="35" spans="2:14">
      <c r="B35" s="98">
        <v>23</v>
      </c>
      <c r="C35" s="143"/>
      <c r="D35" s="144"/>
      <c r="E35" s="144"/>
      <c r="F35" s="48" t="str">
        <f t="shared" si="0"/>
        <v/>
      </c>
      <c r="G35" s="48" t="str">
        <f t="shared" si="1"/>
        <v/>
      </c>
      <c r="H35" s="68" t="str">
        <f t="shared" si="4"/>
        <v/>
      </c>
      <c r="I35" s="147" t="str">
        <f t="shared" si="5"/>
        <v/>
      </c>
      <c r="K35" t="s">
        <v>51</v>
      </c>
      <c r="M35" t="e">
        <f t="shared" si="2"/>
        <v>#VALUE!</v>
      </c>
      <c r="N35" t="str">
        <f t="shared" si="3"/>
        <v/>
      </c>
    </row>
    <row r="36" spans="2:14" ht="14.25" thickBot="1">
      <c r="B36" s="98">
        <v>24</v>
      </c>
      <c r="C36" s="141"/>
      <c r="D36" s="142"/>
      <c r="E36" s="142"/>
      <c r="F36" s="56" t="str">
        <f t="shared" si="0"/>
        <v/>
      </c>
      <c r="G36" s="56" t="str">
        <f t="shared" si="1"/>
        <v/>
      </c>
      <c r="H36" s="69" t="str">
        <f t="shared" si="4"/>
        <v/>
      </c>
      <c r="I36" s="148" t="str">
        <f t="shared" si="5"/>
        <v/>
      </c>
      <c r="K36" t="s">
        <v>51</v>
      </c>
      <c r="M36" t="e">
        <f t="shared" si="2"/>
        <v>#VALUE!</v>
      </c>
      <c r="N36" t="str">
        <f t="shared" si="3"/>
        <v/>
      </c>
    </row>
  </sheetData>
  <sheetProtection sheet="1" objects="1" scenarios="1"/>
  <protectedRanges>
    <protectedRange sqref="D2:H3 D9:H10 C13:E36"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3"/>
  <conditionalFormatting sqref="C13:C36">
    <cfRule type="expression" dxfId="115" priority="4">
      <formula>14&lt;LEN($D$6)+LEN($C13)</formula>
    </cfRule>
  </conditionalFormatting>
  <conditionalFormatting sqref="D5">
    <cfRule type="containsText" dxfId="114" priority="1" operator="containsText" text="NG">
      <formula>NOT(ISERROR(SEARCH("NG",D5)))</formula>
    </cfRule>
  </conditionalFormatting>
  <conditionalFormatting sqref="D6">
    <cfRule type="expression" dxfId="113" priority="3">
      <formula>14 &lt; LEN($D$6)</formula>
    </cfRule>
  </conditionalFormatting>
  <dataValidations count="3">
    <dataValidation type="list" allowBlank="1" showInputMessage="1" showErrorMessage="1" sqref="D9" xr:uid="{00000000-0002-0000-0200-000002000000}">
      <formula1>$L$13:$L$14</formula1>
    </dataValidation>
    <dataValidation type="list" allowBlank="1" showInputMessage="1" showErrorMessage="1" sqref="E13:E36" xr:uid="{00000000-0002-0000-0200-000000000000}">
      <formula1>"○,－"</formula1>
    </dataValidation>
    <dataValidation type="list" allowBlank="1" showInputMessage="1" showErrorMessage="1" sqref="D13:D36" xr:uid="{00000000-0002-0000-0200-000001000000}">
      <formula1>$K$13:$K$36</formula1>
    </dataValidation>
  </dataValidations>
  <hyperlinks>
    <hyperlink ref="D3" r:id="rId1" location="1/tags/00.Product/v0.2.0/制御仕様/MET-D_SBW-CSTD-3-00-A-C0" xr:uid="{B1614F58-2642-43A8-A1AE-B18FA305F391}"/>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AJ25" sqref="AJ25"/>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5" customWidth="1"/>
    <col min="18" max="18" width="73.5" customWidth="1"/>
  </cols>
  <sheetData>
    <row r="2" spans="2:18" ht="14.25" thickBot="1">
      <c r="B2" t="s">
        <v>191</v>
      </c>
      <c r="O2" t="s">
        <v>193</v>
      </c>
    </row>
    <row r="3" spans="2:18" ht="14.25" thickBot="1">
      <c r="B3" s="140" t="s">
        <v>36</v>
      </c>
      <c r="C3" s="105" t="s">
        <v>181</v>
      </c>
      <c r="D3" s="105" t="s">
        <v>187</v>
      </c>
      <c r="E3" s="106" t="s">
        <v>188</v>
      </c>
      <c r="F3" s="183" t="s">
        <v>183</v>
      </c>
      <c r="G3" s="180" t="s">
        <v>196</v>
      </c>
      <c r="O3" s="140" t="s">
        <v>36</v>
      </c>
      <c r="P3" s="179" t="s">
        <v>177</v>
      </c>
      <c r="Q3" s="179" t="s">
        <v>190</v>
      </c>
      <c r="R3" s="180" t="s">
        <v>183</v>
      </c>
    </row>
    <row r="4" spans="2:18" ht="14.25" hidden="1" thickTop="1">
      <c r="B4" s="171">
        <v>0</v>
      </c>
      <c r="C4" s="172" t="s">
        <v>166</v>
      </c>
      <c r="D4" s="172"/>
      <c r="E4" s="173"/>
      <c r="F4" s="184"/>
      <c r="G4" s="76"/>
      <c r="O4" s="181">
        <v>0</v>
      </c>
      <c r="P4" s="178" t="s">
        <v>166</v>
      </c>
      <c r="Q4" s="178" t="s">
        <v>166</v>
      </c>
      <c r="R4" s="135"/>
    </row>
    <row r="5" spans="2:18" ht="14.25" thickTop="1">
      <c r="B5" s="174">
        <v>1</v>
      </c>
      <c r="C5" s="144"/>
      <c r="D5" s="24"/>
      <c r="E5" s="68" t="str">
        <f>IF($C5&lt;&gt;"","ALERT_" &amp; D5 &amp; "_ID_"&amp;UPPER(Matrix!$D$6) &amp; "_" &amp; $C5,"")</f>
        <v/>
      </c>
      <c r="F5" s="115"/>
      <c r="G5" s="68" t="str">
        <f>IF(E5&lt;&gt;"",LEN(E5),"")</f>
        <v/>
      </c>
      <c r="O5" s="174">
        <v>1</v>
      </c>
      <c r="P5" s="144"/>
      <c r="Q5" s="144"/>
      <c r="R5" s="116"/>
    </row>
    <row r="6" spans="2:18">
      <c r="B6" s="174">
        <v>2</v>
      </c>
      <c r="C6" s="144"/>
      <c r="D6" s="24"/>
      <c r="E6" s="68" t="str">
        <f>IF($C6&lt;&gt;"","ALERT_" &amp; D6 &amp; "_ID_"&amp;UPPER(Matrix!$D$6) &amp; "_" &amp; $C6,"")</f>
        <v/>
      </c>
      <c r="F6" s="115"/>
      <c r="G6" s="68" t="str">
        <f t="shared" ref="G6:G29" si="0">IF(E6&lt;&gt;"",LEN(E6),"")</f>
        <v/>
      </c>
      <c r="O6" s="174">
        <v>2</v>
      </c>
      <c r="P6" s="144"/>
      <c r="Q6" s="144"/>
      <c r="R6" s="116"/>
    </row>
    <row r="7" spans="2:18">
      <c r="B7" s="174">
        <v>3</v>
      </c>
      <c r="C7" s="144"/>
      <c r="D7" s="24"/>
      <c r="E7" s="68" t="str">
        <f>IF($C7&lt;&gt;"","ALERT_" &amp; D7 &amp; "_ID_"&amp;UPPER(Matrix!$D$6) &amp; "_" &amp; $C7,"")</f>
        <v/>
      </c>
      <c r="F7" s="115"/>
      <c r="G7" s="68" t="str">
        <f t="shared" si="0"/>
        <v/>
      </c>
      <c r="O7" s="174">
        <v>3</v>
      </c>
      <c r="P7" s="144"/>
      <c r="Q7" s="144"/>
      <c r="R7" s="116"/>
    </row>
    <row r="8" spans="2:18">
      <c r="B8" s="174">
        <v>4</v>
      </c>
      <c r="C8" s="144"/>
      <c r="D8" s="24"/>
      <c r="E8" s="68" t="str">
        <f>IF($C8&lt;&gt;"","ALERT_" &amp; D8 &amp; "_ID_"&amp;UPPER(Matrix!$D$6) &amp; "_" &amp; $C8,"")</f>
        <v/>
      </c>
      <c r="F8" s="115"/>
      <c r="G8" s="68" t="str">
        <f t="shared" si="0"/>
        <v/>
      </c>
      <c r="O8" s="174">
        <v>4</v>
      </c>
      <c r="P8" s="144"/>
      <c r="Q8" s="144"/>
      <c r="R8" s="116"/>
    </row>
    <row r="9" spans="2:18">
      <c r="B9" s="174">
        <v>5</v>
      </c>
      <c r="C9" s="144"/>
      <c r="D9" s="24"/>
      <c r="E9" s="68" t="str">
        <f>IF($C9&lt;&gt;"","ALERT_" &amp; D9 &amp; "_ID_"&amp;UPPER(Matrix!$D$6) &amp; "_" &amp; $C9,"")</f>
        <v/>
      </c>
      <c r="F9" s="115"/>
      <c r="G9" s="68" t="str">
        <f t="shared" si="0"/>
        <v/>
      </c>
      <c r="O9" s="174">
        <v>5</v>
      </c>
      <c r="P9" s="144"/>
      <c r="Q9" s="144"/>
      <c r="R9" s="116"/>
    </row>
    <row r="10" spans="2:18">
      <c r="B10" s="174">
        <v>6</v>
      </c>
      <c r="C10" s="144"/>
      <c r="D10" s="24"/>
      <c r="E10" s="68" t="str">
        <f>IF($C10&lt;&gt;"","ALERT_" &amp; D10 &amp; "_ID_"&amp;UPPER(Matrix!$D$6) &amp; "_" &amp; $C10,"")</f>
        <v/>
      </c>
      <c r="F10" s="115"/>
      <c r="G10" s="68" t="str">
        <f t="shared" si="0"/>
        <v/>
      </c>
      <c r="O10" s="174">
        <v>6</v>
      </c>
      <c r="P10" s="144"/>
      <c r="Q10" s="144"/>
      <c r="R10" s="116"/>
    </row>
    <row r="11" spans="2:18">
      <c r="B11" s="174">
        <v>7</v>
      </c>
      <c r="C11" s="144"/>
      <c r="D11" s="24"/>
      <c r="E11" s="68" t="str">
        <f>IF($C11&lt;&gt;"","ALERT_" &amp; D11 &amp; "_ID_"&amp;UPPER(Matrix!$D$6) &amp; "_" &amp; $C11,"")</f>
        <v/>
      </c>
      <c r="F11" s="115"/>
      <c r="G11" s="68" t="str">
        <f t="shared" si="0"/>
        <v/>
      </c>
      <c r="O11" s="174">
        <v>7</v>
      </c>
      <c r="P11" s="144"/>
      <c r="Q11" s="144"/>
      <c r="R11" s="116"/>
    </row>
    <row r="12" spans="2:18">
      <c r="B12" s="174">
        <v>8</v>
      </c>
      <c r="C12" s="144"/>
      <c r="D12" s="24"/>
      <c r="E12" s="68" t="str">
        <f>IF($C12&lt;&gt;"","ALERT_" &amp; D12 &amp; "_ID_"&amp;UPPER(Matrix!$D$6) &amp; "_" &amp; $C12,"")</f>
        <v/>
      </c>
      <c r="F12" s="115"/>
      <c r="G12" s="68" t="str">
        <f t="shared" si="0"/>
        <v/>
      </c>
      <c r="O12" s="174">
        <v>8</v>
      </c>
      <c r="P12" s="144"/>
      <c r="Q12" s="144"/>
      <c r="R12" s="116"/>
    </row>
    <row r="13" spans="2:18">
      <c r="B13" s="174">
        <v>9</v>
      </c>
      <c r="C13" s="144"/>
      <c r="D13" s="24"/>
      <c r="E13" s="68" t="str">
        <f>IF($C13&lt;&gt;"","ALERT_" &amp; D13 &amp; "_ID_"&amp;UPPER(Matrix!$D$6) &amp; "_" &amp; $C13,"")</f>
        <v/>
      </c>
      <c r="F13" s="115"/>
      <c r="G13" s="68" t="str">
        <f t="shared" si="0"/>
        <v/>
      </c>
      <c r="O13" s="174">
        <v>9</v>
      </c>
      <c r="P13" s="144"/>
      <c r="Q13" s="144"/>
      <c r="R13" s="116"/>
    </row>
    <row r="14" spans="2:18">
      <c r="B14" s="174">
        <v>10</v>
      </c>
      <c r="C14" s="144"/>
      <c r="D14" s="24"/>
      <c r="E14" s="68" t="str">
        <f>IF($C14&lt;&gt;"","ALERT_" &amp; D14 &amp; "_ID_"&amp;UPPER(Matrix!$D$6) &amp; "_" &amp; $C14,"")</f>
        <v/>
      </c>
      <c r="F14" s="115"/>
      <c r="G14" s="68" t="str">
        <f t="shared" si="0"/>
        <v/>
      </c>
      <c r="O14" s="174">
        <v>10</v>
      </c>
      <c r="P14" s="144"/>
      <c r="Q14" s="144"/>
      <c r="R14" s="116"/>
    </row>
    <row r="15" spans="2:18">
      <c r="B15" s="174">
        <v>11</v>
      </c>
      <c r="C15" s="144"/>
      <c r="D15" s="24"/>
      <c r="E15" s="68" t="str">
        <f>IF($C15&lt;&gt;"","ALERT_" &amp; D15 &amp; "_ID_"&amp;UPPER(Matrix!$D$6) &amp; "_" &amp; $C15,"")</f>
        <v/>
      </c>
      <c r="F15" s="115"/>
      <c r="G15" s="68" t="str">
        <f t="shared" si="0"/>
        <v/>
      </c>
      <c r="O15" s="174">
        <v>11</v>
      </c>
      <c r="P15" s="144"/>
      <c r="Q15" s="144"/>
      <c r="R15" s="116"/>
    </row>
    <row r="16" spans="2:18">
      <c r="B16" s="174">
        <v>12</v>
      </c>
      <c r="C16" s="144"/>
      <c r="D16" s="24"/>
      <c r="E16" s="68" t="str">
        <f>IF($C16&lt;&gt;"","ALERT_" &amp; D16 &amp; "_ID_"&amp;UPPER(Matrix!$D$6) &amp; "_" &amp; $C16,"")</f>
        <v/>
      </c>
      <c r="F16" s="115"/>
      <c r="G16" s="68" t="str">
        <f t="shared" si="0"/>
        <v/>
      </c>
      <c r="O16" s="174">
        <v>12</v>
      </c>
      <c r="P16" s="144"/>
      <c r="Q16" s="144"/>
      <c r="R16" s="116"/>
    </row>
    <row r="17" spans="2:18">
      <c r="B17" s="174">
        <v>13</v>
      </c>
      <c r="C17" s="144"/>
      <c r="D17" s="24"/>
      <c r="E17" s="68" t="str">
        <f>IF($C17&lt;&gt;"","ALERT_" &amp; D17 &amp; "_ID_"&amp;UPPER(Matrix!$D$6) &amp; "_" &amp; $C17,"")</f>
        <v/>
      </c>
      <c r="F17" s="115"/>
      <c r="G17" s="68" t="str">
        <f t="shared" si="0"/>
        <v/>
      </c>
      <c r="O17" s="174">
        <v>13</v>
      </c>
      <c r="P17" s="144"/>
      <c r="Q17" s="144"/>
      <c r="R17" s="116"/>
    </row>
    <row r="18" spans="2:18">
      <c r="B18" s="174">
        <v>14</v>
      </c>
      <c r="C18" s="144"/>
      <c r="D18" s="24"/>
      <c r="E18" s="68" t="str">
        <f>IF($C18&lt;&gt;"","ALERT_" &amp; D18 &amp; "_ID_"&amp;UPPER(Matrix!$D$6) &amp; "_" &amp; $C18,"")</f>
        <v/>
      </c>
      <c r="F18" s="115"/>
      <c r="G18" s="68" t="str">
        <f t="shared" si="0"/>
        <v/>
      </c>
      <c r="O18" s="174">
        <v>14</v>
      </c>
      <c r="P18" s="144"/>
      <c r="Q18" s="144"/>
      <c r="R18" s="116"/>
    </row>
    <row r="19" spans="2:18">
      <c r="B19" s="174">
        <v>15</v>
      </c>
      <c r="C19" s="144"/>
      <c r="D19" s="24"/>
      <c r="E19" s="68" t="str">
        <f>IF($C19&lt;&gt;"","ALERT_" &amp; D19 &amp; "_ID_"&amp;UPPER(Matrix!$D$6) &amp; "_" &amp; $C19,"")</f>
        <v/>
      </c>
      <c r="F19" s="115"/>
      <c r="G19" s="68" t="str">
        <f t="shared" si="0"/>
        <v/>
      </c>
      <c r="O19" s="174">
        <v>15</v>
      </c>
      <c r="P19" s="144"/>
      <c r="Q19" s="144"/>
      <c r="R19" s="116"/>
    </row>
    <row r="20" spans="2:18">
      <c r="B20" s="174">
        <v>16</v>
      </c>
      <c r="C20" s="144"/>
      <c r="D20" s="24"/>
      <c r="E20" s="68" t="str">
        <f>IF($C20&lt;&gt;"","ALERT_" &amp; D20 &amp; "_ID_"&amp;UPPER(Matrix!$D$6) &amp; "_" &amp; $C20,"")</f>
        <v/>
      </c>
      <c r="F20" s="115"/>
      <c r="G20" s="68" t="str">
        <f t="shared" si="0"/>
        <v/>
      </c>
      <c r="O20" s="174">
        <v>16</v>
      </c>
      <c r="P20" s="144"/>
      <c r="Q20" s="144"/>
      <c r="R20" s="116"/>
    </row>
    <row r="21" spans="2:18">
      <c r="B21" s="174">
        <v>17</v>
      </c>
      <c r="C21" s="144"/>
      <c r="D21" s="24"/>
      <c r="E21" s="68" t="str">
        <f>IF($C21&lt;&gt;"","ALERT_" &amp; D21 &amp; "_ID_"&amp;UPPER(Matrix!$D$6) &amp; "_" &amp; $C21,"")</f>
        <v/>
      </c>
      <c r="F21" s="115"/>
      <c r="G21" s="68" t="str">
        <f t="shared" si="0"/>
        <v/>
      </c>
      <c r="O21" s="174">
        <v>17</v>
      </c>
      <c r="P21" s="144"/>
      <c r="Q21" s="144"/>
      <c r="R21" s="116"/>
    </row>
    <row r="22" spans="2:18">
      <c r="B22" s="174">
        <v>18</v>
      </c>
      <c r="C22" s="144"/>
      <c r="D22" s="24"/>
      <c r="E22" s="68" t="str">
        <f>IF($C22&lt;&gt;"","ALERT_" &amp; D22 &amp; "_ID_"&amp;UPPER(Matrix!$D$6) &amp; "_" &amp; $C22,"")</f>
        <v/>
      </c>
      <c r="F22" s="115"/>
      <c r="G22" s="68" t="str">
        <f t="shared" si="0"/>
        <v/>
      </c>
      <c r="O22" s="174">
        <v>18</v>
      </c>
      <c r="P22" s="144"/>
      <c r="Q22" s="144"/>
      <c r="R22" s="116"/>
    </row>
    <row r="23" spans="2:18">
      <c r="B23" s="174">
        <v>19</v>
      </c>
      <c r="C23" s="144"/>
      <c r="D23" s="24"/>
      <c r="E23" s="68" t="str">
        <f>IF($C23&lt;&gt;"","ALERT_" &amp; D23 &amp; "_ID_"&amp;UPPER(Matrix!$D$6) &amp; "_" &amp; $C23,"")</f>
        <v/>
      </c>
      <c r="F23" s="115"/>
      <c r="G23" s="68" t="str">
        <f t="shared" si="0"/>
        <v/>
      </c>
      <c r="O23" s="174">
        <v>19</v>
      </c>
      <c r="P23" s="144"/>
      <c r="Q23" s="144"/>
      <c r="R23" s="116"/>
    </row>
    <row r="24" spans="2:18">
      <c r="B24" s="174">
        <v>20</v>
      </c>
      <c r="C24" s="144"/>
      <c r="D24" s="24"/>
      <c r="E24" s="68" t="str">
        <f>IF($C24&lt;&gt;"","ALERT_" &amp; D24 &amp; "_ID_"&amp;UPPER(Matrix!$D$6) &amp; "_" &amp; $C24,"")</f>
        <v/>
      </c>
      <c r="F24" s="115"/>
      <c r="G24" s="68" t="str">
        <f t="shared" si="0"/>
        <v/>
      </c>
      <c r="O24" s="174">
        <v>20</v>
      </c>
      <c r="P24" s="144"/>
      <c r="Q24" s="144"/>
      <c r="R24" s="116"/>
    </row>
    <row r="25" spans="2:18">
      <c r="B25" s="174">
        <v>21</v>
      </c>
      <c r="C25" s="144"/>
      <c r="D25" s="24"/>
      <c r="E25" s="68" t="str">
        <f>IF($C25&lt;&gt;"","ALERT_" &amp; D25 &amp; "_ID_"&amp;UPPER(Matrix!$D$6) &amp; "_" &amp; $C25,"")</f>
        <v/>
      </c>
      <c r="F25" s="115"/>
      <c r="G25" s="68" t="str">
        <f t="shared" si="0"/>
        <v/>
      </c>
      <c r="O25" s="174">
        <v>21</v>
      </c>
      <c r="P25" s="144"/>
      <c r="Q25" s="144"/>
      <c r="R25" s="116"/>
    </row>
    <row r="26" spans="2:18">
      <c r="B26" s="174">
        <v>22</v>
      </c>
      <c r="C26" s="144"/>
      <c r="D26" s="24"/>
      <c r="E26" s="68" t="str">
        <f>IF($C26&lt;&gt;"","ALERT_" &amp; D26 &amp; "_ID_"&amp;UPPER(Matrix!$D$6) &amp; "_" &amp; $C26,"")</f>
        <v/>
      </c>
      <c r="F26" s="115"/>
      <c r="G26" s="68" t="str">
        <f t="shared" si="0"/>
        <v/>
      </c>
      <c r="O26" s="174">
        <v>22</v>
      </c>
      <c r="P26" s="144"/>
      <c r="Q26" s="144"/>
      <c r="R26" s="116"/>
    </row>
    <row r="27" spans="2:18">
      <c r="B27" s="174">
        <v>23</v>
      </c>
      <c r="C27" s="144"/>
      <c r="D27" s="24"/>
      <c r="E27" s="68" t="str">
        <f>IF($C27&lt;&gt;"","ALERT_" &amp; D27 &amp; "_ID_"&amp;UPPER(Matrix!$D$6) &amp; "_" &amp; $C27,"")</f>
        <v/>
      </c>
      <c r="F27" s="115"/>
      <c r="G27" s="68" t="str">
        <f t="shared" si="0"/>
        <v/>
      </c>
      <c r="O27" s="174">
        <v>23</v>
      </c>
      <c r="P27" s="144"/>
      <c r="Q27" s="144"/>
      <c r="R27" s="116"/>
    </row>
    <row r="28" spans="2:18">
      <c r="B28" s="174">
        <v>24</v>
      </c>
      <c r="C28" s="144"/>
      <c r="D28" s="24"/>
      <c r="E28" s="68" t="str">
        <f>IF($C28&lt;&gt;"","ALERT_" &amp; D28 &amp; "_ID_"&amp;UPPER(Matrix!$D$6) &amp; "_" &amp; $C28,"")</f>
        <v/>
      </c>
      <c r="F28" s="115"/>
      <c r="G28" s="68" t="str">
        <f t="shared" si="0"/>
        <v/>
      </c>
      <c r="O28" s="174">
        <v>24</v>
      </c>
      <c r="P28" s="144"/>
      <c r="Q28" s="144"/>
      <c r="R28" s="116"/>
    </row>
    <row r="29" spans="2:18" ht="14.25" thickBot="1">
      <c r="B29" s="175">
        <v>25</v>
      </c>
      <c r="C29" s="142"/>
      <c r="D29" s="55"/>
      <c r="E29" s="69" t="str">
        <f>IF($C29&lt;&gt;"","ALERT_" &amp; D29 &amp; "_ID_"&amp;UPPER(Matrix!$D$6) &amp; "_" &amp; $C29,"")</f>
        <v/>
      </c>
      <c r="F29" s="117"/>
      <c r="G29" s="69" t="str">
        <f t="shared" si="0"/>
        <v/>
      </c>
      <c r="O29" s="175">
        <v>25</v>
      </c>
      <c r="P29" s="142"/>
      <c r="Q29" s="142"/>
      <c r="R29" s="118"/>
    </row>
    <row r="32" spans="2:18" ht="14.25" thickBot="1">
      <c r="B32" t="s">
        <v>192</v>
      </c>
      <c r="O32" t="s">
        <v>189</v>
      </c>
    </row>
    <row r="33" spans="2:18" ht="14.25" thickBot="1">
      <c r="B33" s="140" t="s">
        <v>36</v>
      </c>
      <c r="C33" s="105" t="s">
        <v>181</v>
      </c>
      <c r="D33" s="105" t="s">
        <v>186</v>
      </c>
      <c r="E33" s="106" t="s">
        <v>184</v>
      </c>
      <c r="F33" s="180" t="s">
        <v>185</v>
      </c>
      <c r="G33" s="180" t="s">
        <v>196</v>
      </c>
      <c r="O33" s="140" t="s">
        <v>36</v>
      </c>
      <c r="P33" s="179" t="s">
        <v>178</v>
      </c>
      <c r="Q33" s="179" t="s">
        <v>194</v>
      </c>
      <c r="R33" s="180" t="s">
        <v>182</v>
      </c>
    </row>
    <row r="34" spans="2:18" ht="14.25" hidden="1" thickTop="1">
      <c r="B34" s="171">
        <v>0</v>
      </c>
      <c r="C34" s="172" t="s">
        <v>166</v>
      </c>
      <c r="D34" s="172"/>
      <c r="E34" s="173"/>
      <c r="F34" s="182" t="s">
        <v>166</v>
      </c>
      <c r="G34" s="76"/>
      <c r="O34" s="181">
        <v>0</v>
      </c>
      <c r="P34" s="178" t="s">
        <v>166</v>
      </c>
      <c r="Q34" s="178" t="s">
        <v>166</v>
      </c>
      <c r="R34" s="182" t="s">
        <v>166</v>
      </c>
    </row>
    <row r="35" spans="2:18" ht="14.25" thickTop="1">
      <c r="B35" s="174">
        <v>1</v>
      </c>
      <c r="C35" s="144"/>
      <c r="D35" s="24"/>
      <c r="E35" s="68" t="str">
        <f>IF($C35&lt;&gt;"","ALERT_" &amp; UPPER(Matrix!$D$6) &amp; "_" &amp; $C35,"")</f>
        <v/>
      </c>
      <c r="F35" s="176"/>
      <c r="G35" s="68" t="str">
        <f>IF(E35&lt;&gt;"",LEN(E35),"")</f>
        <v/>
      </c>
      <c r="O35" s="174">
        <v>1</v>
      </c>
      <c r="P35" s="144"/>
      <c r="Q35" s="144"/>
      <c r="R35" s="176"/>
    </row>
    <row r="36" spans="2:18">
      <c r="B36" s="174">
        <v>2</v>
      </c>
      <c r="C36" s="144"/>
      <c r="D36" s="24"/>
      <c r="E36" s="68" t="str">
        <f>IF($C36&lt;&gt;"","ALERT_" &amp; UPPER(Matrix!$D$6) &amp; "_" &amp; $C36,"")</f>
        <v/>
      </c>
      <c r="F36" s="176"/>
      <c r="G36" s="68" t="str">
        <f>IF(E36&lt;&gt;"",LEN(E36),"")</f>
        <v/>
      </c>
      <c r="O36" s="174">
        <v>2</v>
      </c>
      <c r="P36" s="144"/>
      <c r="Q36" s="144"/>
      <c r="R36" s="176"/>
    </row>
    <row r="37" spans="2:18">
      <c r="B37" s="174">
        <v>3</v>
      </c>
      <c r="C37" s="144"/>
      <c r="D37" s="24"/>
      <c r="E37" s="68" t="str">
        <f>IF($C37&lt;&gt;"","ALERT_" &amp; UPPER(Matrix!$D$6) &amp; "_" &amp; $C37,"")</f>
        <v/>
      </c>
      <c r="F37" s="176"/>
      <c r="G37" s="68" t="str">
        <f>IF(E37&lt;&gt;"",LEN(E37),"")</f>
        <v/>
      </c>
      <c r="O37" s="174">
        <v>3</v>
      </c>
      <c r="P37" s="144"/>
      <c r="Q37" s="144"/>
      <c r="R37" s="176"/>
    </row>
    <row r="38" spans="2:18">
      <c r="B38" s="174">
        <v>4</v>
      </c>
      <c r="C38" s="144"/>
      <c r="D38" s="24"/>
      <c r="E38" s="68" t="str">
        <f>IF($C38&lt;&gt;"","ALERT_" &amp; UPPER(Matrix!$D$6) &amp; "_" &amp; $C38,"")</f>
        <v/>
      </c>
      <c r="F38" s="176"/>
      <c r="G38" s="68" t="str">
        <f t="shared" ref="G38:G59" si="1">IF(E38&lt;&gt;"",LEN(E38),"")</f>
        <v/>
      </c>
      <c r="O38" s="174">
        <v>4</v>
      </c>
      <c r="P38" s="144"/>
      <c r="Q38" s="144"/>
      <c r="R38" s="176"/>
    </row>
    <row r="39" spans="2:18">
      <c r="B39" s="174">
        <v>5</v>
      </c>
      <c r="C39" s="144"/>
      <c r="D39" s="24"/>
      <c r="E39" s="68" t="str">
        <f>IF($C39&lt;&gt;"","ALERT_" &amp; UPPER(Matrix!$D$6) &amp; "_" &amp; $C39,"")</f>
        <v/>
      </c>
      <c r="F39" s="176"/>
      <c r="G39" s="68" t="str">
        <f t="shared" si="1"/>
        <v/>
      </c>
      <c r="O39" s="174">
        <v>5</v>
      </c>
      <c r="P39" s="144"/>
      <c r="Q39" s="144"/>
      <c r="R39" s="176"/>
    </row>
    <row r="40" spans="2:18">
      <c r="B40" s="174">
        <v>6</v>
      </c>
      <c r="C40" s="144"/>
      <c r="D40" s="24"/>
      <c r="E40" s="68" t="str">
        <f>IF($C40&lt;&gt;"","ALERT_" &amp; UPPER(Matrix!$D$6) &amp; "_" &amp; $C40,"")</f>
        <v/>
      </c>
      <c r="F40" s="176"/>
      <c r="G40" s="68" t="str">
        <f t="shared" si="1"/>
        <v/>
      </c>
      <c r="O40" s="174">
        <v>6</v>
      </c>
      <c r="P40" s="144"/>
      <c r="Q40" s="144"/>
      <c r="R40" s="176"/>
    </row>
    <row r="41" spans="2:18">
      <c r="B41" s="174">
        <v>7</v>
      </c>
      <c r="C41" s="144"/>
      <c r="D41" s="24"/>
      <c r="E41" s="68" t="str">
        <f>IF($C41&lt;&gt;"","ALERT_" &amp; UPPER(Matrix!$D$6) &amp; "_" &amp; $C41,"")</f>
        <v/>
      </c>
      <c r="F41" s="176"/>
      <c r="G41" s="68" t="str">
        <f t="shared" si="1"/>
        <v/>
      </c>
      <c r="O41" s="174">
        <v>7</v>
      </c>
      <c r="P41" s="144"/>
      <c r="Q41" s="144"/>
      <c r="R41" s="176"/>
    </row>
    <row r="42" spans="2:18">
      <c r="B42" s="174">
        <v>8</v>
      </c>
      <c r="C42" s="144"/>
      <c r="D42" s="24"/>
      <c r="E42" s="68" t="str">
        <f>IF($C42&lt;&gt;"","ALERT_" &amp; UPPER(Matrix!$D$6) &amp; "_" &amp; $C42,"")</f>
        <v/>
      </c>
      <c r="F42" s="176"/>
      <c r="G42" s="68" t="str">
        <f t="shared" si="1"/>
        <v/>
      </c>
      <c r="O42" s="174">
        <v>8</v>
      </c>
      <c r="P42" s="144"/>
      <c r="Q42" s="144"/>
      <c r="R42" s="176"/>
    </row>
    <row r="43" spans="2:18">
      <c r="B43" s="174">
        <v>9</v>
      </c>
      <c r="C43" s="144"/>
      <c r="D43" s="24"/>
      <c r="E43" s="68" t="str">
        <f>IF($C43&lt;&gt;"","ALERT_" &amp; UPPER(Matrix!$D$6) &amp; "_" &amp; $C43,"")</f>
        <v/>
      </c>
      <c r="F43" s="176"/>
      <c r="G43" s="68" t="str">
        <f t="shared" si="1"/>
        <v/>
      </c>
      <c r="O43" s="174">
        <v>9</v>
      </c>
      <c r="P43" s="144"/>
      <c r="Q43" s="144"/>
      <c r="R43" s="176"/>
    </row>
    <row r="44" spans="2:18">
      <c r="B44" s="174">
        <v>10</v>
      </c>
      <c r="C44" s="144"/>
      <c r="D44" s="24"/>
      <c r="E44" s="68" t="str">
        <f>IF($C44&lt;&gt;"","ALERT_" &amp; UPPER(Matrix!$D$6) &amp; "_" &amp; $C44,"")</f>
        <v/>
      </c>
      <c r="F44" s="176"/>
      <c r="G44" s="68" t="str">
        <f t="shared" si="1"/>
        <v/>
      </c>
      <c r="O44" s="174">
        <v>10</v>
      </c>
      <c r="P44" s="144"/>
      <c r="Q44" s="144"/>
      <c r="R44" s="176"/>
    </row>
    <row r="45" spans="2:18">
      <c r="B45" s="174">
        <v>11</v>
      </c>
      <c r="C45" s="144"/>
      <c r="D45" s="24"/>
      <c r="E45" s="68" t="str">
        <f>IF($C45&lt;&gt;"","ALERT_" &amp; UPPER(Matrix!$D$6) &amp; "_" &amp; $C45,"")</f>
        <v/>
      </c>
      <c r="F45" s="176"/>
      <c r="G45" s="68" t="str">
        <f t="shared" si="1"/>
        <v/>
      </c>
      <c r="O45" s="174">
        <v>11</v>
      </c>
      <c r="P45" s="144"/>
      <c r="Q45" s="144"/>
      <c r="R45" s="176"/>
    </row>
    <row r="46" spans="2:18">
      <c r="B46" s="174">
        <v>12</v>
      </c>
      <c r="C46" s="144"/>
      <c r="D46" s="24"/>
      <c r="E46" s="68" t="str">
        <f>IF($C46&lt;&gt;"","ALERT_" &amp; UPPER(Matrix!$D$6) &amp; "_" &amp; $C46,"")</f>
        <v/>
      </c>
      <c r="F46" s="176"/>
      <c r="G46" s="68" t="str">
        <f t="shared" si="1"/>
        <v/>
      </c>
      <c r="O46" s="174">
        <v>12</v>
      </c>
      <c r="P46" s="144"/>
      <c r="Q46" s="144"/>
      <c r="R46" s="176"/>
    </row>
    <row r="47" spans="2:18">
      <c r="B47" s="174">
        <v>13</v>
      </c>
      <c r="C47" s="144"/>
      <c r="D47" s="24"/>
      <c r="E47" s="68" t="str">
        <f>IF($C47&lt;&gt;"","ALERT_" &amp; UPPER(Matrix!$D$6) &amp; "_" &amp; $C47,"")</f>
        <v/>
      </c>
      <c r="F47" s="176"/>
      <c r="G47" s="68" t="str">
        <f t="shared" si="1"/>
        <v/>
      </c>
      <c r="O47" s="174">
        <v>13</v>
      </c>
      <c r="P47" s="144"/>
      <c r="Q47" s="144"/>
      <c r="R47" s="176"/>
    </row>
    <row r="48" spans="2:18">
      <c r="B48" s="174">
        <v>14</v>
      </c>
      <c r="C48" s="144"/>
      <c r="D48" s="24"/>
      <c r="E48" s="68" t="str">
        <f>IF($C48&lt;&gt;"","ALERT_" &amp; UPPER(Matrix!$D$6) &amp; "_" &amp; $C48,"")</f>
        <v/>
      </c>
      <c r="F48" s="176"/>
      <c r="G48" s="68" t="str">
        <f t="shared" si="1"/>
        <v/>
      </c>
      <c r="O48" s="174">
        <v>14</v>
      </c>
      <c r="P48" s="144"/>
      <c r="Q48" s="144"/>
      <c r="R48" s="176"/>
    </row>
    <row r="49" spans="2:18">
      <c r="B49" s="174">
        <v>15</v>
      </c>
      <c r="C49" s="144"/>
      <c r="D49" s="24"/>
      <c r="E49" s="68" t="str">
        <f>IF($C49&lt;&gt;"","ALERT_" &amp; UPPER(Matrix!$D$6) &amp; "_" &amp; $C49,"")</f>
        <v/>
      </c>
      <c r="F49" s="176"/>
      <c r="G49" s="68" t="str">
        <f t="shared" si="1"/>
        <v/>
      </c>
      <c r="O49" s="174">
        <v>15</v>
      </c>
      <c r="P49" s="144"/>
      <c r="Q49" s="144"/>
      <c r="R49" s="176"/>
    </row>
    <row r="50" spans="2:18">
      <c r="B50" s="174">
        <v>16</v>
      </c>
      <c r="C50" s="144"/>
      <c r="D50" s="24"/>
      <c r="E50" s="68" t="str">
        <f>IF($C50&lt;&gt;"","ALERT_" &amp; UPPER(Matrix!$D$6) &amp; "_" &amp; $C50,"")</f>
        <v/>
      </c>
      <c r="F50" s="176"/>
      <c r="G50" s="68" t="str">
        <f t="shared" si="1"/>
        <v/>
      </c>
      <c r="O50" s="174">
        <v>16</v>
      </c>
      <c r="P50" s="144"/>
      <c r="Q50" s="144"/>
      <c r="R50" s="176"/>
    </row>
    <row r="51" spans="2:18">
      <c r="B51" s="174">
        <v>17</v>
      </c>
      <c r="C51" s="144"/>
      <c r="D51" s="24"/>
      <c r="E51" s="68" t="str">
        <f>IF($C51&lt;&gt;"","ALERT_" &amp; UPPER(Matrix!$D$6) &amp; "_" &amp; $C51,"")</f>
        <v/>
      </c>
      <c r="F51" s="176"/>
      <c r="G51" s="68" t="str">
        <f t="shared" si="1"/>
        <v/>
      </c>
      <c r="O51" s="174">
        <v>17</v>
      </c>
      <c r="P51" s="144"/>
      <c r="Q51" s="144"/>
      <c r="R51" s="176"/>
    </row>
    <row r="52" spans="2:18">
      <c r="B52" s="174">
        <v>18</v>
      </c>
      <c r="C52" s="144"/>
      <c r="D52" s="24"/>
      <c r="E52" s="68" t="str">
        <f>IF($C52&lt;&gt;"","ALERT_" &amp; UPPER(Matrix!$D$6) &amp; "_" &amp; $C52,"")</f>
        <v/>
      </c>
      <c r="F52" s="176"/>
      <c r="G52" s="68" t="str">
        <f t="shared" si="1"/>
        <v/>
      </c>
      <c r="O52" s="174">
        <v>18</v>
      </c>
      <c r="P52" s="144"/>
      <c r="Q52" s="144"/>
      <c r="R52" s="176"/>
    </row>
    <row r="53" spans="2:18">
      <c r="B53" s="174">
        <v>19</v>
      </c>
      <c r="C53" s="144"/>
      <c r="D53" s="24"/>
      <c r="E53" s="68" t="str">
        <f>IF($C53&lt;&gt;"","ALERT_" &amp; UPPER(Matrix!$D$6) &amp; "_" &amp; $C53,"")</f>
        <v/>
      </c>
      <c r="F53" s="176"/>
      <c r="G53" s="68" t="str">
        <f t="shared" si="1"/>
        <v/>
      </c>
      <c r="O53" s="174">
        <v>19</v>
      </c>
      <c r="P53" s="144"/>
      <c r="Q53" s="144"/>
      <c r="R53" s="176"/>
    </row>
    <row r="54" spans="2:18">
      <c r="B54" s="174">
        <v>20</v>
      </c>
      <c r="C54" s="144"/>
      <c r="D54" s="24"/>
      <c r="E54" s="68" t="str">
        <f>IF($C54&lt;&gt;"","ALERT_" &amp; UPPER(Matrix!$D$6) &amp; "_" &amp; $C54,"")</f>
        <v/>
      </c>
      <c r="F54" s="176"/>
      <c r="G54" s="68" t="str">
        <f t="shared" si="1"/>
        <v/>
      </c>
      <c r="O54" s="174">
        <v>20</v>
      </c>
      <c r="P54" s="144"/>
      <c r="Q54" s="144"/>
      <c r="R54" s="176"/>
    </row>
    <row r="55" spans="2:18">
      <c r="B55" s="174">
        <v>21</v>
      </c>
      <c r="C55" s="144"/>
      <c r="D55" s="24"/>
      <c r="E55" s="68" t="str">
        <f>IF($C55&lt;&gt;"","ALERT_" &amp; UPPER(Matrix!$D$6) &amp; "_" &amp; $C55,"")</f>
        <v/>
      </c>
      <c r="F55" s="176"/>
      <c r="G55" s="68" t="str">
        <f t="shared" si="1"/>
        <v/>
      </c>
      <c r="O55" s="174">
        <v>21</v>
      </c>
      <c r="P55" s="144"/>
      <c r="Q55" s="144"/>
      <c r="R55" s="176"/>
    </row>
    <row r="56" spans="2:18">
      <c r="B56" s="174">
        <v>22</v>
      </c>
      <c r="C56" s="144"/>
      <c r="D56" s="24"/>
      <c r="E56" s="68" t="str">
        <f>IF($C56&lt;&gt;"","ALERT_" &amp; UPPER(Matrix!$D$6) &amp; "_" &amp; $C56,"")</f>
        <v/>
      </c>
      <c r="F56" s="176"/>
      <c r="G56" s="68" t="str">
        <f t="shared" si="1"/>
        <v/>
      </c>
      <c r="O56" s="174">
        <v>22</v>
      </c>
      <c r="P56" s="144"/>
      <c r="Q56" s="144"/>
      <c r="R56" s="176"/>
    </row>
    <row r="57" spans="2:18">
      <c r="B57" s="174">
        <v>23</v>
      </c>
      <c r="C57" s="144"/>
      <c r="D57" s="24"/>
      <c r="E57" s="68" t="str">
        <f>IF($C57&lt;&gt;"","ALERT_" &amp; UPPER(Matrix!$D$6) &amp; "_" &amp; $C57,"")</f>
        <v/>
      </c>
      <c r="F57" s="176"/>
      <c r="G57" s="68" t="str">
        <f t="shared" si="1"/>
        <v/>
      </c>
      <c r="O57" s="174">
        <v>23</v>
      </c>
      <c r="P57" s="144"/>
      <c r="Q57" s="144"/>
      <c r="R57" s="176"/>
    </row>
    <row r="58" spans="2:18">
      <c r="B58" s="174">
        <v>24</v>
      </c>
      <c r="C58" s="144"/>
      <c r="D58" s="24"/>
      <c r="E58" s="68" t="str">
        <f>IF($C58&lt;&gt;"","ALERT_" &amp; UPPER(Matrix!$D$6) &amp; "_" &amp; $C58,"")</f>
        <v/>
      </c>
      <c r="F58" s="176"/>
      <c r="G58" s="68" t="str">
        <f t="shared" si="1"/>
        <v/>
      </c>
      <c r="O58" s="174">
        <v>24</v>
      </c>
      <c r="P58" s="144"/>
      <c r="Q58" s="144"/>
      <c r="R58" s="176"/>
    </row>
    <row r="59" spans="2:18" ht="14.25" thickBot="1">
      <c r="B59" s="175">
        <v>25</v>
      </c>
      <c r="C59" s="142"/>
      <c r="D59" s="55"/>
      <c r="E59" s="69" t="str">
        <f>IF($C59&lt;&gt;"","ALERT_" &amp; UPPER(Matrix!$D$6) &amp; "_" &amp; $C59,"")</f>
        <v/>
      </c>
      <c r="F59" s="177"/>
      <c r="G59" s="69" t="str">
        <f t="shared" si="1"/>
        <v/>
      </c>
      <c r="O59" s="175">
        <v>25</v>
      </c>
      <c r="P59" s="142"/>
      <c r="Q59" s="142"/>
      <c r="R59" s="177"/>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99"/>
  <sheetViews>
    <sheetView zoomScaleNormal="100" workbookViewId="0">
      <pane ySplit="2" topLeftCell="A4" activePane="bottomLeft" state="frozen"/>
      <selection activeCell="AJ25" sqref="AJ25"/>
      <selection pane="bottomLeft" activeCell="J14" sqref="J14"/>
    </sheetView>
  </sheetViews>
  <sheetFormatPr defaultRowHeight="13.5"/>
  <cols>
    <col min="2" max="2" width="28.5" customWidth="1"/>
    <col min="3" max="3" width="15.875" customWidth="1"/>
    <col min="5" max="5" width="12.5" customWidth="1"/>
    <col min="6" max="6" width="19.75" customWidth="1"/>
    <col min="7" max="7" width="12.5" customWidth="1"/>
    <col min="8" max="8" width="32.125" bestFit="1" customWidth="1"/>
    <col min="9" max="9" width="12.5" customWidth="1"/>
    <col min="10" max="10" width="29.5" bestFit="1" customWidth="1"/>
    <col min="11" max="11" width="12.5" customWidth="1"/>
    <col min="12" max="12" width="16.125" customWidth="1"/>
    <col min="14" max="14" width="30.125" bestFit="1" customWidth="1"/>
    <col min="15" max="15" width="57.125" hidden="1" customWidth="1"/>
    <col min="21" max="21" width="13" hidden="1" customWidth="1"/>
  </cols>
  <sheetData>
    <row r="1" spans="2:21" ht="14.25" thickBot="1">
      <c r="C1" s="92" t="s">
        <v>106</v>
      </c>
    </row>
    <row r="2" spans="2:21" ht="14.25" thickBot="1">
      <c r="B2" s="99" t="s">
        <v>60</v>
      </c>
      <c r="C2" s="100" t="s">
        <v>124</v>
      </c>
      <c r="D2" s="101" t="s">
        <v>54</v>
      </c>
      <c r="E2" s="102" t="s">
        <v>55</v>
      </c>
      <c r="F2" s="103" t="s">
        <v>24</v>
      </c>
      <c r="G2" s="102" t="s">
        <v>56</v>
      </c>
      <c r="H2" s="103" t="s">
        <v>26</v>
      </c>
      <c r="I2" s="102" t="s">
        <v>57</v>
      </c>
      <c r="J2" s="103" t="s">
        <v>163</v>
      </c>
      <c r="K2" s="102" t="s">
        <v>58</v>
      </c>
      <c r="L2" s="103" t="s">
        <v>27</v>
      </c>
      <c r="M2" s="100" t="s">
        <v>59</v>
      </c>
      <c r="N2" s="103" t="s">
        <v>119</v>
      </c>
      <c r="O2" s="119" t="s">
        <v>85</v>
      </c>
    </row>
    <row r="3" spans="2:21" ht="15" hidden="1" thickTop="1" thickBot="1">
      <c r="B3" s="25"/>
      <c r="C3" s="52" t="s">
        <v>110</v>
      </c>
      <c r="D3" s="112"/>
      <c r="E3" s="11"/>
      <c r="F3" s="13"/>
      <c r="G3" s="11"/>
      <c r="H3" s="13"/>
      <c r="I3" s="11"/>
      <c r="J3" s="13"/>
      <c r="K3" s="11"/>
      <c r="L3" s="13"/>
      <c r="M3" s="53"/>
      <c r="N3" s="108"/>
      <c r="O3" s="120"/>
      <c r="U3" s="96" t="s">
        <v>100</v>
      </c>
    </row>
    <row r="4" spans="2:21" ht="14.25" thickTop="1">
      <c r="B4" s="25" t="s">
        <v>225</v>
      </c>
      <c r="C4" s="52" t="s">
        <v>415</v>
      </c>
      <c r="D4" s="112">
        <v>0</v>
      </c>
      <c r="E4" s="113" t="s">
        <v>128</v>
      </c>
      <c r="F4" s="116" t="s">
        <v>32</v>
      </c>
      <c r="G4" s="113" t="s">
        <v>128</v>
      </c>
      <c r="H4" s="114" t="s">
        <v>605</v>
      </c>
      <c r="I4" s="113" t="s">
        <v>128</v>
      </c>
      <c r="J4" s="114" t="s">
        <v>417</v>
      </c>
      <c r="K4" s="113" t="s">
        <v>128</v>
      </c>
      <c r="L4" s="114" t="s">
        <v>129</v>
      </c>
      <c r="M4" s="53">
        <f ca="1">LEN(N4)</f>
        <v>30</v>
      </c>
      <c r="N4" s="108" t="str">
        <f ca="1">VLOOKUP($B4,Matrix!$H$13:$I$36,2,FALSE)&amp;"_"&amp;C4</f>
        <v>ALERT_REQ_D_SBW_BZ_BSFT_SINGLE</v>
      </c>
      <c r="O4" s="120" t="str">
        <f t="shared" ref="O4:O32" ca="1" si="0">"#define "&amp;N4&amp;REPT(" ",48-M4)&amp;"("&amp;D4&amp;"U)"</f>
        <v>#define ALERT_REQ_D_SBW_BZ_BSFT_SINGLE                  (0U)</v>
      </c>
      <c r="U4" s="96" t="s">
        <v>100</v>
      </c>
    </row>
    <row r="5" spans="2:21">
      <c r="B5" s="25" t="s">
        <v>225</v>
      </c>
      <c r="C5" s="24" t="s">
        <v>416</v>
      </c>
      <c r="D5" s="115">
        <v>1</v>
      </c>
      <c r="E5" s="25" t="s">
        <v>128</v>
      </c>
      <c r="F5" s="116" t="s">
        <v>32</v>
      </c>
      <c r="G5" s="25" t="s">
        <v>128</v>
      </c>
      <c r="H5" s="116" t="s">
        <v>606</v>
      </c>
      <c r="I5" s="25" t="s">
        <v>128</v>
      </c>
      <c r="J5" s="114" t="s">
        <v>32</v>
      </c>
      <c r="K5" s="25" t="s">
        <v>128</v>
      </c>
      <c r="L5" s="116" t="s">
        <v>129</v>
      </c>
      <c r="M5" s="48">
        <f t="shared" ref="M5:M64" ca="1" si="1">LEN(N5)</f>
        <v>30</v>
      </c>
      <c r="N5" s="108" t="str">
        <f ca="1">VLOOKUP($B5,Matrix!$H$13:$I$36,2,FALSE)&amp;"_"&amp;C5</f>
        <v>ALERT_REQ_D_SBW_BZ_BSFT_DOUBLE</v>
      </c>
      <c r="O5" s="121" t="str">
        <f t="shared" ca="1" si="0"/>
        <v>#define ALERT_REQ_D_SBW_BZ_BSFT_DOUBLE                  (1U)</v>
      </c>
      <c r="U5" s="94" t="s">
        <v>101</v>
      </c>
    </row>
    <row r="6" spans="2:21">
      <c r="B6" s="25" t="s">
        <v>225</v>
      </c>
      <c r="C6" s="52" t="s">
        <v>611</v>
      </c>
      <c r="D6" s="112">
        <v>2</v>
      </c>
      <c r="E6" s="25" t="s">
        <v>128</v>
      </c>
      <c r="F6" s="116" t="s">
        <v>32</v>
      </c>
      <c r="G6" s="25" t="s">
        <v>128</v>
      </c>
      <c r="H6" s="116" t="s">
        <v>607</v>
      </c>
      <c r="I6" s="25" t="s">
        <v>128</v>
      </c>
      <c r="J6" s="114" t="s">
        <v>32</v>
      </c>
      <c r="K6" s="25" t="s">
        <v>128</v>
      </c>
      <c r="L6" s="116" t="s">
        <v>129</v>
      </c>
      <c r="M6" s="48">
        <f t="shared" ca="1" si="1"/>
        <v>32</v>
      </c>
      <c r="N6" s="108" t="str">
        <f ca="1">VLOOKUP($B6,Matrix!$H$13:$I$36,2,FALSE)&amp;"_"&amp;C6</f>
        <v>ALERT_REQ_D_SBW_BZ_BSFT_SINGLESP</v>
      </c>
      <c r="O6" s="121" t="str">
        <f t="shared" ca="1" si="0"/>
        <v>#define ALERT_REQ_D_SBW_BZ_BSFT_SINGLESP                (2U)</v>
      </c>
      <c r="U6" s="29" t="s">
        <v>102</v>
      </c>
    </row>
    <row r="7" spans="2:21">
      <c r="B7" s="25" t="s">
        <v>236</v>
      </c>
      <c r="C7" s="24" t="s">
        <v>249</v>
      </c>
      <c r="D7" s="115">
        <v>0</v>
      </c>
      <c r="E7" s="25" t="s">
        <v>128</v>
      </c>
      <c r="F7" s="116" t="s">
        <v>32</v>
      </c>
      <c r="G7" s="25" t="s">
        <v>128</v>
      </c>
      <c r="H7" s="116" t="s">
        <v>609</v>
      </c>
      <c r="I7" s="25" t="s">
        <v>128</v>
      </c>
      <c r="J7" s="114" t="s">
        <v>32</v>
      </c>
      <c r="K7" s="25" t="s">
        <v>128</v>
      </c>
      <c r="L7" s="116" t="s">
        <v>129</v>
      </c>
      <c r="M7" s="48">
        <f t="shared" ca="1" si="1"/>
        <v>30</v>
      </c>
      <c r="N7" s="108" t="str">
        <f ca="1">VLOOKUP($B7,Matrix!$H$13:$I$36,2,FALSE)&amp;"_"&amp;C7</f>
        <v>ALERT_REQ_D_SBW_BZ_IGSFT_CYCLE</v>
      </c>
      <c r="O7" s="121" t="str">
        <f t="shared" ca="1" si="0"/>
        <v>#define ALERT_REQ_D_SBW_BZ_IGSFT_CYCLE                  (0U)</v>
      </c>
      <c r="U7" s="29" t="s">
        <v>103</v>
      </c>
    </row>
    <row r="8" spans="2:21">
      <c r="B8" s="25" t="s">
        <v>418</v>
      </c>
      <c r="C8" s="24" t="s">
        <v>415</v>
      </c>
      <c r="D8" s="115">
        <v>1</v>
      </c>
      <c r="E8" s="25" t="s">
        <v>128</v>
      </c>
      <c r="F8" s="116" t="s">
        <v>32</v>
      </c>
      <c r="G8" s="25" t="s">
        <v>128</v>
      </c>
      <c r="H8" s="116" t="s">
        <v>608</v>
      </c>
      <c r="I8" s="25" t="s">
        <v>128</v>
      </c>
      <c r="J8" s="116" t="s">
        <v>32</v>
      </c>
      <c r="K8" s="25" t="s">
        <v>128</v>
      </c>
      <c r="L8" s="116" t="s">
        <v>129</v>
      </c>
      <c r="M8" s="48">
        <f t="shared" ca="1" si="1"/>
        <v>28</v>
      </c>
      <c r="N8" s="108" t="str">
        <f ca="1">VLOOKUP($B8,Matrix!$H$13:$I$36,2,FALSE)&amp;"_"&amp;C8</f>
        <v>ALERT_REQ_D_SBW_BZ_PT_SINGLE</v>
      </c>
      <c r="O8" s="121" t="str">
        <f t="shared" ca="1" si="0"/>
        <v>#define ALERT_REQ_D_SBW_BZ_PT_SINGLE                    (1U)</v>
      </c>
      <c r="U8" s="29" t="s">
        <v>104</v>
      </c>
    </row>
    <row r="9" spans="2:21">
      <c r="B9" s="25" t="s">
        <v>418</v>
      </c>
      <c r="C9" s="24" t="s">
        <v>249</v>
      </c>
      <c r="D9" s="115">
        <v>0</v>
      </c>
      <c r="E9" s="25" t="s">
        <v>128</v>
      </c>
      <c r="F9" s="116" t="s">
        <v>32</v>
      </c>
      <c r="G9" s="25" t="s">
        <v>200</v>
      </c>
      <c r="H9" s="116" t="s">
        <v>610</v>
      </c>
      <c r="I9" s="25" t="s">
        <v>128</v>
      </c>
      <c r="J9" s="114" t="s">
        <v>32</v>
      </c>
      <c r="K9" s="25" t="s">
        <v>128</v>
      </c>
      <c r="L9" s="116" t="s">
        <v>129</v>
      </c>
      <c r="M9" s="48">
        <f t="shared" ca="1" si="1"/>
        <v>27</v>
      </c>
      <c r="N9" s="108" t="str">
        <f ca="1">VLOOKUP($B9,Matrix!$H$13:$I$36,2,FALSE)&amp;"_"&amp;C9</f>
        <v>ALERT_REQ_D_SBW_BZ_PT_CYCLE</v>
      </c>
      <c r="O9" s="121" t="str">
        <f t="shared" ca="1" si="0"/>
        <v>#define ALERT_REQ_D_SBW_BZ_PT_CYCLE                     (0U)</v>
      </c>
      <c r="U9" s="29" t="s">
        <v>105</v>
      </c>
    </row>
    <row r="10" spans="2:21">
      <c r="B10" s="25" t="s">
        <v>250</v>
      </c>
      <c r="C10" s="24" t="s">
        <v>419</v>
      </c>
      <c r="D10" s="115">
        <v>0</v>
      </c>
      <c r="E10" s="25" t="s">
        <v>128</v>
      </c>
      <c r="F10" s="116" t="s">
        <v>32</v>
      </c>
      <c r="G10" s="25" t="s">
        <v>128</v>
      </c>
      <c r="H10" s="116" t="s">
        <v>32</v>
      </c>
      <c r="I10" s="25" t="s">
        <v>633</v>
      </c>
      <c r="J10" s="114" t="s">
        <v>668</v>
      </c>
      <c r="K10" s="25" t="s">
        <v>601</v>
      </c>
      <c r="L10" s="116" t="s">
        <v>254</v>
      </c>
      <c r="M10" s="48">
        <f t="shared" ca="1" si="1"/>
        <v>30</v>
      </c>
      <c r="N10" s="108" t="str">
        <f ca="1">VLOOKUP($B10,Matrix!$H$13:$I$36,2,FALSE)&amp;"_"&amp;C10</f>
        <v>ALERT_REQ_D_SBW_PD_ACTF_MSG_02</v>
      </c>
      <c r="O10" s="121" t="str">
        <f t="shared" ca="1" si="0"/>
        <v>#define ALERT_REQ_D_SBW_PD_ACTF_MSG_02                  (0U)</v>
      </c>
      <c r="U10" s="29"/>
    </row>
    <row r="11" spans="2:21">
      <c r="B11" s="25" t="s">
        <v>264</v>
      </c>
      <c r="C11" s="24" t="s">
        <v>269</v>
      </c>
      <c r="D11" s="115">
        <v>0</v>
      </c>
      <c r="E11" s="25" t="s">
        <v>128</v>
      </c>
      <c r="F11" s="116" t="s">
        <v>32</v>
      </c>
      <c r="G11" s="25" t="s">
        <v>128</v>
      </c>
      <c r="H11" s="116" t="s">
        <v>32</v>
      </c>
      <c r="I11" s="25" t="s">
        <v>128</v>
      </c>
      <c r="J11" s="114" t="s">
        <v>669</v>
      </c>
      <c r="K11" s="25" t="s">
        <v>128</v>
      </c>
      <c r="L11" s="116" t="s">
        <v>32</v>
      </c>
      <c r="M11" s="48">
        <f t="shared" ca="1" si="1"/>
        <v>30</v>
      </c>
      <c r="N11" s="108" t="str">
        <f ca="1">VLOOKUP($B11,Matrix!$H$13:$I$36,2,FALSE)&amp;"_"&amp;C11</f>
        <v>ALERT_REQ_D_SBW_PD_LBAT_MSG_03</v>
      </c>
      <c r="O11" s="121" t="str">
        <f t="shared" ca="1" si="0"/>
        <v>#define ALERT_REQ_D_SBW_PD_LBAT_MSG_03                  (0U)</v>
      </c>
      <c r="U11" s="29"/>
    </row>
    <row r="12" spans="2:21">
      <c r="B12" s="25" t="s">
        <v>277</v>
      </c>
      <c r="C12" s="24" t="s">
        <v>281</v>
      </c>
      <c r="D12" s="115">
        <v>0</v>
      </c>
      <c r="E12" s="25" t="s">
        <v>128</v>
      </c>
      <c r="F12" s="116" t="s">
        <v>32</v>
      </c>
      <c r="G12" s="25" t="s">
        <v>128</v>
      </c>
      <c r="H12" s="116" t="s">
        <v>32</v>
      </c>
      <c r="I12" s="25" t="s">
        <v>128</v>
      </c>
      <c r="J12" s="114" t="s">
        <v>670</v>
      </c>
      <c r="K12" s="25" t="s">
        <v>128</v>
      </c>
      <c r="L12" s="116" t="s">
        <v>463</v>
      </c>
      <c r="M12" s="48">
        <f t="shared" ca="1" si="1"/>
        <v>30</v>
      </c>
      <c r="N12" s="108" t="str">
        <f ca="1">VLOOKUP($B12,Matrix!$H$13:$I$36,2,FALSE)&amp;"_"&amp;C12</f>
        <v>ALERT_REQ_D_SBW_PD_PSWF_MSG_04</v>
      </c>
      <c r="O12" s="121" t="str">
        <f t="shared" ca="1" si="0"/>
        <v>#define ALERT_REQ_D_SBW_PD_PSWF_MSG_04                  (0U)</v>
      </c>
      <c r="U12" s="29"/>
    </row>
    <row r="13" spans="2:21" ht="14.25" thickBot="1">
      <c r="B13" s="25" t="s">
        <v>271</v>
      </c>
      <c r="C13" s="24" t="s">
        <v>275</v>
      </c>
      <c r="D13" s="115">
        <v>0</v>
      </c>
      <c r="E13" s="25" t="s">
        <v>128</v>
      </c>
      <c r="F13" s="116" t="s">
        <v>32</v>
      </c>
      <c r="G13" s="25" t="s">
        <v>128</v>
      </c>
      <c r="H13" s="116" t="s">
        <v>32</v>
      </c>
      <c r="I13" s="25" t="s">
        <v>128</v>
      </c>
      <c r="J13" s="114" t="s">
        <v>671</v>
      </c>
      <c r="K13" s="25" t="s">
        <v>128</v>
      </c>
      <c r="L13" s="116" t="s">
        <v>464</v>
      </c>
      <c r="M13" s="48">
        <f t="shared" ca="1" si="1"/>
        <v>30</v>
      </c>
      <c r="N13" s="108" t="str">
        <f ca="1">VLOOKUP($B13,Matrix!$H$13:$I$36,2,FALSE)&amp;"_"&amp;C13</f>
        <v>ALERT_REQ_D_SBW_PD_SBWF_MSG_05</v>
      </c>
      <c r="O13" s="121" t="str">
        <f t="shared" ca="1" si="0"/>
        <v>#define ALERT_REQ_D_SBW_PD_SBWF_MSG_05                  (0U)</v>
      </c>
      <c r="U13" s="95"/>
    </row>
    <row r="14" spans="2:21">
      <c r="B14" s="25" t="s">
        <v>283</v>
      </c>
      <c r="C14" s="24" t="s">
        <v>288</v>
      </c>
      <c r="D14" s="115">
        <v>0</v>
      </c>
      <c r="E14" s="25" t="s">
        <v>128</v>
      </c>
      <c r="F14" s="116" t="s">
        <v>32</v>
      </c>
      <c r="G14" s="25" t="s">
        <v>128</v>
      </c>
      <c r="H14" s="116" t="s">
        <v>32</v>
      </c>
      <c r="I14" s="25" t="s">
        <v>128</v>
      </c>
      <c r="J14" s="114" t="s">
        <v>672</v>
      </c>
      <c r="K14" s="25" t="s">
        <v>128</v>
      </c>
      <c r="L14" s="116" t="s">
        <v>465</v>
      </c>
      <c r="M14" s="48">
        <f t="shared" ca="1" si="1"/>
        <v>29</v>
      </c>
      <c r="N14" s="108" t="str">
        <f ca="1">VLOOKUP($B14,Matrix!$H$13:$I$36,2,FALSE)&amp;"_"&amp;C14</f>
        <v>ALERT_REQ_D_SBW_PD_CHK_MSG_06</v>
      </c>
      <c r="O14" s="121" t="str">
        <f t="shared" ca="1" si="0"/>
        <v>#define ALERT_REQ_D_SBW_PD_CHK_MSG_06                   (0U)</v>
      </c>
    </row>
    <row r="15" spans="2:21">
      <c r="B15" s="25" t="s">
        <v>283</v>
      </c>
      <c r="C15" s="24" t="s">
        <v>295</v>
      </c>
      <c r="D15" s="115">
        <v>1</v>
      </c>
      <c r="E15" s="25" t="s">
        <v>128</v>
      </c>
      <c r="F15" s="116" t="s">
        <v>32</v>
      </c>
      <c r="G15" s="25" t="s">
        <v>128</v>
      </c>
      <c r="H15" s="116" t="s">
        <v>32</v>
      </c>
      <c r="I15" s="25" t="s">
        <v>128</v>
      </c>
      <c r="J15" s="114" t="s">
        <v>32</v>
      </c>
      <c r="K15" s="25" t="s">
        <v>128</v>
      </c>
      <c r="L15" s="116" t="s">
        <v>466</v>
      </c>
      <c r="M15" s="48">
        <f t="shared" ca="1" si="1"/>
        <v>30</v>
      </c>
      <c r="N15" s="108" t="str">
        <f ca="1">VLOOKUP($B15,Matrix!$H$13:$I$36,2,FALSE)&amp;"_"&amp;C15</f>
        <v>ALERT_REQ_D_SBW_PD_CHK_SBW8_ON</v>
      </c>
      <c r="O15" s="121" t="str">
        <f t="shared" ca="1" si="0"/>
        <v>#define ALERT_REQ_D_SBW_PD_CHK_SBW8_ON                  (1U)</v>
      </c>
    </row>
    <row r="16" spans="2:21">
      <c r="B16" s="25" t="s">
        <v>283</v>
      </c>
      <c r="C16" s="24" t="s">
        <v>297</v>
      </c>
      <c r="D16" s="115">
        <v>2</v>
      </c>
      <c r="E16" s="25" t="s">
        <v>128</v>
      </c>
      <c r="F16" s="116" t="s">
        <v>32</v>
      </c>
      <c r="G16" s="25" t="s">
        <v>128</v>
      </c>
      <c r="H16" s="116" t="s">
        <v>32</v>
      </c>
      <c r="I16" s="25" t="s">
        <v>128</v>
      </c>
      <c r="J16" s="114" t="s">
        <v>32</v>
      </c>
      <c r="K16" s="25" t="s">
        <v>128</v>
      </c>
      <c r="L16" s="116" t="s">
        <v>467</v>
      </c>
      <c r="M16" s="48">
        <f t="shared" ca="1" si="1"/>
        <v>30</v>
      </c>
      <c r="N16" s="108" t="str">
        <f ca="1">VLOOKUP($B16,Matrix!$H$13:$I$36,2,FALSE)&amp;"_"&amp;C16</f>
        <v>ALERT_REQ_D_SBW_PD_CHK_SBW9_ON</v>
      </c>
      <c r="O16" s="121" t="str">
        <f t="shared" ca="1" si="0"/>
        <v>#define ALERT_REQ_D_SBW_PD_CHK_SBW9_ON                  (2U)</v>
      </c>
    </row>
    <row r="17" spans="2:15">
      <c r="B17" s="25" t="s">
        <v>283</v>
      </c>
      <c r="C17" s="24" t="s">
        <v>420</v>
      </c>
      <c r="D17" s="115">
        <v>3</v>
      </c>
      <c r="E17" s="25" t="s">
        <v>128</v>
      </c>
      <c r="F17" s="116" t="s">
        <v>32</v>
      </c>
      <c r="G17" s="25" t="s">
        <v>128</v>
      </c>
      <c r="H17" s="116" t="s">
        <v>32</v>
      </c>
      <c r="I17" s="25" t="s">
        <v>128</v>
      </c>
      <c r="J17" s="116" t="s">
        <v>672</v>
      </c>
      <c r="K17" s="25" t="s">
        <v>128</v>
      </c>
      <c r="L17" s="116" t="s">
        <v>468</v>
      </c>
      <c r="M17" s="48">
        <f t="shared" ca="1" si="1"/>
        <v>32</v>
      </c>
      <c r="N17" s="108" t="str">
        <f ca="1">VLOOKUP($B17,Matrix!$H$13:$I$36,2,FALSE)&amp;"_"&amp;C17</f>
        <v>ALERT_REQ_D_SBW_PD_CHK_MSG6_SBW8</v>
      </c>
      <c r="O17" s="121" t="str">
        <f t="shared" ca="1" si="0"/>
        <v>#define ALERT_REQ_D_SBW_PD_CHK_MSG6_SBW8                (3U)</v>
      </c>
    </row>
    <row r="18" spans="2:15">
      <c r="B18" s="25" t="s">
        <v>283</v>
      </c>
      <c r="C18" s="24" t="s">
        <v>421</v>
      </c>
      <c r="D18" s="115">
        <v>4</v>
      </c>
      <c r="E18" s="25" t="s">
        <v>128</v>
      </c>
      <c r="F18" s="116" t="s">
        <v>32</v>
      </c>
      <c r="G18" s="25" t="s">
        <v>128</v>
      </c>
      <c r="H18" s="116" t="s">
        <v>32</v>
      </c>
      <c r="I18" s="25" t="s">
        <v>128</v>
      </c>
      <c r="J18" s="114" t="s">
        <v>672</v>
      </c>
      <c r="K18" s="25" t="s">
        <v>128</v>
      </c>
      <c r="L18" s="116" t="s">
        <v>469</v>
      </c>
      <c r="M18" s="48">
        <f t="shared" ca="1" si="1"/>
        <v>32</v>
      </c>
      <c r="N18" s="108" t="str">
        <f ca="1">VLOOKUP($B18,Matrix!$H$13:$I$36,2,FALSE)&amp;"_"&amp;C18</f>
        <v>ALERT_REQ_D_SBW_PD_CHK_MSG6_SBW9</v>
      </c>
      <c r="O18" s="121" t="str">
        <f t="shared" ca="1" si="0"/>
        <v>#define ALERT_REQ_D_SBW_PD_CHK_MSG6_SBW9                (4U)</v>
      </c>
    </row>
    <row r="19" spans="2:15">
      <c r="B19" s="25" t="s">
        <v>301</v>
      </c>
      <c r="C19" s="24" t="s">
        <v>306</v>
      </c>
      <c r="D19" s="115">
        <v>0</v>
      </c>
      <c r="E19" s="25" t="s">
        <v>128</v>
      </c>
      <c r="F19" s="116" t="s">
        <v>32</v>
      </c>
      <c r="G19" s="25" t="s">
        <v>128</v>
      </c>
      <c r="H19" s="116" t="s">
        <v>32</v>
      </c>
      <c r="I19" s="25" t="s">
        <v>128</v>
      </c>
      <c r="J19" s="114" t="s">
        <v>673</v>
      </c>
      <c r="K19" s="25" t="s">
        <v>128</v>
      </c>
      <c r="L19" s="116" t="s">
        <v>470</v>
      </c>
      <c r="M19" s="48">
        <f t="shared" ca="1" si="1"/>
        <v>30</v>
      </c>
      <c r="N19" s="108" t="str">
        <f ca="1">VLOOKUP($B19,Matrix!$H$13:$I$36,2,FALSE)&amp;"_"&amp;C19</f>
        <v>ALERT_REQ_D_SBW_PD_SFTF_MSG_07</v>
      </c>
      <c r="O19" s="121" t="str">
        <f t="shared" ca="1" si="0"/>
        <v>#define ALERT_REQ_D_SBW_PD_SFTF_MSG_07                  (0U)</v>
      </c>
    </row>
    <row r="20" spans="2:15">
      <c r="B20" s="25" t="s">
        <v>308</v>
      </c>
      <c r="C20" s="24" t="s">
        <v>311</v>
      </c>
      <c r="D20" s="115">
        <v>0</v>
      </c>
      <c r="E20" s="25" t="s">
        <v>128</v>
      </c>
      <c r="F20" s="116" t="s">
        <v>32</v>
      </c>
      <c r="G20" s="25" t="s">
        <v>128</v>
      </c>
      <c r="H20" s="116" t="s">
        <v>32</v>
      </c>
      <c r="I20" s="25" t="s">
        <v>128</v>
      </c>
      <c r="J20" s="114" t="s">
        <v>674</v>
      </c>
      <c r="K20" s="25" t="s">
        <v>128</v>
      </c>
      <c r="L20" s="116" t="s">
        <v>32</v>
      </c>
      <c r="M20" s="48">
        <f t="shared" ca="1" si="1"/>
        <v>29</v>
      </c>
      <c r="N20" s="108" t="str">
        <f ca="1">VLOOKUP($B20,Matrix!$H$13:$I$36,2,FALSE)&amp;"_"&amp;C20</f>
        <v>ALERT_REQ_D_SBW_PD_RIS_MSG_08</v>
      </c>
      <c r="O20" s="121" t="str">
        <f t="shared" ca="1" si="0"/>
        <v>#define ALERT_REQ_D_SBW_PD_RIS_MSG_08                   (0U)</v>
      </c>
    </row>
    <row r="21" spans="2:15">
      <c r="B21" s="25" t="s">
        <v>308</v>
      </c>
      <c r="C21" s="24" t="s">
        <v>315</v>
      </c>
      <c r="D21" s="115">
        <v>1</v>
      </c>
      <c r="E21" s="25" t="s">
        <v>128</v>
      </c>
      <c r="F21" s="116" t="s">
        <v>32</v>
      </c>
      <c r="G21" s="25" t="s">
        <v>128</v>
      </c>
      <c r="H21" s="116" t="s">
        <v>32</v>
      </c>
      <c r="I21" s="25" t="s">
        <v>128</v>
      </c>
      <c r="J21" s="114" t="s">
        <v>675</v>
      </c>
      <c r="K21" s="25" t="s">
        <v>128</v>
      </c>
      <c r="L21" s="116" t="s">
        <v>32</v>
      </c>
      <c r="M21" s="48">
        <f t="shared" ca="1" si="1"/>
        <v>29</v>
      </c>
      <c r="N21" s="108" t="str">
        <f ca="1">VLOOKUP($B21,Matrix!$H$13:$I$36,2,FALSE)&amp;"_"&amp;C21</f>
        <v>ALERT_REQ_D_SBW_PD_RIS_MSG_11</v>
      </c>
      <c r="O21" s="121" t="str">
        <f t="shared" ca="1" si="0"/>
        <v>#define ALERT_REQ_D_SBW_PD_RIS_MSG_11                   (1U)</v>
      </c>
    </row>
    <row r="22" spans="2:15">
      <c r="B22" s="25" t="s">
        <v>308</v>
      </c>
      <c r="C22" s="24" t="s">
        <v>319</v>
      </c>
      <c r="D22" s="115">
        <v>2</v>
      </c>
      <c r="E22" s="25" t="s">
        <v>128</v>
      </c>
      <c r="F22" s="116" t="s">
        <v>32</v>
      </c>
      <c r="G22" s="25" t="s">
        <v>128</v>
      </c>
      <c r="H22" s="116" t="s">
        <v>32</v>
      </c>
      <c r="I22" s="25" t="s">
        <v>128</v>
      </c>
      <c r="J22" s="114" t="s">
        <v>676</v>
      </c>
      <c r="K22" s="25" t="s">
        <v>128</v>
      </c>
      <c r="L22" s="116" t="s">
        <v>32</v>
      </c>
      <c r="M22" s="48">
        <f t="shared" ca="1" si="1"/>
        <v>29</v>
      </c>
      <c r="N22" s="108" t="str">
        <f ca="1">VLOOKUP($B22,Matrix!$H$13:$I$36,2,FALSE)&amp;"_"&amp;C22</f>
        <v>ALERT_REQ_D_SBW_PD_RIS_MSG_12</v>
      </c>
      <c r="O22" s="121" t="str">
        <f t="shared" ca="1" si="0"/>
        <v>#define ALERT_REQ_D_SBW_PD_RIS_MSG_12                   (2U)</v>
      </c>
    </row>
    <row r="23" spans="2:15">
      <c r="B23" s="25" t="s">
        <v>308</v>
      </c>
      <c r="C23" s="24" t="s">
        <v>347</v>
      </c>
      <c r="D23" s="115">
        <v>3</v>
      </c>
      <c r="E23" s="25" t="s">
        <v>128</v>
      </c>
      <c r="F23" s="116" t="s">
        <v>32</v>
      </c>
      <c r="G23" s="25" t="s">
        <v>128</v>
      </c>
      <c r="H23" s="116" t="s">
        <v>32</v>
      </c>
      <c r="I23" s="25" t="s">
        <v>128</v>
      </c>
      <c r="J23" s="114" t="s">
        <v>677</v>
      </c>
      <c r="K23" s="25" t="s">
        <v>128</v>
      </c>
      <c r="L23" s="116" t="s">
        <v>32</v>
      </c>
      <c r="M23" s="48">
        <f t="shared" ca="1" si="1"/>
        <v>29</v>
      </c>
      <c r="N23" s="108" t="str">
        <f ca="1">VLOOKUP($B23,Matrix!$H$13:$I$36,2,FALSE)&amp;"_"&amp;C23</f>
        <v>ALERT_REQ_D_SBW_PD_RIS_MSG_13</v>
      </c>
      <c r="O23" s="121" t="str">
        <f t="shared" ca="1" si="0"/>
        <v>#define ALERT_REQ_D_SBW_PD_RIS_MSG_13                   (3U)</v>
      </c>
    </row>
    <row r="24" spans="2:15">
      <c r="B24" s="25" t="s">
        <v>308</v>
      </c>
      <c r="C24" s="24" t="s">
        <v>350</v>
      </c>
      <c r="D24" s="115">
        <v>4</v>
      </c>
      <c r="E24" s="25" t="s">
        <v>128</v>
      </c>
      <c r="F24" s="116" t="s">
        <v>32</v>
      </c>
      <c r="G24" s="25" t="s">
        <v>128</v>
      </c>
      <c r="H24" s="116" t="s">
        <v>32</v>
      </c>
      <c r="I24" s="25" t="s">
        <v>128</v>
      </c>
      <c r="J24" s="114" t="s">
        <v>678</v>
      </c>
      <c r="K24" s="25" t="s">
        <v>128</v>
      </c>
      <c r="L24" s="116" t="s">
        <v>32</v>
      </c>
      <c r="M24" s="48">
        <f t="shared" ca="1" si="1"/>
        <v>29</v>
      </c>
      <c r="N24" s="108" t="str">
        <f ca="1">VLOOKUP($B24,Matrix!$H$13:$I$36,2,FALSE)&amp;"_"&amp;C24</f>
        <v>ALERT_REQ_D_SBW_PD_RIS_MSG_14</v>
      </c>
      <c r="O24" s="121" t="str">
        <f t="shared" ca="1" si="0"/>
        <v>#define ALERT_REQ_D_SBW_PD_RIS_MSG_14                   (4U)</v>
      </c>
    </row>
    <row r="25" spans="2:15">
      <c r="B25" s="25" t="s">
        <v>308</v>
      </c>
      <c r="C25" s="24" t="s">
        <v>327</v>
      </c>
      <c r="D25" s="115">
        <v>5</v>
      </c>
      <c r="E25" s="25" t="s">
        <v>128</v>
      </c>
      <c r="F25" s="116" t="s">
        <v>32</v>
      </c>
      <c r="G25" s="25" t="s">
        <v>128</v>
      </c>
      <c r="H25" s="116" t="s">
        <v>32</v>
      </c>
      <c r="I25" s="25" t="s">
        <v>128</v>
      </c>
      <c r="J25" s="114" t="s">
        <v>679</v>
      </c>
      <c r="K25" s="25" t="s">
        <v>128</v>
      </c>
      <c r="L25" s="116" t="s">
        <v>32</v>
      </c>
      <c r="M25" s="48">
        <f t="shared" ca="1" si="1"/>
        <v>29</v>
      </c>
      <c r="N25" s="108" t="str">
        <f ca="1">VLOOKUP($B25,Matrix!$H$13:$I$36,2,FALSE)&amp;"_"&amp;C25</f>
        <v>ALERT_REQ_D_SBW_PD_RIS_MSG_16</v>
      </c>
      <c r="O25" s="121" t="str">
        <f t="shared" ca="1" si="0"/>
        <v>#define ALERT_REQ_D_SBW_PD_RIS_MSG_16                   (5U)</v>
      </c>
    </row>
    <row r="26" spans="2:15">
      <c r="B26" s="25" t="s">
        <v>308</v>
      </c>
      <c r="C26" s="24" t="s">
        <v>353</v>
      </c>
      <c r="D26" s="115">
        <v>6</v>
      </c>
      <c r="E26" s="25" t="s">
        <v>128</v>
      </c>
      <c r="F26" s="116" t="s">
        <v>32</v>
      </c>
      <c r="G26" s="25" t="s">
        <v>128</v>
      </c>
      <c r="H26" s="116" t="s">
        <v>32</v>
      </c>
      <c r="I26" s="25" t="s">
        <v>128</v>
      </c>
      <c r="J26" s="114" t="s">
        <v>680</v>
      </c>
      <c r="K26" s="25" t="s">
        <v>128</v>
      </c>
      <c r="L26" s="116" t="s">
        <v>32</v>
      </c>
      <c r="M26" s="48">
        <f t="shared" ca="1" si="1"/>
        <v>29</v>
      </c>
      <c r="N26" s="108" t="str">
        <f ca="1">VLOOKUP($B26,Matrix!$H$13:$I$36,2,FALSE)&amp;"_"&amp;C26</f>
        <v>ALERT_REQ_D_SBW_PD_RIS_MSG_17</v>
      </c>
      <c r="O26" s="121" t="str">
        <f t="shared" ca="1" si="0"/>
        <v>#define ALERT_REQ_D_SBW_PD_RIS_MSG_17                   (6U)</v>
      </c>
    </row>
    <row r="27" spans="2:15">
      <c r="B27" s="25" t="s">
        <v>308</v>
      </c>
      <c r="C27" s="24" t="s">
        <v>356</v>
      </c>
      <c r="D27" s="115">
        <v>7</v>
      </c>
      <c r="E27" s="25" t="s">
        <v>128</v>
      </c>
      <c r="F27" s="116" t="s">
        <v>32</v>
      </c>
      <c r="G27" s="25" t="s">
        <v>128</v>
      </c>
      <c r="H27" s="116" t="s">
        <v>32</v>
      </c>
      <c r="I27" s="25" t="s">
        <v>128</v>
      </c>
      <c r="J27" s="114" t="s">
        <v>681</v>
      </c>
      <c r="K27" s="25" t="s">
        <v>128</v>
      </c>
      <c r="L27" s="116" t="s">
        <v>32</v>
      </c>
      <c r="M27" s="48">
        <f t="shared" ca="1" si="1"/>
        <v>29</v>
      </c>
      <c r="N27" s="108" t="str">
        <f ca="1">VLOOKUP($B27,Matrix!$H$13:$I$36,2,FALSE)&amp;"_"&amp;C27</f>
        <v>ALERT_REQ_D_SBW_PD_RIS_MSG_18</v>
      </c>
      <c r="O27" s="121" t="str">
        <f t="shared" ca="1" si="0"/>
        <v>#define ALERT_REQ_D_SBW_PD_RIS_MSG_18                   (7U)</v>
      </c>
    </row>
    <row r="28" spans="2:15">
      <c r="B28" s="25" t="s">
        <v>308</v>
      </c>
      <c r="C28" s="24" t="s">
        <v>330</v>
      </c>
      <c r="D28" s="115">
        <v>8</v>
      </c>
      <c r="E28" s="25" t="s">
        <v>128</v>
      </c>
      <c r="F28" s="116" t="s">
        <v>32</v>
      </c>
      <c r="G28" s="25" t="s">
        <v>128</v>
      </c>
      <c r="H28" s="116" t="s">
        <v>32</v>
      </c>
      <c r="I28" s="25" t="s">
        <v>128</v>
      </c>
      <c r="J28" s="114" t="s">
        <v>682</v>
      </c>
      <c r="K28" s="25" t="s">
        <v>128</v>
      </c>
      <c r="L28" s="116" t="s">
        <v>32</v>
      </c>
      <c r="M28" s="48">
        <f t="shared" ca="1" si="1"/>
        <v>29</v>
      </c>
      <c r="N28" s="108" t="str">
        <f ca="1">VLOOKUP($B28,Matrix!$H$13:$I$36,2,FALSE)&amp;"_"&amp;C28</f>
        <v>ALERT_REQ_D_SBW_PD_RIS_MSG_19</v>
      </c>
      <c r="O28" s="121" t="str">
        <f t="shared" ca="1" si="0"/>
        <v>#define ALERT_REQ_D_SBW_PD_RIS_MSG_19                   (8U)</v>
      </c>
    </row>
    <row r="29" spans="2:15">
      <c r="B29" s="25" t="s">
        <v>308</v>
      </c>
      <c r="C29" s="24" t="s">
        <v>333</v>
      </c>
      <c r="D29" s="115">
        <v>9</v>
      </c>
      <c r="E29" s="25" t="s">
        <v>128</v>
      </c>
      <c r="F29" s="116" t="s">
        <v>32</v>
      </c>
      <c r="G29" s="25" t="s">
        <v>128</v>
      </c>
      <c r="H29" s="116" t="s">
        <v>32</v>
      </c>
      <c r="I29" s="25" t="s">
        <v>128</v>
      </c>
      <c r="J29" s="114" t="s">
        <v>683</v>
      </c>
      <c r="K29" s="25" t="s">
        <v>128</v>
      </c>
      <c r="L29" s="116" t="s">
        <v>32</v>
      </c>
      <c r="M29" s="48">
        <f t="shared" ca="1" si="1"/>
        <v>29</v>
      </c>
      <c r="N29" s="108" t="str">
        <f ca="1">VLOOKUP($B29,Matrix!$H$13:$I$36,2,FALSE)&amp;"_"&amp;C29</f>
        <v>ALERT_REQ_D_SBW_PD_RIS_MSG_20</v>
      </c>
      <c r="O29" s="121" t="str">
        <f t="shared" ca="1" si="0"/>
        <v>#define ALERT_REQ_D_SBW_PD_RIS_MSG_20                   (9U)</v>
      </c>
    </row>
    <row r="30" spans="2:15">
      <c r="B30" s="25" t="s">
        <v>308</v>
      </c>
      <c r="C30" s="24" t="s">
        <v>563</v>
      </c>
      <c r="D30" s="115">
        <v>10</v>
      </c>
      <c r="E30" s="25" t="s">
        <v>128</v>
      </c>
      <c r="F30" s="116" t="s">
        <v>32</v>
      </c>
      <c r="G30" s="25" t="s">
        <v>128</v>
      </c>
      <c r="H30" s="116" t="s">
        <v>32</v>
      </c>
      <c r="I30" s="25" t="s">
        <v>128</v>
      </c>
      <c r="J30" s="114" t="s">
        <v>684</v>
      </c>
      <c r="K30" s="25" t="s">
        <v>128</v>
      </c>
      <c r="L30" s="116" t="s">
        <v>32</v>
      </c>
      <c r="M30" s="48">
        <f t="shared" ca="1" si="1"/>
        <v>29</v>
      </c>
      <c r="N30" s="108" t="str">
        <f ca="1">VLOOKUP($B30,Matrix!$H$13:$I$36,2,FALSE)&amp;"_"&amp;C30</f>
        <v>ALERT_REQ_D_SBW_PD_RIS_MSG_40</v>
      </c>
      <c r="O30" s="121" t="str">
        <f t="shared" ca="1" si="0"/>
        <v>#define ALERT_REQ_D_SBW_PD_RIS_MSG_40                   (10U)</v>
      </c>
    </row>
    <row r="31" spans="2:15">
      <c r="B31" s="25" t="s">
        <v>308</v>
      </c>
      <c r="C31" s="24" t="s">
        <v>324</v>
      </c>
      <c r="D31" s="115">
        <v>11</v>
      </c>
      <c r="E31" s="25" t="s">
        <v>128</v>
      </c>
      <c r="F31" s="116" t="s">
        <v>32</v>
      </c>
      <c r="G31" s="25" t="s">
        <v>128</v>
      </c>
      <c r="H31" s="116" t="s">
        <v>32</v>
      </c>
      <c r="I31" s="25" t="s">
        <v>128</v>
      </c>
      <c r="J31" s="114" t="s">
        <v>685</v>
      </c>
      <c r="K31" s="25" t="s">
        <v>128</v>
      </c>
      <c r="L31" s="116" t="s">
        <v>32</v>
      </c>
      <c r="M31" s="48">
        <f t="shared" ca="1" si="1"/>
        <v>29</v>
      </c>
      <c r="N31" s="108" t="str">
        <f ca="1">VLOOKUP($B31,Matrix!$H$13:$I$36,2,FALSE)&amp;"_"&amp;C31</f>
        <v>ALERT_REQ_D_SBW_PD_RIS_MSG_33</v>
      </c>
      <c r="O31" s="121" t="str">
        <f t="shared" ca="1" si="0"/>
        <v>#define ALERT_REQ_D_SBW_PD_RIS_MSG_33                   (11U)</v>
      </c>
    </row>
    <row r="32" spans="2:15">
      <c r="B32" s="25" t="s">
        <v>308</v>
      </c>
      <c r="C32" s="24" t="s">
        <v>339</v>
      </c>
      <c r="D32" s="115">
        <v>12</v>
      </c>
      <c r="E32" s="25" t="s">
        <v>128</v>
      </c>
      <c r="F32" s="116" t="s">
        <v>32</v>
      </c>
      <c r="G32" s="25" t="s">
        <v>128</v>
      </c>
      <c r="H32" s="116" t="s">
        <v>32</v>
      </c>
      <c r="I32" s="25" t="s">
        <v>128</v>
      </c>
      <c r="J32" s="114" t="s">
        <v>686</v>
      </c>
      <c r="K32" s="25" t="s">
        <v>128</v>
      </c>
      <c r="L32" s="116" t="s">
        <v>32</v>
      </c>
      <c r="M32" s="48">
        <f t="shared" ca="1" si="1"/>
        <v>29</v>
      </c>
      <c r="N32" s="108" t="str">
        <f ca="1">VLOOKUP($B32,Matrix!$H$13:$I$36,2,FALSE)&amp;"_"&amp;C32</f>
        <v>ALERT_REQ_D_SBW_PD_RIS_MSG_35</v>
      </c>
      <c r="O32" s="121" t="str">
        <f t="shared" ca="1" si="0"/>
        <v>#define ALERT_REQ_D_SBW_PD_RIS_MSG_35                   (12U)</v>
      </c>
    </row>
    <row r="33" spans="2:15">
      <c r="B33" s="25" t="s">
        <v>308</v>
      </c>
      <c r="C33" s="24" t="s">
        <v>342</v>
      </c>
      <c r="D33" s="115">
        <v>13</v>
      </c>
      <c r="E33" s="25" t="s">
        <v>128</v>
      </c>
      <c r="F33" s="116" t="s">
        <v>32</v>
      </c>
      <c r="G33" s="25" t="s">
        <v>128</v>
      </c>
      <c r="H33" s="116" t="s">
        <v>32</v>
      </c>
      <c r="I33" s="25" t="s">
        <v>128</v>
      </c>
      <c r="J33" s="114" t="s">
        <v>687</v>
      </c>
      <c r="K33" s="25" t="s">
        <v>128</v>
      </c>
      <c r="L33" s="116" t="s">
        <v>32</v>
      </c>
      <c r="M33" s="48">
        <f t="shared" ca="1" si="1"/>
        <v>29</v>
      </c>
      <c r="N33" s="108" t="str">
        <f ca="1">VLOOKUP($B33,Matrix!$H$13:$I$36,2,FALSE)&amp;"_"&amp;C33</f>
        <v>ALERT_REQ_D_SBW_PD_RIS_MSG_36</v>
      </c>
      <c r="O33" s="121" t="str">
        <f t="shared" ref="O33:O63" ca="1" si="2">"#define "&amp;N33&amp;REPT(" ",48-M33)&amp;"("&amp;D33&amp;"U)"</f>
        <v>#define ALERT_REQ_D_SBW_PD_RIS_MSG_36                   (13U)</v>
      </c>
    </row>
    <row r="34" spans="2:15">
      <c r="B34" s="25" t="s">
        <v>308</v>
      </c>
      <c r="C34" s="24" t="s">
        <v>436</v>
      </c>
      <c r="D34" s="115">
        <v>14</v>
      </c>
      <c r="E34" s="25" t="s">
        <v>128</v>
      </c>
      <c r="F34" s="116" t="s">
        <v>32</v>
      </c>
      <c r="G34" s="25" t="s">
        <v>128</v>
      </c>
      <c r="H34" s="116" t="s">
        <v>32</v>
      </c>
      <c r="I34" s="25" t="s">
        <v>128</v>
      </c>
      <c r="J34" s="114" t="s">
        <v>688</v>
      </c>
      <c r="K34" s="25" t="s">
        <v>128</v>
      </c>
      <c r="L34" s="116" t="s">
        <v>32</v>
      </c>
      <c r="M34" s="48">
        <f t="shared" ca="1" si="1"/>
        <v>29</v>
      </c>
      <c r="N34" s="108" t="str">
        <f ca="1">VLOOKUP($B34,Matrix!$H$13:$I$36,2,FALSE)&amp;"_"&amp;C34</f>
        <v>ALERT_REQ_D_SBW_PD_RIS_MSG_38</v>
      </c>
      <c r="O34" s="121" t="str">
        <f t="shared" ca="1" si="2"/>
        <v>#define ALERT_REQ_D_SBW_PD_RIS_MSG_38                   (14U)</v>
      </c>
    </row>
    <row r="35" spans="2:15">
      <c r="B35" s="25" t="s">
        <v>308</v>
      </c>
      <c r="C35" s="24" t="s">
        <v>442</v>
      </c>
      <c r="D35" s="115">
        <v>15</v>
      </c>
      <c r="E35" s="25" t="s">
        <v>128</v>
      </c>
      <c r="F35" s="116" t="s">
        <v>32</v>
      </c>
      <c r="G35" s="25" t="s">
        <v>128</v>
      </c>
      <c r="H35" s="116" t="s">
        <v>32</v>
      </c>
      <c r="I35" s="25" t="s">
        <v>128</v>
      </c>
      <c r="J35" s="114" t="s">
        <v>689</v>
      </c>
      <c r="K35" s="25" t="s">
        <v>128</v>
      </c>
      <c r="L35" s="116" t="s">
        <v>32</v>
      </c>
      <c r="M35" s="48">
        <f t="shared" ca="1" si="1"/>
        <v>29</v>
      </c>
      <c r="N35" s="108" t="str">
        <f ca="1">VLOOKUP($B35,Matrix!$H$13:$I$36,2,FALSE)&amp;"_"&amp;C35</f>
        <v>ALERT_REQ_D_SBW_PD_RIS_MSG_39</v>
      </c>
      <c r="O35" s="121" t="str">
        <f t="shared" ca="1" si="2"/>
        <v>#define ALERT_REQ_D_SBW_PD_RIS_MSG_39                   (15U)</v>
      </c>
    </row>
    <row r="36" spans="2:15">
      <c r="B36" s="25" t="s">
        <v>423</v>
      </c>
      <c r="C36" s="24" t="s">
        <v>375</v>
      </c>
      <c r="D36" s="115">
        <v>0</v>
      </c>
      <c r="E36" s="25" t="s">
        <v>128</v>
      </c>
      <c r="F36" s="116" t="s">
        <v>32</v>
      </c>
      <c r="G36" s="25" t="s">
        <v>128</v>
      </c>
      <c r="H36" s="116" t="s">
        <v>32</v>
      </c>
      <c r="I36" s="25" t="s">
        <v>128</v>
      </c>
      <c r="J36" s="114" t="s">
        <v>690</v>
      </c>
      <c r="K36" s="25" t="s">
        <v>128</v>
      </c>
      <c r="L36" s="116" t="s">
        <v>32</v>
      </c>
      <c r="M36" s="48">
        <f t="shared" ca="1" si="1"/>
        <v>30</v>
      </c>
      <c r="N36" s="108" t="str">
        <f ca="1">VLOOKUP($B36,Matrix!$H$13:$I$36,2,FALSE)&amp;"_"&amp;C36</f>
        <v>ALERT_REQ_D_SBW_PD_NSFT_MSG_21</v>
      </c>
      <c r="O36" s="121" t="str">
        <f t="shared" ca="1" si="2"/>
        <v>#define ALERT_REQ_D_SBW_PD_NSFT_MSG_21                  (0U)</v>
      </c>
    </row>
    <row r="37" spans="2:15">
      <c r="B37" s="25" t="s">
        <v>423</v>
      </c>
      <c r="C37" s="24" t="s">
        <v>373</v>
      </c>
      <c r="D37" s="115">
        <v>1</v>
      </c>
      <c r="E37" s="25" t="s">
        <v>128</v>
      </c>
      <c r="F37" s="116" t="s">
        <v>32</v>
      </c>
      <c r="G37" s="25" t="s">
        <v>128</v>
      </c>
      <c r="H37" s="116" t="s">
        <v>32</v>
      </c>
      <c r="I37" s="25" t="s">
        <v>128</v>
      </c>
      <c r="J37" s="114" t="s">
        <v>691</v>
      </c>
      <c r="K37" s="25" t="s">
        <v>128</v>
      </c>
      <c r="L37" s="116" t="s">
        <v>32</v>
      </c>
      <c r="M37" s="48">
        <f t="shared" ca="1" si="1"/>
        <v>30</v>
      </c>
      <c r="N37" s="108" t="str">
        <f ca="1">VLOOKUP($B37,Matrix!$H$13:$I$36,2,FALSE)&amp;"_"&amp;C37</f>
        <v>ALERT_REQ_D_SBW_PD_NSFT_MSG_24</v>
      </c>
      <c r="O37" s="121" t="str">
        <f t="shared" ca="1" si="2"/>
        <v>#define ALERT_REQ_D_SBW_PD_NSFT_MSG_24                  (1U)</v>
      </c>
    </row>
    <row r="38" spans="2:15">
      <c r="B38" s="25" t="s">
        <v>424</v>
      </c>
      <c r="C38" s="24" t="s">
        <v>380</v>
      </c>
      <c r="D38" s="115">
        <v>0</v>
      </c>
      <c r="E38" s="25" t="s">
        <v>128</v>
      </c>
      <c r="F38" s="116" t="s">
        <v>32</v>
      </c>
      <c r="G38" s="25" t="s">
        <v>128</v>
      </c>
      <c r="H38" s="116" t="s">
        <v>32</v>
      </c>
      <c r="I38" s="25" t="s">
        <v>128</v>
      </c>
      <c r="J38" s="114" t="s">
        <v>692</v>
      </c>
      <c r="K38" s="25" t="s">
        <v>128</v>
      </c>
      <c r="L38" s="116" t="s">
        <v>32</v>
      </c>
      <c r="M38" s="48">
        <f t="shared" ca="1" si="1"/>
        <v>30</v>
      </c>
      <c r="N38" s="108" t="str">
        <f ca="1">VLOOKUP($B38,Matrix!$H$13:$I$36,2,FALSE)&amp;"_"&amp;C38</f>
        <v>ALERT_REQ_D_SBW_PD_PREQ_MSG_26</v>
      </c>
      <c r="O38" s="121" t="str">
        <f t="shared" ca="1" si="2"/>
        <v>#define ALERT_REQ_D_SBW_PD_PREQ_MSG_26                  (0U)</v>
      </c>
    </row>
    <row r="39" spans="2:15">
      <c r="B39" s="25" t="s">
        <v>425</v>
      </c>
      <c r="C39" s="24" t="s">
        <v>386</v>
      </c>
      <c r="D39" s="115">
        <v>0</v>
      </c>
      <c r="E39" s="25" t="s">
        <v>128</v>
      </c>
      <c r="F39" s="116" t="s">
        <v>32</v>
      </c>
      <c r="G39" s="25" t="s">
        <v>128</v>
      </c>
      <c r="H39" s="116" t="s">
        <v>32</v>
      </c>
      <c r="I39" s="25" t="s">
        <v>128</v>
      </c>
      <c r="J39" s="114" t="s">
        <v>693</v>
      </c>
      <c r="K39" s="25" t="s">
        <v>128</v>
      </c>
      <c r="L39" s="116" t="s">
        <v>32</v>
      </c>
      <c r="M39" s="48">
        <f t="shared" ca="1" si="1"/>
        <v>30</v>
      </c>
      <c r="N39" s="108" t="str">
        <f ca="1">VLOOKUP($B39,Matrix!$H$13:$I$36,2,FALSE)&amp;"_"&amp;C39</f>
        <v>ALERT_REQ_D_SBW_PD_SFML_MSG_27</v>
      </c>
      <c r="O39" s="121" t="str">
        <f t="shared" ca="1" si="2"/>
        <v>#define ALERT_REQ_D_SBW_PD_SFML_MSG_27                  (0U)</v>
      </c>
    </row>
    <row r="40" spans="2:15">
      <c r="B40" s="25" t="s">
        <v>425</v>
      </c>
      <c r="C40" s="24" t="s">
        <v>388</v>
      </c>
      <c r="D40" s="115">
        <v>1</v>
      </c>
      <c r="E40" s="25" t="s">
        <v>128</v>
      </c>
      <c r="F40" s="116" t="s">
        <v>32</v>
      </c>
      <c r="G40" s="25" t="s">
        <v>128</v>
      </c>
      <c r="H40" s="116" t="s">
        <v>32</v>
      </c>
      <c r="I40" s="25" t="s">
        <v>128</v>
      </c>
      <c r="J40" s="114" t="s">
        <v>694</v>
      </c>
      <c r="K40" s="25" t="s">
        <v>128</v>
      </c>
      <c r="L40" s="116" t="s">
        <v>32</v>
      </c>
      <c r="M40" s="48">
        <f t="shared" ca="1" si="1"/>
        <v>30</v>
      </c>
      <c r="N40" s="108" t="str">
        <f ca="1">VLOOKUP($B40,Matrix!$H$13:$I$36,2,FALSE)&amp;"_"&amp;C40</f>
        <v>ALERT_REQ_D_SBW_PD_SFML_MSG_28</v>
      </c>
      <c r="O40" s="121" t="str">
        <f t="shared" ca="1" si="2"/>
        <v>#define ALERT_REQ_D_SBW_PD_SFML_MSG_28                  (1U)</v>
      </c>
    </row>
    <row r="41" spans="2:15">
      <c r="B41" s="25" t="s">
        <v>426</v>
      </c>
      <c r="C41" s="24" t="s">
        <v>394</v>
      </c>
      <c r="D41" s="115">
        <v>0</v>
      </c>
      <c r="E41" s="25" t="s">
        <v>128</v>
      </c>
      <c r="F41" s="116" t="s">
        <v>32</v>
      </c>
      <c r="G41" s="25" t="s">
        <v>128</v>
      </c>
      <c r="H41" s="116" t="s">
        <v>32</v>
      </c>
      <c r="I41" s="25" t="s">
        <v>128</v>
      </c>
      <c r="J41" s="114" t="s">
        <v>695</v>
      </c>
      <c r="K41" s="25" t="s">
        <v>128</v>
      </c>
      <c r="L41" s="116" t="s">
        <v>32</v>
      </c>
      <c r="M41" s="48">
        <f t="shared" ca="1" si="1"/>
        <v>29</v>
      </c>
      <c r="N41" s="108" t="str">
        <f ca="1">VLOOKUP($B41,Matrix!$H$13:$I$36,2,FALSE)&amp;"_"&amp;C41</f>
        <v>ALERT_REQ_D_SBW_PD_DAP_MSG_29</v>
      </c>
      <c r="O41" s="121" t="str">
        <f t="shared" ca="1" si="2"/>
        <v>#define ALERT_REQ_D_SBW_PD_DAP_MSG_29                   (0U)</v>
      </c>
    </row>
    <row r="42" spans="2:15">
      <c r="B42" s="25" t="s">
        <v>427</v>
      </c>
      <c r="C42" s="24" t="s">
        <v>400</v>
      </c>
      <c r="D42" s="115">
        <v>0</v>
      </c>
      <c r="E42" s="25" t="s">
        <v>128</v>
      </c>
      <c r="F42" s="116" t="s">
        <v>32</v>
      </c>
      <c r="G42" s="25" t="s">
        <v>128</v>
      </c>
      <c r="H42" s="116" t="s">
        <v>32</v>
      </c>
      <c r="I42" s="25" t="s">
        <v>128</v>
      </c>
      <c r="J42" s="114" t="s">
        <v>696</v>
      </c>
      <c r="K42" s="25" t="s">
        <v>128</v>
      </c>
      <c r="L42" s="116" t="s">
        <v>32</v>
      </c>
      <c r="M42" s="48">
        <f t="shared" ca="1" si="1"/>
        <v>30</v>
      </c>
      <c r="N42" s="108" t="str">
        <f ca="1">VLOOKUP($B42,Matrix!$H$13:$I$36,2,FALSE)&amp;"_"&amp;C42</f>
        <v>ALERT_REQ_D_SBW_PD_ACCN_MSG_32</v>
      </c>
      <c r="O42" s="121" t="str">
        <f t="shared" ca="1" si="2"/>
        <v>#define ALERT_REQ_D_SBW_PD_ACCN_MSG_32                  (0U)</v>
      </c>
    </row>
    <row r="43" spans="2:15">
      <c r="B43" s="25" t="s">
        <v>586</v>
      </c>
      <c r="C43" s="24" t="s">
        <v>587</v>
      </c>
      <c r="D43" s="115">
        <v>0</v>
      </c>
      <c r="E43" s="25" t="s">
        <v>128</v>
      </c>
      <c r="F43" s="116" t="s">
        <v>32</v>
      </c>
      <c r="G43" s="25" t="s">
        <v>128</v>
      </c>
      <c r="H43" s="116" t="s">
        <v>32</v>
      </c>
      <c r="I43" s="25" t="s">
        <v>128</v>
      </c>
      <c r="J43" s="114" t="s">
        <v>697</v>
      </c>
      <c r="K43" s="25" t="s">
        <v>128</v>
      </c>
      <c r="L43" s="116" t="s">
        <v>32</v>
      </c>
      <c r="M43" s="48">
        <f t="shared" ca="1" si="1"/>
        <v>31</v>
      </c>
      <c r="N43" s="108" t="str">
        <f ca="1">VLOOKUP($B43,Matrix!$H$13:$I$36,2,FALSE)&amp;"_"&amp;C43</f>
        <v>ALERT_REQ_D_SBW_PD_SILUA_MSG_41</v>
      </c>
      <c r="O43" s="121" t="str">
        <f t="shared" ca="1" si="2"/>
        <v>#define ALERT_REQ_D_SBW_PD_SILUA_MSG_41                 (0U)</v>
      </c>
    </row>
    <row r="44" spans="2:15">
      <c r="B44" s="25" t="s">
        <v>639</v>
      </c>
      <c r="C44" s="24" t="s">
        <v>630</v>
      </c>
      <c r="D44" s="115">
        <v>0</v>
      </c>
      <c r="E44" s="25" t="s">
        <v>128</v>
      </c>
      <c r="F44" s="116" t="s">
        <v>32</v>
      </c>
      <c r="G44" s="25" t="s">
        <v>128</v>
      </c>
      <c r="H44" s="116" t="s">
        <v>32</v>
      </c>
      <c r="I44" s="25" t="s">
        <v>128</v>
      </c>
      <c r="J44" s="114" t="s">
        <v>698</v>
      </c>
      <c r="K44" s="25" t="s">
        <v>128</v>
      </c>
      <c r="L44" s="116" t="s">
        <v>32</v>
      </c>
      <c r="M44" s="48">
        <f t="shared" ca="1" si="1"/>
        <v>30</v>
      </c>
      <c r="N44" s="108" t="str">
        <f ca="1">VLOOKUP($B44,Matrix!$H$13:$I$36,2,FALSE)&amp;"_"&amp;C44</f>
        <v>ALERT_REQ_D_SBW_PD_SFPF_MSG_42</v>
      </c>
      <c r="O44" s="121" t="str">
        <f t="shared" ca="1" si="2"/>
        <v>#define ALERT_REQ_D_SBW_PD_SFPF_MSG_42                  (0U)</v>
      </c>
    </row>
    <row r="45" spans="2:15">
      <c r="B45" s="25"/>
      <c r="C45" s="24"/>
      <c r="D45" s="115"/>
      <c r="E45" s="25"/>
      <c r="F45" s="116"/>
      <c r="G45" s="25"/>
      <c r="H45" s="116"/>
      <c r="I45" s="25"/>
      <c r="J45" s="116"/>
      <c r="K45" s="25"/>
      <c r="L45" s="116"/>
      <c r="M45" s="48" t="e">
        <f t="shared" ca="1" si="1"/>
        <v>#N/A</v>
      </c>
      <c r="N45" s="108" t="e">
        <f ca="1">VLOOKUP($B45,Matrix!$H$13:$I$36,2,FALSE)&amp;"_"&amp;C45</f>
        <v>#N/A</v>
      </c>
      <c r="O45" s="121" t="e">
        <f t="shared" ca="1" si="2"/>
        <v>#N/A</v>
      </c>
    </row>
    <row r="46" spans="2:15">
      <c r="B46" s="25"/>
      <c r="C46" s="24"/>
      <c r="D46" s="115"/>
      <c r="E46" s="25"/>
      <c r="F46" s="116"/>
      <c r="G46" s="25"/>
      <c r="H46" s="116"/>
      <c r="I46" s="25"/>
      <c r="J46" s="116"/>
      <c r="K46" s="25"/>
      <c r="L46" s="116"/>
      <c r="M46" s="48" t="e">
        <f t="shared" ca="1" si="1"/>
        <v>#N/A</v>
      </c>
      <c r="N46" s="108" t="e">
        <f ca="1">VLOOKUP($B46,Matrix!$H$13:$I$36,2,FALSE)&amp;"_"&amp;C46</f>
        <v>#N/A</v>
      </c>
      <c r="O46" s="121" t="e">
        <f t="shared" ca="1" si="2"/>
        <v>#N/A</v>
      </c>
    </row>
    <row r="47" spans="2:15">
      <c r="B47" s="25"/>
      <c r="C47" s="24"/>
      <c r="D47" s="115"/>
      <c r="E47" s="25"/>
      <c r="F47" s="116"/>
      <c r="G47" s="25"/>
      <c r="H47" s="116"/>
      <c r="I47" s="25"/>
      <c r="J47" s="116"/>
      <c r="K47" s="25"/>
      <c r="L47" s="116"/>
      <c r="M47" s="48" t="e">
        <f t="shared" ca="1" si="1"/>
        <v>#N/A</v>
      </c>
      <c r="N47" s="108" t="e">
        <f ca="1">VLOOKUP($B47,Matrix!$H$13:$I$36,2,FALSE)&amp;"_"&amp;C47</f>
        <v>#N/A</v>
      </c>
      <c r="O47" s="121" t="e">
        <f t="shared" ca="1" si="2"/>
        <v>#N/A</v>
      </c>
    </row>
    <row r="48" spans="2:15">
      <c r="B48" s="25"/>
      <c r="C48" s="24"/>
      <c r="D48" s="115"/>
      <c r="E48" s="25"/>
      <c r="F48" s="116"/>
      <c r="G48" s="25"/>
      <c r="H48" s="116"/>
      <c r="I48" s="25"/>
      <c r="J48" s="116"/>
      <c r="K48" s="25"/>
      <c r="L48" s="116"/>
      <c r="M48" s="48" t="e">
        <f t="shared" ca="1" si="1"/>
        <v>#N/A</v>
      </c>
      <c r="N48" s="108" t="e">
        <f ca="1">VLOOKUP($B48,Matrix!$H$13:$I$36,2,FALSE)&amp;"_"&amp;C48</f>
        <v>#N/A</v>
      </c>
      <c r="O48" s="121" t="e">
        <f t="shared" ca="1" si="2"/>
        <v>#N/A</v>
      </c>
    </row>
    <row r="49" spans="2:15">
      <c r="B49" s="25"/>
      <c r="C49" s="24"/>
      <c r="D49" s="115"/>
      <c r="E49" s="25"/>
      <c r="F49" s="116"/>
      <c r="G49" s="25"/>
      <c r="H49" s="116"/>
      <c r="I49" s="25"/>
      <c r="J49" s="116"/>
      <c r="K49" s="25"/>
      <c r="L49" s="116"/>
      <c r="M49" s="48" t="e">
        <f t="shared" ca="1" si="1"/>
        <v>#N/A</v>
      </c>
      <c r="N49" s="108" t="e">
        <f ca="1">VLOOKUP($B49,Matrix!$H$13:$I$36,2,FALSE)&amp;"_"&amp;C49</f>
        <v>#N/A</v>
      </c>
      <c r="O49" s="121" t="e">
        <f t="shared" ca="1" si="2"/>
        <v>#N/A</v>
      </c>
    </row>
    <row r="50" spans="2:15">
      <c r="B50" s="25"/>
      <c r="C50" s="24"/>
      <c r="D50" s="115"/>
      <c r="E50" s="25"/>
      <c r="F50" s="116"/>
      <c r="G50" s="25"/>
      <c r="H50" s="116"/>
      <c r="I50" s="25"/>
      <c r="J50" s="116"/>
      <c r="K50" s="25"/>
      <c r="L50" s="116"/>
      <c r="M50" s="48" t="e">
        <f t="shared" ca="1" si="1"/>
        <v>#N/A</v>
      </c>
      <c r="N50" s="108" t="e">
        <f ca="1">VLOOKUP($B50,Matrix!$H$13:$I$36,2,FALSE)&amp;"_"&amp;C50</f>
        <v>#N/A</v>
      </c>
      <c r="O50" s="121" t="e">
        <f t="shared" ca="1" si="2"/>
        <v>#N/A</v>
      </c>
    </row>
    <row r="51" spans="2:15">
      <c r="B51" s="25"/>
      <c r="C51" s="24"/>
      <c r="D51" s="115"/>
      <c r="E51" s="25"/>
      <c r="F51" s="116"/>
      <c r="G51" s="25"/>
      <c r="H51" s="116"/>
      <c r="I51" s="25"/>
      <c r="J51" s="116"/>
      <c r="K51" s="25"/>
      <c r="L51" s="116"/>
      <c r="M51" s="48" t="e">
        <f t="shared" ca="1" si="1"/>
        <v>#N/A</v>
      </c>
      <c r="N51" s="108" t="e">
        <f ca="1">VLOOKUP($B51,Matrix!$H$13:$I$36,2,FALSE)&amp;"_"&amp;C51</f>
        <v>#N/A</v>
      </c>
      <c r="O51" s="121" t="e">
        <f t="shared" ca="1" si="2"/>
        <v>#N/A</v>
      </c>
    </row>
    <row r="52" spans="2:15">
      <c r="B52" s="25"/>
      <c r="C52" s="24"/>
      <c r="D52" s="115"/>
      <c r="E52" s="25"/>
      <c r="F52" s="116"/>
      <c r="G52" s="25"/>
      <c r="H52" s="116"/>
      <c r="I52" s="25"/>
      <c r="J52" s="116"/>
      <c r="K52" s="25"/>
      <c r="L52" s="116"/>
      <c r="M52" s="48" t="e">
        <f t="shared" ca="1" si="1"/>
        <v>#N/A</v>
      </c>
      <c r="N52" s="108" t="e">
        <f ca="1">VLOOKUP($B52,Matrix!$H$13:$I$36,2,FALSE)&amp;"_"&amp;C52</f>
        <v>#N/A</v>
      </c>
      <c r="O52" s="121" t="e">
        <f t="shared" ca="1" si="2"/>
        <v>#N/A</v>
      </c>
    </row>
    <row r="53" spans="2:15">
      <c r="B53" s="25"/>
      <c r="C53" s="24"/>
      <c r="D53" s="115"/>
      <c r="E53" s="25"/>
      <c r="F53" s="116"/>
      <c r="G53" s="25"/>
      <c r="H53" s="116"/>
      <c r="I53" s="25"/>
      <c r="J53" s="116"/>
      <c r="K53" s="25"/>
      <c r="L53" s="116"/>
      <c r="M53" s="48" t="e">
        <f t="shared" ca="1" si="1"/>
        <v>#N/A</v>
      </c>
      <c r="N53" s="108" t="e">
        <f ca="1">VLOOKUP($B53,Matrix!$H$13:$I$36,2,FALSE)&amp;"_"&amp;C53</f>
        <v>#N/A</v>
      </c>
      <c r="O53" s="121" t="e">
        <f t="shared" ca="1" si="2"/>
        <v>#N/A</v>
      </c>
    </row>
    <row r="54" spans="2:15">
      <c r="B54" s="25"/>
      <c r="C54" s="24"/>
      <c r="D54" s="115"/>
      <c r="E54" s="25"/>
      <c r="F54" s="116"/>
      <c r="G54" s="25"/>
      <c r="H54" s="116"/>
      <c r="I54" s="25"/>
      <c r="J54" s="116"/>
      <c r="K54" s="25"/>
      <c r="L54" s="116"/>
      <c r="M54" s="48" t="e">
        <f t="shared" ca="1" si="1"/>
        <v>#N/A</v>
      </c>
      <c r="N54" s="108" t="e">
        <f ca="1">VLOOKUP($B54,Matrix!$H$13:$I$36,2,FALSE)&amp;"_"&amp;C54</f>
        <v>#N/A</v>
      </c>
      <c r="O54" s="121" t="e">
        <f t="shared" ca="1" si="2"/>
        <v>#N/A</v>
      </c>
    </row>
    <row r="55" spans="2:15">
      <c r="B55" s="25"/>
      <c r="C55" s="24"/>
      <c r="D55" s="115"/>
      <c r="E55" s="25"/>
      <c r="F55" s="116"/>
      <c r="G55" s="25"/>
      <c r="H55" s="116"/>
      <c r="I55" s="25"/>
      <c r="J55" s="116"/>
      <c r="K55" s="25"/>
      <c r="L55" s="116"/>
      <c r="M55" s="48" t="e">
        <f t="shared" ca="1" si="1"/>
        <v>#N/A</v>
      </c>
      <c r="N55" s="108" t="e">
        <f ca="1">VLOOKUP($B55,Matrix!$H$13:$I$36,2,FALSE)&amp;"_"&amp;C55</f>
        <v>#N/A</v>
      </c>
      <c r="O55" s="121" t="e">
        <f t="shared" ca="1" si="2"/>
        <v>#N/A</v>
      </c>
    </row>
    <row r="56" spans="2:15">
      <c r="B56" s="25"/>
      <c r="C56" s="24"/>
      <c r="D56" s="115"/>
      <c r="E56" s="25"/>
      <c r="F56" s="116"/>
      <c r="G56" s="25"/>
      <c r="H56" s="116"/>
      <c r="I56" s="25"/>
      <c r="J56" s="116"/>
      <c r="K56" s="25"/>
      <c r="L56" s="116"/>
      <c r="M56" s="48" t="e">
        <f t="shared" ca="1" si="1"/>
        <v>#N/A</v>
      </c>
      <c r="N56" s="108" t="e">
        <f ca="1">VLOOKUP($B56,Matrix!$H$13:$I$36,2,FALSE)&amp;"_"&amp;C56</f>
        <v>#N/A</v>
      </c>
      <c r="O56" s="121" t="e">
        <f t="shared" ca="1" si="2"/>
        <v>#N/A</v>
      </c>
    </row>
    <row r="57" spans="2:15">
      <c r="B57" s="25"/>
      <c r="C57" s="24"/>
      <c r="D57" s="115"/>
      <c r="E57" s="25"/>
      <c r="F57" s="116"/>
      <c r="G57" s="25"/>
      <c r="H57" s="116"/>
      <c r="I57" s="25"/>
      <c r="J57" s="116"/>
      <c r="K57" s="25"/>
      <c r="L57" s="116"/>
      <c r="M57" s="48" t="e">
        <f t="shared" ca="1" si="1"/>
        <v>#N/A</v>
      </c>
      <c r="N57" s="108" t="e">
        <f ca="1">VLOOKUP($B57,Matrix!$H$13:$I$36,2,FALSE)&amp;"_"&amp;C57</f>
        <v>#N/A</v>
      </c>
      <c r="O57" s="121" t="e">
        <f t="shared" ca="1" si="2"/>
        <v>#N/A</v>
      </c>
    </row>
    <row r="58" spans="2:15">
      <c r="B58" s="25"/>
      <c r="C58" s="24"/>
      <c r="D58" s="115"/>
      <c r="E58" s="25"/>
      <c r="F58" s="116"/>
      <c r="G58" s="25"/>
      <c r="H58" s="116"/>
      <c r="I58" s="25"/>
      <c r="J58" s="116"/>
      <c r="K58" s="25"/>
      <c r="L58" s="116"/>
      <c r="M58" s="48" t="e">
        <f t="shared" ca="1" si="1"/>
        <v>#N/A</v>
      </c>
      <c r="N58" s="108" t="e">
        <f ca="1">VLOOKUP($B58,Matrix!$H$13:$I$36,2,FALSE)&amp;"_"&amp;C58</f>
        <v>#N/A</v>
      </c>
      <c r="O58" s="121" t="e">
        <f t="shared" ca="1" si="2"/>
        <v>#N/A</v>
      </c>
    </row>
    <row r="59" spans="2:15">
      <c r="B59" s="25"/>
      <c r="C59" s="24"/>
      <c r="D59" s="115"/>
      <c r="E59" s="25"/>
      <c r="F59" s="116"/>
      <c r="G59" s="25"/>
      <c r="H59" s="116"/>
      <c r="I59" s="25"/>
      <c r="J59" s="116"/>
      <c r="K59" s="25"/>
      <c r="L59" s="116"/>
      <c r="M59" s="48" t="e">
        <f t="shared" ca="1" si="1"/>
        <v>#N/A</v>
      </c>
      <c r="N59" s="108" t="e">
        <f ca="1">VLOOKUP($B59,Matrix!$H$13:$I$36,2,FALSE)&amp;"_"&amp;C59</f>
        <v>#N/A</v>
      </c>
      <c r="O59" s="121" t="e">
        <f t="shared" ca="1" si="2"/>
        <v>#N/A</v>
      </c>
    </row>
    <row r="60" spans="2:15">
      <c r="B60" s="25"/>
      <c r="C60" s="24"/>
      <c r="D60" s="115"/>
      <c r="E60" s="25"/>
      <c r="F60" s="116"/>
      <c r="G60" s="25"/>
      <c r="H60" s="116"/>
      <c r="I60" s="25"/>
      <c r="J60" s="116"/>
      <c r="K60" s="25"/>
      <c r="L60" s="116"/>
      <c r="M60" s="48" t="e">
        <f t="shared" ca="1" si="1"/>
        <v>#N/A</v>
      </c>
      <c r="N60" s="108" t="e">
        <f ca="1">VLOOKUP($B60,Matrix!$H$13:$I$36,2,FALSE)&amp;"_"&amp;C60</f>
        <v>#N/A</v>
      </c>
      <c r="O60" s="121" t="e">
        <f t="shared" ca="1" si="2"/>
        <v>#N/A</v>
      </c>
    </row>
    <row r="61" spans="2:15">
      <c r="B61" s="25"/>
      <c r="C61" s="24"/>
      <c r="D61" s="115"/>
      <c r="E61" s="25"/>
      <c r="F61" s="116"/>
      <c r="G61" s="25"/>
      <c r="H61" s="116"/>
      <c r="I61" s="25"/>
      <c r="J61" s="116"/>
      <c r="K61" s="25"/>
      <c r="L61" s="116"/>
      <c r="M61" s="48" t="e">
        <f t="shared" ca="1" si="1"/>
        <v>#N/A</v>
      </c>
      <c r="N61" s="108" t="e">
        <f ca="1">VLOOKUP($B61,Matrix!$H$13:$I$36,2,FALSE)&amp;"_"&amp;C61</f>
        <v>#N/A</v>
      </c>
      <c r="O61" s="121" t="e">
        <f t="shared" ca="1" si="2"/>
        <v>#N/A</v>
      </c>
    </row>
    <row r="62" spans="2:15">
      <c r="B62" s="25"/>
      <c r="C62" s="24"/>
      <c r="D62" s="115"/>
      <c r="E62" s="25"/>
      <c r="F62" s="116"/>
      <c r="G62" s="25"/>
      <c r="H62" s="116"/>
      <c r="I62" s="25"/>
      <c r="J62" s="116"/>
      <c r="K62" s="25"/>
      <c r="L62" s="116"/>
      <c r="M62" s="48" t="e">
        <f t="shared" ca="1" si="1"/>
        <v>#N/A</v>
      </c>
      <c r="N62" s="108" t="e">
        <f ca="1">VLOOKUP($B62,Matrix!$H$13:$I$36,2,FALSE)&amp;"_"&amp;C62</f>
        <v>#N/A</v>
      </c>
      <c r="O62" s="121" t="e">
        <f t="shared" ca="1" si="2"/>
        <v>#N/A</v>
      </c>
    </row>
    <row r="63" spans="2:15">
      <c r="B63" s="25"/>
      <c r="C63" s="24"/>
      <c r="D63" s="115"/>
      <c r="E63" s="25"/>
      <c r="F63" s="116"/>
      <c r="G63" s="25"/>
      <c r="H63" s="116"/>
      <c r="I63" s="25"/>
      <c r="J63" s="116"/>
      <c r="K63" s="25"/>
      <c r="L63" s="116"/>
      <c r="M63" s="48" t="e">
        <f t="shared" ca="1" si="1"/>
        <v>#N/A</v>
      </c>
      <c r="N63" s="108" t="e">
        <f ca="1">VLOOKUP($B63,Matrix!$H$13:$I$36,2,FALSE)&amp;"_"&amp;C63</f>
        <v>#N/A</v>
      </c>
      <c r="O63" s="121" t="e">
        <f t="shared" ca="1" si="2"/>
        <v>#N/A</v>
      </c>
    </row>
    <row r="64" spans="2:15">
      <c r="B64" s="25"/>
      <c r="C64" s="24"/>
      <c r="D64" s="115"/>
      <c r="E64" s="25"/>
      <c r="F64" s="116"/>
      <c r="G64" s="25"/>
      <c r="H64" s="116"/>
      <c r="I64" s="25"/>
      <c r="J64" s="116"/>
      <c r="K64" s="25"/>
      <c r="L64" s="116"/>
      <c r="M64" s="48" t="e">
        <f t="shared" ca="1" si="1"/>
        <v>#N/A</v>
      </c>
      <c r="N64" s="108" t="e">
        <f ca="1">VLOOKUP($B64,Matrix!$H$13:$I$36,2,FALSE)&amp;"_"&amp;C64</f>
        <v>#N/A</v>
      </c>
      <c r="O64" s="121" t="e">
        <f t="shared" ref="O64:O95" ca="1" si="3">"#define "&amp;N64&amp;REPT(" ",48-M64)&amp;"("&amp;D64&amp;"U)"</f>
        <v>#N/A</v>
      </c>
    </row>
    <row r="65" spans="2:15">
      <c r="B65" s="25"/>
      <c r="C65" s="24"/>
      <c r="D65" s="115"/>
      <c r="E65" s="25"/>
      <c r="F65" s="116"/>
      <c r="G65" s="25"/>
      <c r="H65" s="116"/>
      <c r="I65" s="25"/>
      <c r="J65" s="116"/>
      <c r="K65" s="25"/>
      <c r="L65" s="116"/>
      <c r="M65" s="48" t="e">
        <f t="shared" ref="M65:M99" ca="1" si="4">LEN(N65)</f>
        <v>#N/A</v>
      </c>
      <c r="N65" s="108" t="e">
        <f ca="1">VLOOKUP($B65,Matrix!$H$13:$I$36,2,FALSE)&amp;"_"&amp;C65</f>
        <v>#N/A</v>
      </c>
      <c r="O65" s="121" t="e">
        <f t="shared" ca="1" si="3"/>
        <v>#N/A</v>
      </c>
    </row>
    <row r="66" spans="2:15">
      <c r="B66" s="25"/>
      <c r="C66" s="24"/>
      <c r="D66" s="115"/>
      <c r="E66" s="25"/>
      <c r="F66" s="116"/>
      <c r="G66" s="25"/>
      <c r="H66" s="116"/>
      <c r="I66" s="25"/>
      <c r="J66" s="116"/>
      <c r="K66" s="25"/>
      <c r="L66" s="116"/>
      <c r="M66" s="48" t="e">
        <f t="shared" ca="1" si="4"/>
        <v>#N/A</v>
      </c>
      <c r="N66" s="108" t="e">
        <f ca="1">VLOOKUP($B66,Matrix!$H$13:$I$36,2,FALSE)&amp;"_"&amp;C66</f>
        <v>#N/A</v>
      </c>
      <c r="O66" s="121" t="e">
        <f t="shared" ca="1" si="3"/>
        <v>#N/A</v>
      </c>
    </row>
    <row r="67" spans="2:15">
      <c r="B67" s="25"/>
      <c r="C67" s="24"/>
      <c r="D67" s="115"/>
      <c r="E67" s="25"/>
      <c r="F67" s="116"/>
      <c r="G67" s="25"/>
      <c r="H67" s="116"/>
      <c r="I67" s="25"/>
      <c r="J67" s="116"/>
      <c r="K67" s="25"/>
      <c r="L67" s="116"/>
      <c r="M67" s="48" t="e">
        <f t="shared" ca="1" si="4"/>
        <v>#N/A</v>
      </c>
      <c r="N67" s="108" t="e">
        <f ca="1">VLOOKUP($B67,Matrix!$H$13:$I$36,2,FALSE)&amp;"_"&amp;C67</f>
        <v>#N/A</v>
      </c>
      <c r="O67" s="121" t="e">
        <f t="shared" ca="1" si="3"/>
        <v>#N/A</v>
      </c>
    </row>
    <row r="68" spans="2:15">
      <c r="B68" s="25"/>
      <c r="C68" s="24"/>
      <c r="D68" s="115"/>
      <c r="E68" s="25"/>
      <c r="F68" s="116"/>
      <c r="G68" s="25"/>
      <c r="H68" s="116"/>
      <c r="I68" s="25"/>
      <c r="J68" s="116"/>
      <c r="K68" s="25"/>
      <c r="L68" s="116"/>
      <c r="M68" s="48" t="e">
        <f t="shared" ca="1" si="4"/>
        <v>#N/A</v>
      </c>
      <c r="N68" s="108" t="e">
        <f ca="1">VLOOKUP($B68,Matrix!$H$13:$I$36,2,FALSE)&amp;"_"&amp;C68</f>
        <v>#N/A</v>
      </c>
      <c r="O68" s="121" t="e">
        <f t="shared" ca="1" si="3"/>
        <v>#N/A</v>
      </c>
    </row>
    <row r="69" spans="2:15">
      <c r="B69" s="25"/>
      <c r="C69" s="24"/>
      <c r="D69" s="115"/>
      <c r="E69" s="25"/>
      <c r="F69" s="116"/>
      <c r="G69" s="25"/>
      <c r="H69" s="116"/>
      <c r="I69" s="25"/>
      <c r="J69" s="116"/>
      <c r="K69" s="25"/>
      <c r="L69" s="116"/>
      <c r="M69" s="48" t="e">
        <f t="shared" ca="1" si="4"/>
        <v>#N/A</v>
      </c>
      <c r="N69" s="108" t="e">
        <f ca="1">VLOOKUP($B69,Matrix!$H$13:$I$36,2,FALSE)&amp;"_"&amp;C69</f>
        <v>#N/A</v>
      </c>
      <c r="O69" s="121" t="e">
        <f t="shared" ca="1" si="3"/>
        <v>#N/A</v>
      </c>
    </row>
    <row r="70" spans="2:15">
      <c r="B70" s="25"/>
      <c r="C70" s="24"/>
      <c r="D70" s="115"/>
      <c r="E70" s="25"/>
      <c r="F70" s="116"/>
      <c r="G70" s="25"/>
      <c r="H70" s="116"/>
      <c r="I70" s="25"/>
      <c r="J70" s="116"/>
      <c r="K70" s="25"/>
      <c r="L70" s="116"/>
      <c r="M70" s="48" t="e">
        <f t="shared" ca="1" si="4"/>
        <v>#N/A</v>
      </c>
      <c r="N70" s="108" t="e">
        <f ca="1">VLOOKUP($B70,Matrix!$H$13:$I$36,2,FALSE)&amp;"_"&amp;C70</f>
        <v>#N/A</v>
      </c>
      <c r="O70" s="121" t="e">
        <f t="shared" ca="1" si="3"/>
        <v>#N/A</v>
      </c>
    </row>
    <row r="71" spans="2:15">
      <c r="B71" s="25"/>
      <c r="C71" s="24"/>
      <c r="D71" s="115"/>
      <c r="E71" s="25"/>
      <c r="F71" s="116"/>
      <c r="G71" s="25"/>
      <c r="H71" s="116"/>
      <c r="I71" s="25"/>
      <c r="J71" s="116"/>
      <c r="K71" s="25"/>
      <c r="L71" s="116"/>
      <c r="M71" s="48" t="e">
        <f t="shared" ca="1" si="4"/>
        <v>#N/A</v>
      </c>
      <c r="N71" s="108" t="e">
        <f ca="1">VLOOKUP($B71,Matrix!$H$13:$I$36,2,FALSE)&amp;"_"&amp;C71</f>
        <v>#N/A</v>
      </c>
      <c r="O71" s="121" t="e">
        <f t="shared" ca="1" si="3"/>
        <v>#N/A</v>
      </c>
    </row>
    <row r="72" spans="2:15">
      <c r="B72" s="25"/>
      <c r="C72" s="24"/>
      <c r="D72" s="115"/>
      <c r="E72" s="25"/>
      <c r="F72" s="116"/>
      <c r="G72" s="25"/>
      <c r="H72" s="116"/>
      <c r="I72" s="25"/>
      <c r="J72" s="116"/>
      <c r="K72" s="25"/>
      <c r="L72" s="116"/>
      <c r="M72" s="48" t="e">
        <f t="shared" ca="1" si="4"/>
        <v>#N/A</v>
      </c>
      <c r="N72" s="108" t="e">
        <f ca="1">VLOOKUP($B72,Matrix!$H$13:$I$36,2,FALSE)&amp;"_"&amp;C72</f>
        <v>#N/A</v>
      </c>
      <c r="O72" s="121" t="e">
        <f t="shared" ca="1" si="3"/>
        <v>#N/A</v>
      </c>
    </row>
    <row r="73" spans="2:15">
      <c r="B73" s="25"/>
      <c r="C73" s="24"/>
      <c r="D73" s="115"/>
      <c r="E73" s="25"/>
      <c r="F73" s="116"/>
      <c r="G73" s="25"/>
      <c r="H73" s="116"/>
      <c r="I73" s="25"/>
      <c r="J73" s="116"/>
      <c r="K73" s="25"/>
      <c r="L73" s="116"/>
      <c r="M73" s="48" t="e">
        <f t="shared" ca="1" si="4"/>
        <v>#N/A</v>
      </c>
      <c r="N73" s="108" t="e">
        <f ca="1">VLOOKUP($B73,Matrix!$H$13:$I$36,2,FALSE)&amp;"_"&amp;C73</f>
        <v>#N/A</v>
      </c>
      <c r="O73" s="121" t="e">
        <f t="shared" ca="1" si="3"/>
        <v>#N/A</v>
      </c>
    </row>
    <row r="74" spans="2:15">
      <c r="B74" s="25"/>
      <c r="C74" s="24"/>
      <c r="D74" s="115"/>
      <c r="E74" s="25"/>
      <c r="F74" s="116"/>
      <c r="G74" s="25"/>
      <c r="H74" s="116"/>
      <c r="I74" s="25"/>
      <c r="J74" s="116"/>
      <c r="K74" s="25"/>
      <c r="L74" s="116"/>
      <c r="M74" s="48" t="e">
        <f t="shared" ca="1" si="4"/>
        <v>#N/A</v>
      </c>
      <c r="N74" s="108" t="e">
        <f ca="1">VLOOKUP($B74,Matrix!$H$13:$I$36,2,FALSE)&amp;"_"&amp;C74</f>
        <v>#N/A</v>
      </c>
      <c r="O74" s="121" t="e">
        <f t="shared" ca="1" si="3"/>
        <v>#N/A</v>
      </c>
    </row>
    <row r="75" spans="2:15">
      <c r="B75" s="25"/>
      <c r="C75" s="24"/>
      <c r="D75" s="115"/>
      <c r="E75" s="25"/>
      <c r="F75" s="116"/>
      <c r="G75" s="25"/>
      <c r="H75" s="116"/>
      <c r="I75" s="25"/>
      <c r="J75" s="116"/>
      <c r="K75" s="25"/>
      <c r="L75" s="116"/>
      <c r="M75" s="48" t="e">
        <f t="shared" ca="1" si="4"/>
        <v>#N/A</v>
      </c>
      <c r="N75" s="108" t="e">
        <f ca="1">VLOOKUP($B75,Matrix!$H$13:$I$36,2,FALSE)&amp;"_"&amp;C75</f>
        <v>#N/A</v>
      </c>
      <c r="O75" s="121" t="e">
        <f t="shared" ca="1" si="3"/>
        <v>#N/A</v>
      </c>
    </row>
    <row r="76" spans="2:15">
      <c r="B76" s="25"/>
      <c r="C76" s="24"/>
      <c r="D76" s="115"/>
      <c r="E76" s="25"/>
      <c r="F76" s="116"/>
      <c r="G76" s="25"/>
      <c r="H76" s="116"/>
      <c r="I76" s="25"/>
      <c r="J76" s="116"/>
      <c r="K76" s="25"/>
      <c r="L76" s="116"/>
      <c r="M76" s="48" t="e">
        <f t="shared" ca="1" si="4"/>
        <v>#N/A</v>
      </c>
      <c r="N76" s="108" t="e">
        <f ca="1">VLOOKUP($B76,Matrix!$H$13:$I$36,2,FALSE)&amp;"_"&amp;C76</f>
        <v>#N/A</v>
      </c>
      <c r="O76" s="121" t="e">
        <f t="shared" ca="1" si="3"/>
        <v>#N/A</v>
      </c>
    </row>
    <row r="77" spans="2:15">
      <c r="B77" s="25"/>
      <c r="C77" s="24"/>
      <c r="D77" s="115"/>
      <c r="E77" s="25"/>
      <c r="F77" s="116"/>
      <c r="G77" s="25"/>
      <c r="H77" s="116"/>
      <c r="I77" s="25"/>
      <c r="J77" s="116"/>
      <c r="K77" s="25"/>
      <c r="L77" s="116"/>
      <c r="M77" s="48" t="e">
        <f t="shared" ca="1" si="4"/>
        <v>#N/A</v>
      </c>
      <c r="N77" s="108" t="e">
        <f ca="1">VLOOKUP($B77,Matrix!$H$13:$I$36,2,FALSE)&amp;"_"&amp;C77</f>
        <v>#N/A</v>
      </c>
      <c r="O77" s="121" t="e">
        <f t="shared" ca="1" si="3"/>
        <v>#N/A</v>
      </c>
    </row>
    <row r="78" spans="2:15">
      <c r="B78" s="25"/>
      <c r="C78" s="24"/>
      <c r="D78" s="115"/>
      <c r="E78" s="25"/>
      <c r="F78" s="116"/>
      <c r="G78" s="25"/>
      <c r="H78" s="116"/>
      <c r="I78" s="25"/>
      <c r="J78" s="116"/>
      <c r="K78" s="25"/>
      <c r="L78" s="116"/>
      <c r="M78" s="48" t="e">
        <f t="shared" ca="1" si="4"/>
        <v>#N/A</v>
      </c>
      <c r="N78" s="108" t="e">
        <f ca="1">VLOOKUP($B78,Matrix!$H$13:$I$36,2,FALSE)&amp;"_"&amp;C78</f>
        <v>#N/A</v>
      </c>
      <c r="O78" s="121" t="e">
        <f t="shared" ca="1" si="3"/>
        <v>#N/A</v>
      </c>
    </row>
    <row r="79" spans="2:15">
      <c r="B79" s="25"/>
      <c r="C79" s="24"/>
      <c r="D79" s="115"/>
      <c r="E79" s="25"/>
      <c r="F79" s="116"/>
      <c r="G79" s="25"/>
      <c r="H79" s="116"/>
      <c r="I79" s="25"/>
      <c r="J79" s="116"/>
      <c r="K79" s="25"/>
      <c r="L79" s="116"/>
      <c r="M79" s="48" t="e">
        <f t="shared" ca="1" si="4"/>
        <v>#N/A</v>
      </c>
      <c r="N79" s="108" t="e">
        <f ca="1">VLOOKUP($B79,Matrix!$H$13:$I$36,2,FALSE)&amp;"_"&amp;C79</f>
        <v>#N/A</v>
      </c>
      <c r="O79" s="121" t="e">
        <f t="shared" ca="1" si="3"/>
        <v>#N/A</v>
      </c>
    </row>
    <row r="80" spans="2:15">
      <c r="B80" s="25"/>
      <c r="C80" s="24"/>
      <c r="D80" s="115"/>
      <c r="E80" s="25"/>
      <c r="F80" s="116"/>
      <c r="G80" s="25"/>
      <c r="H80" s="116"/>
      <c r="I80" s="25"/>
      <c r="J80" s="116"/>
      <c r="K80" s="25"/>
      <c r="L80" s="116"/>
      <c r="M80" s="48" t="e">
        <f t="shared" ca="1" si="4"/>
        <v>#N/A</v>
      </c>
      <c r="N80" s="108" t="e">
        <f ca="1">VLOOKUP($B80,Matrix!$H$13:$I$36,2,FALSE)&amp;"_"&amp;C80</f>
        <v>#N/A</v>
      </c>
      <c r="O80" s="121" t="e">
        <f t="shared" ca="1" si="3"/>
        <v>#N/A</v>
      </c>
    </row>
    <row r="81" spans="2:15">
      <c r="B81" s="25"/>
      <c r="C81" s="24"/>
      <c r="D81" s="115"/>
      <c r="E81" s="25"/>
      <c r="F81" s="116"/>
      <c r="G81" s="25"/>
      <c r="H81" s="116"/>
      <c r="I81" s="25"/>
      <c r="J81" s="116"/>
      <c r="K81" s="25"/>
      <c r="L81" s="116"/>
      <c r="M81" s="48" t="e">
        <f t="shared" ca="1" si="4"/>
        <v>#N/A</v>
      </c>
      <c r="N81" s="108" t="e">
        <f ca="1">VLOOKUP($B81,Matrix!$H$13:$I$36,2,FALSE)&amp;"_"&amp;C81</f>
        <v>#N/A</v>
      </c>
      <c r="O81" s="121" t="e">
        <f t="shared" ca="1" si="3"/>
        <v>#N/A</v>
      </c>
    </row>
    <row r="82" spans="2:15">
      <c r="B82" s="25"/>
      <c r="C82" s="24"/>
      <c r="D82" s="115"/>
      <c r="E82" s="25"/>
      <c r="F82" s="116"/>
      <c r="G82" s="25"/>
      <c r="H82" s="116"/>
      <c r="I82" s="25"/>
      <c r="J82" s="116"/>
      <c r="K82" s="25"/>
      <c r="L82" s="116"/>
      <c r="M82" s="48" t="e">
        <f t="shared" ca="1" si="4"/>
        <v>#N/A</v>
      </c>
      <c r="N82" s="108" t="e">
        <f ca="1">VLOOKUP($B82,Matrix!$H$13:$I$36,2,FALSE)&amp;"_"&amp;C82</f>
        <v>#N/A</v>
      </c>
      <c r="O82" s="121" t="e">
        <f t="shared" ca="1" si="3"/>
        <v>#N/A</v>
      </c>
    </row>
    <row r="83" spans="2:15">
      <c r="B83" s="25"/>
      <c r="C83" s="24"/>
      <c r="D83" s="115"/>
      <c r="E83" s="25"/>
      <c r="F83" s="116"/>
      <c r="G83" s="25"/>
      <c r="H83" s="116"/>
      <c r="I83" s="25"/>
      <c r="J83" s="116"/>
      <c r="K83" s="25"/>
      <c r="L83" s="116"/>
      <c r="M83" s="48" t="e">
        <f t="shared" ca="1" si="4"/>
        <v>#N/A</v>
      </c>
      <c r="N83" s="68" t="e">
        <f ca="1">VLOOKUP($B83,Matrix!$H$13:$I$36,2,FALSE)&amp;"_"&amp;C83</f>
        <v>#N/A</v>
      </c>
      <c r="O83" s="121" t="e">
        <f t="shared" ca="1" si="3"/>
        <v>#N/A</v>
      </c>
    </row>
    <row r="84" spans="2:15">
      <c r="B84" s="25"/>
      <c r="C84" s="24"/>
      <c r="D84" s="115"/>
      <c r="E84" s="25"/>
      <c r="F84" s="116"/>
      <c r="G84" s="25"/>
      <c r="H84" s="116"/>
      <c r="I84" s="25"/>
      <c r="J84" s="116"/>
      <c r="K84" s="25"/>
      <c r="L84" s="116"/>
      <c r="M84" s="48" t="e">
        <f t="shared" ca="1" si="4"/>
        <v>#N/A</v>
      </c>
      <c r="N84" s="68" t="e">
        <f ca="1">VLOOKUP($B84,Matrix!$H$13:$I$36,2,FALSE)&amp;"_"&amp;C84</f>
        <v>#N/A</v>
      </c>
      <c r="O84" s="121" t="e">
        <f t="shared" ca="1" si="3"/>
        <v>#N/A</v>
      </c>
    </row>
    <row r="85" spans="2:15">
      <c r="B85" s="25"/>
      <c r="C85" s="24"/>
      <c r="D85" s="115"/>
      <c r="E85" s="25"/>
      <c r="F85" s="116"/>
      <c r="G85" s="25"/>
      <c r="H85" s="116"/>
      <c r="I85" s="25"/>
      <c r="J85" s="116"/>
      <c r="K85" s="25"/>
      <c r="L85" s="116"/>
      <c r="M85" s="48" t="e">
        <f t="shared" ca="1" si="4"/>
        <v>#N/A</v>
      </c>
      <c r="N85" s="68" t="e">
        <f ca="1">VLOOKUP($B85,Matrix!$H$13:$I$36,2,FALSE)&amp;"_"&amp;C85</f>
        <v>#N/A</v>
      </c>
      <c r="O85" s="121" t="e">
        <f t="shared" ca="1" si="3"/>
        <v>#N/A</v>
      </c>
    </row>
    <row r="86" spans="2:15">
      <c r="B86" s="25"/>
      <c r="C86" s="24"/>
      <c r="D86" s="115"/>
      <c r="E86" s="25"/>
      <c r="F86" s="116"/>
      <c r="G86" s="25"/>
      <c r="H86" s="116"/>
      <c r="I86" s="25"/>
      <c r="J86" s="116"/>
      <c r="K86" s="25"/>
      <c r="L86" s="116"/>
      <c r="M86" s="48" t="e">
        <f t="shared" ca="1" si="4"/>
        <v>#N/A</v>
      </c>
      <c r="N86" s="68" t="e">
        <f ca="1">VLOOKUP($B86,Matrix!$H$13:$I$36,2,FALSE)&amp;"_"&amp;C86</f>
        <v>#N/A</v>
      </c>
      <c r="O86" s="121" t="e">
        <f t="shared" ca="1" si="3"/>
        <v>#N/A</v>
      </c>
    </row>
    <row r="87" spans="2:15">
      <c r="B87" s="25"/>
      <c r="C87" s="24"/>
      <c r="D87" s="115"/>
      <c r="E87" s="25"/>
      <c r="F87" s="116"/>
      <c r="G87" s="25"/>
      <c r="H87" s="116"/>
      <c r="I87" s="25"/>
      <c r="J87" s="116"/>
      <c r="K87" s="25"/>
      <c r="L87" s="116"/>
      <c r="M87" s="48" t="e">
        <f t="shared" ca="1" si="4"/>
        <v>#N/A</v>
      </c>
      <c r="N87" s="68" t="e">
        <f ca="1">VLOOKUP($B87,Matrix!$H$13:$I$36,2,FALSE)&amp;"_"&amp;C87</f>
        <v>#N/A</v>
      </c>
      <c r="O87" s="121" t="e">
        <f t="shared" ca="1" si="3"/>
        <v>#N/A</v>
      </c>
    </row>
    <row r="88" spans="2:15">
      <c r="B88" s="25"/>
      <c r="C88" s="24"/>
      <c r="D88" s="115"/>
      <c r="E88" s="25"/>
      <c r="F88" s="116"/>
      <c r="G88" s="25"/>
      <c r="H88" s="116"/>
      <c r="I88" s="25"/>
      <c r="J88" s="116"/>
      <c r="K88" s="25"/>
      <c r="L88" s="116"/>
      <c r="M88" s="48" t="e">
        <f t="shared" ca="1" si="4"/>
        <v>#N/A</v>
      </c>
      <c r="N88" s="68" t="e">
        <f ca="1">VLOOKUP($B88,Matrix!$H$13:$I$36,2,FALSE)&amp;"_"&amp;C88</f>
        <v>#N/A</v>
      </c>
      <c r="O88" s="121" t="e">
        <f t="shared" ca="1" si="3"/>
        <v>#N/A</v>
      </c>
    </row>
    <row r="89" spans="2:15">
      <c r="B89" s="25"/>
      <c r="C89" s="24"/>
      <c r="D89" s="115"/>
      <c r="E89" s="25"/>
      <c r="F89" s="116"/>
      <c r="G89" s="25"/>
      <c r="H89" s="116"/>
      <c r="I89" s="25"/>
      <c r="J89" s="116"/>
      <c r="K89" s="25"/>
      <c r="L89" s="116"/>
      <c r="M89" s="48" t="e">
        <f t="shared" ca="1" si="4"/>
        <v>#N/A</v>
      </c>
      <c r="N89" s="68" t="e">
        <f ca="1">VLOOKUP($B89,Matrix!$H$13:$I$36,2,FALSE)&amp;"_"&amp;C89</f>
        <v>#N/A</v>
      </c>
      <c r="O89" s="121" t="e">
        <f t="shared" ca="1" si="3"/>
        <v>#N/A</v>
      </c>
    </row>
    <row r="90" spans="2:15">
      <c r="B90" s="25"/>
      <c r="C90" s="24"/>
      <c r="D90" s="115"/>
      <c r="E90" s="25"/>
      <c r="F90" s="116"/>
      <c r="G90" s="25"/>
      <c r="H90" s="116"/>
      <c r="I90" s="25"/>
      <c r="J90" s="116"/>
      <c r="K90" s="25"/>
      <c r="L90" s="116"/>
      <c r="M90" s="48" t="e">
        <f t="shared" ca="1" si="4"/>
        <v>#N/A</v>
      </c>
      <c r="N90" s="68" t="e">
        <f ca="1">VLOOKUP($B90,Matrix!$H$13:$I$36,2,FALSE)&amp;"_"&amp;C90</f>
        <v>#N/A</v>
      </c>
      <c r="O90" s="121" t="e">
        <f t="shared" ca="1" si="3"/>
        <v>#N/A</v>
      </c>
    </row>
    <row r="91" spans="2:15">
      <c r="B91" s="25"/>
      <c r="C91" s="24"/>
      <c r="D91" s="115"/>
      <c r="E91" s="25"/>
      <c r="F91" s="116"/>
      <c r="G91" s="25"/>
      <c r="H91" s="116"/>
      <c r="I91" s="25"/>
      <c r="J91" s="116"/>
      <c r="K91" s="25"/>
      <c r="L91" s="116"/>
      <c r="M91" s="48" t="e">
        <f t="shared" ca="1" si="4"/>
        <v>#N/A</v>
      </c>
      <c r="N91" s="68" t="e">
        <f ca="1">VLOOKUP($B91,Matrix!$H$13:$I$36,2,FALSE)&amp;"_"&amp;C91</f>
        <v>#N/A</v>
      </c>
      <c r="O91" s="121" t="e">
        <f t="shared" ca="1" si="3"/>
        <v>#N/A</v>
      </c>
    </row>
    <row r="92" spans="2:15">
      <c r="B92" s="25"/>
      <c r="C92" s="24"/>
      <c r="D92" s="115"/>
      <c r="E92" s="25"/>
      <c r="F92" s="116"/>
      <c r="G92" s="25"/>
      <c r="H92" s="116"/>
      <c r="I92" s="25"/>
      <c r="J92" s="116"/>
      <c r="K92" s="25"/>
      <c r="L92" s="116"/>
      <c r="M92" s="48" t="e">
        <f t="shared" ca="1" si="4"/>
        <v>#N/A</v>
      </c>
      <c r="N92" s="68" t="e">
        <f ca="1">VLOOKUP($B92,Matrix!$H$13:$I$36,2,FALSE)&amp;"_"&amp;C92</f>
        <v>#N/A</v>
      </c>
      <c r="O92" s="121" t="e">
        <f t="shared" ca="1" si="3"/>
        <v>#N/A</v>
      </c>
    </row>
    <row r="93" spans="2:15">
      <c r="B93" s="25"/>
      <c r="C93" s="24"/>
      <c r="D93" s="115"/>
      <c r="E93" s="25"/>
      <c r="F93" s="116"/>
      <c r="G93" s="25"/>
      <c r="H93" s="116"/>
      <c r="I93" s="25"/>
      <c r="J93" s="116"/>
      <c r="K93" s="25"/>
      <c r="L93" s="116"/>
      <c r="M93" s="48" t="e">
        <f t="shared" ca="1" si="4"/>
        <v>#N/A</v>
      </c>
      <c r="N93" s="68" t="e">
        <f ca="1">VLOOKUP($B93,Matrix!$H$13:$I$36,2,FALSE)&amp;"_"&amp;C93</f>
        <v>#N/A</v>
      </c>
      <c r="O93" s="121" t="e">
        <f t="shared" ca="1" si="3"/>
        <v>#N/A</v>
      </c>
    </row>
    <row r="94" spans="2:15">
      <c r="B94" s="25"/>
      <c r="C94" s="24"/>
      <c r="D94" s="115"/>
      <c r="E94" s="25"/>
      <c r="F94" s="116"/>
      <c r="G94" s="25"/>
      <c r="H94" s="116"/>
      <c r="I94" s="25"/>
      <c r="J94" s="116"/>
      <c r="K94" s="25"/>
      <c r="L94" s="116"/>
      <c r="M94" s="48" t="e">
        <f t="shared" ca="1" si="4"/>
        <v>#N/A</v>
      </c>
      <c r="N94" s="68" t="e">
        <f ca="1">VLOOKUP($B94,Matrix!$H$13:$I$36,2,FALSE)&amp;"_"&amp;C94</f>
        <v>#N/A</v>
      </c>
      <c r="O94" s="121" t="e">
        <f t="shared" ca="1" si="3"/>
        <v>#N/A</v>
      </c>
    </row>
    <row r="95" spans="2:15">
      <c r="B95" s="25"/>
      <c r="C95" s="24"/>
      <c r="D95" s="115"/>
      <c r="E95" s="25"/>
      <c r="F95" s="116"/>
      <c r="G95" s="25"/>
      <c r="H95" s="116"/>
      <c r="I95" s="25"/>
      <c r="J95" s="116"/>
      <c r="K95" s="25"/>
      <c r="L95" s="116"/>
      <c r="M95" s="48" t="e">
        <f t="shared" ca="1" si="4"/>
        <v>#N/A</v>
      </c>
      <c r="N95" s="68" t="e">
        <f ca="1">VLOOKUP($B95,Matrix!$H$13:$I$36,2,FALSE)&amp;"_"&amp;C95</f>
        <v>#N/A</v>
      </c>
      <c r="O95" s="121" t="e">
        <f t="shared" ca="1" si="3"/>
        <v>#N/A</v>
      </c>
    </row>
    <row r="96" spans="2:15">
      <c r="B96" s="25"/>
      <c r="C96" s="24"/>
      <c r="D96" s="115"/>
      <c r="E96" s="25"/>
      <c r="F96" s="116"/>
      <c r="G96" s="25"/>
      <c r="H96" s="116"/>
      <c r="I96" s="25"/>
      <c r="J96" s="116"/>
      <c r="K96" s="25"/>
      <c r="L96" s="116"/>
      <c r="M96" s="48" t="e">
        <f t="shared" ca="1" si="4"/>
        <v>#N/A</v>
      </c>
      <c r="N96" s="68" t="e">
        <f ca="1">VLOOKUP($B96,Matrix!$H$13:$I$36,2,FALSE)&amp;"_"&amp;C96</f>
        <v>#N/A</v>
      </c>
      <c r="O96" s="121" t="e">
        <f ca="1">"#define "&amp;N96&amp;REPT(" ",48-M96)&amp;"("&amp;D96&amp;"U)"</f>
        <v>#N/A</v>
      </c>
    </row>
    <row r="97" spans="2:15">
      <c r="B97" s="25"/>
      <c r="C97" s="24"/>
      <c r="D97" s="115"/>
      <c r="E97" s="25"/>
      <c r="F97" s="116"/>
      <c r="G97" s="25"/>
      <c r="H97" s="116"/>
      <c r="I97" s="25"/>
      <c r="J97" s="116"/>
      <c r="K97" s="25"/>
      <c r="L97" s="116"/>
      <c r="M97" s="48" t="e">
        <f t="shared" ca="1" si="4"/>
        <v>#N/A</v>
      </c>
      <c r="N97" s="68" t="e">
        <f ca="1">VLOOKUP($B97,Matrix!$H$13:$I$36,2,FALSE)&amp;"_"&amp;C97</f>
        <v>#N/A</v>
      </c>
      <c r="O97" s="121" t="e">
        <f ca="1">"#define "&amp;N97&amp;REPT(" ",48-M97)&amp;"("&amp;D97&amp;"U)"</f>
        <v>#N/A</v>
      </c>
    </row>
    <row r="98" spans="2:15">
      <c r="B98" s="25"/>
      <c r="C98" s="24"/>
      <c r="D98" s="115"/>
      <c r="E98" s="25"/>
      <c r="F98" s="116"/>
      <c r="G98" s="25"/>
      <c r="H98" s="116"/>
      <c r="I98" s="25"/>
      <c r="J98" s="116"/>
      <c r="K98" s="25"/>
      <c r="L98" s="116"/>
      <c r="M98" s="48" t="e">
        <f t="shared" ca="1" si="4"/>
        <v>#N/A</v>
      </c>
      <c r="N98" s="68" t="e">
        <f ca="1">VLOOKUP($B98,Matrix!$H$13:$I$36,2,FALSE)&amp;"_"&amp;C98</f>
        <v>#N/A</v>
      </c>
      <c r="O98" s="121" t="e">
        <f ca="1">"#define "&amp;N98&amp;REPT(" ",48-M98)&amp;"("&amp;D98&amp;"U)"</f>
        <v>#N/A</v>
      </c>
    </row>
    <row r="99" spans="2:15" ht="14.25" thickBot="1">
      <c r="B99" s="54"/>
      <c r="C99" s="55"/>
      <c r="D99" s="117"/>
      <c r="E99" s="54"/>
      <c r="F99" s="118"/>
      <c r="G99" s="54"/>
      <c r="H99" s="118"/>
      <c r="I99" s="54"/>
      <c r="J99" s="118"/>
      <c r="K99" s="54"/>
      <c r="L99" s="118"/>
      <c r="M99" s="56" t="e">
        <f t="shared" ca="1" si="4"/>
        <v>#N/A</v>
      </c>
      <c r="N99" s="69" t="e">
        <f ca="1">VLOOKUP($B99,Matrix!$H$13:$I$36,2,FALSE)&amp;"_"&amp;C99</f>
        <v>#N/A</v>
      </c>
      <c r="O99" s="122" t="e">
        <f ca="1">"#define "&amp;N99&amp;REPT(" ",48-M99)&amp;"("&amp;D99&amp;"U)"</f>
        <v>#N/A</v>
      </c>
    </row>
  </sheetData>
  <protectedRanges>
    <protectedRange sqref="B4:L99" name="範囲1"/>
  </protectedRanges>
  <phoneticPr fontId="3"/>
  <conditionalFormatting sqref="M3:M99">
    <cfRule type="cellIs" dxfId="1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Config_IF!$C$4:$C$29</xm:f>
          </x14:formula1>
          <xm:sqref>K4:K99</xm:sqref>
        </x14:dataValidation>
        <x14:dataValidation type="list" allowBlank="1" showInputMessage="1" showErrorMessage="1" xr:uid="{00000000-0002-0000-0400-000001000000}">
          <x14:formula1>
            <xm:f>Matrix!$H$13:$H$36</xm:f>
          </x14:formula1>
          <xm:sqref>B3:B99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activeCell="AJ25" sqref="AJ25"/>
      <selection pane="bottomLeft" activeCell="Y35" sqref="Y3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157</v>
      </c>
    </row>
    <row r="3" spans="1:49" ht="213" customHeight="1" thickBot="1">
      <c r="B3" s="227" t="str">
        <f>IF(OR(IF(COUNTIF(D6:AC69,"0")&lt;&gt;0,TRUE,FALSE),IF(COUNTIF(D6:AC69,"1")&lt;&gt;0,TRUE,FALSE)),"Search Table","Index Table")</f>
        <v>Search Table</v>
      </c>
      <c r="C3" s="380"/>
      <c r="D3" s="125" t="s">
        <v>63</v>
      </c>
      <c r="E3" s="125" t="s">
        <v>68</v>
      </c>
      <c r="F3" s="125" t="s">
        <v>51</v>
      </c>
      <c r="G3" s="125" t="s">
        <v>50</v>
      </c>
      <c r="H3" s="125" t="s">
        <v>123</v>
      </c>
      <c r="I3" s="125" t="s">
        <v>122</v>
      </c>
      <c r="J3" s="125" t="s">
        <v>127</v>
      </c>
      <c r="K3" s="125" t="s">
        <v>126</v>
      </c>
      <c r="L3" s="225"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64</v>
      </c>
      <c r="AC3" s="126" t="s">
        <v>64</v>
      </c>
      <c r="AD3" s="387" t="s">
        <v>284</v>
      </c>
      <c r="AE3" s="389"/>
      <c r="AF3" s="387" t="s">
        <v>447</v>
      </c>
      <c r="AG3" s="388"/>
      <c r="AH3" s="388"/>
      <c r="AI3" s="389"/>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u4_sp_ALERT_D_SBW_BZ_BSFT_CRIT[ALERT_D_SBW_BZ_BSFT_NUM_DST] = {</v>
      </c>
      <c r="AS5" s="84" t="str">
        <f ca="1">"static const U4  "&amp;$AW$9&amp;"["&amp;$AW$10&amp;"] = {"</f>
        <v>static const U4  u4_sp_ALERT_D_SBW_BZ_BSFT_MASK[ALERT_D_SBW_BZ_BSFT_NUM_DST] = {</v>
      </c>
      <c r="AT5" s="84" t="str">
        <f ca="1">"static const U1  "&amp;$AW$11&amp;"["&amp;$AW$10&amp;"] = {"</f>
        <v>static const U1  u1_sp_ALERT_D_SBW_BZ_BSFT_DST[ALERT_D_SBW_BZ_BSFT_NUM_DST] = {</v>
      </c>
      <c r="AU5" s="84" t="str">
        <f ca="1">"const ST_ALERT_MTRX "&amp;$AW$12&amp;" = {"</f>
        <v>const ST_ALERT_MTRX st_gp_ALERT_D_SBW_MTRX[17] = {</v>
      </c>
      <c r="AV5" s="65" t="str">
        <f ca="1">"#define "&amp;AW10&amp;REPT(" ",41-LEN(AW10))&amp;"("&amp;AW13&amp;"U)"</f>
        <v>#define ALERT_D_SBW_BZ_BSFT_NUM_DST              (64U)</v>
      </c>
      <c r="AW5" s="66"/>
    </row>
    <row r="6" spans="1:49">
      <c r="B6" s="130" t="str">
        <f ca="1">"Table "&amp;$AW$6</f>
        <v>Table BZ_BSFT</v>
      </c>
      <c r="C6" s="53">
        <f>ROW()-ROW($C$6)</f>
        <v>0</v>
      </c>
      <c r="D6" s="35" t="s">
        <v>69</v>
      </c>
      <c r="E6" s="35" t="s">
        <v>69</v>
      </c>
      <c r="F6" s="35" t="s">
        <v>69</v>
      </c>
      <c r="G6" s="35" t="s">
        <v>69</v>
      </c>
      <c r="H6" s="35" t="s">
        <v>69</v>
      </c>
      <c r="I6" s="35" t="s">
        <v>69</v>
      </c>
      <c r="J6" s="35">
        <v>1</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62" t="s">
        <v>69</v>
      </c>
      <c r="AA6" s="62" t="s">
        <v>69</v>
      </c>
      <c r="AB6" s="62" t="s">
        <v>69</v>
      </c>
      <c r="AC6" s="62" t="s">
        <v>69</v>
      </c>
      <c r="AD6" s="35">
        <v>0</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(U4)0x02000000U,                                                           /* 00 UNKNOWN                                         */</v>
      </c>
      <c r="AS6" s="63" t="str">
        <f>IF(AQ136&lt;&gt;"",AQ136,IF(AQ135&lt;&gt;"","};",""))</f>
        <v xml:space="preserve">    (U4)0x0200003FU,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BZ_BSFT</v>
      </c>
    </row>
    <row r="7" spans="1:49">
      <c r="B7" s="130"/>
      <c r="C7" s="48">
        <f t="shared" ref="C7:C69" si="2">ROW()-ROW($C$6)</f>
        <v>1</v>
      </c>
      <c r="D7" s="62" t="s">
        <v>69</v>
      </c>
      <c r="E7" s="62" t="s">
        <v>69</v>
      </c>
      <c r="F7" s="62" t="s">
        <v>69</v>
      </c>
      <c r="G7" s="62" t="s">
        <v>69</v>
      </c>
      <c r="H7" s="62" t="s">
        <v>69</v>
      </c>
      <c r="I7" s="62" t="s">
        <v>69</v>
      </c>
      <c r="J7" s="62">
        <v>1</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69</v>
      </c>
      <c r="AA7" s="62" t="s">
        <v>69</v>
      </c>
      <c r="AB7" s="62" t="s">
        <v>69</v>
      </c>
      <c r="AC7" s="62" t="s">
        <v>69</v>
      </c>
      <c r="AD7" s="35">
        <v>0</v>
      </c>
      <c r="AE7" s="35">
        <v>0</v>
      </c>
      <c r="AF7" s="35">
        <v>0</v>
      </c>
      <c r="AG7" s="35">
        <v>0</v>
      </c>
      <c r="AH7" s="35">
        <v>0</v>
      </c>
      <c r="AI7" s="35">
        <v>1</v>
      </c>
      <c r="AJ7" s="52" t="s">
        <v>611</v>
      </c>
      <c r="AL7" t="str">
        <f t="shared" ca="1" si="0"/>
        <v xml:space="preserve">    (U1)ALERT_REQ_D_SBW_BZ_BSFT_SINGLESP</v>
      </c>
      <c r="AR7" s="63" t="str">
        <f t="shared" ref="AR7:AR70" si="3">IF(AQ72&lt;&gt;"",AQ72,IF(AQ71&lt;&gt;"","};",""))</f>
        <v xml:space="preserve">    (U4)0x02000001U,                                                           /* 01 SINGLESP                                        */</v>
      </c>
      <c r="AS7" s="63" t="str">
        <f t="shared" ref="AS7:AS70" si="4">IF(AQ137&lt;&gt;"",AQ137,IF(AQ136&lt;&gt;"","};",""))</f>
        <v xml:space="preserve">    (U4)0x0200003FU,                                                           /* 01 SINGLESP                                        */</v>
      </c>
      <c r="AT7" s="63" t="str">
        <f t="shared" ca="1" si="1"/>
        <v xml:space="preserve">    (U1)ALERT_REQ_D_SBW_BZ_BSFT_SINGLESP,                                      /* 01 SINGLESP                                        */</v>
      </c>
      <c r="AU7" s="63" t="str">
        <f ca="1">"        &amp;"&amp;$AW$14&amp;","&amp;REPT(" ",69-LEN($AW$14))&amp;"/* fp_u4_SRC_CHK                                      */"</f>
        <v xml:space="preserve">        &amp;u4_s_AlertD_sbwBzBsftSrcchk,                                          /* fp_u4_SRC_CHK                                      */</v>
      </c>
      <c r="AV7" s="50" t="s">
        <v>73</v>
      </c>
      <c r="AW7" s="129">
        <f>IF(B3="Search Table",1,0)</f>
        <v>1</v>
      </c>
    </row>
    <row r="8" spans="1:49">
      <c r="B8" s="130"/>
      <c r="C8" s="48">
        <f t="shared" si="2"/>
        <v>2</v>
      </c>
      <c r="D8" s="62" t="s">
        <v>69</v>
      </c>
      <c r="E8" s="62" t="s">
        <v>69</v>
      </c>
      <c r="F8" s="62" t="s">
        <v>69</v>
      </c>
      <c r="G8" s="62" t="s">
        <v>69</v>
      </c>
      <c r="H8" s="62" t="s">
        <v>69</v>
      </c>
      <c r="I8" s="62" t="s">
        <v>69</v>
      </c>
      <c r="J8" s="62">
        <v>1</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35">
        <v>0</v>
      </c>
      <c r="AE8" s="62">
        <v>0</v>
      </c>
      <c r="AF8" s="62">
        <v>0</v>
      </c>
      <c r="AG8" s="62">
        <v>0</v>
      </c>
      <c r="AH8" s="62">
        <v>1</v>
      </c>
      <c r="AI8" s="62">
        <v>0</v>
      </c>
      <c r="AJ8" s="24" t="s">
        <v>231</v>
      </c>
      <c r="AL8" t="str">
        <f t="shared" ca="1" si="0"/>
        <v xml:space="preserve">    (U1)ALERT_REQ_D_SBW_BZ_BSFT_SINGLE</v>
      </c>
      <c r="AR8" s="63" t="str">
        <f t="shared" si="3"/>
        <v xml:space="preserve">    (U4)0x02000002U,                                                           /* 02 SINGLE                                          */</v>
      </c>
      <c r="AS8" s="63" t="str">
        <f t="shared" si="4"/>
        <v xml:space="preserve">    (U4)0x0200003FU,                                                           /* 02 SINGLE                                          */</v>
      </c>
      <c r="AT8" s="63" t="str">
        <f ca="1">IF(AJ8&lt;&gt;"",AL8&amp;IF(AJ9&lt;&gt;"",","," ")&amp;REPT(" ",78-LEN(AL8))&amp;"/* "&amp;IF(C8&lt;10,"0"&amp;C8,C8)&amp;" "&amp;AJ8&amp;REPT(" ",48-LEN(AJ8))&amp;"*/",IF(AJ7&lt;&gt;"","};",""))</f>
        <v xml:space="preserve">    (U1)ALERT_REQ_D_SBW_BZ_BSFT_SINGLE,                                        /* 02 SINGLE                                          */</v>
      </c>
      <c r="AU8" s="63" t="str">
        <f ca="1">IF($AW$15&lt;&gt;"NULL","        &amp;"&amp;$AW$15&amp;","&amp;REPT(" ",69-LEN($AW$15))&amp;"/* fp_vd_XDST                                         */","        vdp_PTR_NA,                                                            /* fp_vd_XDST                                         */")</f>
        <v xml:space="preserve">        vdp_PTR_NA,                                                            /* fp_vd_XDST                                         */</v>
      </c>
      <c r="AV8" s="50" t="s">
        <v>74</v>
      </c>
      <c r="AW8" s="68" t="str">
        <f ca="1">"u4_sp_ALERT_"&amp;IF(AW6&lt;&gt;AW17,$AW$17&amp;"_"&amp;$AW$6,AW17)&amp;"_CRIT"</f>
        <v>u4_sp_ALERT_D_SBW_BZ_BSFT_CRIT</v>
      </c>
    </row>
    <row r="9" spans="1:49">
      <c r="B9" s="130"/>
      <c r="C9" s="48">
        <f t="shared" si="2"/>
        <v>3</v>
      </c>
      <c r="D9" s="62" t="s">
        <v>69</v>
      </c>
      <c r="E9" s="62" t="s">
        <v>69</v>
      </c>
      <c r="F9" s="62" t="s">
        <v>69</v>
      </c>
      <c r="G9" s="62" t="s">
        <v>69</v>
      </c>
      <c r="H9" s="62" t="s">
        <v>69</v>
      </c>
      <c r="I9" s="62" t="s">
        <v>69</v>
      </c>
      <c r="J9" s="62">
        <v>1</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v>0</v>
      </c>
      <c r="AE9" s="62">
        <v>0</v>
      </c>
      <c r="AF9" s="62">
        <v>0</v>
      </c>
      <c r="AG9" s="62">
        <v>0</v>
      </c>
      <c r="AH9" s="62">
        <v>1</v>
      </c>
      <c r="AI9" s="62">
        <v>1</v>
      </c>
      <c r="AJ9" s="52" t="s">
        <v>34</v>
      </c>
      <c r="AL9" t="str">
        <f t="shared" si="0"/>
        <v xml:space="preserve">    (U1)ALERT_REQ_UNKNOWN</v>
      </c>
      <c r="AR9" s="63" t="str">
        <f t="shared" si="3"/>
        <v xml:space="preserve">    (U4)0x02000003U,                                                           /* 03 UNKNOWN                                         */</v>
      </c>
      <c r="AS9" s="63" t="str">
        <f t="shared" si="4"/>
        <v xml:space="preserve">    (U4)0x0200003FU,                                                           /* 03 UNKNOWN                                         */</v>
      </c>
      <c r="AT9" s="63" t="str">
        <f t="shared" si="1"/>
        <v xml:space="preserve">    (U1)ALERT_REQ_UNKNOWN,                                                     /* 03 UNKNOWN                                         */</v>
      </c>
      <c r="AU9" s="63"/>
      <c r="AV9" s="50" t="s">
        <v>75</v>
      </c>
      <c r="AW9" s="68" t="str">
        <f ca="1">"u4_sp_ALERT_"&amp;IF(AW6&lt;&gt;AW17,$AW$17&amp;"_"&amp;$AW$6,AW17)&amp;"_MASK"</f>
        <v>u4_sp_ALERT_D_SBW_BZ_BSFT_MASK</v>
      </c>
    </row>
    <row r="10" spans="1:49">
      <c r="B10" s="130"/>
      <c r="C10" s="48">
        <f t="shared" si="2"/>
        <v>4</v>
      </c>
      <c r="D10" s="62" t="s">
        <v>69</v>
      </c>
      <c r="E10" s="62" t="s">
        <v>69</v>
      </c>
      <c r="F10" s="62" t="s">
        <v>69</v>
      </c>
      <c r="G10" s="62" t="s">
        <v>69</v>
      </c>
      <c r="H10" s="62" t="s">
        <v>69</v>
      </c>
      <c r="I10" s="62" t="s">
        <v>69</v>
      </c>
      <c r="J10" s="62">
        <v>1</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v>0</v>
      </c>
      <c r="AE10" s="62">
        <v>0</v>
      </c>
      <c r="AF10" s="62">
        <v>0</v>
      </c>
      <c r="AG10" s="62">
        <v>1</v>
      </c>
      <c r="AH10" s="62">
        <v>0</v>
      </c>
      <c r="AI10" s="62">
        <v>0</v>
      </c>
      <c r="AJ10" s="52" t="s">
        <v>233</v>
      </c>
      <c r="AL10" t="str">
        <f t="shared" ca="1" si="0"/>
        <v xml:space="preserve">    (U1)ALERT_REQ_D_SBW_BZ_BSFT_DOUBLE</v>
      </c>
      <c r="AR10" s="63" t="str">
        <f t="shared" si="3"/>
        <v xml:space="preserve">    (U4)0x02000004U,                                                           /* 04 DOUBLE                                          */</v>
      </c>
      <c r="AS10" s="63" t="str">
        <f t="shared" si="4"/>
        <v xml:space="preserve">    (U4)0x0200003FU,                                                           /* 04 DOUBLE                                          */</v>
      </c>
      <c r="AT10" s="63" t="str">
        <f t="shared" ca="1" si="1"/>
        <v xml:space="preserve">    (U1)ALERT_REQ_D_SBW_BZ_BSFT_DOUBLE,                                        /* 04 DOUBLE                                          */</v>
      </c>
      <c r="AU10" s="63" t="str">
        <f ca="1">IF($AW$7=1,"        &amp;"&amp;$AW$9&amp;"[0],"&amp;REPT(" ",66-LEN($AW$9))&amp;"/* u4p_MASK                                           */","        (const U4 *)vdp_PTR_NA,                                                /* u4p_MASK                                           */")</f>
        <v xml:space="preserve">        &amp;u4_sp_ALERT_D_SBW_BZ_BSFT_MASK[0],                                    /* u4p_MASK                                           */</v>
      </c>
      <c r="AV10" s="50" t="s">
        <v>76</v>
      </c>
      <c r="AW10" s="68" t="str">
        <f ca="1">"ALERT_"&amp;IF(AW6&lt;&gt;AW17,$AW$17&amp;"_"&amp;$AW$6,AW17)&amp;"_NUM_DST"</f>
        <v>ALERT_D_SBW_BZ_BSFT_NUM_DST</v>
      </c>
    </row>
    <row r="11" spans="1:49">
      <c r="B11" s="130"/>
      <c r="C11" s="48">
        <f t="shared" si="2"/>
        <v>5</v>
      </c>
      <c r="D11" s="62" t="s">
        <v>69</v>
      </c>
      <c r="E11" s="62" t="s">
        <v>69</v>
      </c>
      <c r="F11" s="62" t="s">
        <v>69</v>
      </c>
      <c r="G11" s="62" t="s">
        <v>69</v>
      </c>
      <c r="H11" s="62" t="s">
        <v>69</v>
      </c>
      <c r="I11" s="62" t="s">
        <v>69</v>
      </c>
      <c r="J11" s="62">
        <v>1</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v>0</v>
      </c>
      <c r="AE11" s="62">
        <v>0</v>
      </c>
      <c r="AF11" s="62">
        <v>0</v>
      </c>
      <c r="AG11" s="62">
        <v>1</v>
      </c>
      <c r="AH11" s="62">
        <v>0</v>
      </c>
      <c r="AI11" s="62">
        <v>1</v>
      </c>
      <c r="AJ11" s="52" t="s">
        <v>34</v>
      </c>
      <c r="AL11" t="str">
        <f t="shared" si="0"/>
        <v xml:space="preserve">    (U1)ALERT_REQ_UNKNOWN</v>
      </c>
      <c r="AR11" s="63" t="str">
        <f t="shared" si="3"/>
        <v xml:space="preserve">    (U4)0x02000005U,                                                           /* 05 UNKNOWN                                         */</v>
      </c>
      <c r="AS11" s="63" t="str">
        <f t="shared" si="4"/>
        <v xml:space="preserve">    (U4)0x0200003FU,                                                           /* 05 UNKNOWN                                         */</v>
      </c>
      <c r="AT11" s="63" t="str">
        <f t="shared" si="1"/>
        <v xml:space="preserve">    (U1)ALERT_REQ_UNKNOWN,                                                     /* 05 UNKNOWN                                         */</v>
      </c>
      <c r="AU11" s="63" t="str">
        <f ca="1">IF($AW$7=1,"        &amp;"&amp;$AW$8&amp;"[0],"&amp;REPT(" ",66-LEN($AW$8))&amp;"/* u4p_CRIT                                           */","        (const U4 *)vdp_PTR_NA,                                                /* u4p_CRIT                                           */")</f>
        <v xml:space="preserve">        &amp;u4_sp_ALERT_D_SBW_BZ_BSFT_CRIT[0],                                    /* u4p_CRIT                                           */</v>
      </c>
      <c r="AV11" s="50" t="s">
        <v>77</v>
      </c>
      <c r="AW11" s="68" t="str">
        <f ca="1">"u1_sp_ALERT_"&amp;IF(AW6&lt;&gt;AW17,$AW$17&amp;"_"&amp;$AW$6,AW17)&amp;"_DST"</f>
        <v>u1_sp_ALERT_D_SBW_BZ_BSFT_DST</v>
      </c>
    </row>
    <row r="12" spans="1:49">
      <c r="B12" s="130"/>
      <c r="C12" s="48">
        <f t="shared" si="2"/>
        <v>6</v>
      </c>
      <c r="D12" s="62" t="s">
        <v>69</v>
      </c>
      <c r="E12" s="62" t="s">
        <v>69</v>
      </c>
      <c r="F12" s="62" t="s">
        <v>69</v>
      </c>
      <c r="G12" s="62" t="s">
        <v>69</v>
      </c>
      <c r="H12" s="62" t="s">
        <v>69</v>
      </c>
      <c r="I12" s="62" t="s">
        <v>69</v>
      </c>
      <c r="J12" s="62">
        <v>1</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v>0</v>
      </c>
      <c r="AE12" s="62">
        <v>0</v>
      </c>
      <c r="AF12" s="62">
        <v>0</v>
      </c>
      <c r="AG12" s="62">
        <v>1</v>
      </c>
      <c r="AH12" s="62">
        <v>1</v>
      </c>
      <c r="AI12" s="62">
        <v>0</v>
      </c>
      <c r="AJ12" s="52" t="s">
        <v>34</v>
      </c>
      <c r="AL12" t="str">
        <f t="shared" si="0"/>
        <v xml:space="preserve">    (U1)ALERT_REQ_UNKNOWN</v>
      </c>
      <c r="AR12" s="63" t="str">
        <f t="shared" si="3"/>
        <v xml:space="preserve">    (U4)0x02000006U,                                                           /* 06 UNKNOWN                                         */</v>
      </c>
      <c r="AS12" s="63" t="str">
        <f t="shared" si="4"/>
        <v xml:space="preserve">    (U4)0x0200003FU,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v>1</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v>0</v>
      </c>
      <c r="AE13" s="62">
        <v>0</v>
      </c>
      <c r="AF13" s="62">
        <v>0</v>
      </c>
      <c r="AG13" s="62">
        <v>1</v>
      </c>
      <c r="AH13" s="62">
        <v>1</v>
      </c>
      <c r="AI13" s="62">
        <v>1</v>
      </c>
      <c r="AJ13" s="52" t="s">
        <v>34</v>
      </c>
      <c r="AL13" t="str">
        <f t="shared" si="0"/>
        <v xml:space="preserve">    (U1)ALERT_REQ_UNKNOWN</v>
      </c>
      <c r="AR13" s="63" t="str">
        <f t="shared" si="3"/>
        <v xml:space="preserve">    (U4)0x02000007U,                                                           /* 07 UNKNOWN                                         */</v>
      </c>
      <c r="AS13" s="63" t="str">
        <f t="shared" si="4"/>
        <v xml:space="preserve">    (U4)0x0200003FU,                                                           /* 07 UNKNOWN                                         */</v>
      </c>
      <c r="AT13" s="63" t="str">
        <f t="shared" si="1"/>
        <v xml:space="preserve">    (U1)ALERT_REQ_UNKNOWN,                                                     /* 07 UNKNOWN                                         */</v>
      </c>
      <c r="AU13" s="63" t="str">
        <f ca="1">"        &amp;"&amp;$AW$11&amp;"[0],"&amp;REPT(" ",66-LEN($AW$11))&amp;"/* u1p_DST                                            */"</f>
        <v xml:space="preserve">        &amp;u1_sp_ALERT_D_SBW_BZ_BSFT_DST[0],                                     /* u1p_DST                                            */</v>
      </c>
      <c r="AV13" s="50" t="s">
        <v>78</v>
      </c>
      <c r="AW13" s="129">
        <f>COUNTA($AJ$6:$AJ$69)</f>
        <v>64</v>
      </c>
    </row>
    <row r="14" spans="1:49">
      <c r="B14" s="130"/>
      <c r="C14" s="48">
        <f t="shared" si="2"/>
        <v>8</v>
      </c>
      <c r="D14" s="62" t="s">
        <v>69</v>
      </c>
      <c r="E14" s="62" t="s">
        <v>69</v>
      </c>
      <c r="F14" s="62" t="s">
        <v>69</v>
      </c>
      <c r="G14" s="62" t="s">
        <v>69</v>
      </c>
      <c r="H14" s="62" t="s">
        <v>69</v>
      </c>
      <c r="I14" s="62" t="s">
        <v>69</v>
      </c>
      <c r="J14" s="62">
        <v>1</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v>0</v>
      </c>
      <c r="AE14" s="62">
        <v>0</v>
      </c>
      <c r="AF14" s="62">
        <v>1</v>
      </c>
      <c r="AG14" s="62">
        <v>0</v>
      </c>
      <c r="AH14" s="62">
        <v>0</v>
      </c>
      <c r="AI14" s="62">
        <v>0</v>
      </c>
      <c r="AJ14" s="52" t="s">
        <v>34</v>
      </c>
      <c r="AL14" t="str">
        <f t="shared" si="0"/>
        <v xml:space="preserve">    (U1)ALERT_REQ_UNKNOWN</v>
      </c>
      <c r="AR14" s="63" t="str">
        <f t="shared" si="3"/>
        <v xml:space="preserve">    (U4)0x02000008U,                                                           /* 08 UNKNOWN                                         */</v>
      </c>
      <c r="AS14" s="63" t="str">
        <f t="shared" si="4"/>
        <v xml:space="preserve">    (U4)0x0200003FU,                                                           /* 08 UNKNOWN                                         */</v>
      </c>
      <c r="AT14" s="63" t="str">
        <f t="shared" si="1"/>
        <v xml:space="preserve">    (U1)ALERT_REQ_UNKNOWN,                                                     /* 08 UNKNOWN                                         */</v>
      </c>
      <c r="AU14" s="63" t="str">
        <f ca="1">"        (U2)"&amp;$AW$10&amp;","&amp;REPT(" ",66-LEN($AW$10))&amp;"/* u2_num_srch                                        */"</f>
        <v xml:space="preserve">        (U2)ALERT_D_SBW_BZ_BSFT_NUM_DST,                                       /* u2_num_srch                                        */</v>
      </c>
      <c r="AV14" s="50" t="s">
        <v>79</v>
      </c>
      <c r="AW14" s="68" t="str">
        <f ca="1">IF(AW6&lt;&gt;AW17,VLOOKUP(AW6,Matrix!$C$13:$G$36,4,FALSE),Matrix!F13)</f>
        <v>u4_s_AlertD_sbwBzBsftSrcchk</v>
      </c>
    </row>
    <row r="15" spans="1:49">
      <c r="B15" s="130"/>
      <c r="C15" s="48">
        <f t="shared" si="2"/>
        <v>9</v>
      </c>
      <c r="D15" s="62" t="s">
        <v>69</v>
      </c>
      <c r="E15" s="62" t="s">
        <v>69</v>
      </c>
      <c r="F15" s="62" t="s">
        <v>69</v>
      </c>
      <c r="G15" s="62" t="s">
        <v>69</v>
      </c>
      <c r="H15" s="62" t="s">
        <v>69</v>
      </c>
      <c r="I15" s="62" t="s">
        <v>69</v>
      </c>
      <c r="J15" s="62">
        <v>1</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v>0</v>
      </c>
      <c r="AE15" s="62">
        <v>0</v>
      </c>
      <c r="AF15" s="62">
        <v>1</v>
      </c>
      <c r="AG15" s="62">
        <v>0</v>
      </c>
      <c r="AH15" s="62">
        <v>0</v>
      </c>
      <c r="AI15" s="62">
        <v>1</v>
      </c>
      <c r="AJ15" s="52" t="s">
        <v>34</v>
      </c>
      <c r="AL15" t="str">
        <f t="shared" si="0"/>
        <v xml:space="preserve">    (U1)ALERT_REQ_UNKNOWN</v>
      </c>
      <c r="AR15" s="63" t="str">
        <f t="shared" si="3"/>
        <v xml:space="preserve">    (U4)0x02000009U,                                                           /* 09 UNKNOWN                                         */</v>
      </c>
      <c r="AS15" s="63" t="str">
        <f t="shared" si="4"/>
        <v xml:space="preserve">    (U4)0x0200003FU,                                                           /* 09 UNKNOWN                                         */</v>
      </c>
      <c r="AT15" s="63" t="str">
        <f t="shared" si="1"/>
        <v xml:space="preserve">    (U1)ALERT_REQ_UNKNOWN,                                                     /* 09 UNKNOWN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v>1</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v>0</v>
      </c>
      <c r="AE16" s="62">
        <v>0</v>
      </c>
      <c r="AF16" s="62">
        <v>1</v>
      </c>
      <c r="AG16" s="62">
        <v>0</v>
      </c>
      <c r="AH16" s="62">
        <v>1</v>
      </c>
      <c r="AI16" s="62">
        <v>0</v>
      </c>
      <c r="AJ16" s="52" t="s">
        <v>34</v>
      </c>
      <c r="AL16" t="str">
        <f t="shared" si="0"/>
        <v xml:space="preserve">    (U1)ALERT_REQ_UNKNOWN</v>
      </c>
      <c r="AR16" s="63" t="str">
        <f t="shared" si="3"/>
        <v xml:space="preserve">    (U4)0x0200000AU,                                                           /* 10 UNKNOWN                                         */</v>
      </c>
      <c r="AS16" s="63" t="str">
        <f t="shared" si="4"/>
        <v xml:space="preserve">    (U4)0x0200003FU,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v>1</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v>0</v>
      </c>
      <c r="AE17" s="62">
        <v>0</v>
      </c>
      <c r="AF17" s="62">
        <v>1</v>
      </c>
      <c r="AG17" s="62">
        <v>0</v>
      </c>
      <c r="AH17" s="62">
        <v>1</v>
      </c>
      <c r="AI17" s="62">
        <v>1</v>
      </c>
      <c r="AJ17" s="52" t="s">
        <v>34</v>
      </c>
      <c r="AL17" t="str">
        <f t="shared" si="0"/>
        <v xml:space="preserve">    (U1)ALERT_REQ_UNKNOWN</v>
      </c>
      <c r="AR17" s="63" t="str">
        <f t="shared" si="3"/>
        <v xml:space="preserve">    (U4)0x0200000BU,                                                           /* 11 UNKNOWN                                         */</v>
      </c>
      <c r="AS17" s="63" t="str">
        <f t="shared" si="4"/>
        <v xml:space="preserve">    (U4)0x0200003FU,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v>1</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v>0</v>
      </c>
      <c r="AE18" s="62">
        <v>0</v>
      </c>
      <c r="AF18" s="62">
        <v>1</v>
      </c>
      <c r="AG18" s="62">
        <v>1</v>
      </c>
      <c r="AH18" s="62">
        <v>0</v>
      </c>
      <c r="AI18" s="62">
        <v>0</v>
      </c>
      <c r="AJ18" s="52" t="s">
        <v>34</v>
      </c>
      <c r="AL18" t="str">
        <f t="shared" si="0"/>
        <v xml:space="preserve">    (U1)ALERT_REQ_UNKNOWN</v>
      </c>
      <c r="AR18" s="63" t="str">
        <f t="shared" si="3"/>
        <v xml:space="preserve">    (U4)0x0200000CU,                                                           /* 12 UNKNOWN                                         */</v>
      </c>
      <c r="AS18" s="63" t="str">
        <f t="shared" si="4"/>
        <v xml:space="preserve">    (U4)0x0200003FU,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v>1</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v>0</v>
      </c>
      <c r="AE19" s="62">
        <v>0</v>
      </c>
      <c r="AF19" s="62">
        <v>1</v>
      </c>
      <c r="AG19" s="62">
        <v>1</v>
      </c>
      <c r="AH19" s="62">
        <v>0</v>
      </c>
      <c r="AI19" s="62">
        <v>1</v>
      </c>
      <c r="AJ19" s="52" t="s">
        <v>34</v>
      </c>
      <c r="AL19" t="str">
        <f t="shared" si="0"/>
        <v xml:space="preserve">    (U1)ALERT_REQ_UNKNOWN</v>
      </c>
      <c r="AR19" s="63" t="str">
        <f t="shared" si="3"/>
        <v xml:space="preserve">    (U4)0x0200000DU,                                                           /* 13 UNKNOWN                                         */</v>
      </c>
      <c r="AS19" s="63" t="str">
        <f t="shared" si="4"/>
        <v xml:space="preserve">    (U4)0x0200003FU,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v>1</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v>0</v>
      </c>
      <c r="AE20" s="62">
        <v>0</v>
      </c>
      <c r="AF20" s="62">
        <v>1</v>
      </c>
      <c r="AG20" s="62">
        <v>1</v>
      </c>
      <c r="AH20" s="62">
        <v>1</v>
      </c>
      <c r="AI20" s="62">
        <v>0</v>
      </c>
      <c r="AJ20" s="52" t="s">
        <v>34</v>
      </c>
      <c r="AL20" t="str">
        <f t="shared" si="0"/>
        <v xml:space="preserve">    (U1)ALERT_REQ_UNKNOWN</v>
      </c>
      <c r="AR20" s="63" t="str">
        <f t="shared" si="3"/>
        <v xml:space="preserve">    (U4)0x0200000EU,                                                           /* 14 UNKNOWN                                         */</v>
      </c>
      <c r="AS20" s="63" t="str">
        <f t="shared" si="4"/>
        <v xml:space="preserve">    (U4)0x0200003FU,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v>1</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v>0</v>
      </c>
      <c r="AE21" s="62">
        <v>0</v>
      </c>
      <c r="AF21" s="62">
        <v>1</v>
      </c>
      <c r="AG21" s="62">
        <v>1</v>
      </c>
      <c r="AH21" s="62">
        <v>1</v>
      </c>
      <c r="AI21" s="62">
        <v>1</v>
      </c>
      <c r="AJ21" s="52" t="s">
        <v>34</v>
      </c>
      <c r="AL21" t="str">
        <f t="shared" si="0"/>
        <v xml:space="preserve">    (U1)ALERT_REQ_UNKNOWN</v>
      </c>
      <c r="AR21" s="63" t="str">
        <f t="shared" si="3"/>
        <v xml:space="preserve">    (U4)0x0200000FU,                                                           /* 15 UNKNOWN                                         */</v>
      </c>
      <c r="AS21" s="63" t="str">
        <f t="shared" si="4"/>
        <v xml:space="preserve">    (U4)0x0200003FU,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v>1</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v>0</v>
      </c>
      <c r="AE22" s="62">
        <v>1</v>
      </c>
      <c r="AF22" s="62">
        <v>0</v>
      </c>
      <c r="AG22" s="62">
        <v>0</v>
      </c>
      <c r="AH22" s="62">
        <v>0</v>
      </c>
      <c r="AI22" s="62">
        <v>0</v>
      </c>
      <c r="AJ22" s="52" t="s">
        <v>34</v>
      </c>
      <c r="AL22" t="str">
        <f t="shared" si="0"/>
        <v xml:space="preserve">    (U1)ALERT_REQ_UNKNOWN</v>
      </c>
      <c r="AR22" s="63" t="str">
        <f t="shared" si="3"/>
        <v xml:space="preserve">    (U4)0x02000010U,                                                           /* 16 UNKNOWN                                         */</v>
      </c>
      <c r="AS22" s="63" t="str">
        <f t="shared" si="4"/>
        <v xml:space="preserve">    (U4)0x0200003FU,                                                           /* 16 UNKNOWN                                         */</v>
      </c>
      <c r="AT22" s="63" t="str">
        <f t="shared" si="1"/>
        <v xml:space="preserve">    (U1)ALERT_REQ_UNKNOWN,                                                     /* 16 UNKNOWN                                         */</v>
      </c>
    </row>
    <row r="23" spans="2:49">
      <c r="B23" s="130"/>
      <c r="C23" s="48">
        <f t="shared" si="2"/>
        <v>17</v>
      </c>
      <c r="D23" s="62" t="s">
        <v>69</v>
      </c>
      <c r="E23" s="62" t="s">
        <v>69</v>
      </c>
      <c r="F23" s="62" t="s">
        <v>69</v>
      </c>
      <c r="G23" s="62" t="s">
        <v>69</v>
      </c>
      <c r="H23" s="62" t="s">
        <v>69</v>
      </c>
      <c r="I23" s="62" t="s">
        <v>69</v>
      </c>
      <c r="J23" s="62">
        <v>1</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v>0</v>
      </c>
      <c r="AE23" s="62">
        <v>1</v>
      </c>
      <c r="AF23" s="62">
        <v>0</v>
      </c>
      <c r="AG23" s="62">
        <v>0</v>
      </c>
      <c r="AH23" s="62">
        <v>0</v>
      </c>
      <c r="AI23" s="62">
        <v>1</v>
      </c>
      <c r="AJ23" s="52" t="s">
        <v>34</v>
      </c>
      <c r="AL23" t="str">
        <f t="shared" si="0"/>
        <v xml:space="preserve">    (U1)ALERT_REQ_UNKNOWN</v>
      </c>
      <c r="AR23" s="63" t="str">
        <f t="shared" si="3"/>
        <v xml:space="preserve">    (U4)0x02000011U,                                                           /* 17 UNKNOWN                                         */</v>
      </c>
      <c r="AS23" s="63" t="str">
        <f t="shared" si="4"/>
        <v xml:space="preserve">    (U4)0x0200003FU,                                                           /* 17 UNKNOWN                                         */</v>
      </c>
      <c r="AT23" s="63" t="str">
        <f t="shared" si="1"/>
        <v xml:space="preserve">    (U1)ALERT_REQ_UNKNOWN,                                                     /* 17 UNKNOWN                                         */</v>
      </c>
    </row>
    <row r="24" spans="2:49">
      <c r="B24" s="130"/>
      <c r="C24" s="48">
        <f t="shared" si="2"/>
        <v>18</v>
      </c>
      <c r="D24" s="62" t="s">
        <v>69</v>
      </c>
      <c r="E24" s="62" t="s">
        <v>69</v>
      </c>
      <c r="F24" s="62" t="s">
        <v>69</v>
      </c>
      <c r="G24" s="62" t="s">
        <v>69</v>
      </c>
      <c r="H24" s="62" t="s">
        <v>69</v>
      </c>
      <c r="I24" s="62" t="s">
        <v>69</v>
      </c>
      <c r="J24" s="62">
        <v>1</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v>0</v>
      </c>
      <c r="AE24" s="62">
        <v>1</v>
      </c>
      <c r="AF24" s="62">
        <v>0</v>
      </c>
      <c r="AG24" s="62">
        <v>0</v>
      </c>
      <c r="AH24" s="62">
        <v>1</v>
      </c>
      <c r="AI24" s="62">
        <v>0</v>
      </c>
      <c r="AJ24" s="52" t="s">
        <v>34</v>
      </c>
      <c r="AL24" t="str">
        <f t="shared" si="0"/>
        <v xml:space="preserve">    (U1)ALERT_REQ_UNKNOWN</v>
      </c>
      <c r="AR24" s="63" t="str">
        <f t="shared" si="3"/>
        <v xml:space="preserve">    (U4)0x02000012U,                                                           /* 18 UNKNOWN                                         */</v>
      </c>
      <c r="AS24" s="63" t="str">
        <f t="shared" si="4"/>
        <v xml:space="preserve">    (U4)0x0200003FU,                                                           /* 18 UNKNOWN                                         */</v>
      </c>
      <c r="AT24" s="63" t="str">
        <f t="shared" si="1"/>
        <v xml:space="preserve">    (U1)ALERT_REQ_UNKNOWN,                                                     /* 18 UNKNOWN                                         */</v>
      </c>
    </row>
    <row r="25" spans="2:49">
      <c r="B25" s="130"/>
      <c r="C25" s="48">
        <f t="shared" si="2"/>
        <v>19</v>
      </c>
      <c r="D25" s="62" t="s">
        <v>69</v>
      </c>
      <c r="E25" s="62" t="s">
        <v>69</v>
      </c>
      <c r="F25" s="62" t="s">
        <v>69</v>
      </c>
      <c r="G25" s="62" t="s">
        <v>69</v>
      </c>
      <c r="H25" s="62" t="s">
        <v>69</v>
      </c>
      <c r="I25" s="62" t="s">
        <v>69</v>
      </c>
      <c r="J25" s="62">
        <v>1</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v>0</v>
      </c>
      <c r="AE25" s="62">
        <v>1</v>
      </c>
      <c r="AF25" s="62">
        <v>0</v>
      </c>
      <c r="AG25" s="62">
        <v>0</v>
      </c>
      <c r="AH25" s="62">
        <v>1</v>
      </c>
      <c r="AI25" s="62">
        <v>1</v>
      </c>
      <c r="AJ25" s="52" t="s">
        <v>34</v>
      </c>
      <c r="AL25" t="str">
        <f t="shared" si="0"/>
        <v xml:space="preserve">    (U1)ALERT_REQ_UNKNOWN</v>
      </c>
      <c r="AR25" s="63" t="str">
        <f t="shared" si="3"/>
        <v xml:space="preserve">    (U4)0x02000013U,                                                           /* 19 UNKNOWN                                         */</v>
      </c>
      <c r="AS25" s="63" t="str">
        <f t="shared" si="4"/>
        <v xml:space="preserve">    (U4)0x0200003FU,                                                           /* 19 UNKNOWN                                         */</v>
      </c>
      <c r="AT25" s="63" t="str">
        <f t="shared" si="1"/>
        <v xml:space="preserve">    (U1)ALERT_REQ_UNKNOWN,                                                     /* 19 UNKNOWN                                         */</v>
      </c>
    </row>
    <row r="26" spans="2:49">
      <c r="B26" s="130"/>
      <c r="C26" s="48">
        <f t="shared" si="2"/>
        <v>20</v>
      </c>
      <c r="D26" s="62" t="s">
        <v>69</v>
      </c>
      <c r="E26" s="62" t="s">
        <v>69</v>
      </c>
      <c r="F26" s="62" t="s">
        <v>69</v>
      </c>
      <c r="G26" s="62" t="s">
        <v>69</v>
      </c>
      <c r="H26" s="62" t="s">
        <v>69</v>
      </c>
      <c r="I26" s="62" t="s">
        <v>69</v>
      </c>
      <c r="J26" s="62">
        <v>1</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v>0</v>
      </c>
      <c r="AE26" s="62">
        <v>1</v>
      </c>
      <c r="AF26" s="62">
        <v>0</v>
      </c>
      <c r="AG26" s="62">
        <v>1</v>
      </c>
      <c r="AH26" s="62">
        <v>0</v>
      </c>
      <c r="AI26" s="62">
        <v>0</v>
      </c>
      <c r="AJ26" s="52" t="s">
        <v>34</v>
      </c>
      <c r="AL26" t="str">
        <f t="shared" si="0"/>
        <v xml:space="preserve">    (U1)ALERT_REQ_UNKNOWN</v>
      </c>
      <c r="AR26" s="63" t="str">
        <f t="shared" si="3"/>
        <v xml:space="preserve">    (U4)0x02000014U,                                                           /* 20 UNKNOWN                                         */</v>
      </c>
      <c r="AS26" s="63" t="str">
        <f t="shared" si="4"/>
        <v xml:space="preserve">    (U4)0x0200003FU,                                                           /* 20 UNKNOWN                                         */</v>
      </c>
      <c r="AT26" s="63" t="str">
        <f t="shared" si="1"/>
        <v xml:space="preserve">    (U1)ALERT_REQ_UNKNOWN,                                                     /* 20 UNKNOWN                                         */</v>
      </c>
    </row>
    <row r="27" spans="2:49">
      <c r="B27" s="130"/>
      <c r="C27" s="48">
        <f t="shared" si="2"/>
        <v>21</v>
      </c>
      <c r="D27" s="62" t="s">
        <v>69</v>
      </c>
      <c r="E27" s="62" t="s">
        <v>69</v>
      </c>
      <c r="F27" s="62" t="s">
        <v>69</v>
      </c>
      <c r="G27" s="62" t="s">
        <v>69</v>
      </c>
      <c r="H27" s="62" t="s">
        <v>69</v>
      </c>
      <c r="I27" s="62" t="s">
        <v>69</v>
      </c>
      <c r="J27" s="62">
        <v>1</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v>0</v>
      </c>
      <c r="AE27" s="62">
        <v>1</v>
      </c>
      <c r="AF27" s="62">
        <v>0</v>
      </c>
      <c r="AG27" s="62">
        <v>1</v>
      </c>
      <c r="AH27" s="62">
        <v>0</v>
      </c>
      <c r="AI27" s="62">
        <v>1</v>
      </c>
      <c r="AJ27" s="52" t="s">
        <v>34</v>
      </c>
      <c r="AL27" t="str">
        <f t="shared" si="0"/>
        <v xml:space="preserve">    (U1)ALERT_REQ_UNKNOWN</v>
      </c>
      <c r="AR27" s="63" t="str">
        <f t="shared" si="3"/>
        <v xml:space="preserve">    (U4)0x02000015U,                                                           /* 21 UNKNOWN                                         */</v>
      </c>
      <c r="AS27" s="63" t="str">
        <f t="shared" si="4"/>
        <v xml:space="preserve">    (U4)0x0200003FU,                                                           /* 21 UNKNOWN                                         */</v>
      </c>
      <c r="AT27" s="63" t="str">
        <f t="shared" si="1"/>
        <v xml:space="preserve">    (U1)ALERT_REQ_UNKNOWN,                                                     /* 21 UNKNOWN                                         */</v>
      </c>
    </row>
    <row r="28" spans="2:49">
      <c r="B28" s="130"/>
      <c r="C28" s="48">
        <f t="shared" si="2"/>
        <v>22</v>
      </c>
      <c r="D28" s="62" t="s">
        <v>69</v>
      </c>
      <c r="E28" s="62" t="s">
        <v>69</v>
      </c>
      <c r="F28" s="62" t="s">
        <v>69</v>
      </c>
      <c r="G28" s="62" t="s">
        <v>69</v>
      </c>
      <c r="H28" s="62" t="s">
        <v>69</v>
      </c>
      <c r="I28" s="62" t="s">
        <v>69</v>
      </c>
      <c r="J28" s="62">
        <v>1</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v>0</v>
      </c>
      <c r="AE28" s="62">
        <v>1</v>
      </c>
      <c r="AF28" s="62">
        <v>0</v>
      </c>
      <c r="AG28" s="62">
        <v>1</v>
      </c>
      <c r="AH28" s="62">
        <v>1</v>
      </c>
      <c r="AI28" s="62">
        <v>0</v>
      </c>
      <c r="AJ28" s="52" t="s">
        <v>34</v>
      </c>
      <c r="AL28" t="str">
        <f t="shared" si="0"/>
        <v xml:space="preserve">    (U1)ALERT_REQ_UNKNOWN</v>
      </c>
      <c r="AR28" s="63" t="str">
        <f t="shared" si="3"/>
        <v xml:space="preserve">    (U4)0x02000016U,                                                           /* 22 UNKNOWN                                         */</v>
      </c>
      <c r="AS28" s="63" t="str">
        <f t="shared" si="4"/>
        <v xml:space="preserve">    (U4)0x0200003FU,                                                           /* 22 UNKNOWN                                         */</v>
      </c>
      <c r="AT28" s="63" t="str">
        <f t="shared" si="1"/>
        <v xml:space="preserve">    (U1)ALERT_REQ_UNKNOWN,                                                     /* 22 UNKNOWN                                         */</v>
      </c>
    </row>
    <row r="29" spans="2:49">
      <c r="B29" s="130"/>
      <c r="C29" s="48">
        <f t="shared" si="2"/>
        <v>23</v>
      </c>
      <c r="D29" s="62" t="s">
        <v>69</v>
      </c>
      <c r="E29" s="62" t="s">
        <v>69</v>
      </c>
      <c r="F29" s="62" t="s">
        <v>69</v>
      </c>
      <c r="G29" s="62" t="s">
        <v>69</v>
      </c>
      <c r="H29" s="62" t="s">
        <v>69</v>
      </c>
      <c r="I29" s="62" t="s">
        <v>69</v>
      </c>
      <c r="J29" s="62">
        <v>1</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v>0</v>
      </c>
      <c r="AE29" s="62">
        <v>1</v>
      </c>
      <c r="AF29" s="62">
        <v>0</v>
      </c>
      <c r="AG29" s="62">
        <v>1</v>
      </c>
      <c r="AH29" s="62">
        <v>1</v>
      </c>
      <c r="AI29" s="62">
        <v>1</v>
      </c>
      <c r="AJ29" s="52" t="s">
        <v>34</v>
      </c>
      <c r="AL29" t="str">
        <f t="shared" si="0"/>
        <v xml:space="preserve">    (U1)ALERT_REQ_UNKNOWN</v>
      </c>
      <c r="AR29" s="63" t="str">
        <f t="shared" si="3"/>
        <v xml:space="preserve">    (U4)0x02000017U,                                                           /* 23 UNKNOWN                                         */</v>
      </c>
      <c r="AS29" s="63" t="str">
        <f t="shared" si="4"/>
        <v xml:space="preserve">    (U4)0x0200003FU,                                                           /* 23 UNKNOWN                                         */</v>
      </c>
      <c r="AT29" s="63" t="str">
        <f t="shared" si="1"/>
        <v xml:space="preserve">    (U1)ALERT_REQ_UNKNOWN,                                                     /* 23 UNKNOWN                                         */</v>
      </c>
    </row>
    <row r="30" spans="2:49">
      <c r="B30" s="130"/>
      <c r="C30" s="48">
        <f t="shared" si="2"/>
        <v>24</v>
      </c>
      <c r="D30" s="62" t="s">
        <v>69</v>
      </c>
      <c r="E30" s="62" t="s">
        <v>69</v>
      </c>
      <c r="F30" s="62" t="s">
        <v>69</v>
      </c>
      <c r="G30" s="62" t="s">
        <v>69</v>
      </c>
      <c r="H30" s="62" t="s">
        <v>69</v>
      </c>
      <c r="I30" s="62" t="s">
        <v>69</v>
      </c>
      <c r="J30" s="62">
        <v>1</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v>0</v>
      </c>
      <c r="AE30" s="62">
        <v>1</v>
      </c>
      <c r="AF30" s="62">
        <v>1</v>
      </c>
      <c r="AG30" s="62">
        <v>0</v>
      </c>
      <c r="AH30" s="62">
        <v>0</v>
      </c>
      <c r="AI30" s="62">
        <v>0</v>
      </c>
      <c r="AJ30" s="52" t="s">
        <v>34</v>
      </c>
      <c r="AL30" t="str">
        <f t="shared" si="0"/>
        <v xml:space="preserve">    (U1)ALERT_REQ_UNKNOWN</v>
      </c>
      <c r="AR30" s="63" t="str">
        <f t="shared" si="3"/>
        <v xml:space="preserve">    (U4)0x02000018U,                                                           /* 24 UNKNOWN                                         */</v>
      </c>
      <c r="AS30" s="63" t="str">
        <f t="shared" si="4"/>
        <v xml:space="preserve">    (U4)0x0200003FU,                                                           /* 24 UNKNOWN                                         */</v>
      </c>
      <c r="AT30" s="63" t="str">
        <f t="shared" si="1"/>
        <v xml:space="preserve">    (U1)ALERT_REQ_UNKNOWN,                                                     /* 24 UNKNOWN                                         */</v>
      </c>
    </row>
    <row r="31" spans="2:49">
      <c r="B31" s="130"/>
      <c r="C31" s="48">
        <f t="shared" si="2"/>
        <v>25</v>
      </c>
      <c r="D31" s="62" t="s">
        <v>69</v>
      </c>
      <c r="E31" s="62" t="s">
        <v>69</v>
      </c>
      <c r="F31" s="62" t="s">
        <v>69</v>
      </c>
      <c r="G31" s="62" t="s">
        <v>69</v>
      </c>
      <c r="H31" s="62" t="s">
        <v>69</v>
      </c>
      <c r="I31" s="62" t="s">
        <v>69</v>
      </c>
      <c r="J31" s="62">
        <v>1</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v>0</v>
      </c>
      <c r="AE31" s="62">
        <v>1</v>
      </c>
      <c r="AF31" s="62">
        <v>1</v>
      </c>
      <c r="AG31" s="62">
        <v>0</v>
      </c>
      <c r="AH31" s="62">
        <v>0</v>
      </c>
      <c r="AI31" s="62">
        <v>1</v>
      </c>
      <c r="AJ31" s="52" t="s">
        <v>34</v>
      </c>
      <c r="AL31" t="str">
        <f t="shared" si="0"/>
        <v xml:space="preserve">    (U1)ALERT_REQ_UNKNOWN</v>
      </c>
      <c r="AR31" s="63" t="str">
        <f t="shared" si="3"/>
        <v xml:space="preserve">    (U4)0x02000019U,                                                           /* 25 UNKNOWN                                         */</v>
      </c>
      <c r="AS31" s="63" t="str">
        <f t="shared" si="4"/>
        <v xml:space="preserve">    (U4)0x0200003FU,                                                           /* 25 UNKNOWN                                         */</v>
      </c>
      <c r="AT31" s="63" t="str">
        <f t="shared" si="1"/>
        <v xml:space="preserve">    (U1)ALERT_REQ_UNKNOWN,                                                     /* 25 UNKNOWN                                         */</v>
      </c>
    </row>
    <row r="32" spans="2:49">
      <c r="B32" s="130"/>
      <c r="C32" s="48">
        <f t="shared" si="2"/>
        <v>26</v>
      </c>
      <c r="D32" s="62" t="s">
        <v>69</v>
      </c>
      <c r="E32" s="62" t="s">
        <v>69</v>
      </c>
      <c r="F32" s="62" t="s">
        <v>69</v>
      </c>
      <c r="G32" s="62" t="s">
        <v>69</v>
      </c>
      <c r="H32" s="62" t="s">
        <v>69</v>
      </c>
      <c r="I32" s="62" t="s">
        <v>69</v>
      </c>
      <c r="J32" s="62">
        <v>1</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v>0</v>
      </c>
      <c r="AE32" s="62">
        <v>1</v>
      </c>
      <c r="AF32" s="62">
        <v>1</v>
      </c>
      <c r="AG32" s="62">
        <v>0</v>
      </c>
      <c r="AH32" s="62">
        <v>1</v>
      </c>
      <c r="AI32" s="62">
        <v>0</v>
      </c>
      <c r="AJ32" s="52" t="s">
        <v>34</v>
      </c>
      <c r="AL32" t="str">
        <f t="shared" si="0"/>
        <v xml:space="preserve">    (U1)ALERT_REQ_UNKNOWN</v>
      </c>
      <c r="AR32" s="63" t="str">
        <f t="shared" si="3"/>
        <v xml:space="preserve">    (U4)0x0200001AU,                                                           /* 26 UNKNOWN                                         */</v>
      </c>
      <c r="AS32" s="63" t="str">
        <f t="shared" si="4"/>
        <v xml:space="preserve">    (U4)0x0200003FU,                                                           /* 26 UNKNOWN                                         */</v>
      </c>
      <c r="AT32" s="63" t="str">
        <f t="shared" si="1"/>
        <v xml:space="preserve">    (U1)ALERT_REQ_UNKNOWN,                                                     /* 26 UNKNOWN                                         */</v>
      </c>
    </row>
    <row r="33" spans="2:46">
      <c r="B33" s="130"/>
      <c r="C33" s="48">
        <f t="shared" si="2"/>
        <v>27</v>
      </c>
      <c r="D33" s="62" t="s">
        <v>69</v>
      </c>
      <c r="E33" s="62" t="s">
        <v>69</v>
      </c>
      <c r="F33" s="62" t="s">
        <v>69</v>
      </c>
      <c r="G33" s="62" t="s">
        <v>69</v>
      </c>
      <c r="H33" s="62" t="s">
        <v>69</v>
      </c>
      <c r="I33" s="62" t="s">
        <v>69</v>
      </c>
      <c r="J33" s="62">
        <v>1</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v>0</v>
      </c>
      <c r="AE33" s="62">
        <v>1</v>
      </c>
      <c r="AF33" s="62">
        <v>1</v>
      </c>
      <c r="AG33" s="62">
        <v>0</v>
      </c>
      <c r="AH33" s="62">
        <v>1</v>
      </c>
      <c r="AI33" s="62">
        <v>1</v>
      </c>
      <c r="AJ33" s="52" t="s">
        <v>34</v>
      </c>
      <c r="AL33" t="str">
        <f t="shared" si="0"/>
        <v xml:space="preserve">    (U1)ALERT_REQ_UNKNOWN</v>
      </c>
      <c r="AR33" s="63" t="str">
        <f t="shared" si="3"/>
        <v xml:space="preserve">    (U4)0x0200001BU,                                                           /* 27 UNKNOWN                                         */</v>
      </c>
      <c r="AS33" s="63" t="str">
        <f t="shared" si="4"/>
        <v xml:space="preserve">    (U4)0x0200003FU,                                                           /* 27 UNKNOWN                                         */</v>
      </c>
      <c r="AT33" s="63" t="str">
        <f t="shared" si="1"/>
        <v xml:space="preserve">    (U1)ALERT_REQ_UNKNOWN,                                                     /* 27 UNKNOWN                                         */</v>
      </c>
    </row>
    <row r="34" spans="2:46">
      <c r="B34" s="130"/>
      <c r="C34" s="48">
        <f t="shared" si="2"/>
        <v>28</v>
      </c>
      <c r="D34" s="62" t="s">
        <v>69</v>
      </c>
      <c r="E34" s="62" t="s">
        <v>69</v>
      </c>
      <c r="F34" s="62" t="s">
        <v>69</v>
      </c>
      <c r="G34" s="62" t="s">
        <v>69</v>
      </c>
      <c r="H34" s="62" t="s">
        <v>69</v>
      </c>
      <c r="I34" s="62" t="s">
        <v>69</v>
      </c>
      <c r="J34" s="62">
        <v>1</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v>0</v>
      </c>
      <c r="AE34" s="62">
        <v>1</v>
      </c>
      <c r="AF34" s="62">
        <v>1</v>
      </c>
      <c r="AG34" s="62">
        <v>1</v>
      </c>
      <c r="AH34" s="62">
        <v>0</v>
      </c>
      <c r="AI34" s="62">
        <v>0</v>
      </c>
      <c r="AJ34" s="52" t="s">
        <v>34</v>
      </c>
      <c r="AL34" t="str">
        <f t="shared" si="0"/>
        <v xml:space="preserve">    (U1)ALERT_REQ_UNKNOWN</v>
      </c>
      <c r="AR34" s="63" t="str">
        <f t="shared" si="3"/>
        <v xml:space="preserve">    (U4)0x0200001CU,                                                           /* 28 UNKNOWN                                         */</v>
      </c>
      <c r="AS34" s="63" t="str">
        <f t="shared" si="4"/>
        <v xml:space="preserve">    (U4)0x0200003FU,                                                           /* 28 UNKNOWN                                         */</v>
      </c>
      <c r="AT34" s="63" t="str">
        <f t="shared" si="1"/>
        <v xml:space="preserve">    (U1)ALERT_REQ_UNKNOWN,                                                     /* 28 UNKNOWN                                         */</v>
      </c>
    </row>
    <row r="35" spans="2:46">
      <c r="B35" s="130"/>
      <c r="C35" s="48">
        <f t="shared" si="2"/>
        <v>29</v>
      </c>
      <c r="D35" s="62" t="s">
        <v>69</v>
      </c>
      <c r="E35" s="62" t="s">
        <v>69</v>
      </c>
      <c r="F35" s="62" t="s">
        <v>69</v>
      </c>
      <c r="G35" s="62" t="s">
        <v>69</v>
      </c>
      <c r="H35" s="62" t="s">
        <v>69</v>
      </c>
      <c r="I35" s="62" t="s">
        <v>69</v>
      </c>
      <c r="J35" s="62">
        <v>1</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v>0</v>
      </c>
      <c r="AE35" s="62">
        <v>1</v>
      </c>
      <c r="AF35" s="62">
        <v>1</v>
      </c>
      <c r="AG35" s="62">
        <v>1</v>
      </c>
      <c r="AH35" s="62">
        <v>0</v>
      </c>
      <c r="AI35" s="62">
        <v>1</v>
      </c>
      <c r="AJ35" s="52" t="s">
        <v>34</v>
      </c>
      <c r="AL35" t="str">
        <f t="shared" si="0"/>
        <v xml:space="preserve">    (U1)ALERT_REQ_UNKNOWN</v>
      </c>
      <c r="AR35" s="63" t="str">
        <f t="shared" si="3"/>
        <v xml:space="preserve">    (U4)0x0200001DU,                                                           /* 29 UNKNOWN                                         */</v>
      </c>
      <c r="AS35" s="63" t="str">
        <f t="shared" si="4"/>
        <v xml:space="preserve">    (U4)0x0200003FU,                                                           /* 29 UNKNOWN                                         */</v>
      </c>
      <c r="AT35" s="63" t="str">
        <f t="shared" si="1"/>
        <v xml:space="preserve">    (U1)ALERT_REQ_UNKNOWN,                                                     /* 29 UNKNOWN                                         */</v>
      </c>
    </row>
    <row r="36" spans="2:46">
      <c r="B36" s="130"/>
      <c r="C36" s="48">
        <f t="shared" si="2"/>
        <v>30</v>
      </c>
      <c r="D36" s="62" t="s">
        <v>69</v>
      </c>
      <c r="E36" s="62" t="s">
        <v>69</v>
      </c>
      <c r="F36" s="62" t="s">
        <v>69</v>
      </c>
      <c r="G36" s="62" t="s">
        <v>69</v>
      </c>
      <c r="H36" s="62" t="s">
        <v>69</v>
      </c>
      <c r="I36" s="62" t="s">
        <v>69</v>
      </c>
      <c r="J36" s="62">
        <v>1</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v>0</v>
      </c>
      <c r="AE36" s="62">
        <v>1</v>
      </c>
      <c r="AF36" s="62">
        <v>1</v>
      </c>
      <c r="AG36" s="62">
        <v>1</v>
      </c>
      <c r="AH36" s="62">
        <v>1</v>
      </c>
      <c r="AI36" s="62">
        <v>0</v>
      </c>
      <c r="AJ36" s="52" t="s">
        <v>34</v>
      </c>
      <c r="AL36" t="str">
        <f t="shared" si="0"/>
        <v xml:space="preserve">    (U1)ALERT_REQ_UNKNOWN</v>
      </c>
      <c r="AR36" s="63" t="str">
        <f t="shared" si="3"/>
        <v xml:space="preserve">    (U4)0x0200001EU,                                                           /* 30 UNKNOWN                                         */</v>
      </c>
      <c r="AS36" s="63" t="str">
        <f t="shared" si="4"/>
        <v xml:space="preserve">    (U4)0x0200003FU,                                                           /* 30 UNKNOWN                                         */</v>
      </c>
      <c r="AT36" s="63" t="str">
        <f t="shared" si="1"/>
        <v xml:space="preserve">    (U1)ALERT_REQ_UNKNOWN,                                                     /* 30 UNKNOWN                                         */</v>
      </c>
    </row>
    <row r="37" spans="2:46">
      <c r="B37" s="130"/>
      <c r="C37" s="48">
        <f t="shared" si="2"/>
        <v>31</v>
      </c>
      <c r="D37" s="62" t="s">
        <v>69</v>
      </c>
      <c r="E37" s="62" t="s">
        <v>69</v>
      </c>
      <c r="F37" s="62" t="s">
        <v>69</v>
      </c>
      <c r="G37" s="62" t="s">
        <v>69</v>
      </c>
      <c r="H37" s="62" t="s">
        <v>69</v>
      </c>
      <c r="I37" s="62" t="s">
        <v>69</v>
      </c>
      <c r="J37" s="62">
        <v>1</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v>0</v>
      </c>
      <c r="AE37" s="62">
        <v>1</v>
      </c>
      <c r="AF37" s="62">
        <v>1</v>
      </c>
      <c r="AG37" s="62">
        <v>1</v>
      </c>
      <c r="AH37" s="62">
        <v>1</v>
      </c>
      <c r="AI37" s="62">
        <v>1</v>
      </c>
      <c r="AJ37" s="52" t="s">
        <v>34</v>
      </c>
      <c r="AL37" t="str">
        <f t="shared" si="0"/>
        <v xml:space="preserve">    (U1)ALERT_REQ_UNKNOWN</v>
      </c>
      <c r="AR37" s="63" t="str">
        <f t="shared" si="3"/>
        <v xml:space="preserve">    (U4)0x0200001FU,                                                           /* 31 UNKNOWN                                         */</v>
      </c>
      <c r="AS37" s="63" t="str">
        <f t="shared" si="4"/>
        <v xml:space="preserve">    (U4)0x0200003FU,                                                           /* 31 UNKNOWN                                         */</v>
      </c>
      <c r="AT37" s="63" t="str">
        <f t="shared" si="1"/>
        <v xml:space="preserve">    (U1)ALERT_REQ_UNKNOWN,                                                     /* 31 UNKNOWN                                         */</v>
      </c>
    </row>
    <row r="38" spans="2:46">
      <c r="B38" s="130"/>
      <c r="C38" s="48">
        <f t="shared" si="2"/>
        <v>32</v>
      </c>
      <c r="D38" s="62" t="s">
        <v>69</v>
      </c>
      <c r="E38" s="62" t="s">
        <v>69</v>
      </c>
      <c r="F38" s="62" t="s">
        <v>69</v>
      </c>
      <c r="G38" s="62" t="s">
        <v>69</v>
      </c>
      <c r="H38" s="62" t="s">
        <v>69</v>
      </c>
      <c r="I38" s="62" t="s">
        <v>69</v>
      </c>
      <c r="J38" s="62">
        <v>1</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v>1</v>
      </c>
      <c r="AE38" s="62">
        <v>0</v>
      </c>
      <c r="AF38" s="62">
        <v>0</v>
      </c>
      <c r="AG38" s="62">
        <v>0</v>
      </c>
      <c r="AH38" s="62">
        <v>0</v>
      </c>
      <c r="AI38" s="62">
        <v>0</v>
      </c>
      <c r="AJ38" s="52" t="s">
        <v>34</v>
      </c>
      <c r="AL38" t="str">
        <f t="shared" si="0"/>
        <v xml:space="preserve">    (U1)ALERT_REQ_UNKNOWN</v>
      </c>
      <c r="AR38" s="63" t="str">
        <f t="shared" si="3"/>
        <v xml:space="preserve">    (U4)0x02000020U,                                                           /* 32 UNKNOWN                                         */</v>
      </c>
      <c r="AS38" s="63" t="str">
        <f t="shared" si="4"/>
        <v xml:space="preserve">    (U4)0x0200003FU,                                                           /* 32 UNKNOWN                                         */</v>
      </c>
      <c r="AT38" s="63" t="str">
        <f t="shared" si="1"/>
        <v xml:space="preserve">    (U1)ALERT_REQ_UNKNOWN,                                                     /* 32 UNKNOWN                                         */</v>
      </c>
    </row>
    <row r="39" spans="2:46">
      <c r="B39" s="130"/>
      <c r="C39" s="48">
        <f t="shared" si="2"/>
        <v>33</v>
      </c>
      <c r="D39" s="62" t="s">
        <v>69</v>
      </c>
      <c r="E39" s="62" t="s">
        <v>69</v>
      </c>
      <c r="F39" s="62" t="s">
        <v>69</v>
      </c>
      <c r="G39" s="62" t="s">
        <v>69</v>
      </c>
      <c r="H39" s="62" t="s">
        <v>69</v>
      </c>
      <c r="I39" s="62" t="s">
        <v>69</v>
      </c>
      <c r="J39" s="62">
        <v>1</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v>1</v>
      </c>
      <c r="AE39" s="62">
        <v>0</v>
      </c>
      <c r="AF39" s="62">
        <v>0</v>
      </c>
      <c r="AG39" s="62">
        <v>0</v>
      </c>
      <c r="AH39" s="62">
        <v>0</v>
      </c>
      <c r="AI39" s="62">
        <v>1</v>
      </c>
      <c r="AJ39" s="52" t="s">
        <v>34</v>
      </c>
      <c r="AL39" t="str">
        <f t="shared" si="0"/>
        <v xml:space="preserve">    (U1)ALERT_REQ_UNKNOWN</v>
      </c>
      <c r="AR39" s="63" t="str">
        <f t="shared" si="3"/>
        <v xml:space="preserve">    (U4)0x02000021U,                                                           /* 33 UNKNOWN                                         */</v>
      </c>
      <c r="AS39" s="63" t="str">
        <f t="shared" si="4"/>
        <v xml:space="preserve">    (U4)0x0200003FU,                                                           /* 33 UNKNOWN                                         */</v>
      </c>
      <c r="AT39" s="63" t="str">
        <f t="shared" si="1"/>
        <v xml:space="preserve">    (U1)ALERT_REQ_UNKNOWN,                                                     /* 33 UNKNOWN                                         */</v>
      </c>
    </row>
    <row r="40" spans="2:46">
      <c r="B40" s="130"/>
      <c r="C40" s="48">
        <f t="shared" si="2"/>
        <v>34</v>
      </c>
      <c r="D40" s="62" t="s">
        <v>69</v>
      </c>
      <c r="E40" s="62" t="s">
        <v>69</v>
      </c>
      <c r="F40" s="62" t="s">
        <v>69</v>
      </c>
      <c r="G40" s="62" t="s">
        <v>69</v>
      </c>
      <c r="H40" s="62" t="s">
        <v>69</v>
      </c>
      <c r="I40" s="62" t="s">
        <v>69</v>
      </c>
      <c r="J40" s="62">
        <v>1</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v>1</v>
      </c>
      <c r="AE40" s="62">
        <v>0</v>
      </c>
      <c r="AF40" s="62">
        <v>0</v>
      </c>
      <c r="AG40" s="62">
        <v>0</v>
      </c>
      <c r="AH40" s="62">
        <v>1</v>
      </c>
      <c r="AI40" s="62">
        <v>0</v>
      </c>
      <c r="AJ40" s="52" t="s">
        <v>34</v>
      </c>
      <c r="AL40" t="str">
        <f t="shared" si="0"/>
        <v xml:space="preserve">    (U1)ALERT_REQ_UNKNOWN</v>
      </c>
      <c r="AR40" s="63" t="str">
        <f t="shared" si="3"/>
        <v xml:space="preserve">    (U4)0x02000022U,                                                           /* 34 UNKNOWN                                         */</v>
      </c>
      <c r="AS40" s="63" t="str">
        <f t="shared" si="4"/>
        <v xml:space="preserve">    (U4)0x0200003FU,                                                           /* 34 UNKNOWN                                         */</v>
      </c>
      <c r="AT40" s="63" t="str">
        <f t="shared" si="1"/>
        <v xml:space="preserve">    (U1)ALERT_REQ_UNKNOWN,                                                     /* 34 UNKNOWN                                         */</v>
      </c>
    </row>
    <row r="41" spans="2:46">
      <c r="B41" s="130"/>
      <c r="C41" s="48">
        <f t="shared" si="2"/>
        <v>35</v>
      </c>
      <c r="D41" s="62" t="s">
        <v>69</v>
      </c>
      <c r="E41" s="62" t="s">
        <v>69</v>
      </c>
      <c r="F41" s="62" t="s">
        <v>69</v>
      </c>
      <c r="G41" s="62" t="s">
        <v>69</v>
      </c>
      <c r="H41" s="62" t="s">
        <v>69</v>
      </c>
      <c r="I41" s="62" t="s">
        <v>69</v>
      </c>
      <c r="J41" s="62">
        <v>1</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v>1</v>
      </c>
      <c r="AE41" s="62">
        <v>0</v>
      </c>
      <c r="AF41" s="62">
        <v>0</v>
      </c>
      <c r="AG41" s="62">
        <v>0</v>
      </c>
      <c r="AH41" s="62">
        <v>1</v>
      </c>
      <c r="AI41" s="62">
        <v>1</v>
      </c>
      <c r="AJ41" s="52" t="s">
        <v>34</v>
      </c>
      <c r="AL41" t="str">
        <f t="shared" si="0"/>
        <v xml:space="preserve">    (U1)ALERT_REQ_UNKNOWN</v>
      </c>
      <c r="AR41" s="63" t="str">
        <f t="shared" si="3"/>
        <v xml:space="preserve">    (U4)0x02000023U,                                                           /* 35 UNKNOWN                                         */</v>
      </c>
      <c r="AS41" s="63" t="str">
        <f t="shared" si="4"/>
        <v xml:space="preserve">    (U4)0x0200003FU,                                                           /* 35 UNKNOWN                                         */</v>
      </c>
      <c r="AT41" s="63" t="str">
        <f t="shared" si="1"/>
        <v xml:space="preserve">    (U1)ALERT_REQ_UNKNOWN,                                                     /* 35 UNKNOWN                                         */</v>
      </c>
    </row>
    <row r="42" spans="2:46">
      <c r="B42" s="130"/>
      <c r="C42" s="48">
        <f t="shared" si="2"/>
        <v>36</v>
      </c>
      <c r="D42" s="62" t="s">
        <v>69</v>
      </c>
      <c r="E42" s="62" t="s">
        <v>69</v>
      </c>
      <c r="F42" s="62" t="s">
        <v>69</v>
      </c>
      <c r="G42" s="62" t="s">
        <v>69</v>
      </c>
      <c r="H42" s="62" t="s">
        <v>69</v>
      </c>
      <c r="I42" s="62" t="s">
        <v>69</v>
      </c>
      <c r="J42" s="62">
        <v>1</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v>1</v>
      </c>
      <c r="AE42" s="62">
        <v>0</v>
      </c>
      <c r="AF42" s="62">
        <v>0</v>
      </c>
      <c r="AG42" s="62">
        <v>1</v>
      </c>
      <c r="AH42" s="62">
        <v>0</v>
      </c>
      <c r="AI42" s="62">
        <v>0</v>
      </c>
      <c r="AJ42" s="52" t="s">
        <v>34</v>
      </c>
      <c r="AL42" t="str">
        <f t="shared" si="0"/>
        <v xml:space="preserve">    (U1)ALERT_REQ_UNKNOWN</v>
      </c>
      <c r="AR42" s="63" t="str">
        <f t="shared" si="3"/>
        <v xml:space="preserve">    (U4)0x02000024U,                                                           /* 36 UNKNOWN                                         */</v>
      </c>
      <c r="AS42" s="63" t="str">
        <f t="shared" si="4"/>
        <v xml:space="preserve">    (U4)0x0200003FU,                                                           /* 36 UNKNOWN                                         */</v>
      </c>
      <c r="AT42" s="63" t="str">
        <f t="shared" si="1"/>
        <v xml:space="preserve">    (U1)ALERT_REQ_UNKNOWN,                                                     /* 36 UNKNOWN                                         */</v>
      </c>
    </row>
    <row r="43" spans="2:46">
      <c r="B43" s="130"/>
      <c r="C43" s="48">
        <f t="shared" si="2"/>
        <v>37</v>
      </c>
      <c r="D43" s="62" t="s">
        <v>69</v>
      </c>
      <c r="E43" s="62" t="s">
        <v>69</v>
      </c>
      <c r="F43" s="62" t="s">
        <v>69</v>
      </c>
      <c r="G43" s="62" t="s">
        <v>69</v>
      </c>
      <c r="H43" s="62" t="s">
        <v>69</v>
      </c>
      <c r="I43" s="62" t="s">
        <v>69</v>
      </c>
      <c r="J43" s="62">
        <v>1</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v>1</v>
      </c>
      <c r="AE43" s="62">
        <v>0</v>
      </c>
      <c r="AF43" s="62">
        <v>0</v>
      </c>
      <c r="AG43" s="62">
        <v>1</v>
      </c>
      <c r="AH43" s="62">
        <v>0</v>
      </c>
      <c r="AI43" s="62">
        <v>1</v>
      </c>
      <c r="AJ43" s="52" t="s">
        <v>34</v>
      </c>
      <c r="AL43" t="str">
        <f t="shared" si="0"/>
        <v xml:space="preserve">    (U1)ALERT_REQ_UNKNOWN</v>
      </c>
      <c r="AR43" s="63" t="str">
        <f t="shared" si="3"/>
        <v xml:space="preserve">    (U4)0x02000025U,                                                           /* 37 UNKNOWN                                         */</v>
      </c>
      <c r="AS43" s="63" t="str">
        <f t="shared" si="4"/>
        <v xml:space="preserve">    (U4)0x0200003FU,                                                           /* 37 UNKNOWN                                         */</v>
      </c>
      <c r="AT43" s="63" t="str">
        <f t="shared" si="1"/>
        <v xml:space="preserve">    (U1)ALERT_REQ_UNKNOWN,                                                     /* 37 UNKNOWN                                         */</v>
      </c>
    </row>
    <row r="44" spans="2:46">
      <c r="B44" s="130"/>
      <c r="C44" s="48">
        <f t="shared" si="2"/>
        <v>38</v>
      </c>
      <c r="D44" s="62" t="s">
        <v>69</v>
      </c>
      <c r="E44" s="62" t="s">
        <v>69</v>
      </c>
      <c r="F44" s="62" t="s">
        <v>69</v>
      </c>
      <c r="G44" s="62" t="s">
        <v>69</v>
      </c>
      <c r="H44" s="62" t="s">
        <v>69</v>
      </c>
      <c r="I44" s="62" t="s">
        <v>69</v>
      </c>
      <c r="J44" s="62">
        <v>1</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v>1</v>
      </c>
      <c r="AE44" s="62">
        <v>0</v>
      </c>
      <c r="AF44" s="62">
        <v>0</v>
      </c>
      <c r="AG44" s="62">
        <v>1</v>
      </c>
      <c r="AH44" s="62">
        <v>1</v>
      </c>
      <c r="AI44" s="62">
        <v>0</v>
      </c>
      <c r="AJ44" s="52" t="s">
        <v>34</v>
      </c>
      <c r="AL44" t="str">
        <f t="shared" si="0"/>
        <v xml:space="preserve">    (U1)ALERT_REQ_UNKNOWN</v>
      </c>
      <c r="AR44" s="63" t="str">
        <f t="shared" si="3"/>
        <v xml:space="preserve">    (U4)0x02000026U,                                                           /* 38 UNKNOWN                                         */</v>
      </c>
      <c r="AS44" s="63" t="str">
        <f t="shared" si="4"/>
        <v xml:space="preserve">    (U4)0x0200003FU,                                                           /* 38 UNKNOWN                                         */</v>
      </c>
      <c r="AT44" s="63" t="str">
        <f t="shared" si="1"/>
        <v xml:space="preserve">    (U1)ALERT_REQ_UNKNOWN,                                                     /* 38 UNKNOWN                                         */</v>
      </c>
    </row>
    <row r="45" spans="2:46">
      <c r="B45" s="130"/>
      <c r="C45" s="48">
        <f t="shared" si="2"/>
        <v>39</v>
      </c>
      <c r="D45" s="62" t="s">
        <v>69</v>
      </c>
      <c r="E45" s="62" t="s">
        <v>69</v>
      </c>
      <c r="F45" s="62" t="s">
        <v>69</v>
      </c>
      <c r="G45" s="62" t="s">
        <v>69</v>
      </c>
      <c r="H45" s="62" t="s">
        <v>69</v>
      </c>
      <c r="I45" s="62" t="s">
        <v>69</v>
      </c>
      <c r="J45" s="62">
        <v>1</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v>1</v>
      </c>
      <c r="AE45" s="62">
        <v>0</v>
      </c>
      <c r="AF45" s="62">
        <v>0</v>
      </c>
      <c r="AG45" s="62">
        <v>1</v>
      </c>
      <c r="AH45" s="62">
        <v>1</v>
      </c>
      <c r="AI45" s="62">
        <v>1</v>
      </c>
      <c r="AJ45" s="52" t="s">
        <v>34</v>
      </c>
      <c r="AL45" t="str">
        <f t="shared" si="0"/>
        <v xml:space="preserve">    (U1)ALERT_REQ_UNKNOWN</v>
      </c>
      <c r="AR45" s="63" t="str">
        <f t="shared" si="3"/>
        <v xml:space="preserve">    (U4)0x02000027U,                                                           /* 39 UNKNOWN                                         */</v>
      </c>
      <c r="AS45" s="63" t="str">
        <f t="shared" si="4"/>
        <v xml:space="preserve">    (U4)0x0200003FU,                                                           /* 39 UNKNOWN                                         */</v>
      </c>
      <c r="AT45" s="63" t="str">
        <f t="shared" si="1"/>
        <v xml:space="preserve">    (U1)ALERT_REQ_UNKNOWN,                                                     /* 39 UNKNOWN                                         */</v>
      </c>
    </row>
    <row r="46" spans="2:46">
      <c r="B46" s="130"/>
      <c r="C46" s="48">
        <f t="shared" si="2"/>
        <v>40</v>
      </c>
      <c r="D46" s="62" t="s">
        <v>69</v>
      </c>
      <c r="E46" s="62" t="s">
        <v>69</v>
      </c>
      <c r="F46" s="62" t="s">
        <v>69</v>
      </c>
      <c r="G46" s="62" t="s">
        <v>69</v>
      </c>
      <c r="H46" s="62" t="s">
        <v>69</v>
      </c>
      <c r="I46" s="62" t="s">
        <v>69</v>
      </c>
      <c r="J46" s="62">
        <v>1</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v>1</v>
      </c>
      <c r="AE46" s="62">
        <v>0</v>
      </c>
      <c r="AF46" s="62">
        <v>1</v>
      </c>
      <c r="AG46" s="62">
        <v>0</v>
      </c>
      <c r="AH46" s="62">
        <v>0</v>
      </c>
      <c r="AI46" s="62">
        <v>0</v>
      </c>
      <c r="AJ46" s="52" t="s">
        <v>34</v>
      </c>
      <c r="AL46" t="str">
        <f t="shared" si="0"/>
        <v xml:space="preserve">    (U1)ALERT_REQ_UNKNOWN</v>
      </c>
      <c r="AR46" s="63" t="str">
        <f t="shared" si="3"/>
        <v xml:space="preserve">    (U4)0x02000028U,                                                           /* 40 UNKNOWN                                         */</v>
      </c>
      <c r="AS46" s="63" t="str">
        <f t="shared" si="4"/>
        <v xml:space="preserve">    (U4)0x0200003FU,                                                           /* 40 UNKNOWN                                         */</v>
      </c>
      <c r="AT46" s="63" t="str">
        <f t="shared" si="1"/>
        <v xml:space="preserve">    (U1)ALERT_REQ_UNKNOWN,                                                     /* 40 UNKNOWN                                         */</v>
      </c>
    </row>
    <row r="47" spans="2:46">
      <c r="B47" s="130"/>
      <c r="C47" s="48">
        <f t="shared" si="2"/>
        <v>41</v>
      </c>
      <c r="D47" s="62" t="s">
        <v>69</v>
      </c>
      <c r="E47" s="62" t="s">
        <v>69</v>
      </c>
      <c r="F47" s="62" t="s">
        <v>69</v>
      </c>
      <c r="G47" s="62" t="s">
        <v>69</v>
      </c>
      <c r="H47" s="62" t="s">
        <v>69</v>
      </c>
      <c r="I47" s="62" t="s">
        <v>69</v>
      </c>
      <c r="J47" s="62">
        <v>1</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v>1</v>
      </c>
      <c r="AE47" s="62">
        <v>0</v>
      </c>
      <c r="AF47" s="62">
        <v>1</v>
      </c>
      <c r="AG47" s="62">
        <v>0</v>
      </c>
      <c r="AH47" s="62">
        <v>0</v>
      </c>
      <c r="AI47" s="62">
        <v>1</v>
      </c>
      <c r="AJ47" s="52" t="s">
        <v>34</v>
      </c>
      <c r="AL47" t="str">
        <f t="shared" si="0"/>
        <v xml:space="preserve">    (U1)ALERT_REQ_UNKNOWN</v>
      </c>
      <c r="AR47" s="63" t="str">
        <f t="shared" si="3"/>
        <v xml:space="preserve">    (U4)0x02000029U,                                                           /* 41 UNKNOWN                                         */</v>
      </c>
      <c r="AS47" s="63" t="str">
        <f t="shared" si="4"/>
        <v xml:space="preserve">    (U4)0x0200003FU,                                                           /* 41 UNKNOWN                                         */</v>
      </c>
      <c r="AT47" s="63" t="str">
        <f t="shared" si="1"/>
        <v xml:space="preserve">    (U1)ALERT_REQ_UNKNOWN,                                                     /* 41 UNKNOWN                                         */</v>
      </c>
    </row>
    <row r="48" spans="2:46">
      <c r="B48" s="130"/>
      <c r="C48" s="48">
        <f t="shared" si="2"/>
        <v>42</v>
      </c>
      <c r="D48" s="62" t="s">
        <v>69</v>
      </c>
      <c r="E48" s="62" t="s">
        <v>69</v>
      </c>
      <c r="F48" s="62" t="s">
        <v>69</v>
      </c>
      <c r="G48" s="62" t="s">
        <v>69</v>
      </c>
      <c r="H48" s="62" t="s">
        <v>69</v>
      </c>
      <c r="I48" s="62" t="s">
        <v>69</v>
      </c>
      <c r="J48" s="62">
        <v>1</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v>1</v>
      </c>
      <c r="AE48" s="62">
        <v>0</v>
      </c>
      <c r="AF48" s="62">
        <v>1</v>
      </c>
      <c r="AG48" s="62">
        <v>0</v>
      </c>
      <c r="AH48" s="62">
        <v>1</v>
      </c>
      <c r="AI48" s="62">
        <v>0</v>
      </c>
      <c r="AJ48" s="52" t="s">
        <v>34</v>
      </c>
      <c r="AL48" t="str">
        <f t="shared" si="0"/>
        <v xml:space="preserve">    (U1)ALERT_REQ_UNKNOWN</v>
      </c>
      <c r="AR48" s="63" t="str">
        <f t="shared" si="3"/>
        <v xml:space="preserve">    (U4)0x0200002AU,                                                           /* 42 UNKNOWN                                         */</v>
      </c>
      <c r="AS48" s="63" t="str">
        <f t="shared" si="4"/>
        <v xml:space="preserve">    (U4)0x0200003FU,                                                           /* 42 UNKNOWN                                         */</v>
      </c>
      <c r="AT48" s="63" t="str">
        <f t="shared" si="1"/>
        <v xml:space="preserve">    (U1)ALERT_REQ_UNKNOWN,                                                     /* 42 UNKNOWN                                         */</v>
      </c>
    </row>
    <row r="49" spans="2:46">
      <c r="B49" s="130"/>
      <c r="C49" s="48">
        <f t="shared" si="2"/>
        <v>43</v>
      </c>
      <c r="D49" s="62" t="s">
        <v>69</v>
      </c>
      <c r="E49" s="62" t="s">
        <v>69</v>
      </c>
      <c r="F49" s="62" t="s">
        <v>69</v>
      </c>
      <c r="G49" s="62" t="s">
        <v>69</v>
      </c>
      <c r="H49" s="62" t="s">
        <v>69</v>
      </c>
      <c r="I49" s="62" t="s">
        <v>69</v>
      </c>
      <c r="J49" s="62">
        <v>1</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v>1</v>
      </c>
      <c r="AE49" s="62">
        <v>0</v>
      </c>
      <c r="AF49" s="62">
        <v>1</v>
      </c>
      <c r="AG49" s="62">
        <v>0</v>
      </c>
      <c r="AH49" s="62">
        <v>1</v>
      </c>
      <c r="AI49" s="62">
        <v>1</v>
      </c>
      <c r="AJ49" s="52" t="s">
        <v>34</v>
      </c>
      <c r="AL49" t="str">
        <f t="shared" si="0"/>
        <v xml:space="preserve">    (U1)ALERT_REQ_UNKNOWN</v>
      </c>
      <c r="AR49" s="63" t="str">
        <f t="shared" si="3"/>
        <v xml:space="preserve">    (U4)0x0200002BU,                                                           /* 43 UNKNOWN                                         */</v>
      </c>
      <c r="AS49" s="63" t="str">
        <f t="shared" si="4"/>
        <v xml:space="preserve">    (U4)0x0200003FU,                                                           /* 43 UNKNOWN                                         */</v>
      </c>
      <c r="AT49" s="63" t="str">
        <f t="shared" si="1"/>
        <v xml:space="preserve">    (U1)ALERT_REQ_UNKNOWN,                                                     /* 43 UNKNOWN                                         */</v>
      </c>
    </row>
    <row r="50" spans="2:46">
      <c r="B50" s="130"/>
      <c r="C50" s="48">
        <f t="shared" si="2"/>
        <v>44</v>
      </c>
      <c r="D50" s="62" t="s">
        <v>69</v>
      </c>
      <c r="E50" s="62" t="s">
        <v>69</v>
      </c>
      <c r="F50" s="62" t="s">
        <v>69</v>
      </c>
      <c r="G50" s="62" t="s">
        <v>69</v>
      </c>
      <c r="H50" s="62" t="s">
        <v>69</v>
      </c>
      <c r="I50" s="62" t="s">
        <v>69</v>
      </c>
      <c r="J50" s="62">
        <v>1</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v>1</v>
      </c>
      <c r="AE50" s="62">
        <v>0</v>
      </c>
      <c r="AF50" s="62">
        <v>1</v>
      </c>
      <c r="AG50" s="62">
        <v>1</v>
      </c>
      <c r="AH50" s="62">
        <v>0</v>
      </c>
      <c r="AI50" s="62">
        <v>0</v>
      </c>
      <c r="AJ50" s="52" t="s">
        <v>34</v>
      </c>
      <c r="AL50" t="str">
        <f t="shared" si="0"/>
        <v xml:space="preserve">    (U1)ALERT_REQ_UNKNOWN</v>
      </c>
      <c r="AR50" s="63" t="str">
        <f t="shared" si="3"/>
        <v xml:space="preserve">    (U4)0x0200002CU,                                                           /* 44 UNKNOWN                                         */</v>
      </c>
      <c r="AS50" s="63" t="str">
        <f t="shared" si="4"/>
        <v xml:space="preserve">    (U4)0x0200003FU,                                                           /* 44 UNKNOWN                                         */</v>
      </c>
      <c r="AT50" s="63" t="str">
        <f t="shared" si="1"/>
        <v xml:space="preserve">    (U1)ALERT_REQ_UNKNOWN,                                                     /* 44 UNKNOWN                                         */</v>
      </c>
    </row>
    <row r="51" spans="2:46">
      <c r="B51" s="130"/>
      <c r="C51" s="48">
        <f t="shared" si="2"/>
        <v>45</v>
      </c>
      <c r="D51" s="62" t="s">
        <v>69</v>
      </c>
      <c r="E51" s="62" t="s">
        <v>69</v>
      </c>
      <c r="F51" s="62" t="s">
        <v>69</v>
      </c>
      <c r="G51" s="62" t="s">
        <v>69</v>
      </c>
      <c r="H51" s="62" t="s">
        <v>69</v>
      </c>
      <c r="I51" s="62" t="s">
        <v>69</v>
      </c>
      <c r="J51" s="62">
        <v>1</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v>1</v>
      </c>
      <c r="AE51" s="62">
        <v>0</v>
      </c>
      <c r="AF51" s="62">
        <v>1</v>
      </c>
      <c r="AG51" s="62">
        <v>1</v>
      </c>
      <c r="AH51" s="62">
        <v>0</v>
      </c>
      <c r="AI51" s="62">
        <v>1</v>
      </c>
      <c r="AJ51" s="52" t="s">
        <v>34</v>
      </c>
      <c r="AL51" t="str">
        <f t="shared" si="0"/>
        <v xml:space="preserve">    (U1)ALERT_REQ_UNKNOWN</v>
      </c>
      <c r="AR51" s="63" t="str">
        <f t="shared" si="3"/>
        <v xml:space="preserve">    (U4)0x0200002DU,                                                           /* 45 UNKNOWN                                         */</v>
      </c>
      <c r="AS51" s="63" t="str">
        <f t="shared" si="4"/>
        <v xml:space="preserve">    (U4)0x0200003FU,                                                           /* 45 UNKNOWN                                         */</v>
      </c>
      <c r="AT51" s="63" t="str">
        <f t="shared" si="1"/>
        <v xml:space="preserve">    (U1)ALERT_REQ_UNKNOWN,                                                     /* 45 UNKNOWN                                         */</v>
      </c>
    </row>
    <row r="52" spans="2:46">
      <c r="B52" s="130"/>
      <c r="C52" s="48">
        <f t="shared" si="2"/>
        <v>46</v>
      </c>
      <c r="D52" s="62" t="s">
        <v>69</v>
      </c>
      <c r="E52" s="62" t="s">
        <v>69</v>
      </c>
      <c r="F52" s="62" t="s">
        <v>69</v>
      </c>
      <c r="G52" s="62" t="s">
        <v>69</v>
      </c>
      <c r="H52" s="62" t="s">
        <v>69</v>
      </c>
      <c r="I52" s="62" t="s">
        <v>69</v>
      </c>
      <c r="J52" s="62">
        <v>1</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v>1</v>
      </c>
      <c r="AE52" s="62">
        <v>0</v>
      </c>
      <c r="AF52" s="62">
        <v>1</v>
      </c>
      <c r="AG52" s="62">
        <v>1</v>
      </c>
      <c r="AH52" s="62">
        <v>1</v>
      </c>
      <c r="AI52" s="62">
        <v>0</v>
      </c>
      <c r="AJ52" s="52" t="s">
        <v>34</v>
      </c>
      <c r="AL52" t="str">
        <f t="shared" si="0"/>
        <v xml:space="preserve">    (U1)ALERT_REQ_UNKNOWN</v>
      </c>
      <c r="AR52" s="63" t="str">
        <f t="shared" si="3"/>
        <v xml:space="preserve">    (U4)0x0200002EU,                                                           /* 46 UNKNOWN                                         */</v>
      </c>
      <c r="AS52" s="63" t="str">
        <f t="shared" si="4"/>
        <v xml:space="preserve">    (U4)0x0200003FU,                                                           /* 46 UNKNOWN                                         */</v>
      </c>
      <c r="AT52" s="63" t="str">
        <f t="shared" si="1"/>
        <v xml:space="preserve">    (U1)ALERT_REQ_UNKNOWN,                                                     /* 46 UNKNOWN                                         */</v>
      </c>
    </row>
    <row r="53" spans="2:46">
      <c r="B53" s="130"/>
      <c r="C53" s="48">
        <f t="shared" si="2"/>
        <v>47</v>
      </c>
      <c r="D53" s="62" t="s">
        <v>69</v>
      </c>
      <c r="E53" s="62" t="s">
        <v>69</v>
      </c>
      <c r="F53" s="62" t="s">
        <v>69</v>
      </c>
      <c r="G53" s="62" t="s">
        <v>69</v>
      </c>
      <c r="H53" s="62" t="s">
        <v>69</v>
      </c>
      <c r="I53" s="62" t="s">
        <v>69</v>
      </c>
      <c r="J53" s="62">
        <v>1</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v>1</v>
      </c>
      <c r="AE53" s="62">
        <v>0</v>
      </c>
      <c r="AF53" s="62">
        <v>1</v>
      </c>
      <c r="AG53" s="62">
        <v>1</v>
      </c>
      <c r="AH53" s="62">
        <v>1</v>
      </c>
      <c r="AI53" s="62">
        <v>1</v>
      </c>
      <c r="AJ53" s="52" t="s">
        <v>34</v>
      </c>
      <c r="AL53" t="str">
        <f t="shared" si="0"/>
        <v xml:space="preserve">    (U1)ALERT_REQ_UNKNOWN</v>
      </c>
      <c r="AR53" s="63" t="str">
        <f t="shared" si="3"/>
        <v xml:space="preserve">    (U4)0x0200002FU,                                                           /* 47 UNKNOWN                                         */</v>
      </c>
      <c r="AS53" s="63" t="str">
        <f t="shared" si="4"/>
        <v xml:space="preserve">    (U4)0x0200003FU,                                                           /* 47 UNKNOWN                                         */</v>
      </c>
      <c r="AT53" s="63" t="str">
        <f t="shared" si="1"/>
        <v xml:space="preserve">    (U1)ALERT_REQ_UNKNOWN,                                                     /* 47 UNKNOWN                                         */</v>
      </c>
    </row>
    <row r="54" spans="2:46">
      <c r="B54" s="130"/>
      <c r="C54" s="48">
        <f t="shared" si="2"/>
        <v>48</v>
      </c>
      <c r="D54" s="62" t="s">
        <v>69</v>
      </c>
      <c r="E54" s="62" t="s">
        <v>69</v>
      </c>
      <c r="F54" s="62" t="s">
        <v>69</v>
      </c>
      <c r="G54" s="62" t="s">
        <v>69</v>
      </c>
      <c r="H54" s="62" t="s">
        <v>69</v>
      </c>
      <c r="I54" s="62" t="s">
        <v>69</v>
      </c>
      <c r="J54" s="62">
        <v>1</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v>1</v>
      </c>
      <c r="AE54" s="62">
        <v>1</v>
      </c>
      <c r="AF54" s="62">
        <v>0</v>
      </c>
      <c r="AG54" s="62">
        <v>0</v>
      </c>
      <c r="AH54" s="62">
        <v>0</v>
      </c>
      <c r="AI54" s="62">
        <v>0</v>
      </c>
      <c r="AJ54" s="52" t="s">
        <v>34</v>
      </c>
      <c r="AL54" t="str">
        <f t="shared" si="0"/>
        <v xml:space="preserve">    (U1)ALERT_REQ_UNKNOWN</v>
      </c>
      <c r="AR54" s="63" t="str">
        <f t="shared" si="3"/>
        <v xml:space="preserve">    (U4)0x02000030U,                                                           /* 48 UNKNOWN                                         */</v>
      </c>
      <c r="AS54" s="63" t="str">
        <f t="shared" si="4"/>
        <v xml:space="preserve">    (U4)0x0200003FU,                                                           /* 48 UNKNOWN                                         */</v>
      </c>
      <c r="AT54" s="63" t="str">
        <f t="shared" si="1"/>
        <v xml:space="preserve">    (U1)ALERT_REQ_UNKNOWN,                                                     /* 48 UNKNOWN                                         */</v>
      </c>
    </row>
    <row r="55" spans="2:46">
      <c r="B55" s="130"/>
      <c r="C55" s="48">
        <f t="shared" si="2"/>
        <v>49</v>
      </c>
      <c r="D55" s="62" t="s">
        <v>69</v>
      </c>
      <c r="E55" s="62" t="s">
        <v>69</v>
      </c>
      <c r="F55" s="62" t="s">
        <v>69</v>
      </c>
      <c r="G55" s="62" t="s">
        <v>69</v>
      </c>
      <c r="H55" s="62" t="s">
        <v>69</v>
      </c>
      <c r="I55" s="62" t="s">
        <v>69</v>
      </c>
      <c r="J55" s="62">
        <v>1</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v>1</v>
      </c>
      <c r="AE55" s="62">
        <v>1</v>
      </c>
      <c r="AF55" s="62">
        <v>0</v>
      </c>
      <c r="AG55" s="62">
        <v>0</v>
      </c>
      <c r="AH55" s="62">
        <v>0</v>
      </c>
      <c r="AI55" s="62">
        <v>1</v>
      </c>
      <c r="AJ55" s="52" t="s">
        <v>34</v>
      </c>
      <c r="AL55" t="str">
        <f t="shared" si="0"/>
        <v xml:space="preserve">    (U1)ALERT_REQ_UNKNOWN</v>
      </c>
      <c r="AR55" s="63" t="str">
        <f t="shared" si="3"/>
        <v xml:space="preserve">    (U4)0x02000031U,                                                           /* 49 UNKNOWN                                         */</v>
      </c>
      <c r="AS55" s="63" t="str">
        <f t="shared" si="4"/>
        <v xml:space="preserve">    (U4)0x0200003FU,                                                           /* 49 UNKNOWN                                         */</v>
      </c>
      <c r="AT55" s="63" t="str">
        <f t="shared" si="1"/>
        <v xml:space="preserve">    (U1)ALERT_REQ_UNKNOWN,                                                     /* 49 UNKNOWN                                         */</v>
      </c>
    </row>
    <row r="56" spans="2:46">
      <c r="B56" s="130"/>
      <c r="C56" s="48">
        <f t="shared" si="2"/>
        <v>50</v>
      </c>
      <c r="D56" s="62" t="s">
        <v>69</v>
      </c>
      <c r="E56" s="62" t="s">
        <v>69</v>
      </c>
      <c r="F56" s="62" t="s">
        <v>69</v>
      </c>
      <c r="G56" s="62" t="s">
        <v>69</v>
      </c>
      <c r="H56" s="62" t="s">
        <v>69</v>
      </c>
      <c r="I56" s="62" t="s">
        <v>69</v>
      </c>
      <c r="J56" s="62">
        <v>1</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v>1</v>
      </c>
      <c r="AE56" s="62">
        <v>1</v>
      </c>
      <c r="AF56" s="62">
        <v>0</v>
      </c>
      <c r="AG56" s="62">
        <v>0</v>
      </c>
      <c r="AH56" s="62">
        <v>1</v>
      </c>
      <c r="AI56" s="62">
        <v>0</v>
      </c>
      <c r="AJ56" s="52" t="s">
        <v>34</v>
      </c>
      <c r="AL56" t="str">
        <f t="shared" si="0"/>
        <v xml:space="preserve">    (U1)ALERT_REQ_UNKNOWN</v>
      </c>
      <c r="AR56" s="63" t="str">
        <f t="shared" si="3"/>
        <v xml:space="preserve">    (U4)0x02000032U,                                                           /* 50 UNKNOWN                                         */</v>
      </c>
      <c r="AS56" s="63" t="str">
        <f t="shared" si="4"/>
        <v xml:space="preserve">    (U4)0x0200003FU,                                                           /* 50 UNKNOWN                                         */</v>
      </c>
      <c r="AT56" s="63" t="str">
        <f t="shared" si="1"/>
        <v xml:space="preserve">    (U1)ALERT_REQ_UNKNOWN,                                                     /* 50 UNKNOWN                                         */</v>
      </c>
    </row>
    <row r="57" spans="2:46">
      <c r="B57" s="130"/>
      <c r="C57" s="48">
        <f t="shared" si="2"/>
        <v>51</v>
      </c>
      <c r="D57" s="62" t="s">
        <v>69</v>
      </c>
      <c r="E57" s="62" t="s">
        <v>69</v>
      </c>
      <c r="F57" s="62" t="s">
        <v>69</v>
      </c>
      <c r="G57" s="62" t="s">
        <v>69</v>
      </c>
      <c r="H57" s="62" t="s">
        <v>69</v>
      </c>
      <c r="I57" s="62" t="s">
        <v>69</v>
      </c>
      <c r="J57" s="62">
        <v>1</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v>1</v>
      </c>
      <c r="AE57" s="62">
        <v>1</v>
      </c>
      <c r="AF57" s="62">
        <v>0</v>
      </c>
      <c r="AG57" s="62">
        <v>0</v>
      </c>
      <c r="AH57" s="62">
        <v>1</v>
      </c>
      <c r="AI57" s="62">
        <v>1</v>
      </c>
      <c r="AJ57" s="52" t="s">
        <v>34</v>
      </c>
      <c r="AL57" t="str">
        <f t="shared" si="0"/>
        <v xml:space="preserve">    (U1)ALERT_REQ_UNKNOWN</v>
      </c>
      <c r="AR57" s="63" t="str">
        <f t="shared" si="3"/>
        <v xml:space="preserve">    (U4)0x02000033U,                                                           /* 51 UNKNOWN                                         */</v>
      </c>
      <c r="AS57" s="63" t="str">
        <f t="shared" si="4"/>
        <v xml:space="preserve">    (U4)0x0200003FU,                                                           /* 51 UNKNOWN                                         */</v>
      </c>
      <c r="AT57" s="63" t="str">
        <f t="shared" si="1"/>
        <v xml:space="preserve">    (U1)ALERT_REQ_UNKNOWN,                                                     /* 51 UNKNOWN                                         */</v>
      </c>
    </row>
    <row r="58" spans="2:46">
      <c r="B58" s="130"/>
      <c r="C58" s="48">
        <f t="shared" si="2"/>
        <v>52</v>
      </c>
      <c r="D58" s="62" t="s">
        <v>69</v>
      </c>
      <c r="E58" s="62" t="s">
        <v>69</v>
      </c>
      <c r="F58" s="62" t="s">
        <v>69</v>
      </c>
      <c r="G58" s="62" t="s">
        <v>69</v>
      </c>
      <c r="H58" s="62" t="s">
        <v>69</v>
      </c>
      <c r="I58" s="62" t="s">
        <v>69</v>
      </c>
      <c r="J58" s="62">
        <v>1</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v>1</v>
      </c>
      <c r="AE58" s="62">
        <v>1</v>
      </c>
      <c r="AF58" s="62">
        <v>0</v>
      </c>
      <c r="AG58" s="62">
        <v>1</v>
      </c>
      <c r="AH58" s="62">
        <v>0</v>
      </c>
      <c r="AI58" s="62">
        <v>0</v>
      </c>
      <c r="AJ58" s="52" t="s">
        <v>34</v>
      </c>
      <c r="AL58" t="str">
        <f t="shared" si="0"/>
        <v xml:space="preserve">    (U1)ALERT_REQ_UNKNOWN</v>
      </c>
      <c r="AR58" s="63" t="str">
        <f t="shared" si="3"/>
        <v xml:space="preserve">    (U4)0x02000034U,                                                           /* 52 UNKNOWN                                         */</v>
      </c>
      <c r="AS58" s="63" t="str">
        <f t="shared" si="4"/>
        <v xml:space="preserve">    (U4)0x0200003FU,                                                           /* 52 UNKNOWN                                         */</v>
      </c>
      <c r="AT58" s="63" t="str">
        <f t="shared" si="1"/>
        <v xml:space="preserve">    (U1)ALERT_REQ_UNKNOWN,                                                     /* 52 UNKNOWN                                         */</v>
      </c>
    </row>
    <row r="59" spans="2:46">
      <c r="B59" s="130"/>
      <c r="C59" s="48">
        <f t="shared" si="2"/>
        <v>53</v>
      </c>
      <c r="D59" s="62" t="s">
        <v>69</v>
      </c>
      <c r="E59" s="62" t="s">
        <v>69</v>
      </c>
      <c r="F59" s="62" t="s">
        <v>69</v>
      </c>
      <c r="G59" s="62" t="s">
        <v>69</v>
      </c>
      <c r="H59" s="62" t="s">
        <v>69</v>
      </c>
      <c r="I59" s="62" t="s">
        <v>69</v>
      </c>
      <c r="J59" s="62">
        <v>1</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v>1</v>
      </c>
      <c r="AE59" s="62">
        <v>1</v>
      </c>
      <c r="AF59" s="62">
        <v>0</v>
      </c>
      <c r="AG59" s="62">
        <v>1</v>
      </c>
      <c r="AH59" s="62">
        <v>0</v>
      </c>
      <c r="AI59" s="62">
        <v>1</v>
      </c>
      <c r="AJ59" s="52" t="s">
        <v>34</v>
      </c>
      <c r="AL59" t="str">
        <f t="shared" si="0"/>
        <v xml:space="preserve">    (U1)ALERT_REQ_UNKNOWN</v>
      </c>
      <c r="AR59" s="63" t="str">
        <f t="shared" si="3"/>
        <v xml:space="preserve">    (U4)0x02000035U,                                                           /* 53 UNKNOWN                                         */</v>
      </c>
      <c r="AS59" s="63" t="str">
        <f t="shared" si="4"/>
        <v xml:space="preserve">    (U4)0x0200003FU,                                                           /* 53 UNKNOWN                                         */</v>
      </c>
      <c r="AT59" s="63" t="str">
        <f t="shared" si="1"/>
        <v xml:space="preserve">    (U1)ALERT_REQ_UNKNOWN,                                                     /* 53 UNKNOWN                                         */</v>
      </c>
    </row>
    <row r="60" spans="2:46">
      <c r="B60" s="130"/>
      <c r="C60" s="48">
        <f t="shared" si="2"/>
        <v>54</v>
      </c>
      <c r="D60" s="62" t="s">
        <v>69</v>
      </c>
      <c r="E60" s="62" t="s">
        <v>69</v>
      </c>
      <c r="F60" s="62" t="s">
        <v>69</v>
      </c>
      <c r="G60" s="62" t="s">
        <v>69</v>
      </c>
      <c r="H60" s="62" t="s">
        <v>69</v>
      </c>
      <c r="I60" s="62" t="s">
        <v>69</v>
      </c>
      <c r="J60" s="62">
        <v>1</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v>1</v>
      </c>
      <c r="AE60" s="62">
        <v>1</v>
      </c>
      <c r="AF60" s="62">
        <v>0</v>
      </c>
      <c r="AG60" s="62">
        <v>1</v>
      </c>
      <c r="AH60" s="62">
        <v>1</v>
      </c>
      <c r="AI60" s="62">
        <v>0</v>
      </c>
      <c r="AJ60" s="52" t="s">
        <v>34</v>
      </c>
      <c r="AL60" t="str">
        <f t="shared" si="0"/>
        <v xml:space="preserve">    (U1)ALERT_REQ_UNKNOWN</v>
      </c>
      <c r="AR60" s="63" t="str">
        <f t="shared" si="3"/>
        <v xml:space="preserve">    (U4)0x02000036U,                                                           /* 54 UNKNOWN                                         */</v>
      </c>
      <c r="AS60" s="63" t="str">
        <f t="shared" si="4"/>
        <v xml:space="preserve">    (U4)0x0200003FU,                                                           /* 54 UNKNOWN                                         */</v>
      </c>
      <c r="AT60" s="63" t="str">
        <f t="shared" si="1"/>
        <v xml:space="preserve">    (U1)ALERT_REQ_UNKNOWN,                                                     /* 54 UNKNOWN                                         */</v>
      </c>
    </row>
    <row r="61" spans="2:46">
      <c r="B61" s="130"/>
      <c r="C61" s="48">
        <f t="shared" si="2"/>
        <v>55</v>
      </c>
      <c r="D61" s="62" t="s">
        <v>69</v>
      </c>
      <c r="E61" s="62" t="s">
        <v>69</v>
      </c>
      <c r="F61" s="62" t="s">
        <v>69</v>
      </c>
      <c r="G61" s="62" t="s">
        <v>69</v>
      </c>
      <c r="H61" s="62" t="s">
        <v>69</v>
      </c>
      <c r="I61" s="62" t="s">
        <v>69</v>
      </c>
      <c r="J61" s="62">
        <v>1</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v>1</v>
      </c>
      <c r="AE61" s="62">
        <v>1</v>
      </c>
      <c r="AF61" s="62">
        <v>0</v>
      </c>
      <c r="AG61" s="62">
        <v>1</v>
      </c>
      <c r="AH61" s="62">
        <v>1</v>
      </c>
      <c r="AI61" s="62">
        <v>1</v>
      </c>
      <c r="AJ61" s="52" t="s">
        <v>34</v>
      </c>
      <c r="AL61" t="str">
        <f t="shared" si="0"/>
        <v xml:space="preserve">    (U1)ALERT_REQ_UNKNOWN</v>
      </c>
      <c r="AR61" s="63" t="str">
        <f t="shared" si="3"/>
        <v xml:space="preserve">    (U4)0x02000037U,                                                           /* 55 UNKNOWN                                         */</v>
      </c>
      <c r="AS61" s="63" t="str">
        <f t="shared" si="4"/>
        <v xml:space="preserve">    (U4)0x0200003FU,                                                           /* 55 UNKNOWN                                         */</v>
      </c>
      <c r="AT61" s="63" t="str">
        <f t="shared" si="1"/>
        <v xml:space="preserve">    (U1)ALERT_REQ_UNKNOWN,                                                     /* 55 UNKNOWN                                         */</v>
      </c>
    </row>
    <row r="62" spans="2:46">
      <c r="B62" s="130"/>
      <c r="C62" s="48">
        <f t="shared" si="2"/>
        <v>56</v>
      </c>
      <c r="D62" s="62" t="s">
        <v>69</v>
      </c>
      <c r="E62" s="62" t="s">
        <v>69</v>
      </c>
      <c r="F62" s="62" t="s">
        <v>69</v>
      </c>
      <c r="G62" s="62" t="s">
        <v>69</v>
      </c>
      <c r="H62" s="62" t="s">
        <v>69</v>
      </c>
      <c r="I62" s="62" t="s">
        <v>69</v>
      </c>
      <c r="J62" s="62">
        <v>1</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v>1</v>
      </c>
      <c r="AE62" s="62">
        <v>1</v>
      </c>
      <c r="AF62" s="62">
        <v>1</v>
      </c>
      <c r="AG62" s="62">
        <v>0</v>
      </c>
      <c r="AH62" s="62">
        <v>0</v>
      </c>
      <c r="AI62" s="62">
        <v>0</v>
      </c>
      <c r="AJ62" s="52" t="s">
        <v>34</v>
      </c>
      <c r="AL62" t="str">
        <f t="shared" si="0"/>
        <v xml:space="preserve">    (U1)ALERT_REQ_UNKNOWN</v>
      </c>
      <c r="AR62" s="63" t="str">
        <f t="shared" si="3"/>
        <v xml:space="preserve">    (U4)0x02000038U,                                                           /* 56 UNKNOWN                                         */</v>
      </c>
      <c r="AS62" s="63" t="str">
        <f t="shared" si="4"/>
        <v xml:space="preserve">    (U4)0x0200003FU,                                                           /* 56 UNKNOWN                                         */</v>
      </c>
      <c r="AT62" s="63" t="str">
        <f t="shared" si="1"/>
        <v xml:space="preserve">    (U1)ALERT_REQ_UNKNOWN,                                                     /* 56 UNKNOWN                                         */</v>
      </c>
    </row>
    <row r="63" spans="2:46">
      <c r="B63" s="130"/>
      <c r="C63" s="48">
        <f t="shared" si="2"/>
        <v>57</v>
      </c>
      <c r="D63" s="62" t="s">
        <v>69</v>
      </c>
      <c r="E63" s="62" t="s">
        <v>69</v>
      </c>
      <c r="F63" s="62" t="s">
        <v>69</v>
      </c>
      <c r="G63" s="62" t="s">
        <v>69</v>
      </c>
      <c r="H63" s="62" t="s">
        <v>69</v>
      </c>
      <c r="I63" s="62" t="s">
        <v>69</v>
      </c>
      <c r="J63" s="62">
        <v>1</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v>1</v>
      </c>
      <c r="AE63" s="62">
        <v>1</v>
      </c>
      <c r="AF63" s="62">
        <v>1</v>
      </c>
      <c r="AG63" s="62">
        <v>0</v>
      </c>
      <c r="AH63" s="62">
        <v>0</v>
      </c>
      <c r="AI63" s="62">
        <v>1</v>
      </c>
      <c r="AJ63" s="52" t="s">
        <v>34</v>
      </c>
      <c r="AL63" t="str">
        <f t="shared" si="0"/>
        <v xml:space="preserve">    (U1)ALERT_REQ_UNKNOWN</v>
      </c>
      <c r="AR63" s="63" t="str">
        <f t="shared" si="3"/>
        <v xml:space="preserve">    (U4)0x02000039U,                                                           /* 57 UNKNOWN                                         */</v>
      </c>
      <c r="AS63" s="63" t="str">
        <f t="shared" si="4"/>
        <v xml:space="preserve">    (U4)0x0200003FU,                                                           /* 57 UNKNOWN                                         */</v>
      </c>
      <c r="AT63" s="63" t="str">
        <f t="shared" si="1"/>
        <v xml:space="preserve">    (U1)ALERT_REQ_UNKNOWN,                                                     /* 57 UNKNOWN                                         */</v>
      </c>
    </row>
    <row r="64" spans="2:46">
      <c r="B64" s="130"/>
      <c r="C64" s="48">
        <f t="shared" si="2"/>
        <v>58</v>
      </c>
      <c r="D64" s="62" t="s">
        <v>69</v>
      </c>
      <c r="E64" s="62" t="s">
        <v>69</v>
      </c>
      <c r="F64" s="62" t="s">
        <v>69</v>
      </c>
      <c r="G64" s="62" t="s">
        <v>69</v>
      </c>
      <c r="H64" s="62" t="s">
        <v>69</v>
      </c>
      <c r="I64" s="62" t="s">
        <v>69</v>
      </c>
      <c r="J64" s="62">
        <v>1</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v>1</v>
      </c>
      <c r="AE64" s="62">
        <v>1</v>
      </c>
      <c r="AF64" s="62">
        <v>1</v>
      </c>
      <c r="AG64" s="62">
        <v>0</v>
      </c>
      <c r="AH64" s="62">
        <v>1</v>
      </c>
      <c r="AI64" s="62">
        <v>0</v>
      </c>
      <c r="AJ64" s="52" t="s">
        <v>34</v>
      </c>
      <c r="AL64" t="str">
        <f t="shared" si="0"/>
        <v xml:space="preserve">    (U1)ALERT_REQ_UNKNOWN</v>
      </c>
      <c r="AR64" s="63" t="str">
        <f t="shared" si="3"/>
        <v xml:space="preserve">    (U4)0x0200003AU,                                                           /* 58 UNKNOWN                                         */</v>
      </c>
      <c r="AS64" s="63" t="str">
        <f t="shared" si="4"/>
        <v xml:space="preserve">    (U4)0x0200003FU,                                                           /* 58 UNKNOWN                                         */</v>
      </c>
      <c r="AT64" s="63" t="str">
        <f t="shared" si="1"/>
        <v xml:space="preserve">    (U1)ALERT_REQ_UNKNOWN,                                                     /* 58 UNKNOWN                                         */</v>
      </c>
    </row>
    <row r="65" spans="1:46">
      <c r="B65" s="130"/>
      <c r="C65" s="48">
        <f t="shared" si="2"/>
        <v>59</v>
      </c>
      <c r="D65" s="62" t="s">
        <v>69</v>
      </c>
      <c r="E65" s="62" t="s">
        <v>69</v>
      </c>
      <c r="F65" s="62" t="s">
        <v>69</v>
      </c>
      <c r="G65" s="62" t="s">
        <v>69</v>
      </c>
      <c r="H65" s="62" t="s">
        <v>69</v>
      </c>
      <c r="I65" s="62" t="s">
        <v>69</v>
      </c>
      <c r="J65" s="62">
        <v>1</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v>1</v>
      </c>
      <c r="AE65" s="62">
        <v>1</v>
      </c>
      <c r="AF65" s="62">
        <v>1</v>
      </c>
      <c r="AG65" s="62">
        <v>0</v>
      </c>
      <c r="AH65" s="62">
        <v>1</v>
      </c>
      <c r="AI65" s="62">
        <v>1</v>
      </c>
      <c r="AJ65" s="52" t="s">
        <v>34</v>
      </c>
      <c r="AL65" t="str">
        <f t="shared" si="0"/>
        <v xml:space="preserve">    (U1)ALERT_REQ_UNKNOWN</v>
      </c>
      <c r="AR65" s="63" t="str">
        <f t="shared" si="3"/>
        <v xml:space="preserve">    (U4)0x0200003BU,                                                           /* 59 UNKNOWN                                         */</v>
      </c>
      <c r="AS65" s="63" t="str">
        <f t="shared" si="4"/>
        <v xml:space="preserve">    (U4)0x0200003FU,                                                           /* 59 UNKNOWN                                         */</v>
      </c>
      <c r="AT65" s="63" t="str">
        <f t="shared" si="1"/>
        <v xml:space="preserve">    (U1)ALERT_REQ_UNKNOWN,                                                     /* 59 UNKNOWN                                         */</v>
      </c>
    </row>
    <row r="66" spans="1:46">
      <c r="B66" s="130"/>
      <c r="C66" s="48">
        <f t="shared" si="2"/>
        <v>60</v>
      </c>
      <c r="D66" s="62" t="s">
        <v>69</v>
      </c>
      <c r="E66" s="62" t="s">
        <v>69</v>
      </c>
      <c r="F66" s="62" t="s">
        <v>69</v>
      </c>
      <c r="G66" s="62" t="s">
        <v>69</v>
      </c>
      <c r="H66" s="62" t="s">
        <v>69</v>
      </c>
      <c r="I66" s="62" t="s">
        <v>69</v>
      </c>
      <c r="J66" s="62">
        <v>1</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v>1</v>
      </c>
      <c r="AE66" s="62">
        <v>1</v>
      </c>
      <c r="AF66" s="62">
        <v>1</v>
      </c>
      <c r="AG66" s="62">
        <v>1</v>
      </c>
      <c r="AH66" s="62">
        <v>0</v>
      </c>
      <c r="AI66" s="62">
        <v>0</v>
      </c>
      <c r="AJ66" s="52" t="s">
        <v>34</v>
      </c>
      <c r="AL66" t="str">
        <f t="shared" si="0"/>
        <v xml:space="preserve">    (U1)ALERT_REQ_UNKNOWN</v>
      </c>
      <c r="AR66" s="63" t="str">
        <f t="shared" si="3"/>
        <v xml:space="preserve">    (U4)0x0200003CU,                                                           /* 60 UNKNOWN                                         */</v>
      </c>
      <c r="AS66" s="63" t="str">
        <f t="shared" si="4"/>
        <v xml:space="preserve">    (U4)0x0200003FU,                                                           /* 60 UNKNOWN                                         */</v>
      </c>
      <c r="AT66" s="63" t="str">
        <f t="shared" si="1"/>
        <v xml:space="preserve">    (U1)ALERT_REQ_UNKNOWN,                                                     /* 60 UNKNOWN                                         */</v>
      </c>
    </row>
    <row r="67" spans="1:46">
      <c r="B67" s="130"/>
      <c r="C67" s="48">
        <f t="shared" si="2"/>
        <v>61</v>
      </c>
      <c r="D67" s="62" t="s">
        <v>69</v>
      </c>
      <c r="E67" s="62" t="s">
        <v>69</v>
      </c>
      <c r="F67" s="62" t="s">
        <v>69</v>
      </c>
      <c r="G67" s="62" t="s">
        <v>69</v>
      </c>
      <c r="H67" s="62" t="s">
        <v>69</v>
      </c>
      <c r="I67" s="62" t="s">
        <v>69</v>
      </c>
      <c r="J67" s="62">
        <v>1</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v>1</v>
      </c>
      <c r="AE67" s="62">
        <v>1</v>
      </c>
      <c r="AF67" s="62">
        <v>1</v>
      </c>
      <c r="AG67" s="62">
        <v>1</v>
      </c>
      <c r="AH67" s="62">
        <v>0</v>
      </c>
      <c r="AI67" s="62">
        <v>1</v>
      </c>
      <c r="AJ67" s="52" t="s">
        <v>34</v>
      </c>
      <c r="AL67" t="str">
        <f t="shared" si="0"/>
        <v xml:space="preserve">    (U1)ALERT_REQ_UNKNOWN</v>
      </c>
      <c r="AR67" s="63" t="str">
        <f t="shared" si="3"/>
        <v xml:space="preserve">    (U4)0x0200003DU,                                                           /* 61 UNKNOWN                                         */</v>
      </c>
      <c r="AS67" s="63" t="str">
        <f t="shared" si="4"/>
        <v xml:space="preserve">    (U4)0x0200003FU,                                                           /* 61 UNKNOWN                                         */</v>
      </c>
      <c r="AT67" s="63" t="str">
        <f t="shared" si="1"/>
        <v xml:space="preserve">    (U1)ALERT_REQ_UNKNOWN,                                                     /* 61 UNKNOWN                                         */</v>
      </c>
    </row>
    <row r="68" spans="1:46">
      <c r="B68" s="130"/>
      <c r="C68" s="48">
        <f t="shared" si="2"/>
        <v>62</v>
      </c>
      <c r="D68" s="62" t="s">
        <v>69</v>
      </c>
      <c r="E68" s="62" t="s">
        <v>69</v>
      </c>
      <c r="F68" s="62" t="s">
        <v>69</v>
      </c>
      <c r="G68" s="62" t="s">
        <v>69</v>
      </c>
      <c r="H68" s="62" t="s">
        <v>69</v>
      </c>
      <c r="I68" s="62" t="s">
        <v>69</v>
      </c>
      <c r="J68" s="62">
        <v>1</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v>1</v>
      </c>
      <c r="AE68" s="62">
        <v>1</v>
      </c>
      <c r="AF68" s="62">
        <v>1</v>
      </c>
      <c r="AG68" s="62">
        <v>1</v>
      </c>
      <c r="AH68" s="62">
        <v>1</v>
      </c>
      <c r="AI68" s="62">
        <v>0</v>
      </c>
      <c r="AJ68" s="52" t="s">
        <v>34</v>
      </c>
      <c r="AL68" t="str">
        <f t="shared" si="0"/>
        <v xml:space="preserve">    (U1)ALERT_REQ_UNKNOWN</v>
      </c>
      <c r="AR68" s="63" t="str">
        <f t="shared" si="3"/>
        <v xml:space="preserve">    (U4)0x0200003EU,                                                           /* 62 UNKNOWN                                         */</v>
      </c>
      <c r="AS68" s="63" t="str">
        <f t="shared" si="4"/>
        <v xml:space="preserve">    (U4)0x0200003FU,                                                           /* 62 UNKNOWN                                         */</v>
      </c>
      <c r="AT68" s="63" t="str">
        <f t="shared" si="1"/>
        <v xml:space="preserve">    (U1)ALERT_REQ_UNKNOWN,                                                     /* 62 UNKNOWN                                         */</v>
      </c>
    </row>
    <row r="69" spans="1:46">
      <c r="B69" s="131"/>
      <c r="C69" s="48">
        <f t="shared" si="2"/>
        <v>63</v>
      </c>
      <c r="D69" s="62" t="s">
        <v>69</v>
      </c>
      <c r="E69" s="62" t="s">
        <v>69</v>
      </c>
      <c r="F69" s="62" t="s">
        <v>69</v>
      </c>
      <c r="G69" s="62" t="s">
        <v>69</v>
      </c>
      <c r="H69" s="62" t="s">
        <v>69</v>
      </c>
      <c r="I69" s="62" t="s">
        <v>69</v>
      </c>
      <c r="J69" s="62">
        <v>1</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v>1</v>
      </c>
      <c r="AE69" s="62">
        <v>1</v>
      </c>
      <c r="AF69" s="62">
        <v>1</v>
      </c>
      <c r="AG69" s="62">
        <v>1</v>
      </c>
      <c r="AH69" s="62">
        <v>1</v>
      </c>
      <c r="AI69" s="62">
        <v>1</v>
      </c>
      <c r="AJ69" s="52" t="s">
        <v>34</v>
      </c>
      <c r="AL69" t="str">
        <f t="shared" si="0"/>
        <v xml:space="preserve">    (U1)ALERT_REQ_UNKNOWN</v>
      </c>
      <c r="AR69" s="63" t="str">
        <f t="shared" si="3"/>
        <v xml:space="preserve">    (U4)0x0200003FU                                                            /* 63 UNKNOWN                                         */</v>
      </c>
      <c r="AS69" s="63" t="str">
        <f t="shared" si="4"/>
        <v xml:space="preserve">    (U4)0x0200003FU                                                            /* 63 UNKNOWN                                         */</v>
      </c>
      <c r="AT69" s="63" t="str">
        <f t="shared" si="1"/>
        <v xml:space="preserve">    (U1)ALERT_REQ_UNKNOWN                                                      /* 63 UNKNOWN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v>
      </c>
      <c r="AS70" s="64" t="str">
        <f t="shared" si="4"/>
        <v>};</v>
      </c>
      <c r="AT70" s="64" t="str">
        <f>IF(AJ70&lt;&gt;"",AL70&amp;IF(AJ71&lt;&gt;"",","," ")&amp;REPT(" ",78-LEN(AL70))&amp;"/* "&amp;IF(C70&lt;10,"0"&amp;C70,C70)&amp;" "&amp;AJ70&amp;REPT(" ",48-LEN(AJ70))&amp;"*/",IF(AJ69&lt;&gt;"","};",""))</f>
        <v>};</v>
      </c>
    </row>
    <row r="71" spans="1:46">
      <c r="B71" s="132" t="str">
        <f ca="1">IF(B6&lt;&gt;"",B6,"")</f>
        <v>Table BZ_BSFT</v>
      </c>
      <c r="C71" s="48">
        <f>IF(C6&lt;&gt;"",C6,"")</f>
        <v>0</v>
      </c>
      <c r="D71" s="124">
        <f t="shared" ref="D71:AI78" si="5">IF(D6=1,1,0)</f>
        <v>0</v>
      </c>
      <c r="E71" s="124">
        <f t="shared" si="5"/>
        <v>0</v>
      </c>
      <c r="F71" s="124">
        <f t="shared" si="5"/>
        <v>0</v>
      </c>
      <c r="G71" s="124">
        <f t="shared" si="5"/>
        <v>0</v>
      </c>
      <c r="H71" s="124">
        <f t="shared" si="5"/>
        <v>0</v>
      </c>
      <c r="I71" s="124">
        <f t="shared" si="5"/>
        <v>0</v>
      </c>
      <c r="J71" s="124">
        <f t="shared" si="5"/>
        <v>1</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02</v>
      </c>
      <c r="AQ71" t="str">
        <f t="shared" ref="AQ71:AQ134" si="7">IF(AJ71="","","    (U4)0x"&amp;AO71&amp;AN71&amp;AM71&amp;AL71&amp;"U"&amp;IF(AJ72=""," ",",")&amp;REPT(" ",59)&amp;"/* "&amp;IF(C71&lt;10,"0"&amp;C71,C71)&amp;" "&amp;AJ71&amp;REPT(" ",47-LEN(AJ71))&amp;" */")</f>
        <v xml:space="preserve">    (U4)0x02000000U,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1</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SINGLESP</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02</v>
      </c>
      <c r="AQ72" t="str">
        <f t="shared" si="7"/>
        <v xml:space="preserve">    (U4)0x02000001U,                                                           /* 01 SINGLESP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1</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SINGLE</v>
      </c>
      <c r="AK73" s="61"/>
      <c r="AL73" s="61" t="str">
        <f t="shared" si="9"/>
        <v>02</v>
      </c>
      <c r="AM73" s="61" t="str">
        <f t="shared" si="10"/>
        <v>00</v>
      </c>
      <c r="AN73" s="61" t="str">
        <f t="shared" si="11"/>
        <v>00</v>
      </c>
      <c r="AO73" s="61" t="str">
        <f t="shared" si="12"/>
        <v>02</v>
      </c>
      <c r="AQ73" t="str">
        <f t="shared" si="7"/>
        <v xml:space="preserve">    (U4)0x02000002U,                                                           /* 02 SINGLE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1</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02</v>
      </c>
      <c r="AQ74" t="str">
        <f t="shared" si="7"/>
        <v xml:space="preserve">    (U4)0x02000003U,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1</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DOUBLE</v>
      </c>
      <c r="AK75" s="61"/>
      <c r="AL75" s="61" t="str">
        <f t="shared" si="9"/>
        <v>04</v>
      </c>
      <c r="AM75" s="61" t="str">
        <f t="shared" si="10"/>
        <v>00</v>
      </c>
      <c r="AN75" s="61" t="str">
        <f t="shared" si="11"/>
        <v>00</v>
      </c>
      <c r="AO75" s="61" t="str">
        <f t="shared" si="12"/>
        <v>02</v>
      </c>
      <c r="AQ75" t="str">
        <f t="shared" si="7"/>
        <v xml:space="preserve">    (U4)0x02000004U,                                                           /* 04 DOUBLE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1</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02</v>
      </c>
      <c r="AQ76" t="str">
        <f t="shared" si="7"/>
        <v xml:space="preserve">    (U4)0x02000005U,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1</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02</v>
      </c>
      <c r="AQ77" t="str">
        <f t="shared" si="7"/>
        <v xml:space="preserve">    (U4)0x02000006U,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1</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02</v>
      </c>
      <c r="AQ78" t="str">
        <f t="shared" si="7"/>
        <v xml:space="preserve">    (U4)0x02000007U,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1</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02</v>
      </c>
      <c r="AQ79" t="str">
        <f t="shared" si="7"/>
        <v xml:space="preserve">    (U4)0x02000008U,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1</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02</v>
      </c>
      <c r="AQ80" t="str">
        <f t="shared" si="7"/>
        <v xml:space="preserve">    (U4)0x02000009U,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1</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02</v>
      </c>
      <c r="AQ81" t="str">
        <f t="shared" si="7"/>
        <v xml:space="preserve">    (U4)0x0200000AU,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1</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02</v>
      </c>
      <c r="AQ82" t="str">
        <f t="shared" si="7"/>
        <v xml:space="preserve">    (U4)0x0200000BU,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1</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02</v>
      </c>
      <c r="AQ83" t="str">
        <f t="shared" si="7"/>
        <v xml:space="preserve">    (U4)0x0200000CU,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1</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02</v>
      </c>
      <c r="AQ84" t="str">
        <f t="shared" si="7"/>
        <v xml:space="preserve">    (U4)0x0200000DU,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1</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02</v>
      </c>
      <c r="AQ85" t="str">
        <f t="shared" si="7"/>
        <v xml:space="preserve">    (U4)0x0200000EU,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1</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02</v>
      </c>
      <c r="AQ86" t="str">
        <f t="shared" si="7"/>
        <v xml:space="preserve">    (U4)0x0200000FU,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1</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8" t="str">
        <f t="shared" si="6"/>
        <v>UNKNOWN</v>
      </c>
      <c r="AK87" s="61"/>
      <c r="AL87" s="61" t="str">
        <f t="shared" si="9"/>
        <v>10</v>
      </c>
      <c r="AM87" s="61" t="str">
        <f t="shared" si="10"/>
        <v>00</v>
      </c>
      <c r="AN87" s="61" t="str">
        <f t="shared" si="11"/>
        <v>00</v>
      </c>
      <c r="AO87" s="61" t="str">
        <f t="shared" si="12"/>
        <v>02</v>
      </c>
      <c r="AQ87" t="str">
        <f t="shared" si="7"/>
        <v xml:space="preserve">    (U4)0x02000010U,                                                           /* 16 UNKNOWN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1</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8" t="str">
        <f t="shared" si="6"/>
        <v>UNKNOWN</v>
      </c>
      <c r="AK88" s="61"/>
      <c r="AL88" s="61" t="str">
        <f t="shared" si="9"/>
        <v>11</v>
      </c>
      <c r="AM88" s="61" t="str">
        <f t="shared" si="10"/>
        <v>00</v>
      </c>
      <c r="AN88" s="61" t="str">
        <f t="shared" si="11"/>
        <v>00</v>
      </c>
      <c r="AO88" s="61" t="str">
        <f t="shared" si="12"/>
        <v>02</v>
      </c>
      <c r="AQ88" t="str">
        <f t="shared" si="7"/>
        <v xml:space="preserve">    (U4)0x02000011U,                                                           /* 17 UNKNOWN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1</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8" t="str">
        <f t="shared" si="6"/>
        <v>UNKNOWN</v>
      </c>
      <c r="AK89" s="61"/>
      <c r="AL89" s="61" t="str">
        <f t="shared" si="9"/>
        <v>12</v>
      </c>
      <c r="AM89" s="61" t="str">
        <f t="shared" si="10"/>
        <v>00</v>
      </c>
      <c r="AN89" s="61" t="str">
        <f t="shared" si="11"/>
        <v>00</v>
      </c>
      <c r="AO89" s="61" t="str">
        <f t="shared" si="12"/>
        <v>02</v>
      </c>
      <c r="AQ89" t="str">
        <f t="shared" si="7"/>
        <v xml:space="preserve">    (U4)0x02000012U,                                                           /* 18 UNKNOWN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1</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8" t="str">
        <f t="shared" si="6"/>
        <v>UNKNOWN</v>
      </c>
      <c r="AK90" s="61"/>
      <c r="AL90" s="61" t="str">
        <f t="shared" si="9"/>
        <v>13</v>
      </c>
      <c r="AM90" s="61" t="str">
        <f t="shared" si="10"/>
        <v>00</v>
      </c>
      <c r="AN90" s="61" t="str">
        <f t="shared" si="11"/>
        <v>00</v>
      </c>
      <c r="AO90" s="61" t="str">
        <f t="shared" si="12"/>
        <v>02</v>
      </c>
      <c r="AQ90" t="str">
        <f t="shared" si="7"/>
        <v xml:space="preserve">    (U4)0x02000013U,                                                           /* 19 UNKNOWN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1</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8" t="str">
        <f t="shared" si="6"/>
        <v>UNKNOWN</v>
      </c>
      <c r="AK91" s="61"/>
      <c r="AL91" s="61" t="str">
        <f t="shared" si="9"/>
        <v>14</v>
      </c>
      <c r="AM91" s="61" t="str">
        <f t="shared" si="10"/>
        <v>00</v>
      </c>
      <c r="AN91" s="61" t="str">
        <f t="shared" si="11"/>
        <v>00</v>
      </c>
      <c r="AO91" s="61" t="str">
        <f t="shared" si="12"/>
        <v>02</v>
      </c>
      <c r="AQ91" t="str">
        <f t="shared" si="7"/>
        <v xml:space="preserve">    (U4)0x02000014U,                                                           /* 20 UNKNOWN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1</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8" t="str">
        <f t="shared" si="6"/>
        <v>UNKNOWN</v>
      </c>
      <c r="AK92" s="61"/>
      <c r="AL92" s="61" t="str">
        <f t="shared" si="9"/>
        <v>15</v>
      </c>
      <c r="AM92" s="61" t="str">
        <f t="shared" si="10"/>
        <v>00</v>
      </c>
      <c r="AN92" s="61" t="str">
        <f t="shared" si="11"/>
        <v>00</v>
      </c>
      <c r="AO92" s="61" t="str">
        <f t="shared" si="12"/>
        <v>02</v>
      </c>
      <c r="AQ92" t="str">
        <f t="shared" si="7"/>
        <v xml:space="preserve">    (U4)0x02000015U,                                                           /* 21 UNKNOWN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1</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8" t="str">
        <f t="shared" si="6"/>
        <v>UNKNOWN</v>
      </c>
      <c r="AK93" s="61"/>
      <c r="AL93" s="61" t="str">
        <f t="shared" si="9"/>
        <v>16</v>
      </c>
      <c r="AM93" s="61" t="str">
        <f t="shared" si="10"/>
        <v>00</v>
      </c>
      <c r="AN93" s="61" t="str">
        <f t="shared" si="11"/>
        <v>00</v>
      </c>
      <c r="AO93" s="61" t="str">
        <f t="shared" si="12"/>
        <v>02</v>
      </c>
      <c r="AQ93" t="str">
        <f t="shared" si="7"/>
        <v xml:space="preserve">    (U4)0x02000016U,                                                           /* 22 UNKNOWN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1</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8" t="str">
        <f t="shared" si="6"/>
        <v>UNKNOWN</v>
      </c>
      <c r="AK94" s="61"/>
      <c r="AL94" s="61" t="str">
        <f t="shared" si="9"/>
        <v>17</v>
      </c>
      <c r="AM94" s="61" t="str">
        <f t="shared" si="10"/>
        <v>00</v>
      </c>
      <c r="AN94" s="61" t="str">
        <f t="shared" si="11"/>
        <v>00</v>
      </c>
      <c r="AO94" s="61" t="str">
        <f t="shared" si="12"/>
        <v>02</v>
      </c>
      <c r="AQ94" t="str">
        <f t="shared" si="7"/>
        <v xml:space="preserve">    (U4)0x02000017U,                                                           /* 23 UNKNOWN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1</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8" t="str">
        <f t="shared" si="6"/>
        <v>UNKNOWN</v>
      </c>
      <c r="AK95" s="61"/>
      <c r="AL95" s="61" t="str">
        <f t="shared" si="9"/>
        <v>18</v>
      </c>
      <c r="AM95" s="61" t="str">
        <f t="shared" si="10"/>
        <v>00</v>
      </c>
      <c r="AN95" s="61" t="str">
        <f t="shared" si="11"/>
        <v>00</v>
      </c>
      <c r="AO95" s="61" t="str">
        <f t="shared" si="12"/>
        <v>02</v>
      </c>
      <c r="AQ95" t="str">
        <f t="shared" si="7"/>
        <v xml:space="preserve">    (U4)0x02000018U,                                                           /* 24 UNKNOWN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1</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8" t="str">
        <f t="shared" si="6"/>
        <v>UNKNOWN</v>
      </c>
      <c r="AK96" s="61"/>
      <c r="AL96" s="61" t="str">
        <f t="shared" si="9"/>
        <v>19</v>
      </c>
      <c r="AM96" s="61" t="str">
        <f t="shared" si="10"/>
        <v>00</v>
      </c>
      <c r="AN96" s="61" t="str">
        <f t="shared" si="11"/>
        <v>00</v>
      </c>
      <c r="AO96" s="61" t="str">
        <f t="shared" si="12"/>
        <v>02</v>
      </c>
      <c r="AQ96" t="str">
        <f t="shared" si="7"/>
        <v xml:space="preserve">    (U4)0x02000019U,                                                           /* 25 UNKNOWN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1</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8" t="str">
        <f t="shared" si="6"/>
        <v>UNKNOWN</v>
      </c>
      <c r="AK97" s="61"/>
      <c r="AL97" s="61" t="str">
        <f t="shared" si="9"/>
        <v>1A</v>
      </c>
      <c r="AM97" s="61" t="str">
        <f t="shared" si="10"/>
        <v>00</v>
      </c>
      <c r="AN97" s="61" t="str">
        <f t="shared" si="11"/>
        <v>00</v>
      </c>
      <c r="AO97" s="61" t="str">
        <f t="shared" si="12"/>
        <v>02</v>
      </c>
      <c r="AQ97" t="str">
        <f t="shared" si="7"/>
        <v xml:space="preserve">    (U4)0x0200001AU,                                                           /* 26 UNKNOWN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1</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8" t="str">
        <f t="shared" si="6"/>
        <v>UNKNOWN</v>
      </c>
      <c r="AK98" s="61"/>
      <c r="AL98" s="61" t="str">
        <f t="shared" si="9"/>
        <v>1B</v>
      </c>
      <c r="AM98" s="61" t="str">
        <f t="shared" si="10"/>
        <v>00</v>
      </c>
      <c r="AN98" s="61" t="str">
        <f t="shared" si="11"/>
        <v>00</v>
      </c>
      <c r="AO98" s="61" t="str">
        <f t="shared" si="12"/>
        <v>02</v>
      </c>
      <c r="AQ98" t="str">
        <f t="shared" si="7"/>
        <v xml:space="preserve">    (U4)0x0200001BU,                                                           /* 27 UNKNOWN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1</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8" t="str">
        <f t="shared" si="6"/>
        <v>UNKNOWN</v>
      </c>
      <c r="AK99" s="61"/>
      <c r="AL99" s="61" t="str">
        <f t="shared" si="9"/>
        <v>1C</v>
      </c>
      <c r="AM99" s="61" t="str">
        <f t="shared" si="10"/>
        <v>00</v>
      </c>
      <c r="AN99" s="61" t="str">
        <f t="shared" si="11"/>
        <v>00</v>
      </c>
      <c r="AO99" s="61" t="str">
        <f t="shared" si="12"/>
        <v>02</v>
      </c>
      <c r="AQ99" t="str">
        <f t="shared" si="7"/>
        <v xml:space="preserve">    (U4)0x0200001CU,                                                           /* 28 UNKNOWN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1</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8" t="str">
        <f t="shared" si="6"/>
        <v>UNKNOWN</v>
      </c>
      <c r="AK100" s="61"/>
      <c r="AL100" s="61" t="str">
        <f t="shared" si="9"/>
        <v>1D</v>
      </c>
      <c r="AM100" s="61" t="str">
        <f t="shared" si="10"/>
        <v>00</v>
      </c>
      <c r="AN100" s="61" t="str">
        <f t="shared" si="11"/>
        <v>00</v>
      </c>
      <c r="AO100" s="61" t="str">
        <f t="shared" si="12"/>
        <v>02</v>
      </c>
      <c r="AQ100" t="str">
        <f t="shared" si="7"/>
        <v xml:space="preserve">    (U4)0x0200001DU,                                                           /* 29 UNKNOWN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1</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8" t="str">
        <f t="shared" si="6"/>
        <v>UNKNOWN</v>
      </c>
      <c r="AK101" s="61"/>
      <c r="AL101" s="61" t="str">
        <f t="shared" si="9"/>
        <v>1E</v>
      </c>
      <c r="AM101" s="61" t="str">
        <f t="shared" si="10"/>
        <v>00</v>
      </c>
      <c r="AN101" s="61" t="str">
        <f t="shared" si="11"/>
        <v>00</v>
      </c>
      <c r="AO101" s="61" t="str">
        <f t="shared" si="12"/>
        <v>02</v>
      </c>
      <c r="AQ101" t="str">
        <f t="shared" si="7"/>
        <v xml:space="preserve">    (U4)0x0200001EU,                                                           /* 30 UNKNOWN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1</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8" t="str">
        <f t="shared" si="6"/>
        <v>UNKNOWN</v>
      </c>
      <c r="AK102" s="61"/>
      <c r="AL102" s="61" t="str">
        <f t="shared" si="9"/>
        <v>1F</v>
      </c>
      <c r="AM102" s="61" t="str">
        <f t="shared" si="10"/>
        <v>00</v>
      </c>
      <c r="AN102" s="61" t="str">
        <f t="shared" si="11"/>
        <v>00</v>
      </c>
      <c r="AO102" s="61" t="str">
        <f t="shared" si="12"/>
        <v>02</v>
      </c>
      <c r="AQ102" t="str">
        <f t="shared" si="7"/>
        <v xml:space="preserve">    (U4)0x0200001FU,                                                           /* 31 UNKNOWN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1</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8" t="str">
        <f t="shared" si="6"/>
        <v>UNKNOWN</v>
      </c>
      <c r="AK103" s="61"/>
      <c r="AL103" s="61" t="str">
        <f t="shared" si="9"/>
        <v>20</v>
      </c>
      <c r="AM103" s="61" t="str">
        <f t="shared" si="10"/>
        <v>00</v>
      </c>
      <c r="AN103" s="61" t="str">
        <f t="shared" si="11"/>
        <v>00</v>
      </c>
      <c r="AO103" s="61" t="str">
        <f t="shared" si="12"/>
        <v>02</v>
      </c>
      <c r="AQ103" t="str">
        <f t="shared" si="7"/>
        <v xml:space="preserve">    (U4)0x02000020U,                                                           /* 32 UNKNOWN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1</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8" t="str">
        <f t="shared" si="6"/>
        <v>UNKNOWN</v>
      </c>
      <c r="AK104" s="61"/>
      <c r="AL104" s="61" t="str">
        <f t="shared" si="9"/>
        <v>21</v>
      </c>
      <c r="AM104" s="61" t="str">
        <f t="shared" si="10"/>
        <v>00</v>
      </c>
      <c r="AN104" s="61" t="str">
        <f t="shared" si="11"/>
        <v>00</v>
      </c>
      <c r="AO104" s="61" t="str">
        <f t="shared" si="12"/>
        <v>02</v>
      </c>
      <c r="AQ104" t="str">
        <f t="shared" si="7"/>
        <v xml:space="preserve">    (U4)0x02000021U,                                                           /* 33 UNKNOWN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1</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8" t="str">
        <f t="shared" si="6"/>
        <v>UNKNOWN</v>
      </c>
      <c r="AK105" s="61"/>
      <c r="AL105" s="61" t="str">
        <f t="shared" si="9"/>
        <v>22</v>
      </c>
      <c r="AM105" s="61" t="str">
        <f t="shared" si="10"/>
        <v>00</v>
      </c>
      <c r="AN105" s="61" t="str">
        <f t="shared" si="11"/>
        <v>00</v>
      </c>
      <c r="AO105" s="61" t="str">
        <f t="shared" si="12"/>
        <v>02</v>
      </c>
      <c r="AQ105" t="str">
        <f t="shared" si="7"/>
        <v xml:space="preserve">    (U4)0x02000022U,                                                           /* 34 UNKNOWN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1</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8" t="str">
        <f t="shared" si="6"/>
        <v>UNKNOWN</v>
      </c>
      <c r="AK106" s="61"/>
      <c r="AL106" s="61" t="str">
        <f t="shared" si="9"/>
        <v>23</v>
      </c>
      <c r="AM106" s="61" t="str">
        <f t="shared" si="10"/>
        <v>00</v>
      </c>
      <c r="AN106" s="61" t="str">
        <f t="shared" si="11"/>
        <v>00</v>
      </c>
      <c r="AO106" s="61" t="str">
        <f t="shared" si="12"/>
        <v>02</v>
      </c>
      <c r="AQ106" t="str">
        <f t="shared" si="7"/>
        <v xml:space="preserve">    (U4)0x02000023U,                                                           /* 35 UNKNOWN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1</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8" t="str">
        <f t="shared" si="6"/>
        <v>UNKNOWN</v>
      </c>
      <c r="AK107" s="61"/>
      <c r="AL107" s="61" t="str">
        <f t="shared" si="9"/>
        <v>24</v>
      </c>
      <c r="AM107" s="61" t="str">
        <f t="shared" si="10"/>
        <v>00</v>
      </c>
      <c r="AN107" s="61" t="str">
        <f t="shared" si="11"/>
        <v>00</v>
      </c>
      <c r="AO107" s="61" t="str">
        <f t="shared" si="12"/>
        <v>02</v>
      </c>
      <c r="AQ107" t="str">
        <f t="shared" si="7"/>
        <v xml:space="preserve">    (U4)0x02000024U,                                                           /* 36 UNKNOWN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1</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8" t="str">
        <f t="shared" si="6"/>
        <v>UNKNOWN</v>
      </c>
      <c r="AK108" s="61"/>
      <c r="AL108" s="61" t="str">
        <f t="shared" si="9"/>
        <v>25</v>
      </c>
      <c r="AM108" s="61" t="str">
        <f t="shared" si="10"/>
        <v>00</v>
      </c>
      <c r="AN108" s="61" t="str">
        <f t="shared" si="11"/>
        <v>00</v>
      </c>
      <c r="AO108" s="61" t="str">
        <f t="shared" si="12"/>
        <v>02</v>
      </c>
      <c r="AQ108" t="str">
        <f t="shared" si="7"/>
        <v xml:space="preserve">    (U4)0x02000025U,                                                           /* 37 UNKNOWN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1</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8" t="str">
        <f t="shared" si="6"/>
        <v>UNKNOWN</v>
      </c>
      <c r="AK109" s="61"/>
      <c r="AL109" s="61" t="str">
        <f t="shared" si="9"/>
        <v>26</v>
      </c>
      <c r="AM109" s="61" t="str">
        <f t="shared" si="10"/>
        <v>00</v>
      </c>
      <c r="AN109" s="61" t="str">
        <f t="shared" si="11"/>
        <v>00</v>
      </c>
      <c r="AO109" s="61" t="str">
        <f t="shared" si="12"/>
        <v>02</v>
      </c>
      <c r="AQ109" t="str">
        <f t="shared" si="7"/>
        <v xml:space="preserve">    (U4)0x02000026U,                                                           /* 38 UNKNOWN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1</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8" t="str">
        <f t="shared" si="6"/>
        <v>UNKNOWN</v>
      </c>
      <c r="AK110" s="61"/>
      <c r="AL110" s="61" t="str">
        <f t="shared" si="9"/>
        <v>27</v>
      </c>
      <c r="AM110" s="61" t="str">
        <f t="shared" si="10"/>
        <v>00</v>
      </c>
      <c r="AN110" s="61" t="str">
        <f t="shared" si="11"/>
        <v>00</v>
      </c>
      <c r="AO110" s="61" t="str">
        <f t="shared" si="12"/>
        <v>02</v>
      </c>
      <c r="AQ110" t="str">
        <f t="shared" si="7"/>
        <v xml:space="preserve">    (U4)0x02000027U,                                                           /* 39 UNKNOWN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1</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8" t="str">
        <f t="shared" si="6"/>
        <v>UNKNOWN</v>
      </c>
      <c r="AK111" s="61"/>
      <c r="AL111" s="61" t="str">
        <f t="shared" si="9"/>
        <v>28</v>
      </c>
      <c r="AM111" s="61" t="str">
        <f t="shared" si="10"/>
        <v>00</v>
      </c>
      <c r="AN111" s="61" t="str">
        <f t="shared" si="11"/>
        <v>00</v>
      </c>
      <c r="AO111" s="61" t="str">
        <f t="shared" si="12"/>
        <v>02</v>
      </c>
      <c r="AQ111" t="str">
        <f t="shared" si="7"/>
        <v xml:space="preserve">    (U4)0x02000028U,                                                           /* 40 UNKNOWN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1</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8" t="str">
        <f t="shared" si="6"/>
        <v>UNKNOWN</v>
      </c>
      <c r="AK112" s="61"/>
      <c r="AL112" s="61" t="str">
        <f t="shared" si="9"/>
        <v>29</v>
      </c>
      <c r="AM112" s="61" t="str">
        <f t="shared" si="10"/>
        <v>00</v>
      </c>
      <c r="AN112" s="61" t="str">
        <f t="shared" si="11"/>
        <v>00</v>
      </c>
      <c r="AO112" s="61" t="str">
        <f t="shared" si="12"/>
        <v>02</v>
      </c>
      <c r="AQ112" t="str">
        <f t="shared" si="7"/>
        <v xml:space="preserve">    (U4)0x02000029U,                                                           /* 41 UNKNOWN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1</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8" t="str">
        <f t="shared" si="6"/>
        <v>UNKNOWN</v>
      </c>
      <c r="AK113" s="61"/>
      <c r="AL113" s="61" t="str">
        <f t="shared" si="9"/>
        <v>2A</v>
      </c>
      <c r="AM113" s="61" t="str">
        <f t="shared" si="10"/>
        <v>00</v>
      </c>
      <c r="AN113" s="61" t="str">
        <f t="shared" si="11"/>
        <v>00</v>
      </c>
      <c r="AO113" s="61" t="str">
        <f t="shared" si="12"/>
        <v>02</v>
      </c>
      <c r="AQ113" t="str">
        <f t="shared" si="7"/>
        <v xml:space="preserve">    (U4)0x0200002AU,                                                           /* 42 UNKNOWN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1</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8" t="str">
        <f t="shared" si="6"/>
        <v>UNKNOWN</v>
      </c>
      <c r="AK114" s="61"/>
      <c r="AL114" s="61" t="str">
        <f t="shared" si="9"/>
        <v>2B</v>
      </c>
      <c r="AM114" s="61" t="str">
        <f t="shared" si="10"/>
        <v>00</v>
      </c>
      <c r="AN114" s="61" t="str">
        <f t="shared" si="11"/>
        <v>00</v>
      </c>
      <c r="AO114" s="61" t="str">
        <f t="shared" si="12"/>
        <v>02</v>
      </c>
      <c r="AQ114" t="str">
        <f t="shared" si="7"/>
        <v xml:space="preserve">    (U4)0x0200002BU,                                                           /* 43 UNKNOWN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1</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8" t="str">
        <f t="shared" si="6"/>
        <v>UNKNOWN</v>
      </c>
      <c r="AK115" s="61"/>
      <c r="AL115" s="61" t="str">
        <f t="shared" si="9"/>
        <v>2C</v>
      </c>
      <c r="AM115" s="61" t="str">
        <f t="shared" si="10"/>
        <v>00</v>
      </c>
      <c r="AN115" s="61" t="str">
        <f t="shared" si="11"/>
        <v>00</v>
      </c>
      <c r="AO115" s="61" t="str">
        <f t="shared" si="12"/>
        <v>02</v>
      </c>
      <c r="AQ115" t="str">
        <f t="shared" si="7"/>
        <v xml:space="preserve">    (U4)0x0200002CU,                                                           /* 44 UNKNOWN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1</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8" t="str">
        <f t="shared" si="6"/>
        <v>UNKNOWN</v>
      </c>
      <c r="AK116" s="61"/>
      <c r="AL116" s="61" t="str">
        <f t="shared" si="9"/>
        <v>2D</v>
      </c>
      <c r="AM116" s="61" t="str">
        <f t="shared" si="10"/>
        <v>00</v>
      </c>
      <c r="AN116" s="61" t="str">
        <f t="shared" si="11"/>
        <v>00</v>
      </c>
      <c r="AO116" s="61" t="str">
        <f t="shared" si="12"/>
        <v>02</v>
      </c>
      <c r="AQ116" t="str">
        <f t="shared" si="7"/>
        <v xml:space="preserve">    (U4)0x0200002DU,                                                           /* 45 UNKNOWN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1</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8" t="str">
        <f t="shared" si="6"/>
        <v>UNKNOWN</v>
      </c>
      <c r="AK117" s="61"/>
      <c r="AL117" s="61" t="str">
        <f t="shared" si="9"/>
        <v>2E</v>
      </c>
      <c r="AM117" s="61" t="str">
        <f t="shared" si="10"/>
        <v>00</v>
      </c>
      <c r="AN117" s="61" t="str">
        <f t="shared" si="11"/>
        <v>00</v>
      </c>
      <c r="AO117" s="61" t="str">
        <f t="shared" si="12"/>
        <v>02</v>
      </c>
      <c r="AQ117" t="str">
        <f t="shared" si="7"/>
        <v xml:space="preserve">    (U4)0x0200002EU,                                                           /* 46 UNKNOWN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1</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8" t="str">
        <f t="shared" si="6"/>
        <v>UNKNOWN</v>
      </c>
      <c r="AK118" s="61"/>
      <c r="AL118" s="61" t="str">
        <f t="shared" si="9"/>
        <v>2F</v>
      </c>
      <c r="AM118" s="61" t="str">
        <f t="shared" si="10"/>
        <v>00</v>
      </c>
      <c r="AN118" s="61" t="str">
        <f t="shared" si="11"/>
        <v>00</v>
      </c>
      <c r="AO118" s="61" t="str">
        <f t="shared" si="12"/>
        <v>02</v>
      </c>
      <c r="AQ118" t="str">
        <f t="shared" si="7"/>
        <v xml:space="preserve">    (U4)0x0200002FU,                                                           /* 47 UNKNOWN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1</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8" t="str">
        <f t="shared" si="6"/>
        <v>UNKNOWN</v>
      </c>
      <c r="AK119" s="61"/>
      <c r="AL119" s="61" t="str">
        <f t="shared" si="9"/>
        <v>30</v>
      </c>
      <c r="AM119" s="61" t="str">
        <f t="shared" si="10"/>
        <v>00</v>
      </c>
      <c r="AN119" s="61" t="str">
        <f t="shared" si="11"/>
        <v>00</v>
      </c>
      <c r="AO119" s="61" t="str">
        <f t="shared" si="12"/>
        <v>02</v>
      </c>
      <c r="AQ119" t="str">
        <f t="shared" si="7"/>
        <v xml:space="preserve">    (U4)0x02000030U,                                                           /* 48 UNKNOWN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1</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8" t="str">
        <f t="shared" si="6"/>
        <v>UNKNOWN</v>
      </c>
      <c r="AK120" s="61"/>
      <c r="AL120" s="61" t="str">
        <f t="shared" si="9"/>
        <v>31</v>
      </c>
      <c r="AM120" s="61" t="str">
        <f t="shared" si="10"/>
        <v>00</v>
      </c>
      <c r="AN120" s="61" t="str">
        <f t="shared" si="11"/>
        <v>00</v>
      </c>
      <c r="AO120" s="61" t="str">
        <f t="shared" si="12"/>
        <v>02</v>
      </c>
      <c r="AQ120" t="str">
        <f t="shared" si="7"/>
        <v xml:space="preserve">    (U4)0x02000031U,                                                           /* 49 UNKNOWN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1</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8" t="str">
        <f t="shared" si="6"/>
        <v>UNKNOWN</v>
      </c>
      <c r="AK121" s="61"/>
      <c r="AL121" s="61" t="str">
        <f t="shared" si="9"/>
        <v>32</v>
      </c>
      <c r="AM121" s="61" t="str">
        <f t="shared" si="10"/>
        <v>00</v>
      </c>
      <c r="AN121" s="61" t="str">
        <f t="shared" si="11"/>
        <v>00</v>
      </c>
      <c r="AO121" s="61" t="str">
        <f t="shared" si="12"/>
        <v>02</v>
      </c>
      <c r="AQ121" t="str">
        <f t="shared" si="7"/>
        <v xml:space="preserve">    (U4)0x02000032U,                                                           /* 50 UNKNOWN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1</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8" t="str">
        <f t="shared" si="6"/>
        <v>UNKNOWN</v>
      </c>
      <c r="AK122" s="61"/>
      <c r="AL122" s="61" t="str">
        <f t="shared" si="9"/>
        <v>33</v>
      </c>
      <c r="AM122" s="61" t="str">
        <f t="shared" si="10"/>
        <v>00</v>
      </c>
      <c r="AN122" s="61" t="str">
        <f t="shared" si="11"/>
        <v>00</v>
      </c>
      <c r="AO122" s="61" t="str">
        <f t="shared" si="12"/>
        <v>02</v>
      </c>
      <c r="AQ122" t="str">
        <f t="shared" si="7"/>
        <v xml:space="preserve">    (U4)0x02000033U,                                                           /* 51 UNKNOWN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1</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8" t="str">
        <f t="shared" si="6"/>
        <v>UNKNOWN</v>
      </c>
      <c r="AK123" s="61"/>
      <c r="AL123" s="61" t="str">
        <f t="shared" si="9"/>
        <v>34</v>
      </c>
      <c r="AM123" s="61" t="str">
        <f t="shared" si="10"/>
        <v>00</v>
      </c>
      <c r="AN123" s="61" t="str">
        <f t="shared" si="11"/>
        <v>00</v>
      </c>
      <c r="AO123" s="61" t="str">
        <f t="shared" si="12"/>
        <v>02</v>
      </c>
      <c r="AQ123" t="str">
        <f t="shared" si="7"/>
        <v xml:space="preserve">    (U4)0x02000034U,                                                           /* 52 UNKNOWN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1</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8" t="str">
        <f t="shared" si="6"/>
        <v>UNKNOWN</v>
      </c>
      <c r="AK124" s="61"/>
      <c r="AL124" s="61" t="str">
        <f t="shared" si="9"/>
        <v>35</v>
      </c>
      <c r="AM124" s="61" t="str">
        <f t="shared" si="10"/>
        <v>00</v>
      </c>
      <c r="AN124" s="61" t="str">
        <f t="shared" si="11"/>
        <v>00</v>
      </c>
      <c r="AO124" s="61" t="str">
        <f t="shared" si="12"/>
        <v>02</v>
      </c>
      <c r="AQ124" t="str">
        <f t="shared" si="7"/>
        <v xml:space="preserve">    (U4)0x02000035U,                                                           /* 53 UNKNOWN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1</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8" t="str">
        <f t="shared" si="6"/>
        <v>UNKNOWN</v>
      </c>
      <c r="AK125" s="61"/>
      <c r="AL125" s="61" t="str">
        <f t="shared" si="9"/>
        <v>36</v>
      </c>
      <c r="AM125" s="61" t="str">
        <f t="shared" si="10"/>
        <v>00</v>
      </c>
      <c r="AN125" s="61" t="str">
        <f t="shared" si="11"/>
        <v>00</v>
      </c>
      <c r="AO125" s="61" t="str">
        <f t="shared" si="12"/>
        <v>02</v>
      </c>
      <c r="AQ125" t="str">
        <f t="shared" si="7"/>
        <v xml:space="preserve">    (U4)0x02000036U,                                                           /* 54 UNKNOWN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1</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8" t="str">
        <f t="shared" si="6"/>
        <v>UNKNOWN</v>
      </c>
      <c r="AK126" s="61"/>
      <c r="AL126" s="61" t="str">
        <f t="shared" si="9"/>
        <v>37</v>
      </c>
      <c r="AM126" s="61" t="str">
        <f t="shared" si="10"/>
        <v>00</v>
      </c>
      <c r="AN126" s="61" t="str">
        <f t="shared" si="11"/>
        <v>00</v>
      </c>
      <c r="AO126" s="61" t="str">
        <f t="shared" si="12"/>
        <v>02</v>
      </c>
      <c r="AQ126" t="str">
        <f t="shared" si="7"/>
        <v xml:space="preserve">    (U4)0x02000037U,                                                           /* 55 UNKNOWN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1</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8" t="str">
        <f t="shared" si="6"/>
        <v>UNKNOWN</v>
      </c>
      <c r="AK127" s="61"/>
      <c r="AL127" s="61" t="str">
        <f t="shared" si="9"/>
        <v>38</v>
      </c>
      <c r="AM127" s="61" t="str">
        <f t="shared" si="10"/>
        <v>00</v>
      </c>
      <c r="AN127" s="61" t="str">
        <f t="shared" si="11"/>
        <v>00</v>
      </c>
      <c r="AO127" s="61" t="str">
        <f t="shared" si="12"/>
        <v>02</v>
      </c>
      <c r="AQ127" t="str">
        <f t="shared" si="7"/>
        <v xml:space="preserve">    (U4)0x02000038U,                                                           /* 56 UNKNOWN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1</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8" t="str">
        <f t="shared" si="6"/>
        <v>UNKNOWN</v>
      </c>
      <c r="AK128" s="61"/>
      <c r="AL128" s="61" t="str">
        <f t="shared" si="9"/>
        <v>39</v>
      </c>
      <c r="AM128" s="61" t="str">
        <f t="shared" si="10"/>
        <v>00</v>
      </c>
      <c r="AN128" s="61" t="str">
        <f t="shared" si="11"/>
        <v>00</v>
      </c>
      <c r="AO128" s="61" t="str">
        <f t="shared" si="12"/>
        <v>02</v>
      </c>
      <c r="AQ128" t="str">
        <f t="shared" si="7"/>
        <v xml:space="preserve">    (U4)0x02000039U,                                                           /* 57 UNKNOWN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1</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8" t="str">
        <f t="shared" si="6"/>
        <v>UNKNOWN</v>
      </c>
      <c r="AK129" s="61"/>
      <c r="AL129" s="61" t="str">
        <f t="shared" si="9"/>
        <v>3A</v>
      </c>
      <c r="AM129" s="61" t="str">
        <f t="shared" si="10"/>
        <v>00</v>
      </c>
      <c r="AN129" s="61" t="str">
        <f t="shared" si="11"/>
        <v>00</v>
      </c>
      <c r="AO129" s="61" t="str">
        <f t="shared" si="12"/>
        <v>02</v>
      </c>
      <c r="AQ129" t="str">
        <f t="shared" si="7"/>
        <v xml:space="preserve">    (U4)0x0200003AU,                                                           /* 58 UNKNOWN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1</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8" t="str">
        <f t="shared" si="6"/>
        <v>UNKNOWN</v>
      </c>
      <c r="AK130" s="61"/>
      <c r="AL130" s="61" t="str">
        <f t="shared" si="9"/>
        <v>3B</v>
      </c>
      <c r="AM130" s="61" t="str">
        <f t="shared" si="10"/>
        <v>00</v>
      </c>
      <c r="AN130" s="61" t="str">
        <f t="shared" si="11"/>
        <v>00</v>
      </c>
      <c r="AO130" s="61" t="str">
        <f t="shared" si="12"/>
        <v>02</v>
      </c>
      <c r="AQ130" t="str">
        <f t="shared" si="7"/>
        <v xml:space="preserve">    (U4)0x0200003BU,                                                           /* 59 UNKNOWN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1</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8" t="str">
        <f t="shared" si="6"/>
        <v>UNKNOWN</v>
      </c>
      <c r="AK131" s="61"/>
      <c r="AL131" s="61" t="str">
        <f t="shared" si="9"/>
        <v>3C</v>
      </c>
      <c r="AM131" s="61" t="str">
        <f t="shared" si="10"/>
        <v>00</v>
      </c>
      <c r="AN131" s="61" t="str">
        <f t="shared" si="11"/>
        <v>00</v>
      </c>
      <c r="AO131" s="61" t="str">
        <f t="shared" si="12"/>
        <v>02</v>
      </c>
      <c r="AQ131" t="str">
        <f t="shared" si="7"/>
        <v xml:space="preserve">    (U4)0x0200003CU,                                                           /* 60 UNKNOWN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1</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8" t="str">
        <f t="shared" si="6"/>
        <v>UNKNOWN</v>
      </c>
      <c r="AK132" s="61"/>
      <c r="AL132" s="61" t="str">
        <f t="shared" si="9"/>
        <v>3D</v>
      </c>
      <c r="AM132" s="61" t="str">
        <f t="shared" si="10"/>
        <v>00</v>
      </c>
      <c r="AN132" s="61" t="str">
        <f t="shared" si="11"/>
        <v>00</v>
      </c>
      <c r="AO132" s="61" t="str">
        <f t="shared" si="12"/>
        <v>02</v>
      </c>
      <c r="AQ132" t="str">
        <f t="shared" si="7"/>
        <v xml:space="preserve">    (U4)0x0200003DU,                                                           /* 61 UNKNOWN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1</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8" t="str">
        <f t="shared" si="6"/>
        <v>UNKNOWN</v>
      </c>
      <c r="AK133" s="61"/>
      <c r="AL133" s="61" t="str">
        <f t="shared" si="9"/>
        <v>3E</v>
      </c>
      <c r="AM133" s="61" t="str">
        <f t="shared" si="10"/>
        <v>00</v>
      </c>
      <c r="AN133" s="61" t="str">
        <f t="shared" si="11"/>
        <v>00</v>
      </c>
      <c r="AO133" s="61" t="str">
        <f t="shared" si="12"/>
        <v>02</v>
      </c>
      <c r="AQ133" t="str">
        <f t="shared" si="7"/>
        <v xml:space="preserve">    (U4)0x0200003EU,                                                           /* 62 UNKNOWN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1</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8" t="str">
        <f t="shared" si="6"/>
        <v>UNKNOWN</v>
      </c>
      <c r="AK134" s="61"/>
      <c r="AL134" s="61" t="str">
        <f t="shared" si="9"/>
        <v>3F</v>
      </c>
      <c r="AM134" s="61" t="str">
        <f t="shared" si="10"/>
        <v>00</v>
      </c>
      <c r="AN134" s="61" t="str">
        <f t="shared" si="11"/>
        <v>00</v>
      </c>
      <c r="AO134" s="61" t="str">
        <f t="shared" si="12"/>
        <v>02</v>
      </c>
      <c r="AQ134" t="str">
        <f t="shared" si="7"/>
        <v xml:space="preserve">    (U4)0x0200003FU                                                            /* 63 UNKNOWN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BZ_BSFT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1</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3F</v>
      </c>
      <c r="AM136" s="61" t="str">
        <f>BIN2HEX(T136&amp;U136&amp;V136&amp;W136&amp;X136&amp;Y136&amp;Z136&amp;AA136,2)</f>
        <v>00</v>
      </c>
      <c r="AN136" s="61" t="str">
        <f>BIN2HEX(L136&amp;M136&amp;N136&amp;O136&amp;P136&amp;Q136&amp;R136&amp;S136,2)</f>
        <v>00</v>
      </c>
      <c r="AO136" s="61"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(U4)0x0200003FU,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1</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8" t="str">
        <f t="shared" si="21"/>
        <v>SINGLESP</v>
      </c>
      <c r="AK137" s="61"/>
      <c r="AL137" s="61" t="str">
        <f t="shared" ref="AL137:AL199" si="24">BIN2HEX(AB137&amp;AC137&amp;AD137&amp;AE137&amp;AF137&amp;AG137&amp;AH137&amp;AI137,2)</f>
        <v>3F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02</v>
      </c>
      <c r="AQ137" t="str">
        <f t="shared" si="22"/>
        <v xml:space="preserve">    (U4)0x0200003FU,                                                           /* 01 SINGLESP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1</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8" t="str">
        <f t="shared" si="21"/>
        <v>SINGLE</v>
      </c>
      <c r="AK138" s="61"/>
      <c r="AL138" s="61" t="str">
        <f t="shared" si="24"/>
        <v>3F</v>
      </c>
      <c r="AM138" s="61" t="str">
        <f t="shared" si="25"/>
        <v>00</v>
      </c>
      <c r="AN138" s="61" t="str">
        <f t="shared" si="26"/>
        <v>00</v>
      </c>
      <c r="AO138" s="61" t="str">
        <f t="shared" si="27"/>
        <v>02</v>
      </c>
      <c r="AQ138" t="str">
        <f t="shared" si="22"/>
        <v xml:space="preserve">    (U4)0x0200003FU,                                                           /* 02 SINGLE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1</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8" t="str">
        <f t="shared" si="21"/>
        <v>UNKNOWN</v>
      </c>
      <c r="AK139" s="61"/>
      <c r="AL139" s="61" t="str">
        <f t="shared" si="24"/>
        <v>3F</v>
      </c>
      <c r="AM139" s="61" t="str">
        <f t="shared" si="25"/>
        <v>00</v>
      </c>
      <c r="AN139" s="61" t="str">
        <f t="shared" si="26"/>
        <v>00</v>
      </c>
      <c r="AO139" s="61" t="str">
        <f t="shared" si="27"/>
        <v>02</v>
      </c>
      <c r="AQ139" t="str">
        <f t="shared" si="22"/>
        <v xml:space="preserve">    (U4)0x0200003FU,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1</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8" t="str">
        <f t="shared" si="21"/>
        <v>DOUBLE</v>
      </c>
      <c r="AK140" s="61"/>
      <c r="AL140" s="61" t="str">
        <f t="shared" si="24"/>
        <v>3F</v>
      </c>
      <c r="AM140" s="61" t="str">
        <f t="shared" si="25"/>
        <v>00</v>
      </c>
      <c r="AN140" s="61" t="str">
        <f t="shared" si="26"/>
        <v>00</v>
      </c>
      <c r="AO140" s="61" t="str">
        <f t="shared" si="27"/>
        <v>02</v>
      </c>
      <c r="AQ140" t="str">
        <f t="shared" si="22"/>
        <v xml:space="preserve">    (U4)0x0200003FU,                                                           /* 04 DOUBLE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1</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8" t="str">
        <f t="shared" si="21"/>
        <v>UNKNOWN</v>
      </c>
      <c r="AK141" s="61"/>
      <c r="AL141" s="61" t="str">
        <f t="shared" si="24"/>
        <v>3F</v>
      </c>
      <c r="AM141" s="61" t="str">
        <f t="shared" si="25"/>
        <v>00</v>
      </c>
      <c r="AN141" s="61" t="str">
        <f t="shared" si="26"/>
        <v>00</v>
      </c>
      <c r="AO141" s="61" t="str">
        <f t="shared" si="27"/>
        <v>02</v>
      </c>
      <c r="AQ141" t="str">
        <f t="shared" si="22"/>
        <v xml:space="preserve">    (U4)0x0200003FU,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1</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8" t="str">
        <f t="shared" si="21"/>
        <v>UNKNOWN</v>
      </c>
      <c r="AK142" s="61"/>
      <c r="AL142" s="61" t="str">
        <f t="shared" si="24"/>
        <v>3F</v>
      </c>
      <c r="AM142" s="61" t="str">
        <f t="shared" si="25"/>
        <v>00</v>
      </c>
      <c r="AN142" s="61" t="str">
        <f t="shared" si="26"/>
        <v>00</v>
      </c>
      <c r="AO142" s="61" t="str">
        <f t="shared" si="27"/>
        <v>02</v>
      </c>
      <c r="AQ142" t="str">
        <f t="shared" si="22"/>
        <v xml:space="preserve">    (U4)0x0200003FU,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1</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8" t="str">
        <f t="shared" si="21"/>
        <v>UNKNOWN</v>
      </c>
      <c r="AK143" s="61"/>
      <c r="AL143" s="61" t="str">
        <f t="shared" si="24"/>
        <v>3F</v>
      </c>
      <c r="AM143" s="61" t="str">
        <f t="shared" si="25"/>
        <v>00</v>
      </c>
      <c r="AN143" s="61" t="str">
        <f t="shared" si="26"/>
        <v>00</v>
      </c>
      <c r="AO143" s="61" t="str">
        <f t="shared" si="27"/>
        <v>02</v>
      </c>
      <c r="AQ143" t="str">
        <f t="shared" si="22"/>
        <v xml:space="preserve">    (U4)0x0200003FU,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1</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8" t="str">
        <f t="shared" si="21"/>
        <v>UNKNOWN</v>
      </c>
      <c r="AK144" s="61"/>
      <c r="AL144" s="61" t="str">
        <f t="shared" si="24"/>
        <v>3F</v>
      </c>
      <c r="AM144" s="61" t="str">
        <f t="shared" si="25"/>
        <v>00</v>
      </c>
      <c r="AN144" s="61" t="str">
        <f t="shared" si="26"/>
        <v>00</v>
      </c>
      <c r="AO144" s="61" t="str">
        <f t="shared" si="27"/>
        <v>02</v>
      </c>
      <c r="AQ144" t="str">
        <f t="shared" si="22"/>
        <v xml:space="preserve">    (U4)0x0200003FU,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1</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8" t="str">
        <f t="shared" si="21"/>
        <v>UNKNOWN</v>
      </c>
      <c r="AK145" s="61"/>
      <c r="AL145" s="61" t="str">
        <f t="shared" si="24"/>
        <v>3F</v>
      </c>
      <c r="AM145" s="61" t="str">
        <f t="shared" si="25"/>
        <v>00</v>
      </c>
      <c r="AN145" s="61" t="str">
        <f t="shared" si="26"/>
        <v>00</v>
      </c>
      <c r="AO145" s="61" t="str">
        <f t="shared" si="27"/>
        <v>02</v>
      </c>
      <c r="AQ145" t="str">
        <f t="shared" si="22"/>
        <v xml:space="preserve">    (U4)0x0200003FU,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1</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8" t="str">
        <f t="shared" si="21"/>
        <v>UNKNOWN</v>
      </c>
      <c r="AK146" s="61"/>
      <c r="AL146" s="61" t="str">
        <f t="shared" si="24"/>
        <v>3F</v>
      </c>
      <c r="AM146" s="61" t="str">
        <f t="shared" si="25"/>
        <v>00</v>
      </c>
      <c r="AN146" s="61" t="str">
        <f t="shared" si="26"/>
        <v>00</v>
      </c>
      <c r="AO146" s="61" t="str">
        <f t="shared" si="27"/>
        <v>02</v>
      </c>
      <c r="AQ146" t="str">
        <f t="shared" si="22"/>
        <v xml:space="preserve">    (U4)0x0200003FU,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1</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8" t="str">
        <f t="shared" si="21"/>
        <v>UNKNOWN</v>
      </c>
      <c r="AK147" s="61"/>
      <c r="AL147" s="61" t="str">
        <f t="shared" si="24"/>
        <v>3F</v>
      </c>
      <c r="AM147" s="61" t="str">
        <f t="shared" si="25"/>
        <v>00</v>
      </c>
      <c r="AN147" s="61" t="str">
        <f t="shared" si="26"/>
        <v>00</v>
      </c>
      <c r="AO147" s="61" t="str">
        <f t="shared" si="27"/>
        <v>02</v>
      </c>
      <c r="AQ147" t="str">
        <f t="shared" si="22"/>
        <v xml:space="preserve">    (U4)0x0200003FU,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1</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8" t="str">
        <f t="shared" si="21"/>
        <v>UNKNOWN</v>
      </c>
      <c r="AK148" s="61"/>
      <c r="AL148" s="61" t="str">
        <f t="shared" si="24"/>
        <v>3F</v>
      </c>
      <c r="AM148" s="61" t="str">
        <f t="shared" si="25"/>
        <v>00</v>
      </c>
      <c r="AN148" s="61" t="str">
        <f t="shared" si="26"/>
        <v>00</v>
      </c>
      <c r="AO148" s="61" t="str">
        <f t="shared" si="27"/>
        <v>02</v>
      </c>
      <c r="AQ148" t="str">
        <f t="shared" si="22"/>
        <v xml:space="preserve">    (U4)0x0200003FU,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1</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8" t="str">
        <f t="shared" si="21"/>
        <v>UNKNOWN</v>
      </c>
      <c r="AK149" s="61"/>
      <c r="AL149" s="61" t="str">
        <f t="shared" si="24"/>
        <v>3F</v>
      </c>
      <c r="AM149" s="61" t="str">
        <f t="shared" si="25"/>
        <v>00</v>
      </c>
      <c r="AN149" s="61" t="str">
        <f t="shared" si="26"/>
        <v>00</v>
      </c>
      <c r="AO149" s="61" t="str">
        <f t="shared" si="27"/>
        <v>02</v>
      </c>
      <c r="AQ149" t="str">
        <f t="shared" si="22"/>
        <v xml:space="preserve">    (U4)0x0200003FU,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1</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8" t="str">
        <f t="shared" si="21"/>
        <v>UNKNOWN</v>
      </c>
      <c r="AK150" s="61"/>
      <c r="AL150" s="61" t="str">
        <f t="shared" si="24"/>
        <v>3F</v>
      </c>
      <c r="AM150" s="61" t="str">
        <f t="shared" si="25"/>
        <v>00</v>
      </c>
      <c r="AN150" s="61" t="str">
        <f t="shared" si="26"/>
        <v>00</v>
      </c>
      <c r="AO150" s="61" t="str">
        <f t="shared" si="27"/>
        <v>02</v>
      </c>
      <c r="AQ150" t="str">
        <f t="shared" si="22"/>
        <v xml:space="preserve">    (U4)0x0200003FU,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1</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8" t="str">
        <f t="shared" si="21"/>
        <v>UNKNOWN</v>
      </c>
      <c r="AK151" s="61"/>
      <c r="AL151" s="61" t="str">
        <f t="shared" si="24"/>
        <v>3F</v>
      </c>
      <c r="AM151" s="61" t="str">
        <f t="shared" si="25"/>
        <v>00</v>
      </c>
      <c r="AN151" s="61" t="str">
        <f t="shared" si="26"/>
        <v>00</v>
      </c>
      <c r="AO151" s="61" t="str">
        <f t="shared" si="27"/>
        <v>02</v>
      </c>
      <c r="AQ151" t="str">
        <f t="shared" si="22"/>
        <v xml:space="preserve">    (U4)0x0200003FU,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1</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8" t="str">
        <f t="shared" si="21"/>
        <v>UNKNOWN</v>
      </c>
      <c r="AK152" s="61"/>
      <c r="AL152" s="61" t="str">
        <f t="shared" si="24"/>
        <v>3F</v>
      </c>
      <c r="AM152" s="61" t="str">
        <f t="shared" si="25"/>
        <v>00</v>
      </c>
      <c r="AN152" s="61" t="str">
        <f t="shared" si="26"/>
        <v>00</v>
      </c>
      <c r="AO152" s="61" t="str">
        <f t="shared" si="27"/>
        <v>02</v>
      </c>
      <c r="AQ152" t="str">
        <f t="shared" si="22"/>
        <v xml:space="preserve">    (U4)0x0200003FU,                                                           /* 16 UNKNOWN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1</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8" t="str">
        <f t="shared" si="21"/>
        <v>UNKNOWN</v>
      </c>
      <c r="AK153" s="61"/>
      <c r="AL153" s="61" t="str">
        <f t="shared" si="24"/>
        <v>3F</v>
      </c>
      <c r="AM153" s="61" t="str">
        <f t="shared" si="25"/>
        <v>00</v>
      </c>
      <c r="AN153" s="61" t="str">
        <f t="shared" si="26"/>
        <v>00</v>
      </c>
      <c r="AO153" s="61" t="str">
        <f t="shared" si="27"/>
        <v>02</v>
      </c>
      <c r="AQ153" t="str">
        <f t="shared" si="22"/>
        <v xml:space="preserve">    (U4)0x0200003FU,                                                           /* 17 UNKNOWN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1</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8" t="str">
        <f t="shared" si="21"/>
        <v>UNKNOWN</v>
      </c>
      <c r="AK154" s="61"/>
      <c r="AL154" s="61" t="str">
        <f t="shared" si="24"/>
        <v>3F</v>
      </c>
      <c r="AM154" s="61" t="str">
        <f t="shared" si="25"/>
        <v>00</v>
      </c>
      <c r="AN154" s="61" t="str">
        <f t="shared" si="26"/>
        <v>00</v>
      </c>
      <c r="AO154" s="61" t="str">
        <f t="shared" si="27"/>
        <v>02</v>
      </c>
      <c r="AQ154" t="str">
        <f t="shared" si="22"/>
        <v xml:space="preserve">    (U4)0x0200003FU,                                                           /* 18 UNKNOWN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1</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8" t="str">
        <f t="shared" si="21"/>
        <v>UNKNOWN</v>
      </c>
      <c r="AK155" s="61"/>
      <c r="AL155" s="61" t="str">
        <f t="shared" si="24"/>
        <v>3F</v>
      </c>
      <c r="AM155" s="61" t="str">
        <f t="shared" si="25"/>
        <v>00</v>
      </c>
      <c r="AN155" s="61" t="str">
        <f t="shared" si="26"/>
        <v>00</v>
      </c>
      <c r="AO155" s="61" t="str">
        <f t="shared" si="27"/>
        <v>02</v>
      </c>
      <c r="AQ155" t="str">
        <f t="shared" si="22"/>
        <v xml:space="preserve">    (U4)0x0200003FU,                                                           /* 19 UNKNOWN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1</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8" t="str">
        <f t="shared" si="21"/>
        <v>UNKNOWN</v>
      </c>
      <c r="AK156" s="61"/>
      <c r="AL156" s="61" t="str">
        <f t="shared" si="24"/>
        <v>3F</v>
      </c>
      <c r="AM156" s="61" t="str">
        <f t="shared" si="25"/>
        <v>00</v>
      </c>
      <c r="AN156" s="61" t="str">
        <f t="shared" si="26"/>
        <v>00</v>
      </c>
      <c r="AO156" s="61" t="str">
        <f t="shared" si="27"/>
        <v>02</v>
      </c>
      <c r="AQ156" t="str">
        <f t="shared" si="22"/>
        <v xml:space="preserve">    (U4)0x0200003FU,                                                           /* 20 UNKNOWN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1</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8" t="str">
        <f t="shared" si="21"/>
        <v>UNKNOWN</v>
      </c>
      <c r="AK157" s="61"/>
      <c r="AL157" s="61" t="str">
        <f t="shared" si="24"/>
        <v>3F</v>
      </c>
      <c r="AM157" s="61" t="str">
        <f t="shared" si="25"/>
        <v>00</v>
      </c>
      <c r="AN157" s="61" t="str">
        <f t="shared" si="26"/>
        <v>00</v>
      </c>
      <c r="AO157" s="61" t="str">
        <f t="shared" si="27"/>
        <v>02</v>
      </c>
      <c r="AQ157" t="str">
        <f t="shared" si="22"/>
        <v xml:space="preserve">    (U4)0x0200003FU,                                                           /* 21 UNKNOWN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1</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8" t="str">
        <f t="shared" si="21"/>
        <v>UNKNOWN</v>
      </c>
      <c r="AK158" s="61"/>
      <c r="AL158" s="61" t="str">
        <f t="shared" si="24"/>
        <v>3F</v>
      </c>
      <c r="AM158" s="61" t="str">
        <f t="shared" si="25"/>
        <v>00</v>
      </c>
      <c r="AN158" s="61" t="str">
        <f t="shared" si="26"/>
        <v>00</v>
      </c>
      <c r="AO158" s="61" t="str">
        <f t="shared" si="27"/>
        <v>02</v>
      </c>
      <c r="AQ158" t="str">
        <f t="shared" si="22"/>
        <v xml:space="preserve">    (U4)0x0200003FU,                                                           /* 22 UNKNOWN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1</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8" t="str">
        <f t="shared" si="21"/>
        <v>UNKNOWN</v>
      </c>
      <c r="AK159" s="61"/>
      <c r="AL159" s="61" t="str">
        <f t="shared" si="24"/>
        <v>3F</v>
      </c>
      <c r="AM159" s="61" t="str">
        <f t="shared" si="25"/>
        <v>00</v>
      </c>
      <c r="AN159" s="61" t="str">
        <f t="shared" si="26"/>
        <v>00</v>
      </c>
      <c r="AO159" s="61" t="str">
        <f t="shared" si="27"/>
        <v>02</v>
      </c>
      <c r="AQ159" t="str">
        <f t="shared" si="22"/>
        <v xml:space="preserve">    (U4)0x0200003FU,                                                           /* 23 UNKNOWN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1</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8" t="str">
        <f t="shared" si="21"/>
        <v>UNKNOWN</v>
      </c>
      <c r="AK160" s="61"/>
      <c r="AL160" s="61" t="str">
        <f t="shared" si="24"/>
        <v>3F</v>
      </c>
      <c r="AM160" s="61" t="str">
        <f t="shared" si="25"/>
        <v>00</v>
      </c>
      <c r="AN160" s="61" t="str">
        <f t="shared" si="26"/>
        <v>00</v>
      </c>
      <c r="AO160" s="61" t="str">
        <f t="shared" si="27"/>
        <v>02</v>
      </c>
      <c r="AQ160" t="str">
        <f t="shared" si="22"/>
        <v xml:space="preserve">    (U4)0x0200003FU,                                                           /* 24 UNKNOWN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1</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8" t="str">
        <f t="shared" si="21"/>
        <v>UNKNOWN</v>
      </c>
      <c r="AK161" s="61"/>
      <c r="AL161" s="61" t="str">
        <f t="shared" si="24"/>
        <v>3F</v>
      </c>
      <c r="AM161" s="61" t="str">
        <f t="shared" si="25"/>
        <v>00</v>
      </c>
      <c r="AN161" s="61" t="str">
        <f t="shared" si="26"/>
        <v>00</v>
      </c>
      <c r="AO161" s="61" t="str">
        <f t="shared" si="27"/>
        <v>02</v>
      </c>
      <c r="AQ161" t="str">
        <f t="shared" si="22"/>
        <v xml:space="preserve">    (U4)0x0200003FU,                                                           /* 25 UNKNOWN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1</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8" t="str">
        <f t="shared" si="21"/>
        <v>UNKNOWN</v>
      </c>
      <c r="AK162" s="61"/>
      <c r="AL162" s="61" t="str">
        <f t="shared" si="24"/>
        <v>3F</v>
      </c>
      <c r="AM162" s="61" t="str">
        <f t="shared" si="25"/>
        <v>00</v>
      </c>
      <c r="AN162" s="61" t="str">
        <f t="shared" si="26"/>
        <v>00</v>
      </c>
      <c r="AO162" s="61" t="str">
        <f t="shared" si="27"/>
        <v>02</v>
      </c>
      <c r="AQ162" t="str">
        <f t="shared" si="22"/>
        <v xml:space="preserve">    (U4)0x0200003FU,                                                           /* 26 UNKNOWN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1</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8" t="str">
        <f t="shared" si="21"/>
        <v>UNKNOWN</v>
      </c>
      <c r="AK163" s="61"/>
      <c r="AL163" s="61" t="str">
        <f t="shared" si="24"/>
        <v>3F</v>
      </c>
      <c r="AM163" s="61" t="str">
        <f t="shared" si="25"/>
        <v>00</v>
      </c>
      <c r="AN163" s="61" t="str">
        <f t="shared" si="26"/>
        <v>00</v>
      </c>
      <c r="AO163" s="61" t="str">
        <f t="shared" si="27"/>
        <v>02</v>
      </c>
      <c r="AQ163" t="str">
        <f t="shared" si="22"/>
        <v xml:space="preserve">    (U4)0x0200003FU,                                                           /* 27 UNKNOWN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1</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8" t="str">
        <f t="shared" si="21"/>
        <v>UNKNOWN</v>
      </c>
      <c r="AK164" s="61"/>
      <c r="AL164" s="61" t="str">
        <f t="shared" si="24"/>
        <v>3F</v>
      </c>
      <c r="AM164" s="61" t="str">
        <f t="shared" si="25"/>
        <v>00</v>
      </c>
      <c r="AN164" s="61" t="str">
        <f t="shared" si="26"/>
        <v>00</v>
      </c>
      <c r="AO164" s="61" t="str">
        <f t="shared" si="27"/>
        <v>02</v>
      </c>
      <c r="AQ164" t="str">
        <f t="shared" si="22"/>
        <v xml:space="preserve">    (U4)0x0200003FU,                                                           /* 28 UNKNOWN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1</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8" t="str">
        <f t="shared" si="21"/>
        <v>UNKNOWN</v>
      </c>
      <c r="AK165" s="61"/>
      <c r="AL165" s="61" t="str">
        <f t="shared" si="24"/>
        <v>3F</v>
      </c>
      <c r="AM165" s="61" t="str">
        <f t="shared" si="25"/>
        <v>00</v>
      </c>
      <c r="AN165" s="61" t="str">
        <f t="shared" si="26"/>
        <v>00</v>
      </c>
      <c r="AO165" s="61" t="str">
        <f t="shared" si="27"/>
        <v>02</v>
      </c>
      <c r="AQ165" t="str">
        <f t="shared" si="22"/>
        <v xml:space="preserve">    (U4)0x0200003FU,                                                           /* 29 UNKNOWN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1</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8" t="str">
        <f t="shared" si="21"/>
        <v>UNKNOWN</v>
      </c>
      <c r="AK166" s="61"/>
      <c r="AL166" s="61" t="str">
        <f t="shared" si="24"/>
        <v>3F</v>
      </c>
      <c r="AM166" s="61" t="str">
        <f t="shared" si="25"/>
        <v>00</v>
      </c>
      <c r="AN166" s="61" t="str">
        <f t="shared" si="26"/>
        <v>00</v>
      </c>
      <c r="AO166" s="61" t="str">
        <f t="shared" si="27"/>
        <v>02</v>
      </c>
      <c r="AQ166" t="str">
        <f t="shared" si="22"/>
        <v xml:space="preserve">    (U4)0x0200003FU,                                                           /* 30 UNKNOWN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1</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8" t="str">
        <f t="shared" si="21"/>
        <v>UNKNOWN</v>
      </c>
      <c r="AK167" s="61"/>
      <c r="AL167" s="61" t="str">
        <f t="shared" si="24"/>
        <v>3F</v>
      </c>
      <c r="AM167" s="61" t="str">
        <f t="shared" si="25"/>
        <v>00</v>
      </c>
      <c r="AN167" s="61" t="str">
        <f t="shared" si="26"/>
        <v>00</v>
      </c>
      <c r="AO167" s="61" t="str">
        <f t="shared" si="27"/>
        <v>02</v>
      </c>
      <c r="AQ167" t="str">
        <f t="shared" si="22"/>
        <v xml:space="preserve">    (U4)0x0200003FU,                                                           /* 31 UNKNOWN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1</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8" t="str">
        <f t="shared" si="21"/>
        <v>UNKNOWN</v>
      </c>
      <c r="AK168" s="61"/>
      <c r="AL168" s="61" t="str">
        <f t="shared" si="24"/>
        <v>3F</v>
      </c>
      <c r="AM168" s="61" t="str">
        <f t="shared" si="25"/>
        <v>00</v>
      </c>
      <c r="AN168" s="61" t="str">
        <f t="shared" si="26"/>
        <v>00</v>
      </c>
      <c r="AO168" s="61" t="str">
        <f t="shared" si="27"/>
        <v>02</v>
      </c>
      <c r="AQ168" t="str">
        <f t="shared" si="22"/>
        <v xml:space="preserve">    (U4)0x0200003FU,                                                           /* 32 UNKNOWN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1</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8" t="str">
        <f t="shared" si="21"/>
        <v>UNKNOWN</v>
      </c>
      <c r="AK169" s="61"/>
      <c r="AL169" s="61" t="str">
        <f t="shared" si="24"/>
        <v>3F</v>
      </c>
      <c r="AM169" s="61" t="str">
        <f t="shared" si="25"/>
        <v>00</v>
      </c>
      <c r="AN169" s="61" t="str">
        <f t="shared" si="26"/>
        <v>00</v>
      </c>
      <c r="AO169" s="61" t="str">
        <f t="shared" si="27"/>
        <v>02</v>
      </c>
      <c r="AQ169" t="str">
        <f t="shared" si="22"/>
        <v xml:space="preserve">    (U4)0x0200003FU,                                                           /* 33 UNKNOWN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1</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8" t="str">
        <f t="shared" si="21"/>
        <v>UNKNOWN</v>
      </c>
      <c r="AK170" s="61"/>
      <c r="AL170" s="61" t="str">
        <f t="shared" si="24"/>
        <v>3F</v>
      </c>
      <c r="AM170" s="61" t="str">
        <f t="shared" si="25"/>
        <v>00</v>
      </c>
      <c r="AN170" s="61" t="str">
        <f t="shared" si="26"/>
        <v>00</v>
      </c>
      <c r="AO170" s="61" t="str">
        <f t="shared" si="27"/>
        <v>02</v>
      </c>
      <c r="AQ170" t="str">
        <f t="shared" si="22"/>
        <v xml:space="preserve">    (U4)0x0200003FU,                                                           /* 34 UNKNOWN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1</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8" t="str">
        <f t="shared" si="21"/>
        <v>UNKNOWN</v>
      </c>
      <c r="AK171" s="61"/>
      <c r="AL171" s="61" t="str">
        <f t="shared" si="24"/>
        <v>3F</v>
      </c>
      <c r="AM171" s="61" t="str">
        <f t="shared" si="25"/>
        <v>00</v>
      </c>
      <c r="AN171" s="61" t="str">
        <f t="shared" si="26"/>
        <v>00</v>
      </c>
      <c r="AO171" s="61" t="str">
        <f t="shared" si="27"/>
        <v>02</v>
      </c>
      <c r="AQ171" t="str">
        <f t="shared" si="22"/>
        <v xml:space="preserve">    (U4)0x0200003FU,                                                           /* 35 UNKNOWN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1</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8" t="str">
        <f t="shared" si="21"/>
        <v>UNKNOWN</v>
      </c>
      <c r="AK172" s="61"/>
      <c r="AL172" s="61" t="str">
        <f t="shared" si="24"/>
        <v>3F</v>
      </c>
      <c r="AM172" s="61" t="str">
        <f t="shared" si="25"/>
        <v>00</v>
      </c>
      <c r="AN172" s="61" t="str">
        <f t="shared" si="26"/>
        <v>00</v>
      </c>
      <c r="AO172" s="61" t="str">
        <f t="shared" si="27"/>
        <v>02</v>
      </c>
      <c r="AQ172" t="str">
        <f t="shared" si="22"/>
        <v xml:space="preserve">    (U4)0x0200003FU,                                                           /* 36 UNKNOWN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1</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8" t="str">
        <f t="shared" si="21"/>
        <v>UNKNOWN</v>
      </c>
      <c r="AK173" s="61"/>
      <c r="AL173" s="61" t="str">
        <f t="shared" si="24"/>
        <v>3F</v>
      </c>
      <c r="AM173" s="61" t="str">
        <f t="shared" si="25"/>
        <v>00</v>
      </c>
      <c r="AN173" s="61" t="str">
        <f t="shared" si="26"/>
        <v>00</v>
      </c>
      <c r="AO173" s="61" t="str">
        <f t="shared" si="27"/>
        <v>02</v>
      </c>
      <c r="AQ173" t="str">
        <f t="shared" si="22"/>
        <v xml:space="preserve">    (U4)0x0200003FU,                                                           /* 37 UNKNOWN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1</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8" t="str">
        <f t="shared" si="21"/>
        <v>UNKNOWN</v>
      </c>
      <c r="AK174" s="61"/>
      <c r="AL174" s="61" t="str">
        <f t="shared" si="24"/>
        <v>3F</v>
      </c>
      <c r="AM174" s="61" t="str">
        <f t="shared" si="25"/>
        <v>00</v>
      </c>
      <c r="AN174" s="61" t="str">
        <f t="shared" si="26"/>
        <v>00</v>
      </c>
      <c r="AO174" s="61" t="str">
        <f t="shared" si="27"/>
        <v>02</v>
      </c>
      <c r="AQ174" t="str">
        <f t="shared" si="22"/>
        <v xml:space="preserve">    (U4)0x0200003FU,                                                           /* 38 UNKNOWN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1</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8" t="str">
        <f t="shared" si="21"/>
        <v>UNKNOWN</v>
      </c>
      <c r="AK175" s="61"/>
      <c r="AL175" s="61" t="str">
        <f t="shared" si="24"/>
        <v>3F</v>
      </c>
      <c r="AM175" s="61" t="str">
        <f t="shared" si="25"/>
        <v>00</v>
      </c>
      <c r="AN175" s="61" t="str">
        <f t="shared" si="26"/>
        <v>00</v>
      </c>
      <c r="AO175" s="61" t="str">
        <f t="shared" si="27"/>
        <v>02</v>
      </c>
      <c r="AQ175" t="str">
        <f t="shared" si="22"/>
        <v xml:space="preserve">    (U4)0x0200003FU,                                                           /* 39 UNKNOWN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1</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8" t="str">
        <f t="shared" si="21"/>
        <v>UNKNOWN</v>
      </c>
      <c r="AK176" s="61"/>
      <c r="AL176" s="61" t="str">
        <f t="shared" si="24"/>
        <v>3F</v>
      </c>
      <c r="AM176" s="61" t="str">
        <f t="shared" si="25"/>
        <v>00</v>
      </c>
      <c r="AN176" s="61" t="str">
        <f t="shared" si="26"/>
        <v>00</v>
      </c>
      <c r="AO176" s="61" t="str">
        <f t="shared" si="27"/>
        <v>02</v>
      </c>
      <c r="AQ176" t="str">
        <f t="shared" si="22"/>
        <v xml:space="preserve">    (U4)0x0200003FU,                                                           /* 40 UNKNOWN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1</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8" t="str">
        <f t="shared" si="21"/>
        <v>UNKNOWN</v>
      </c>
      <c r="AK177" s="61"/>
      <c r="AL177" s="61" t="str">
        <f t="shared" si="24"/>
        <v>3F</v>
      </c>
      <c r="AM177" s="61" t="str">
        <f t="shared" si="25"/>
        <v>00</v>
      </c>
      <c r="AN177" s="61" t="str">
        <f t="shared" si="26"/>
        <v>00</v>
      </c>
      <c r="AO177" s="61" t="str">
        <f t="shared" si="27"/>
        <v>02</v>
      </c>
      <c r="AQ177" t="str">
        <f t="shared" si="22"/>
        <v xml:space="preserve">    (U4)0x0200003FU,                                                           /* 41 UNKNOWN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1</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8" t="str">
        <f t="shared" si="21"/>
        <v>UNKNOWN</v>
      </c>
      <c r="AK178" s="61"/>
      <c r="AL178" s="61" t="str">
        <f t="shared" si="24"/>
        <v>3F</v>
      </c>
      <c r="AM178" s="61" t="str">
        <f t="shared" si="25"/>
        <v>00</v>
      </c>
      <c r="AN178" s="61" t="str">
        <f t="shared" si="26"/>
        <v>00</v>
      </c>
      <c r="AO178" s="61" t="str">
        <f t="shared" si="27"/>
        <v>02</v>
      </c>
      <c r="AQ178" t="str">
        <f t="shared" si="22"/>
        <v xml:space="preserve">    (U4)0x0200003FU,                                                           /* 42 UNKNOWN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1</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8" t="str">
        <f t="shared" si="21"/>
        <v>UNKNOWN</v>
      </c>
      <c r="AK179" s="61"/>
      <c r="AL179" s="61" t="str">
        <f t="shared" si="24"/>
        <v>3F</v>
      </c>
      <c r="AM179" s="61" t="str">
        <f t="shared" si="25"/>
        <v>00</v>
      </c>
      <c r="AN179" s="61" t="str">
        <f t="shared" si="26"/>
        <v>00</v>
      </c>
      <c r="AO179" s="61" t="str">
        <f t="shared" si="27"/>
        <v>02</v>
      </c>
      <c r="AQ179" t="str">
        <f t="shared" si="22"/>
        <v xml:space="preserve">    (U4)0x0200003FU,                                                           /* 43 UNKNOWN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1</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8" t="str">
        <f t="shared" si="21"/>
        <v>UNKNOWN</v>
      </c>
      <c r="AK180" s="61"/>
      <c r="AL180" s="61" t="str">
        <f t="shared" si="24"/>
        <v>3F</v>
      </c>
      <c r="AM180" s="61" t="str">
        <f t="shared" si="25"/>
        <v>00</v>
      </c>
      <c r="AN180" s="61" t="str">
        <f t="shared" si="26"/>
        <v>00</v>
      </c>
      <c r="AO180" s="61" t="str">
        <f t="shared" si="27"/>
        <v>02</v>
      </c>
      <c r="AQ180" t="str">
        <f t="shared" si="22"/>
        <v xml:space="preserve">    (U4)0x0200003FU,                                                           /* 44 UNKNOWN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1</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8" t="str">
        <f t="shared" si="21"/>
        <v>UNKNOWN</v>
      </c>
      <c r="AK181" s="61"/>
      <c r="AL181" s="61" t="str">
        <f t="shared" si="24"/>
        <v>3F</v>
      </c>
      <c r="AM181" s="61" t="str">
        <f t="shared" si="25"/>
        <v>00</v>
      </c>
      <c r="AN181" s="61" t="str">
        <f t="shared" si="26"/>
        <v>00</v>
      </c>
      <c r="AO181" s="61" t="str">
        <f t="shared" si="27"/>
        <v>02</v>
      </c>
      <c r="AQ181" t="str">
        <f t="shared" si="22"/>
        <v xml:space="preserve">    (U4)0x0200003FU,                                                           /* 45 UNKNOWN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1</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8" t="str">
        <f t="shared" si="21"/>
        <v>UNKNOWN</v>
      </c>
      <c r="AK182" s="61"/>
      <c r="AL182" s="61" t="str">
        <f t="shared" si="24"/>
        <v>3F</v>
      </c>
      <c r="AM182" s="61" t="str">
        <f t="shared" si="25"/>
        <v>00</v>
      </c>
      <c r="AN182" s="61" t="str">
        <f t="shared" si="26"/>
        <v>00</v>
      </c>
      <c r="AO182" s="61" t="str">
        <f t="shared" si="27"/>
        <v>02</v>
      </c>
      <c r="AQ182" t="str">
        <f t="shared" si="22"/>
        <v xml:space="preserve">    (U4)0x0200003FU,                                                           /* 46 UNKNOWN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1</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8" t="str">
        <f t="shared" si="21"/>
        <v>UNKNOWN</v>
      </c>
      <c r="AK183" s="61"/>
      <c r="AL183" s="61" t="str">
        <f t="shared" si="24"/>
        <v>3F</v>
      </c>
      <c r="AM183" s="61" t="str">
        <f t="shared" si="25"/>
        <v>00</v>
      </c>
      <c r="AN183" s="61" t="str">
        <f t="shared" si="26"/>
        <v>00</v>
      </c>
      <c r="AO183" s="61" t="str">
        <f t="shared" si="27"/>
        <v>02</v>
      </c>
      <c r="AQ183" t="str">
        <f t="shared" si="22"/>
        <v xml:space="preserve">    (U4)0x0200003FU,                                                           /* 47 UNKNOWN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1</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8" t="str">
        <f t="shared" si="21"/>
        <v>UNKNOWN</v>
      </c>
      <c r="AK184" s="61"/>
      <c r="AL184" s="61" t="str">
        <f t="shared" si="24"/>
        <v>3F</v>
      </c>
      <c r="AM184" s="61" t="str">
        <f t="shared" si="25"/>
        <v>00</v>
      </c>
      <c r="AN184" s="61" t="str">
        <f t="shared" si="26"/>
        <v>00</v>
      </c>
      <c r="AO184" s="61" t="str">
        <f t="shared" si="27"/>
        <v>02</v>
      </c>
      <c r="AQ184" t="str">
        <f t="shared" si="22"/>
        <v xml:space="preserve">    (U4)0x0200003FU,                                                           /* 48 UNKNOWN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1</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8" t="str">
        <f t="shared" si="21"/>
        <v>UNKNOWN</v>
      </c>
      <c r="AK185" s="61"/>
      <c r="AL185" s="61" t="str">
        <f t="shared" si="24"/>
        <v>3F</v>
      </c>
      <c r="AM185" s="61" t="str">
        <f t="shared" si="25"/>
        <v>00</v>
      </c>
      <c r="AN185" s="61" t="str">
        <f t="shared" si="26"/>
        <v>00</v>
      </c>
      <c r="AO185" s="61" t="str">
        <f t="shared" si="27"/>
        <v>02</v>
      </c>
      <c r="AQ185" t="str">
        <f t="shared" si="22"/>
        <v xml:space="preserve">    (U4)0x0200003FU,                                                           /* 49 UNKNOWN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1</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8" t="str">
        <f t="shared" si="21"/>
        <v>UNKNOWN</v>
      </c>
      <c r="AK186" s="61"/>
      <c r="AL186" s="61" t="str">
        <f t="shared" si="24"/>
        <v>3F</v>
      </c>
      <c r="AM186" s="61" t="str">
        <f t="shared" si="25"/>
        <v>00</v>
      </c>
      <c r="AN186" s="61" t="str">
        <f t="shared" si="26"/>
        <v>00</v>
      </c>
      <c r="AO186" s="61" t="str">
        <f t="shared" si="27"/>
        <v>02</v>
      </c>
      <c r="AQ186" t="str">
        <f t="shared" si="22"/>
        <v xml:space="preserve">    (U4)0x0200003FU,                                                           /* 50 UNKNOWN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1</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8" t="str">
        <f t="shared" si="21"/>
        <v>UNKNOWN</v>
      </c>
      <c r="AK187" s="61"/>
      <c r="AL187" s="61" t="str">
        <f t="shared" si="24"/>
        <v>3F</v>
      </c>
      <c r="AM187" s="61" t="str">
        <f t="shared" si="25"/>
        <v>00</v>
      </c>
      <c r="AN187" s="61" t="str">
        <f t="shared" si="26"/>
        <v>00</v>
      </c>
      <c r="AO187" s="61" t="str">
        <f t="shared" si="27"/>
        <v>02</v>
      </c>
      <c r="AQ187" t="str">
        <f t="shared" si="22"/>
        <v xml:space="preserve">    (U4)0x0200003FU,                                                           /* 51 UNKNOWN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1</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8" t="str">
        <f t="shared" si="21"/>
        <v>UNKNOWN</v>
      </c>
      <c r="AK188" s="61"/>
      <c r="AL188" s="61" t="str">
        <f t="shared" si="24"/>
        <v>3F</v>
      </c>
      <c r="AM188" s="61" t="str">
        <f t="shared" si="25"/>
        <v>00</v>
      </c>
      <c r="AN188" s="61" t="str">
        <f t="shared" si="26"/>
        <v>00</v>
      </c>
      <c r="AO188" s="61" t="str">
        <f t="shared" si="27"/>
        <v>02</v>
      </c>
      <c r="AQ188" t="str">
        <f t="shared" si="22"/>
        <v xml:space="preserve">    (U4)0x0200003FU,                                                           /* 52 UNKNOWN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1</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8" t="str">
        <f t="shared" si="21"/>
        <v>UNKNOWN</v>
      </c>
      <c r="AK189" s="61"/>
      <c r="AL189" s="61" t="str">
        <f t="shared" si="24"/>
        <v>3F</v>
      </c>
      <c r="AM189" s="61" t="str">
        <f t="shared" si="25"/>
        <v>00</v>
      </c>
      <c r="AN189" s="61" t="str">
        <f t="shared" si="26"/>
        <v>00</v>
      </c>
      <c r="AO189" s="61" t="str">
        <f t="shared" si="27"/>
        <v>02</v>
      </c>
      <c r="AQ189" t="str">
        <f t="shared" si="22"/>
        <v xml:space="preserve">    (U4)0x0200003FU,                                                           /* 53 UNKNOWN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1</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8" t="str">
        <f t="shared" si="21"/>
        <v>UNKNOWN</v>
      </c>
      <c r="AK190" s="61"/>
      <c r="AL190" s="61" t="str">
        <f t="shared" si="24"/>
        <v>3F</v>
      </c>
      <c r="AM190" s="61" t="str">
        <f t="shared" si="25"/>
        <v>00</v>
      </c>
      <c r="AN190" s="61" t="str">
        <f t="shared" si="26"/>
        <v>00</v>
      </c>
      <c r="AO190" s="61" t="str">
        <f t="shared" si="27"/>
        <v>02</v>
      </c>
      <c r="AQ190" t="str">
        <f t="shared" si="22"/>
        <v xml:space="preserve">    (U4)0x0200003FU,                                                           /* 54 UNKNOWN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1</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8" t="str">
        <f t="shared" si="21"/>
        <v>UNKNOWN</v>
      </c>
      <c r="AK191" s="61"/>
      <c r="AL191" s="61" t="str">
        <f t="shared" si="24"/>
        <v>3F</v>
      </c>
      <c r="AM191" s="61" t="str">
        <f t="shared" si="25"/>
        <v>00</v>
      </c>
      <c r="AN191" s="61" t="str">
        <f t="shared" si="26"/>
        <v>00</v>
      </c>
      <c r="AO191" s="61" t="str">
        <f t="shared" si="27"/>
        <v>02</v>
      </c>
      <c r="AQ191" t="str">
        <f t="shared" si="22"/>
        <v xml:space="preserve">    (U4)0x0200003FU,                                                           /* 55 UNKNOWN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1</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8" t="str">
        <f t="shared" si="21"/>
        <v>UNKNOWN</v>
      </c>
      <c r="AK192" s="61"/>
      <c r="AL192" s="61" t="str">
        <f t="shared" si="24"/>
        <v>3F</v>
      </c>
      <c r="AM192" s="61" t="str">
        <f t="shared" si="25"/>
        <v>00</v>
      </c>
      <c r="AN192" s="61" t="str">
        <f t="shared" si="26"/>
        <v>00</v>
      </c>
      <c r="AO192" s="61" t="str">
        <f t="shared" si="27"/>
        <v>02</v>
      </c>
      <c r="AQ192" t="str">
        <f t="shared" si="22"/>
        <v xml:space="preserve">    (U4)0x0200003FU,                                                           /* 56 UNKNOWN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1</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8" t="str">
        <f t="shared" si="21"/>
        <v>UNKNOWN</v>
      </c>
      <c r="AK193" s="61"/>
      <c r="AL193" s="61" t="str">
        <f t="shared" si="24"/>
        <v>3F</v>
      </c>
      <c r="AM193" s="61" t="str">
        <f t="shared" si="25"/>
        <v>00</v>
      </c>
      <c r="AN193" s="61" t="str">
        <f t="shared" si="26"/>
        <v>00</v>
      </c>
      <c r="AO193" s="61" t="str">
        <f t="shared" si="27"/>
        <v>02</v>
      </c>
      <c r="AQ193" t="str">
        <f t="shared" si="22"/>
        <v xml:space="preserve">    (U4)0x0200003FU,                                                           /* 57 UNKNOWN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1</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8" t="str">
        <f t="shared" si="21"/>
        <v>UNKNOWN</v>
      </c>
      <c r="AK194" s="61"/>
      <c r="AL194" s="61" t="str">
        <f t="shared" si="24"/>
        <v>3F</v>
      </c>
      <c r="AM194" s="61" t="str">
        <f t="shared" si="25"/>
        <v>00</v>
      </c>
      <c r="AN194" s="61" t="str">
        <f t="shared" si="26"/>
        <v>00</v>
      </c>
      <c r="AO194" s="61" t="str">
        <f t="shared" si="27"/>
        <v>02</v>
      </c>
      <c r="AQ194" t="str">
        <f t="shared" si="22"/>
        <v xml:space="preserve">    (U4)0x0200003FU,                                                           /* 58 UNKNOWN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1</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8" t="str">
        <f t="shared" si="21"/>
        <v>UNKNOWN</v>
      </c>
      <c r="AK195" s="61"/>
      <c r="AL195" s="61" t="str">
        <f t="shared" si="24"/>
        <v>3F</v>
      </c>
      <c r="AM195" s="61" t="str">
        <f t="shared" si="25"/>
        <v>00</v>
      </c>
      <c r="AN195" s="61" t="str">
        <f t="shared" si="26"/>
        <v>00</v>
      </c>
      <c r="AO195" s="61" t="str">
        <f t="shared" si="27"/>
        <v>02</v>
      </c>
      <c r="AQ195" t="str">
        <f t="shared" si="22"/>
        <v xml:space="preserve">    (U4)0x0200003FU,                                                           /* 59 UNKNOWN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1</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8" t="str">
        <f t="shared" si="21"/>
        <v>UNKNOWN</v>
      </c>
      <c r="AK196" s="61"/>
      <c r="AL196" s="61" t="str">
        <f t="shared" si="24"/>
        <v>3F</v>
      </c>
      <c r="AM196" s="61" t="str">
        <f t="shared" si="25"/>
        <v>00</v>
      </c>
      <c r="AN196" s="61" t="str">
        <f t="shared" si="26"/>
        <v>00</v>
      </c>
      <c r="AO196" s="61" t="str">
        <f t="shared" si="27"/>
        <v>02</v>
      </c>
      <c r="AQ196" t="str">
        <f t="shared" si="22"/>
        <v xml:space="preserve">    (U4)0x0200003FU,                                                           /* 60 UNKNOWN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1</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8" t="str">
        <f t="shared" si="21"/>
        <v>UNKNOWN</v>
      </c>
      <c r="AK197" s="61"/>
      <c r="AL197" s="61" t="str">
        <f t="shared" si="24"/>
        <v>3F</v>
      </c>
      <c r="AM197" s="61" t="str">
        <f t="shared" si="25"/>
        <v>00</v>
      </c>
      <c r="AN197" s="61" t="str">
        <f t="shared" si="26"/>
        <v>00</v>
      </c>
      <c r="AO197" s="61" t="str">
        <f t="shared" si="27"/>
        <v>02</v>
      </c>
      <c r="AQ197" t="str">
        <f t="shared" si="22"/>
        <v xml:space="preserve">    (U4)0x0200003FU,                                                           /* 61 UNKNOWN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1</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8" t="str">
        <f t="shared" si="21"/>
        <v>UNKNOWN</v>
      </c>
      <c r="AK198" s="61"/>
      <c r="AL198" s="61" t="str">
        <f t="shared" si="24"/>
        <v>3F</v>
      </c>
      <c r="AM198" s="61" t="str">
        <f t="shared" si="25"/>
        <v>00</v>
      </c>
      <c r="AN198" s="61" t="str">
        <f t="shared" si="26"/>
        <v>00</v>
      </c>
      <c r="AO198" s="61" t="str">
        <f t="shared" si="27"/>
        <v>02</v>
      </c>
      <c r="AQ198" t="str">
        <f t="shared" si="22"/>
        <v xml:space="preserve">    (U4)0x0200003FU,                                                           /* 62 UNKNOWN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1</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8" t="str">
        <f t="shared" si="21"/>
        <v>UNKNOWN</v>
      </c>
      <c r="AK199" s="61"/>
      <c r="AL199" s="61" t="str">
        <f t="shared" si="24"/>
        <v>3F</v>
      </c>
      <c r="AM199" s="61" t="str">
        <f t="shared" si="25"/>
        <v>00</v>
      </c>
      <c r="AN199" s="61" t="str">
        <f t="shared" si="26"/>
        <v>00</v>
      </c>
      <c r="AO199" s="61" t="str">
        <f t="shared" si="27"/>
        <v>02</v>
      </c>
      <c r="AQ199" t="str">
        <f t="shared" si="22"/>
        <v xml:space="preserve">    (U4)0x0200003FU                                                            /* 63 UNKNOWN                                         */</v>
      </c>
    </row>
  </sheetData>
  <protectedRanges>
    <protectedRange sqref="L3:AC3 D6:AC69 AJ6:AJ69" name="Table作成編集範囲"/>
    <protectedRange sqref="AD3:AI3" name="Table作成編集範囲_1"/>
    <protectedRange sqref="B3" name="Table作成編集範囲_2"/>
    <protectedRange sqref="AD6:AI69" name="Table作成編集範囲_3"/>
  </protectedRanges>
  <mergeCells count="5">
    <mergeCell ref="C2:C3"/>
    <mergeCell ref="AJ2:AJ3"/>
    <mergeCell ref="A4:B5"/>
    <mergeCell ref="AF3:AI3"/>
    <mergeCell ref="AD3:AE3"/>
  </mergeCells>
  <phoneticPr fontId="3"/>
  <conditionalFormatting sqref="D6:AI69">
    <cfRule type="cellIs" dxfId="111" priority="1" operator="equal">
      <formula>1</formula>
    </cfRule>
    <cfRule type="cellIs" dxfId="110" priority="2" operator="equal">
      <formula>"×"</formula>
    </cfRule>
  </conditionalFormatting>
  <conditionalFormatting sqref="AR5:AS70">
    <cfRule type="expression" dxfId="109"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CH_Design!$C$3:$C$99</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zoomScale="85" zoomScaleNormal="85" workbookViewId="0">
      <pane ySplit="3" topLeftCell="A4" activePane="bottomLeft" state="frozen"/>
      <selection activeCell="AJ25" sqref="AJ25"/>
      <selection pane="bottomLeft" activeCell="AH24" sqref="AH24"/>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124</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387" t="s">
        <v>428</v>
      </c>
      <c r="AE3" s="389"/>
      <c r="AF3" s="387" t="s">
        <v>447</v>
      </c>
      <c r="AG3" s="388"/>
      <c r="AH3" s="388"/>
      <c r="AI3" s="389"/>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u4_sp_ALERT_D_SBW_BZ_IGSFT_CRIT[ALERT_D_SBW_BZ_IGSFT_NUM_DST] = {</v>
      </c>
      <c r="AS5" s="84" t="str">
        <f ca="1">"static const U4  "&amp;$AW$9&amp;"["&amp;$AW$10&amp;"] = {"</f>
        <v>static const U4  u4_sp_ALERT_D_SBW_BZ_IGSFT_MASK[ALERT_D_SBW_BZ_IGSFT_NUM_DST] = {</v>
      </c>
      <c r="AT5" s="84" t="str">
        <f ca="1">"static const U1  "&amp;$AW$11&amp;"["&amp;$AW$10&amp;"] = {"</f>
        <v>static const U1  u1_sp_ALERT_D_SBW_BZ_IGSFT_DST[ALERT_D_SBW_BZ_IGSFT_NUM_DST] = {</v>
      </c>
      <c r="AU5" s="84" t="str">
        <f ca="1">"const ST_ALERT_MTRX "&amp;$AW$12&amp;" = {"</f>
        <v>const ST_ALERT_MTRX st_gp_ALERT_D_SBW_MTRX[17] = {</v>
      </c>
      <c r="AV5" s="65" t="str">
        <f ca="1">"#define "&amp;AW10&amp;REPT(" ",41-LEN(AW10))&amp;"("&amp;AW13&amp;"U)"</f>
        <v>#define ALERT_D_SBW_BZ_IGSFT_NUM_DST             (64U)</v>
      </c>
      <c r="AW5" s="66"/>
    </row>
    <row r="6" spans="1:49">
      <c r="B6" s="130" t="str">
        <f ca="1">"Table "&amp;$AW$6</f>
        <v>Table BZ_IGSFT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v>0</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(U4)0x0000003FU,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BZ_IGSFT</v>
      </c>
    </row>
    <row r="7" spans="1:49">
      <c r="B7" s="130"/>
      <c r="C7" s="48">
        <f t="shared" ref="C7:C69" si="2">ROW()-ROW($C$6)</f>
        <v>1</v>
      </c>
      <c r="D7" s="62" t="s">
        <v>69</v>
      </c>
      <c r="E7" s="62" t="s">
        <v>69</v>
      </c>
      <c r="F7" s="62" t="s">
        <v>69</v>
      </c>
      <c r="G7" s="62" t="s">
        <v>69</v>
      </c>
      <c r="H7" s="62" t="s">
        <v>69</v>
      </c>
      <c r="I7" s="62" t="s">
        <v>69</v>
      </c>
      <c r="J7" s="62"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35">
        <v>0</v>
      </c>
      <c r="AE7" s="35">
        <v>0</v>
      </c>
      <c r="AF7" s="35">
        <v>0</v>
      </c>
      <c r="AG7" s="35">
        <v>0</v>
      </c>
      <c r="AH7" s="35">
        <v>0</v>
      </c>
      <c r="AI7" s="35">
        <v>1</v>
      </c>
      <c r="AJ7" s="24"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(U4)0x0000003FU,                                                           /* 01 UNKNOWN                                         */</v>
      </c>
      <c r="AT7" s="63" t="str">
        <f t="shared" si="1"/>
        <v xml:space="preserve">    (U1)ALERT_REQ_UNKNOWN,                                                     /* 01 UNKNOWN                                         */</v>
      </c>
      <c r="AU7" s="63" t="str">
        <f ca="1">"        &amp;"&amp;$AW$14&amp;","&amp;REPT(" ",69-LEN($AW$14))&amp;"/* fp_u4_SRC_CHK                                      */"</f>
        <v xml:space="preserve">        &amp;u4_s_AlertD_sbwBzIgsftSrcchk,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35">
        <v>0</v>
      </c>
      <c r="AE8" s="62">
        <v>0</v>
      </c>
      <c r="AF8" s="62">
        <v>0</v>
      </c>
      <c r="AG8" s="62">
        <v>0</v>
      </c>
      <c r="AH8" s="62">
        <v>1</v>
      </c>
      <c r="AI8" s="62">
        <v>0</v>
      </c>
      <c r="AJ8" s="24" t="s">
        <v>34</v>
      </c>
      <c r="AL8" t="str">
        <f t="shared" si="0"/>
        <v xml:space="preserve">    (U1)ALERT_REQ_UNKNOWN</v>
      </c>
      <c r="AR8" s="63" t="str">
        <f t="shared" si="3"/>
        <v xml:space="preserve">    (U4)0x00000002U,                                                           /* 02 UNKNOWN                                         */</v>
      </c>
      <c r="AS8" s="63" t="str">
        <f t="shared" si="4"/>
        <v xml:space="preserve">    (U4)0x0000003FU,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u4_sp_ALERT_D_SBW_BZ_IGSFT_CRIT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v>0</v>
      </c>
      <c r="AE9" s="62">
        <v>0</v>
      </c>
      <c r="AF9" s="62">
        <v>0</v>
      </c>
      <c r="AG9" s="62">
        <v>0</v>
      </c>
      <c r="AH9" s="62">
        <v>1</v>
      </c>
      <c r="AI9" s="62">
        <v>1</v>
      </c>
      <c r="AJ9" s="24" t="s">
        <v>34</v>
      </c>
      <c r="AL9" t="str">
        <f t="shared" si="0"/>
        <v xml:space="preserve">    (U1)ALERT_REQ_UNKNOWN</v>
      </c>
      <c r="AR9" s="63" t="str">
        <f t="shared" si="3"/>
        <v xml:space="preserve">    (U4)0x00000003U,                                                           /* 03 UNKNOWN                                         */</v>
      </c>
      <c r="AS9" s="63" t="str">
        <f t="shared" si="4"/>
        <v xml:space="preserve">    (U4)0x0000003FU,                                                           /* 03 UNKNOWN                                         */</v>
      </c>
      <c r="AT9" s="63" t="str">
        <f t="shared" si="1"/>
        <v xml:space="preserve">    (U1)ALERT_REQ_UNKNOWN,                                                     /* 03 UNKNOWN                                         */</v>
      </c>
      <c r="AU9" s="63"/>
      <c r="AV9" s="50" t="s">
        <v>75</v>
      </c>
      <c r="AW9" s="68" t="str">
        <f ca="1">"u4_sp_ALERT_"&amp;IF(AW6&lt;&gt;AW17,$AW$17&amp;"_"&amp;$AW$6,AW17)&amp;"_MASK"</f>
        <v>u4_sp_ALERT_D_SBW_BZ_IGSFT_MASK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v>0</v>
      </c>
      <c r="AE10" s="62">
        <v>0</v>
      </c>
      <c r="AF10" s="62">
        <v>0</v>
      </c>
      <c r="AG10" s="62">
        <v>1</v>
      </c>
      <c r="AH10" s="62">
        <v>0</v>
      </c>
      <c r="AI10" s="62">
        <v>0</v>
      </c>
      <c r="AJ10" s="24" t="s">
        <v>34</v>
      </c>
      <c r="AL10" t="str">
        <f t="shared" si="0"/>
        <v xml:space="preserve">    (U1)ALERT_REQ_UNKNOWN</v>
      </c>
      <c r="AR10" s="63" t="str">
        <f t="shared" si="3"/>
        <v xml:space="preserve">    (U4)0x00000004U,                                                           /* 04 UNKNOWN                                         */</v>
      </c>
      <c r="AS10" s="63" t="str">
        <f t="shared" si="4"/>
        <v xml:space="preserve">    (U4)0x0000003FU,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ALERT_D_SBW_BZ_IGSFT_NUM_DST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v>0</v>
      </c>
      <c r="AE11" s="62">
        <v>0</v>
      </c>
      <c r="AF11" s="62">
        <v>0</v>
      </c>
      <c r="AG11" s="62">
        <v>1</v>
      </c>
      <c r="AH11" s="62">
        <v>0</v>
      </c>
      <c r="AI11" s="62">
        <v>1</v>
      </c>
      <c r="AJ11" s="24" t="s">
        <v>34</v>
      </c>
      <c r="AL11" t="str">
        <f t="shared" si="0"/>
        <v xml:space="preserve">    (U1)ALERT_REQ_UNKNOWN</v>
      </c>
      <c r="AR11" s="63" t="str">
        <f t="shared" si="3"/>
        <v xml:space="preserve">    (U4)0x00000005U,                                                           /* 05 UNKNOWN                                         */</v>
      </c>
      <c r="AS11" s="63" t="str">
        <f t="shared" si="4"/>
        <v xml:space="preserve">    (U4)0x0000003FU,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u1_sp_ALERT_D_SBW_BZ_IGSFT_DST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v>0</v>
      </c>
      <c r="AE12" s="62">
        <v>0</v>
      </c>
      <c r="AF12" s="62">
        <v>0</v>
      </c>
      <c r="AG12" s="62">
        <v>1</v>
      </c>
      <c r="AH12" s="62">
        <v>1</v>
      </c>
      <c r="AI12" s="62">
        <v>0</v>
      </c>
      <c r="AJ12" s="24" t="s">
        <v>34</v>
      </c>
      <c r="AL12" t="str">
        <f t="shared" si="0"/>
        <v xml:space="preserve">    (U1)ALERT_REQ_UNKNOWN</v>
      </c>
      <c r="AR12" s="63" t="str">
        <f t="shared" si="3"/>
        <v xml:space="preserve">    (U4)0x00000006U,                                                           /* 06 UNKNOWN                                         */</v>
      </c>
      <c r="AS12" s="63" t="str">
        <f t="shared" si="4"/>
        <v xml:space="preserve">    (U4)0x0000003FU,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v>0</v>
      </c>
      <c r="AE13" s="62">
        <v>0</v>
      </c>
      <c r="AF13" s="62">
        <v>0</v>
      </c>
      <c r="AG13" s="62">
        <v>1</v>
      </c>
      <c r="AH13" s="62">
        <v>1</v>
      </c>
      <c r="AI13" s="62">
        <v>1</v>
      </c>
      <c r="AJ13" s="24" t="s">
        <v>34</v>
      </c>
      <c r="AL13" t="str">
        <f t="shared" si="0"/>
        <v xml:space="preserve">    (U1)ALERT_REQ_UNKNOWN</v>
      </c>
      <c r="AR13" s="63" t="str">
        <f t="shared" si="3"/>
        <v xml:space="preserve">    (U4)0x00000007U,                                                           /* 07 UNKNOWN                                         */</v>
      </c>
      <c r="AS13" s="63" t="str">
        <f t="shared" si="4"/>
        <v xml:space="preserve">    (U4)0x0000003FU,                                                           /* 07 UNKNOWN                                         */</v>
      </c>
      <c r="AT13" s="63" t="str">
        <f t="shared" si="1"/>
        <v xml:space="preserve">    (U1)ALERT_REQ_UNKNOWN,                                                     /* 07 UNKNOWN                                         */</v>
      </c>
      <c r="AU13" s="63" t="str">
        <f ca="1">"        &amp;"&amp;$AW$11&amp;"[0],"&amp;REPT(" ",66-LEN($AW$11))&amp;"/* u1p_DST                                            */"</f>
        <v xml:space="preserve">        &amp;u1_sp_ALERT_D_SBW_BZ_IGSFT_DST[0],                                    /* u1p_DST                                            */</v>
      </c>
      <c r="AV13" s="50" t="s">
        <v>78</v>
      </c>
      <c r="AW13" s="129">
        <f>COUNTA($AJ$6:$AJ$69)</f>
        <v>64</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v>0</v>
      </c>
      <c r="AE14" s="62">
        <v>0</v>
      </c>
      <c r="AF14" s="62">
        <v>1</v>
      </c>
      <c r="AG14" s="62">
        <v>0</v>
      </c>
      <c r="AH14" s="62">
        <v>0</v>
      </c>
      <c r="AI14" s="62">
        <v>0</v>
      </c>
      <c r="AJ14" s="24" t="s">
        <v>240</v>
      </c>
      <c r="AL14" t="str">
        <f t="shared" ca="1" si="0"/>
        <v xml:space="preserve">    (U1)ALERT_REQ_D_SBW_BZ_IGSFT_CYCLE</v>
      </c>
      <c r="AR14" s="63" t="str">
        <f t="shared" si="3"/>
        <v xml:space="preserve">    (U4)0x00000008U,                                                           /* 08 CYCLE                                           */</v>
      </c>
      <c r="AS14" s="63" t="str">
        <f t="shared" si="4"/>
        <v xml:space="preserve">    (U4)0x0000003FU,                                                           /* 08 CYCLE                                           */</v>
      </c>
      <c r="AT14" s="63" t="str">
        <f t="shared" ca="1" si="1"/>
        <v xml:space="preserve">    (U1)ALERT_REQ_D_SBW_BZ_IGSFT_CYCLE,                                        /* 08 CYCLE                                           */</v>
      </c>
      <c r="AU14" s="63" t="str">
        <f ca="1">"        (U2)"&amp;$AW$10&amp;","&amp;REPT(" ",66-LEN($AW$10))&amp;"/* u2_num_srch                                        */"</f>
        <v xml:space="preserve">        (U2)ALERT_D_SBW_BZ_IGSFT_NUM_DST,                                      /* u2_num_srch                                        */</v>
      </c>
      <c r="AV14" s="50" t="s">
        <v>79</v>
      </c>
      <c r="AW14" s="68" t="str">
        <f ca="1">IF(AW6&lt;&gt;AW17,VLOOKUP(AW6,Matrix!$C$13:$G$36,4,FALSE),Matrix!F13)</f>
        <v>u4_s_AlertD_sbwBzIgsftSrcchk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v>0</v>
      </c>
      <c r="AE15" s="62">
        <v>0</v>
      </c>
      <c r="AF15" s="62">
        <v>1</v>
      </c>
      <c r="AG15" s="62">
        <v>0</v>
      </c>
      <c r="AH15" s="62">
        <v>0</v>
      </c>
      <c r="AI15" s="62">
        <v>1</v>
      </c>
      <c r="AJ15" s="24" t="s">
        <v>34</v>
      </c>
      <c r="AL15" t="str">
        <f t="shared" si="0"/>
        <v xml:space="preserve">    (U1)ALERT_REQ_UNKNOWN</v>
      </c>
      <c r="AR15" s="63" t="str">
        <f t="shared" si="3"/>
        <v xml:space="preserve">    (U4)0x00000009U,                                                           /* 09 UNKNOWN                                         */</v>
      </c>
      <c r="AS15" s="63" t="str">
        <f t="shared" si="4"/>
        <v xml:space="preserve">    (U4)0x0000003FU,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v>0</v>
      </c>
      <c r="AE16" s="62">
        <v>0</v>
      </c>
      <c r="AF16" s="62">
        <v>1</v>
      </c>
      <c r="AG16" s="62">
        <v>0</v>
      </c>
      <c r="AH16" s="62">
        <v>1</v>
      </c>
      <c r="AI16" s="62">
        <v>0</v>
      </c>
      <c r="AJ16" s="24" t="s">
        <v>34</v>
      </c>
      <c r="AL16" t="str">
        <f t="shared" si="0"/>
        <v xml:space="preserve">    (U1)ALERT_REQ_UNKNOWN</v>
      </c>
      <c r="AR16" s="63" t="str">
        <f t="shared" si="3"/>
        <v xml:space="preserve">    (U4)0x0000000AU,                                                           /* 10 UNKNOWN                                         */</v>
      </c>
      <c r="AS16" s="63" t="str">
        <f t="shared" si="4"/>
        <v xml:space="preserve">    (U4)0x0000003FU,                                                           /* 10 UNKNOWN                                         */</v>
      </c>
      <c r="AT16" s="63" t="str">
        <f t="shared" si="1"/>
        <v xml:space="preserve">    (U1)ALERT_REQ_UNKNOWN,                                                     /* 10 UNKNOWN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v>0</v>
      </c>
      <c r="AE17" s="62">
        <v>0</v>
      </c>
      <c r="AF17" s="62">
        <v>1</v>
      </c>
      <c r="AG17" s="62">
        <v>0</v>
      </c>
      <c r="AH17" s="62">
        <v>1</v>
      </c>
      <c r="AI17" s="62">
        <v>1</v>
      </c>
      <c r="AJ17" s="24" t="s">
        <v>34</v>
      </c>
      <c r="AL17" t="str">
        <f t="shared" si="0"/>
        <v xml:space="preserve">    (U1)ALERT_REQ_UNKNOWN</v>
      </c>
      <c r="AR17" s="63" t="str">
        <f t="shared" si="3"/>
        <v xml:space="preserve">    (U4)0x0000000BU,                                                           /* 11 UNKNOWN                                         */</v>
      </c>
      <c r="AS17" s="63" t="str">
        <f t="shared" si="4"/>
        <v xml:space="preserve">    (U4)0x0000003FU,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v>0</v>
      </c>
      <c r="AE18" s="62">
        <v>0</v>
      </c>
      <c r="AF18" s="62">
        <v>1</v>
      </c>
      <c r="AG18" s="62">
        <v>1</v>
      </c>
      <c r="AH18" s="62">
        <v>0</v>
      </c>
      <c r="AI18" s="62">
        <v>0</v>
      </c>
      <c r="AJ18" s="24" t="s">
        <v>34</v>
      </c>
      <c r="AL18" t="str">
        <f t="shared" si="0"/>
        <v xml:space="preserve">    (U1)ALERT_REQ_UNKNOWN</v>
      </c>
      <c r="AR18" s="63" t="str">
        <f t="shared" si="3"/>
        <v xml:space="preserve">    (U4)0x0000000CU,                                                           /* 12 UNKNOWN                                         */</v>
      </c>
      <c r="AS18" s="63" t="str">
        <f t="shared" si="4"/>
        <v xml:space="preserve">    (U4)0x0000003FU,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v>0</v>
      </c>
      <c r="AE19" s="62">
        <v>0</v>
      </c>
      <c r="AF19" s="62">
        <v>1</v>
      </c>
      <c r="AG19" s="62">
        <v>1</v>
      </c>
      <c r="AH19" s="62">
        <v>0</v>
      </c>
      <c r="AI19" s="62">
        <v>1</v>
      </c>
      <c r="AJ19" s="24" t="s">
        <v>34</v>
      </c>
      <c r="AL19" t="str">
        <f t="shared" si="0"/>
        <v xml:space="preserve">    (U1)ALERT_REQ_UNKNOWN</v>
      </c>
      <c r="AR19" s="63" t="str">
        <f t="shared" si="3"/>
        <v xml:space="preserve">    (U4)0x0000000DU,                                                           /* 13 UNKNOWN                                         */</v>
      </c>
      <c r="AS19" s="63" t="str">
        <f t="shared" si="4"/>
        <v xml:space="preserve">    (U4)0x0000003FU,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v>0</v>
      </c>
      <c r="AE20" s="62">
        <v>0</v>
      </c>
      <c r="AF20" s="62">
        <v>1</v>
      </c>
      <c r="AG20" s="62">
        <v>1</v>
      </c>
      <c r="AH20" s="62">
        <v>1</v>
      </c>
      <c r="AI20" s="62">
        <v>0</v>
      </c>
      <c r="AJ20" s="24" t="s">
        <v>34</v>
      </c>
      <c r="AL20" t="str">
        <f t="shared" si="0"/>
        <v xml:space="preserve">    (U1)ALERT_REQ_UNKNOWN</v>
      </c>
      <c r="AR20" s="63" t="str">
        <f t="shared" si="3"/>
        <v xml:space="preserve">    (U4)0x0000000EU,                                                           /* 14 UNKNOWN                                         */</v>
      </c>
      <c r="AS20" s="63" t="str">
        <f t="shared" si="4"/>
        <v xml:space="preserve">    (U4)0x0000003FU,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v>0</v>
      </c>
      <c r="AE21" s="62">
        <v>0</v>
      </c>
      <c r="AF21" s="62">
        <v>1</v>
      </c>
      <c r="AG21" s="62">
        <v>1</v>
      </c>
      <c r="AH21" s="62">
        <v>1</v>
      </c>
      <c r="AI21" s="62">
        <v>1</v>
      </c>
      <c r="AJ21" s="24" t="s">
        <v>34</v>
      </c>
      <c r="AL21" t="str">
        <f t="shared" si="0"/>
        <v xml:space="preserve">    (U1)ALERT_REQ_UNKNOWN</v>
      </c>
      <c r="AR21" s="63" t="str">
        <f t="shared" si="3"/>
        <v xml:space="preserve">    (U4)0x0000000FU,                                                           /* 15 UNKNOWN                                         */</v>
      </c>
      <c r="AS21" s="63" t="str">
        <f t="shared" si="4"/>
        <v xml:space="preserve">    (U4)0x0000003FU,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v>0</v>
      </c>
      <c r="AE22" s="62">
        <v>1</v>
      </c>
      <c r="AF22" s="62">
        <v>0</v>
      </c>
      <c r="AG22" s="62">
        <v>0</v>
      </c>
      <c r="AH22" s="62">
        <v>0</v>
      </c>
      <c r="AI22" s="62">
        <v>0</v>
      </c>
      <c r="AJ22" s="24" t="s">
        <v>34</v>
      </c>
      <c r="AL22" t="str">
        <f t="shared" si="0"/>
        <v xml:space="preserve">    (U1)ALERT_REQ_UNKNOWN</v>
      </c>
      <c r="AR22" s="63" t="str">
        <f t="shared" si="3"/>
        <v xml:space="preserve">    (U4)0x00000010U,                                                           /* 16 UNKNOWN                                         */</v>
      </c>
      <c r="AS22" s="63" t="str">
        <f t="shared" si="4"/>
        <v xml:space="preserve">    (U4)0x0000003FU,                                                           /* 16 UNKNOWN                                         */</v>
      </c>
      <c r="AT22" s="63" t="str">
        <f t="shared" si="1"/>
        <v xml:space="preserve">    (U1)ALERT_REQ_UNKNOWN,                                                     /* 16 UNKNOWN                                         */</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v>0</v>
      </c>
      <c r="AE23" s="62">
        <v>1</v>
      </c>
      <c r="AF23" s="62">
        <v>0</v>
      </c>
      <c r="AG23" s="62">
        <v>0</v>
      </c>
      <c r="AH23" s="62">
        <v>0</v>
      </c>
      <c r="AI23" s="62">
        <v>1</v>
      </c>
      <c r="AJ23" s="24" t="s">
        <v>34</v>
      </c>
      <c r="AL23" t="str">
        <f t="shared" si="0"/>
        <v xml:space="preserve">    (U1)ALERT_REQ_UNKNOWN</v>
      </c>
      <c r="AR23" s="63" t="str">
        <f t="shared" si="3"/>
        <v xml:space="preserve">    (U4)0x00000011U,                                                           /* 17 UNKNOWN                                         */</v>
      </c>
      <c r="AS23" s="63" t="str">
        <f t="shared" si="4"/>
        <v xml:space="preserve">    (U4)0x0000003FU,                                                           /* 17 UNKNOWN                                         */</v>
      </c>
      <c r="AT23" s="63" t="str">
        <f t="shared" si="1"/>
        <v xml:space="preserve">    (U1)ALERT_REQ_UNKNOWN,                                                     /* 17 UNKNOWN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v>0</v>
      </c>
      <c r="AE24" s="62">
        <v>1</v>
      </c>
      <c r="AF24" s="62">
        <v>0</v>
      </c>
      <c r="AG24" s="62">
        <v>0</v>
      </c>
      <c r="AH24" s="62">
        <v>1</v>
      </c>
      <c r="AI24" s="62">
        <v>0</v>
      </c>
      <c r="AJ24" s="24" t="s">
        <v>34</v>
      </c>
      <c r="AL24" t="str">
        <f t="shared" si="0"/>
        <v xml:space="preserve">    (U1)ALERT_REQ_UNKNOWN</v>
      </c>
      <c r="AR24" s="63" t="str">
        <f t="shared" si="3"/>
        <v xml:space="preserve">    (U4)0x00000012U,                                                           /* 18 UNKNOWN                                         */</v>
      </c>
      <c r="AS24" s="63" t="str">
        <f t="shared" si="4"/>
        <v xml:space="preserve">    (U4)0x0000003FU,                                                           /* 18 UNKNOWN                                         */</v>
      </c>
      <c r="AT24" s="63" t="str">
        <f t="shared" si="1"/>
        <v xml:space="preserve">    (U1)ALERT_REQ_UNKNOWN,                                                     /* 18 UNKNOWN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v>0</v>
      </c>
      <c r="AE25" s="62">
        <v>1</v>
      </c>
      <c r="AF25" s="62">
        <v>0</v>
      </c>
      <c r="AG25" s="62">
        <v>0</v>
      </c>
      <c r="AH25" s="62">
        <v>1</v>
      </c>
      <c r="AI25" s="62">
        <v>1</v>
      </c>
      <c r="AJ25" s="24" t="s">
        <v>34</v>
      </c>
      <c r="AL25" t="str">
        <f t="shared" si="0"/>
        <v xml:space="preserve">    (U1)ALERT_REQ_UNKNOWN</v>
      </c>
      <c r="AR25" s="63" t="str">
        <f t="shared" si="3"/>
        <v xml:space="preserve">    (U4)0x00000013U,                                                           /* 19 UNKNOWN                                         */</v>
      </c>
      <c r="AS25" s="63" t="str">
        <f t="shared" si="4"/>
        <v xml:space="preserve">    (U4)0x0000003FU,                                                           /* 19 UNKNOWN                                         */</v>
      </c>
      <c r="AT25" s="63" t="str">
        <f t="shared" si="1"/>
        <v xml:space="preserve">    (U1)ALERT_REQ_UNKNOWN,                                                     /* 19 UNKNOWN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v>0</v>
      </c>
      <c r="AE26" s="62">
        <v>1</v>
      </c>
      <c r="AF26" s="62">
        <v>0</v>
      </c>
      <c r="AG26" s="62">
        <v>1</v>
      </c>
      <c r="AH26" s="62">
        <v>0</v>
      </c>
      <c r="AI26" s="62">
        <v>0</v>
      </c>
      <c r="AJ26" s="24" t="s">
        <v>34</v>
      </c>
      <c r="AL26" t="str">
        <f t="shared" si="0"/>
        <v xml:space="preserve">    (U1)ALERT_REQ_UNKNOWN</v>
      </c>
      <c r="AR26" s="63" t="str">
        <f t="shared" si="3"/>
        <v xml:space="preserve">    (U4)0x00000014U,                                                           /* 20 UNKNOWN                                         */</v>
      </c>
      <c r="AS26" s="63" t="str">
        <f t="shared" si="4"/>
        <v xml:space="preserve">    (U4)0x0000003FU,                                                           /* 20 UNKNOWN                                         */</v>
      </c>
      <c r="AT26" s="63" t="str">
        <f t="shared" si="1"/>
        <v xml:space="preserve">    (U1)ALERT_REQ_UNKNOWN,                                                     /* 20 UNKNOWN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v>0</v>
      </c>
      <c r="AE27" s="62">
        <v>1</v>
      </c>
      <c r="AF27" s="62">
        <v>0</v>
      </c>
      <c r="AG27" s="62">
        <v>1</v>
      </c>
      <c r="AH27" s="62">
        <v>0</v>
      </c>
      <c r="AI27" s="62">
        <v>1</v>
      </c>
      <c r="AJ27" s="24" t="s">
        <v>34</v>
      </c>
      <c r="AL27" t="str">
        <f t="shared" si="0"/>
        <v xml:space="preserve">    (U1)ALERT_REQ_UNKNOWN</v>
      </c>
      <c r="AR27" s="63" t="str">
        <f t="shared" si="3"/>
        <v xml:space="preserve">    (U4)0x00000015U,                                                           /* 21 UNKNOWN                                         */</v>
      </c>
      <c r="AS27" s="63" t="str">
        <f t="shared" si="4"/>
        <v xml:space="preserve">    (U4)0x0000003FU,                                                           /* 21 UNKNOWN                                         */</v>
      </c>
      <c r="AT27" s="63" t="str">
        <f t="shared" si="1"/>
        <v xml:space="preserve">    (U1)ALERT_REQ_UNKNOWN,                                                     /* 21 UNKNOWN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v>0</v>
      </c>
      <c r="AE28" s="62">
        <v>1</v>
      </c>
      <c r="AF28" s="62">
        <v>0</v>
      </c>
      <c r="AG28" s="62">
        <v>1</v>
      </c>
      <c r="AH28" s="62">
        <v>1</v>
      </c>
      <c r="AI28" s="62">
        <v>0</v>
      </c>
      <c r="AJ28" s="24" t="s">
        <v>34</v>
      </c>
      <c r="AL28" t="str">
        <f t="shared" si="0"/>
        <v xml:space="preserve">    (U1)ALERT_REQ_UNKNOWN</v>
      </c>
      <c r="AR28" s="63" t="str">
        <f t="shared" si="3"/>
        <v xml:space="preserve">    (U4)0x00000016U,                                                           /* 22 UNKNOWN                                         */</v>
      </c>
      <c r="AS28" s="63" t="str">
        <f t="shared" si="4"/>
        <v xml:space="preserve">    (U4)0x0000003FU,                                                           /* 22 UNKNOWN                                         */</v>
      </c>
      <c r="AT28" s="63" t="str">
        <f t="shared" si="1"/>
        <v xml:space="preserve">    (U1)ALERT_REQ_UNKNOWN,                                                     /* 22 UNKNOWN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v>0</v>
      </c>
      <c r="AE29" s="62">
        <v>1</v>
      </c>
      <c r="AF29" s="62">
        <v>0</v>
      </c>
      <c r="AG29" s="62">
        <v>1</v>
      </c>
      <c r="AH29" s="62">
        <v>1</v>
      </c>
      <c r="AI29" s="62">
        <v>1</v>
      </c>
      <c r="AJ29" s="24" t="s">
        <v>34</v>
      </c>
      <c r="AL29" t="str">
        <f t="shared" si="0"/>
        <v xml:space="preserve">    (U1)ALERT_REQ_UNKNOWN</v>
      </c>
      <c r="AR29" s="63" t="str">
        <f t="shared" si="3"/>
        <v xml:space="preserve">    (U4)0x00000017U,                                                           /* 23 UNKNOWN                                         */</v>
      </c>
      <c r="AS29" s="63" t="str">
        <f t="shared" si="4"/>
        <v xml:space="preserve">    (U4)0x0000003FU,                                                           /* 23 UNKNOWN                                         */</v>
      </c>
      <c r="AT29" s="63" t="str">
        <f t="shared" si="1"/>
        <v xml:space="preserve">    (U1)ALERT_REQ_UNKNOWN,                                                     /* 23 UNKNOWN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v>0</v>
      </c>
      <c r="AE30" s="62">
        <v>1</v>
      </c>
      <c r="AF30" s="62">
        <v>1</v>
      </c>
      <c r="AG30" s="62">
        <v>0</v>
      </c>
      <c r="AH30" s="62">
        <v>0</v>
      </c>
      <c r="AI30" s="62">
        <v>0</v>
      </c>
      <c r="AJ30" s="24" t="s">
        <v>34</v>
      </c>
      <c r="AL30" t="str">
        <f t="shared" si="0"/>
        <v xml:space="preserve">    (U1)ALERT_REQ_UNKNOWN</v>
      </c>
      <c r="AR30" s="63" t="str">
        <f t="shared" si="3"/>
        <v xml:space="preserve">    (U4)0x00000018U,                                                           /* 24 UNKNOWN                                         */</v>
      </c>
      <c r="AS30" s="63" t="str">
        <f t="shared" si="4"/>
        <v xml:space="preserve">    (U4)0x0000003FU,                                                           /* 24 UNKNOWN                                         */</v>
      </c>
      <c r="AT30" s="63" t="str">
        <f t="shared" si="1"/>
        <v xml:space="preserve">    (U1)ALERT_REQ_UNKNOWN,                                                     /* 24 UNKNOWN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v>0</v>
      </c>
      <c r="AE31" s="62">
        <v>1</v>
      </c>
      <c r="AF31" s="62">
        <v>1</v>
      </c>
      <c r="AG31" s="62">
        <v>0</v>
      </c>
      <c r="AH31" s="62">
        <v>0</v>
      </c>
      <c r="AI31" s="62">
        <v>1</v>
      </c>
      <c r="AJ31" s="24" t="s">
        <v>34</v>
      </c>
      <c r="AL31" t="str">
        <f t="shared" si="0"/>
        <v xml:space="preserve">    (U1)ALERT_REQ_UNKNOWN</v>
      </c>
      <c r="AR31" s="63" t="str">
        <f t="shared" si="3"/>
        <v xml:space="preserve">    (U4)0x00000019U,                                                           /* 25 UNKNOWN                                         */</v>
      </c>
      <c r="AS31" s="63" t="str">
        <f t="shared" si="4"/>
        <v xml:space="preserve">    (U4)0x0000003FU,                                                           /* 25 UNKNOWN                                         */</v>
      </c>
      <c r="AT31" s="63" t="str">
        <f t="shared" si="1"/>
        <v xml:space="preserve">    (U1)ALERT_REQ_UNKNOWN,                                                     /* 25 UNKNOWN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v>0</v>
      </c>
      <c r="AE32" s="62">
        <v>1</v>
      </c>
      <c r="AF32" s="62">
        <v>1</v>
      </c>
      <c r="AG32" s="62">
        <v>0</v>
      </c>
      <c r="AH32" s="62">
        <v>1</v>
      </c>
      <c r="AI32" s="62">
        <v>0</v>
      </c>
      <c r="AJ32" s="24" t="s">
        <v>34</v>
      </c>
      <c r="AL32" t="str">
        <f t="shared" si="0"/>
        <v xml:space="preserve">    (U1)ALERT_REQ_UNKNOWN</v>
      </c>
      <c r="AR32" s="63" t="str">
        <f t="shared" si="3"/>
        <v xml:space="preserve">    (U4)0x0000001AU,                                                           /* 26 UNKNOWN                                         */</v>
      </c>
      <c r="AS32" s="63" t="str">
        <f t="shared" si="4"/>
        <v xml:space="preserve">    (U4)0x0000003FU,                                                           /* 26 UNKNOWN                                         */</v>
      </c>
      <c r="AT32" s="63" t="str">
        <f t="shared" si="1"/>
        <v xml:space="preserve">    (U1)ALERT_REQ_UNKNOWN,                                                     /* 26 UNKNOWN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v>0</v>
      </c>
      <c r="AE33" s="62">
        <v>1</v>
      </c>
      <c r="AF33" s="62">
        <v>1</v>
      </c>
      <c r="AG33" s="62">
        <v>0</v>
      </c>
      <c r="AH33" s="62">
        <v>1</v>
      </c>
      <c r="AI33" s="62">
        <v>1</v>
      </c>
      <c r="AJ33" s="24" t="s">
        <v>34</v>
      </c>
      <c r="AL33" t="str">
        <f t="shared" si="0"/>
        <v xml:space="preserve">    (U1)ALERT_REQ_UNKNOWN</v>
      </c>
      <c r="AR33" s="63" t="str">
        <f t="shared" si="3"/>
        <v xml:space="preserve">    (U4)0x0000001BU,                                                           /* 27 UNKNOWN                                         */</v>
      </c>
      <c r="AS33" s="63" t="str">
        <f t="shared" si="4"/>
        <v xml:space="preserve">    (U4)0x0000003FU,                                                           /* 27 UNKNOWN                                         */</v>
      </c>
      <c r="AT33" s="63" t="str">
        <f t="shared" si="1"/>
        <v xml:space="preserve">    (U1)ALERT_REQ_UNKNOWN,                                                     /* 27 UNKNOWN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v>0</v>
      </c>
      <c r="AE34" s="62">
        <v>1</v>
      </c>
      <c r="AF34" s="62">
        <v>1</v>
      </c>
      <c r="AG34" s="62">
        <v>1</v>
      </c>
      <c r="AH34" s="62">
        <v>0</v>
      </c>
      <c r="AI34" s="62">
        <v>0</v>
      </c>
      <c r="AJ34" s="24" t="s">
        <v>34</v>
      </c>
      <c r="AL34" t="str">
        <f t="shared" si="0"/>
        <v xml:space="preserve">    (U1)ALERT_REQ_UNKNOWN</v>
      </c>
      <c r="AR34" s="63" t="str">
        <f t="shared" si="3"/>
        <v xml:space="preserve">    (U4)0x0000001CU,                                                           /* 28 UNKNOWN                                         */</v>
      </c>
      <c r="AS34" s="63" t="str">
        <f t="shared" si="4"/>
        <v xml:space="preserve">    (U4)0x0000003FU,                                                           /* 28 UNKNOWN                                         */</v>
      </c>
      <c r="AT34" s="63" t="str">
        <f t="shared" si="1"/>
        <v xml:space="preserve">    (U1)ALERT_REQ_UNKNOWN,                                                     /* 28 UNKNOWN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v>0</v>
      </c>
      <c r="AE35" s="62">
        <v>1</v>
      </c>
      <c r="AF35" s="62">
        <v>1</v>
      </c>
      <c r="AG35" s="62">
        <v>1</v>
      </c>
      <c r="AH35" s="62">
        <v>0</v>
      </c>
      <c r="AI35" s="62">
        <v>1</v>
      </c>
      <c r="AJ35" s="24" t="s">
        <v>34</v>
      </c>
      <c r="AL35" t="str">
        <f t="shared" si="0"/>
        <v xml:space="preserve">    (U1)ALERT_REQ_UNKNOWN</v>
      </c>
      <c r="AR35" s="63" t="str">
        <f t="shared" si="3"/>
        <v xml:space="preserve">    (U4)0x0000001DU,                                                           /* 29 UNKNOWN                                         */</v>
      </c>
      <c r="AS35" s="63" t="str">
        <f t="shared" si="4"/>
        <v xml:space="preserve">    (U4)0x0000003FU,                                                           /* 29 UNKNOWN                                         */</v>
      </c>
      <c r="AT35" s="63" t="str">
        <f t="shared" si="1"/>
        <v xml:space="preserve">    (U1)ALERT_REQ_UNKNOWN,                                                     /* 29 UNKNOWN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v>0</v>
      </c>
      <c r="AE36" s="62">
        <v>1</v>
      </c>
      <c r="AF36" s="62">
        <v>1</v>
      </c>
      <c r="AG36" s="62">
        <v>1</v>
      </c>
      <c r="AH36" s="62">
        <v>1</v>
      </c>
      <c r="AI36" s="62">
        <v>0</v>
      </c>
      <c r="AJ36" s="24" t="s">
        <v>34</v>
      </c>
      <c r="AL36" t="str">
        <f t="shared" si="0"/>
        <v xml:space="preserve">    (U1)ALERT_REQ_UNKNOWN</v>
      </c>
      <c r="AR36" s="63" t="str">
        <f t="shared" si="3"/>
        <v xml:space="preserve">    (U4)0x0000001EU,                                                           /* 30 UNKNOWN                                         */</v>
      </c>
      <c r="AS36" s="63" t="str">
        <f t="shared" si="4"/>
        <v xml:space="preserve">    (U4)0x0000003FU,                                                           /* 30 UNKNOWN                                         */</v>
      </c>
      <c r="AT36" s="63" t="str">
        <f t="shared" si="1"/>
        <v xml:space="preserve">    (U1)ALERT_REQ_UNKNOWN,                                                     /* 30 UNKNOWN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v>0</v>
      </c>
      <c r="AE37" s="62">
        <v>1</v>
      </c>
      <c r="AF37" s="62">
        <v>1</v>
      </c>
      <c r="AG37" s="62">
        <v>1</v>
      </c>
      <c r="AH37" s="62">
        <v>1</v>
      </c>
      <c r="AI37" s="62">
        <v>1</v>
      </c>
      <c r="AJ37" s="24" t="s">
        <v>34</v>
      </c>
      <c r="AL37" t="str">
        <f t="shared" si="0"/>
        <v xml:space="preserve">    (U1)ALERT_REQ_UNKNOWN</v>
      </c>
      <c r="AR37" s="63" t="str">
        <f t="shared" si="3"/>
        <v xml:space="preserve">    (U4)0x0000001FU,                                                           /* 31 UNKNOWN                                         */</v>
      </c>
      <c r="AS37" s="63" t="str">
        <f t="shared" si="4"/>
        <v xml:space="preserve">    (U4)0x0000003FU,                                                           /* 31 UNKNOWN                                         */</v>
      </c>
      <c r="AT37" s="63" t="str">
        <f t="shared" si="1"/>
        <v xml:space="preserve">    (U1)ALERT_REQ_UNKNOWN,                                                     /* 31 UNKNOWN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v>1</v>
      </c>
      <c r="AE38" s="62">
        <v>0</v>
      </c>
      <c r="AF38" s="62">
        <v>0</v>
      </c>
      <c r="AG38" s="62">
        <v>0</v>
      </c>
      <c r="AH38" s="62">
        <v>0</v>
      </c>
      <c r="AI38" s="62">
        <v>0</v>
      </c>
      <c r="AJ38" s="24" t="s">
        <v>34</v>
      </c>
      <c r="AL38" t="str">
        <f t="shared" si="0"/>
        <v xml:space="preserve">    (U1)ALERT_REQ_UNKNOWN</v>
      </c>
      <c r="AR38" s="63" t="str">
        <f t="shared" si="3"/>
        <v xml:space="preserve">    (U4)0x00000020U,                                                           /* 32 UNKNOWN                                         */</v>
      </c>
      <c r="AS38" s="63" t="str">
        <f t="shared" si="4"/>
        <v xml:space="preserve">    (U4)0x0000003FU,                                                           /* 32 UNKNOWN                                         */</v>
      </c>
      <c r="AT38" s="63" t="str">
        <f t="shared" si="1"/>
        <v xml:space="preserve">    (U1)ALERT_REQ_UNKNOWN,                                                     /* 32 UNKNOWN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v>1</v>
      </c>
      <c r="AE39" s="62">
        <v>0</v>
      </c>
      <c r="AF39" s="62">
        <v>0</v>
      </c>
      <c r="AG39" s="62">
        <v>0</v>
      </c>
      <c r="AH39" s="62">
        <v>0</v>
      </c>
      <c r="AI39" s="62">
        <v>1</v>
      </c>
      <c r="AJ39" s="24" t="s">
        <v>34</v>
      </c>
      <c r="AL39" t="str">
        <f t="shared" si="0"/>
        <v xml:space="preserve">    (U1)ALERT_REQ_UNKNOWN</v>
      </c>
      <c r="AR39" s="63" t="str">
        <f t="shared" si="3"/>
        <v xml:space="preserve">    (U4)0x00000021U,                                                           /* 33 UNKNOWN                                         */</v>
      </c>
      <c r="AS39" s="63" t="str">
        <f t="shared" si="4"/>
        <v xml:space="preserve">    (U4)0x0000003FU,                                                           /* 33 UNKNOWN                                         */</v>
      </c>
      <c r="AT39" s="63" t="str">
        <f t="shared" si="1"/>
        <v xml:space="preserve">    (U1)ALERT_REQ_UNKNOWN,                                                     /* 33 UNKNOWN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v>1</v>
      </c>
      <c r="AE40" s="62">
        <v>0</v>
      </c>
      <c r="AF40" s="62">
        <v>0</v>
      </c>
      <c r="AG40" s="62">
        <v>0</v>
      </c>
      <c r="AH40" s="62">
        <v>1</v>
      </c>
      <c r="AI40" s="62">
        <v>0</v>
      </c>
      <c r="AJ40" s="24" t="s">
        <v>34</v>
      </c>
      <c r="AL40" t="str">
        <f t="shared" si="0"/>
        <v xml:space="preserve">    (U1)ALERT_REQ_UNKNOWN</v>
      </c>
      <c r="AR40" s="63" t="str">
        <f t="shared" si="3"/>
        <v xml:space="preserve">    (U4)0x00000022U,                                                           /* 34 UNKNOWN                                         */</v>
      </c>
      <c r="AS40" s="63" t="str">
        <f t="shared" si="4"/>
        <v xml:space="preserve">    (U4)0x0000003FU,                                                           /* 34 UNKNOWN                                         */</v>
      </c>
      <c r="AT40" s="63" t="str">
        <f t="shared" si="1"/>
        <v xml:space="preserve">    (U1)ALERT_REQ_UNKNOWN,                                                     /* 34 UNKNOWN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v>1</v>
      </c>
      <c r="AE41" s="62">
        <v>0</v>
      </c>
      <c r="AF41" s="62">
        <v>0</v>
      </c>
      <c r="AG41" s="62">
        <v>0</v>
      </c>
      <c r="AH41" s="62">
        <v>1</v>
      </c>
      <c r="AI41" s="62">
        <v>1</v>
      </c>
      <c r="AJ41" s="24" t="s">
        <v>34</v>
      </c>
      <c r="AL41" t="str">
        <f t="shared" si="0"/>
        <v xml:space="preserve">    (U1)ALERT_REQ_UNKNOWN</v>
      </c>
      <c r="AR41" s="63" t="str">
        <f t="shared" si="3"/>
        <v xml:space="preserve">    (U4)0x00000023U,                                                           /* 35 UNKNOWN                                         */</v>
      </c>
      <c r="AS41" s="63" t="str">
        <f t="shared" si="4"/>
        <v xml:space="preserve">    (U4)0x0000003FU,                                                           /* 35 UNKNOWN                                         */</v>
      </c>
      <c r="AT41" s="63" t="str">
        <f t="shared" si="1"/>
        <v xml:space="preserve">    (U1)ALERT_REQ_UNKNOWN,                                                     /* 35 UNKNOWN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v>1</v>
      </c>
      <c r="AE42" s="62">
        <v>0</v>
      </c>
      <c r="AF42" s="62">
        <v>0</v>
      </c>
      <c r="AG42" s="62">
        <v>1</v>
      </c>
      <c r="AH42" s="62">
        <v>0</v>
      </c>
      <c r="AI42" s="62">
        <v>0</v>
      </c>
      <c r="AJ42" s="24" t="s">
        <v>34</v>
      </c>
      <c r="AL42" t="str">
        <f t="shared" si="0"/>
        <v xml:space="preserve">    (U1)ALERT_REQ_UNKNOWN</v>
      </c>
      <c r="AR42" s="63" t="str">
        <f t="shared" si="3"/>
        <v xml:space="preserve">    (U4)0x00000024U,                                                           /* 36 UNKNOWN                                         */</v>
      </c>
      <c r="AS42" s="63" t="str">
        <f t="shared" si="4"/>
        <v xml:space="preserve">    (U4)0x0000003FU,                                                           /* 36 UNKNOWN                                         */</v>
      </c>
      <c r="AT42" s="63" t="str">
        <f t="shared" si="1"/>
        <v xml:space="preserve">    (U1)ALERT_REQ_UNKNOWN,                                                     /* 36 UNKNOWN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v>1</v>
      </c>
      <c r="AE43" s="62">
        <v>0</v>
      </c>
      <c r="AF43" s="62">
        <v>0</v>
      </c>
      <c r="AG43" s="62">
        <v>1</v>
      </c>
      <c r="AH43" s="62">
        <v>0</v>
      </c>
      <c r="AI43" s="62">
        <v>1</v>
      </c>
      <c r="AJ43" s="24" t="s">
        <v>34</v>
      </c>
      <c r="AL43" t="str">
        <f t="shared" si="0"/>
        <v xml:space="preserve">    (U1)ALERT_REQ_UNKNOWN</v>
      </c>
      <c r="AR43" s="63" t="str">
        <f t="shared" si="3"/>
        <v xml:space="preserve">    (U4)0x00000025U,                                                           /* 37 UNKNOWN                                         */</v>
      </c>
      <c r="AS43" s="63" t="str">
        <f t="shared" si="4"/>
        <v xml:space="preserve">    (U4)0x0000003FU,                                                           /* 37 UNKNOWN                                         */</v>
      </c>
      <c r="AT43" s="63" t="str">
        <f t="shared" si="1"/>
        <v xml:space="preserve">    (U1)ALERT_REQ_UNKNOWN,                                                     /* 37 UNKNOWN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v>1</v>
      </c>
      <c r="AE44" s="62">
        <v>0</v>
      </c>
      <c r="AF44" s="62">
        <v>0</v>
      </c>
      <c r="AG44" s="62">
        <v>1</v>
      </c>
      <c r="AH44" s="62">
        <v>1</v>
      </c>
      <c r="AI44" s="62">
        <v>0</v>
      </c>
      <c r="AJ44" s="24" t="s">
        <v>34</v>
      </c>
      <c r="AL44" t="str">
        <f t="shared" si="0"/>
        <v xml:space="preserve">    (U1)ALERT_REQ_UNKNOWN</v>
      </c>
      <c r="AR44" s="63" t="str">
        <f t="shared" si="3"/>
        <v xml:space="preserve">    (U4)0x00000026U,                                                           /* 38 UNKNOWN                                         */</v>
      </c>
      <c r="AS44" s="63" t="str">
        <f t="shared" si="4"/>
        <v xml:space="preserve">    (U4)0x0000003FU,                                                           /* 38 UNKNOWN                                         */</v>
      </c>
      <c r="AT44" s="63" t="str">
        <f t="shared" si="1"/>
        <v xml:space="preserve">    (U1)ALERT_REQ_UNKNOWN,                                                     /* 38 UNKNOWN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v>1</v>
      </c>
      <c r="AE45" s="62">
        <v>0</v>
      </c>
      <c r="AF45" s="62">
        <v>0</v>
      </c>
      <c r="AG45" s="62">
        <v>1</v>
      </c>
      <c r="AH45" s="62">
        <v>1</v>
      </c>
      <c r="AI45" s="62">
        <v>1</v>
      </c>
      <c r="AJ45" s="24" t="s">
        <v>34</v>
      </c>
      <c r="AL45" t="str">
        <f t="shared" si="0"/>
        <v xml:space="preserve">    (U1)ALERT_REQ_UNKNOWN</v>
      </c>
      <c r="AR45" s="63" t="str">
        <f t="shared" si="3"/>
        <v xml:space="preserve">    (U4)0x00000027U,                                                           /* 39 UNKNOWN                                         */</v>
      </c>
      <c r="AS45" s="63" t="str">
        <f t="shared" si="4"/>
        <v xml:space="preserve">    (U4)0x0000003FU,                                                           /* 39 UNKNOWN                                         */</v>
      </c>
      <c r="AT45" s="63" t="str">
        <f t="shared" si="1"/>
        <v xml:space="preserve">    (U1)ALERT_REQ_UNKNOWN,                                                     /* 39 UNKNOWN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v>1</v>
      </c>
      <c r="AE46" s="62">
        <v>0</v>
      </c>
      <c r="AF46" s="62">
        <v>1</v>
      </c>
      <c r="AG46" s="62">
        <v>0</v>
      </c>
      <c r="AH46" s="62">
        <v>0</v>
      </c>
      <c r="AI46" s="62">
        <v>0</v>
      </c>
      <c r="AJ46" s="24" t="s">
        <v>34</v>
      </c>
      <c r="AL46" t="str">
        <f t="shared" si="0"/>
        <v xml:space="preserve">    (U1)ALERT_REQ_UNKNOWN</v>
      </c>
      <c r="AR46" s="63" t="str">
        <f t="shared" si="3"/>
        <v xml:space="preserve">    (U4)0x00000028U,                                                           /* 40 UNKNOWN                                         */</v>
      </c>
      <c r="AS46" s="63" t="str">
        <f t="shared" si="4"/>
        <v xml:space="preserve">    (U4)0x0000003FU,                                                           /* 40 UNKNOWN                                         */</v>
      </c>
      <c r="AT46" s="63" t="str">
        <f t="shared" si="1"/>
        <v xml:space="preserve">    (U1)ALERT_REQ_UNKNOWN,                                                     /* 40 UNKNOWN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v>1</v>
      </c>
      <c r="AE47" s="62">
        <v>0</v>
      </c>
      <c r="AF47" s="62">
        <v>1</v>
      </c>
      <c r="AG47" s="62">
        <v>0</v>
      </c>
      <c r="AH47" s="62">
        <v>0</v>
      </c>
      <c r="AI47" s="62">
        <v>1</v>
      </c>
      <c r="AJ47" s="24" t="s">
        <v>34</v>
      </c>
      <c r="AL47" t="str">
        <f t="shared" si="0"/>
        <v xml:space="preserve">    (U1)ALERT_REQ_UNKNOWN</v>
      </c>
      <c r="AR47" s="63" t="str">
        <f t="shared" si="3"/>
        <v xml:space="preserve">    (U4)0x00000029U,                                                           /* 41 UNKNOWN                                         */</v>
      </c>
      <c r="AS47" s="63" t="str">
        <f t="shared" si="4"/>
        <v xml:space="preserve">    (U4)0x0000003FU,                                                           /* 41 UNKNOWN                                         */</v>
      </c>
      <c r="AT47" s="63" t="str">
        <f t="shared" si="1"/>
        <v xml:space="preserve">    (U1)ALERT_REQ_UNKNOWN,                                                     /* 41 UNKNOWN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v>1</v>
      </c>
      <c r="AE48" s="62">
        <v>0</v>
      </c>
      <c r="AF48" s="62">
        <v>1</v>
      </c>
      <c r="AG48" s="62">
        <v>0</v>
      </c>
      <c r="AH48" s="62">
        <v>1</v>
      </c>
      <c r="AI48" s="62">
        <v>0</v>
      </c>
      <c r="AJ48" s="24" t="s">
        <v>34</v>
      </c>
      <c r="AL48" t="str">
        <f t="shared" si="0"/>
        <v xml:space="preserve">    (U1)ALERT_REQ_UNKNOWN</v>
      </c>
      <c r="AR48" s="63" t="str">
        <f t="shared" si="3"/>
        <v xml:space="preserve">    (U4)0x0000002AU,                                                           /* 42 UNKNOWN                                         */</v>
      </c>
      <c r="AS48" s="63" t="str">
        <f t="shared" si="4"/>
        <v xml:space="preserve">    (U4)0x0000003FU,                                                           /* 42 UNKNOWN                                         */</v>
      </c>
      <c r="AT48" s="63" t="str">
        <f t="shared" si="1"/>
        <v xml:space="preserve">    (U1)ALERT_REQ_UNKNOWN,                                                     /* 42 UNKNOWN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v>1</v>
      </c>
      <c r="AE49" s="62">
        <v>0</v>
      </c>
      <c r="AF49" s="62">
        <v>1</v>
      </c>
      <c r="AG49" s="62">
        <v>0</v>
      </c>
      <c r="AH49" s="62">
        <v>1</v>
      </c>
      <c r="AI49" s="62">
        <v>1</v>
      </c>
      <c r="AJ49" s="24" t="s">
        <v>34</v>
      </c>
      <c r="AL49" t="str">
        <f t="shared" si="0"/>
        <v xml:space="preserve">    (U1)ALERT_REQ_UNKNOWN</v>
      </c>
      <c r="AR49" s="63" t="str">
        <f t="shared" si="3"/>
        <v xml:space="preserve">    (U4)0x0000002BU,                                                           /* 43 UNKNOWN                                         */</v>
      </c>
      <c r="AS49" s="63" t="str">
        <f t="shared" si="4"/>
        <v xml:space="preserve">    (U4)0x0000003FU,                                                           /* 43 UNKNOWN                                         */</v>
      </c>
      <c r="AT49" s="63" t="str">
        <f t="shared" si="1"/>
        <v xml:space="preserve">    (U1)ALERT_REQ_UNKNOWN,                                                     /* 43 UNKNOWN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v>1</v>
      </c>
      <c r="AE50" s="62">
        <v>0</v>
      </c>
      <c r="AF50" s="62">
        <v>1</v>
      </c>
      <c r="AG50" s="62">
        <v>1</v>
      </c>
      <c r="AH50" s="62">
        <v>0</v>
      </c>
      <c r="AI50" s="62">
        <v>0</v>
      </c>
      <c r="AJ50" s="24" t="s">
        <v>34</v>
      </c>
      <c r="AL50" t="str">
        <f t="shared" si="0"/>
        <v xml:space="preserve">    (U1)ALERT_REQ_UNKNOWN</v>
      </c>
      <c r="AR50" s="63" t="str">
        <f t="shared" si="3"/>
        <v xml:space="preserve">    (U4)0x0000002CU,                                                           /* 44 UNKNOWN                                         */</v>
      </c>
      <c r="AS50" s="63" t="str">
        <f t="shared" si="4"/>
        <v xml:space="preserve">    (U4)0x0000003FU,                                                           /* 44 UNKNOWN                                         */</v>
      </c>
      <c r="AT50" s="63" t="str">
        <f t="shared" si="1"/>
        <v xml:space="preserve">    (U1)ALERT_REQ_UNKNOWN,                                                     /* 44 UNKNOWN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v>1</v>
      </c>
      <c r="AE51" s="62">
        <v>0</v>
      </c>
      <c r="AF51" s="62">
        <v>1</v>
      </c>
      <c r="AG51" s="62">
        <v>1</v>
      </c>
      <c r="AH51" s="62">
        <v>0</v>
      </c>
      <c r="AI51" s="62">
        <v>1</v>
      </c>
      <c r="AJ51" s="24" t="s">
        <v>34</v>
      </c>
      <c r="AL51" t="str">
        <f t="shared" si="0"/>
        <v xml:space="preserve">    (U1)ALERT_REQ_UNKNOWN</v>
      </c>
      <c r="AR51" s="63" t="str">
        <f t="shared" si="3"/>
        <v xml:space="preserve">    (U4)0x0000002DU,                                                           /* 45 UNKNOWN                                         */</v>
      </c>
      <c r="AS51" s="63" t="str">
        <f t="shared" si="4"/>
        <v xml:space="preserve">    (U4)0x0000003FU,                                                           /* 45 UNKNOWN                                         */</v>
      </c>
      <c r="AT51" s="63" t="str">
        <f t="shared" si="1"/>
        <v xml:space="preserve">    (U1)ALERT_REQ_UNKNOWN,                                                     /* 45 UNKNOWN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v>1</v>
      </c>
      <c r="AE52" s="62">
        <v>0</v>
      </c>
      <c r="AF52" s="62">
        <v>1</v>
      </c>
      <c r="AG52" s="62">
        <v>1</v>
      </c>
      <c r="AH52" s="62">
        <v>1</v>
      </c>
      <c r="AI52" s="62">
        <v>0</v>
      </c>
      <c r="AJ52" s="24" t="s">
        <v>34</v>
      </c>
      <c r="AL52" t="str">
        <f t="shared" si="0"/>
        <v xml:space="preserve">    (U1)ALERT_REQ_UNKNOWN</v>
      </c>
      <c r="AR52" s="63" t="str">
        <f t="shared" si="3"/>
        <v xml:space="preserve">    (U4)0x0000002EU,                                                           /* 46 UNKNOWN                                         */</v>
      </c>
      <c r="AS52" s="63" t="str">
        <f t="shared" si="4"/>
        <v xml:space="preserve">    (U4)0x0000003FU,                                                           /* 46 UNKNOWN                                         */</v>
      </c>
      <c r="AT52" s="63" t="str">
        <f t="shared" si="1"/>
        <v xml:space="preserve">    (U1)ALERT_REQ_UNKNOWN,                                                     /* 46 UNKNOWN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v>1</v>
      </c>
      <c r="AE53" s="62">
        <v>0</v>
      </c>
      <c r="AF53" s="62">
        <v>1</v>
      </c>
      <c r="AG53" s="62">
        <v>1</v>
      </c>
      <c r="AH53" s="62">
        <v>1</v>
      </c>
      <c r="AI53" s="62">
        <v>1</v>
      </c>
      <c r="AJ53" s="24" t="s">
        <v>34</v>
      </c>
      <c r="AL53" t="str">
        <f t="shared" si="0"/>
        <v xml:space="preserve">    (U1)ALERT_REQ_UNKNOWN</v>
      </c>
      <c r="AR53" s="63" t="str">
        <f t="shared" si="3"/>
        <v xml:space="preserve">    (U4)0x0000002FU,                                                           /* 47 UNKNOWN                                         */</v>
      </c>
      <c r="AS53" s="63" t="str">
        <f t="shared" si="4"/>
        <v xml:space="preserve">    (U4)0x0000003FU,                                                           /* 47 UNKNOWN                                         */</v>
      </c>
      <c r="AT53" s="63" t="str">
        <f t="shared" si="1"/>
        <v xml:space="preserve">    (U1)ALERT_REQ_UNKNOWN,                                                     /* 47 UNKNOWN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v>1</v>
      </c>
      <c r="AE54" s="62">
        <v>1</v>
      </c>
      <c r="AF54" s="62">
        <v>0</v>
      </c>
      <c r="AG54" s="62">
        <v>0</v>
      </c>
      <c r="AH54" s="62">
        <v>0</v>
      </c>
      <c r="AI54" s="62">
        <v>0</v>
      </c>
      <c r="AJ54" s="24" t="s">
        <v>34</v>
      </c>
      <c r="AL54" t="str">
        <f t="shared" si="0"/>
        <v xml:space="preserve">    (U1)ALERT_REQ_UNKNOWN</v>
      </c>
      <c r="AR54" s="63" t="str">
        <f t="shared" si="3"/>
        <v xml:space="preserve">    (U4)0x00000030U,                                                           /* 48 UNKNOWN                                         */</v>
      </c>
      <c r="AS54" s="63" t="str">
        <f t="shared" si="4"/>
        <v xml:space="preserve">    (U4)0x0000003FU,                                                           /* 48 UNKNOWN                                         */</v>
      </c>
      <c r="AT54" s="63" t="str">
        <f t="shared" si="1"/>
        <v xml:space="preserve">    (U1)ALERT_REQ_UNKNOWN,                                                     /* 48 UNKNOWN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v>1</v>
      </c>
      <c r="AE55" s="62">
        <v>1</v>
      </c>
      <c r="AF55" s="62">
        <v>0</v>
      </c>
      <c r="AG55" s="62">
        <v>0</v>
      </c>
      <c r="AH55" s="62">
        <v>0</v>
      </c>
      <c r="AI55" s="62">
        <v>1</v>
      </c>
      <c r="AJ55" s="24" t="s">
        <v>34</v>
      </c>
      <c r="AL55" t="str">
        <f t="shared" si="0"/>
        <v xml:space="preserve">    (U1)ALERT_REQ_UNKNOWN</v>
      </c>
      <c r="AR55" s="63" t="str">
        <f t="shared" si="3"/>
        <v xml:space="preserve">    (U4)0x00000031U,                                                           /* 49 UNKNOWN                                         */</v>
      </c>
      <c r="AS55" s="63" t="str">
        <f t="shared" si="4"/>
        <v xml:space="preserve">    (U4)0x0000003FU,                                                           /* 49 UNKNOWN                                         */</v>
      </c>
      <c r="AT55" s="63" t="str">
        <f t="shared" si="1"/>
        <v xml:space="preserve">    (U1)ALERT_REQ_UNKNOWN,                                                     /* 49 UNKNOWN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v>1</v>
      </c>
      <c r="AE56" s="62">
        <v>1</v>
      </c>
      <c r="AF56" s="62">
        <v>0</v>
      </c>
      <c r="AG56" s="62">
        <v>0</v>
      </c>
      <c r="AH56" s="62">
        <v>1</v>
      </c>
      <c r="AI56" s="62">
        <v>0</v>
      </c>
      <c r="AJ56" s="24" t="s">
        <v>34</v>
      </c>
      <c r="AL56" t="str">
        <f t="shared" si="0"/>
        <v xml:space="preserve">    (U1)ALERT_REQ_UNKNOWN</v>
      </c>
      <c r="AR56" s="63" t="str">
        <f t="shared" si="3"/>
        <v xml:space="preserve">    (U4)0x00000032U,                                                           /* 50 UNKNOWN                                         */</v>
      </c>
      <c r="AS56" s="63" t="str">
        <f t="shared" si="4"/>
        <v xml:space="preserve">    (U4)0x0000003FU,                                                           /* 50 UNKNOWN                                         */</v>
      </c>
      <c r="AT56" s="63" t="str">
        <f t="shared" si="1"/>
        <v xml:space="preserve">    (U1)ALERT_REQ_UNKNOWN,                                                     /* 50 UNKNOWN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v>1</v>
      </c>
      <c r="AE57" s="62">
        <v>1</v>
      </c>
      <c r="AF57" s="62">
        <v>0</v>
      </c>
      <c r="AG57" s="62">
        <v>0</v>
      </c>
      <c r="AH57" s="62">
        <v>1</v>
      </c>
      <c r="AI57" s="62">
        <v>1</v>
      </c>
      <c r="AJ57" s="24" t="s">
        <v>34</v>
      </c>
      <c r="AL57" t="str">
        <f t="shared" si="0"/>
        <v xml:space="preserve">    (U1)ALERT_REQ_UNKNOWN</v>
      </c>
      <c r="AR57" s="63" t="str">
        <f t="shared" si="3"/>
        <v xml:space="preserve">    (U4)0x00000033U,                                                           /* 51 UNKNOWN                                         */</v>
      </c>
      <c r="AS57" s="63" t="str">
        <f t="shared" si="4"/>
        <v xml:space="preserve">    (U4)0x0000003FU,                                                           /* 51 UNKNOWN                                         */</v>
      </c>
      <c r="AT57" s="63" t="str">
        <f t="shared" si="1"/>
        <v xml:space="preserve">    (U1)ALERT_REQ_UNKNOWN,                                                     /* 51 UNKNOWN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v>1</v>
      </c>
      <c r="AE58" s="62">
        <v>1</v>
      </c>
      <c r="AF58" s="62">
        <v>0</v>
      </c>
      <c r="AG58" s="62">
        <v>1</v>
      </c>
      <c r="AH58" s="62">
        <v>0</v>
      </c>
      <c r="AI58" s="62">
        <v>0</v>
      </c>
      <c r="AJ58" s="24" t="s">
        <v>34</v>
      </c>
      <c r="AL58" t="str">
        <f t="shared" si="0"/>
        <v xml:space="preserve">    (U1)ALERT_REQ_UNKNOWN</v>
      </c>
      <c r="AR58" s="63" t="str">
        <f t="shared" si="3"/>
        <v xml:space="preserve">    (U4)0x00000034U,                                                           /* 52 UNKNOWN                                         */</v>
      </c>
      <c r="AS58" s="63" t="str">
        <f t="shared" si="4"/>
        <v xml:space="preserve">    (U4)0x0000003FU,                                                           /* 52 UNKNOWN                                         */</v>
      </c>
      <c r="AT58" s="63" t="str">
        <f t="shared" si="1"/>
        <v xml:space="preserve">    (U1)ALERT_REQ_UNKNOWN,                                                     /* 52 UNKNOWN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v>1</v>
      </c>
      <c r="AE59" s="62">
        <v>1</v>
      </c>
      <c r="AF59" s="62">
        <v>0</v>
      </c>
      <c r="AG59" s="62">
        <v>1</v>
      </c>
      <c r="AH59" s="62">
        <v>0</v>
      </c>
      <c r="AI59" s="62">
        <v>1</v>
      </c>
      <c r="AJ59" s="24" t="s">
        <v>34</v>
      </c>
      <c r="AL59" t="str">
        <f t="shared" si="0"/>
        <v xml:space="preserve">    (U1)ALERT_REQ_UNKNOWN</v>
      </c>
      <c r="AR59" s="63" t="str">
        <f t="shared" si="3"/>
        <v xml:space="preserve">    (U4)0x00000035U,                                                           /* 53 UNKNOWN                                         */</v>
      </c>
      <c r="AS59" s="63" t="str">
        <f t="shared" si="4"/>
        <v xml:space="preserve">    (U4)0x0000003FU,                                                           /* 53 UNKNOWN                                         */</v>
      </c>
      <c r="AT59" s="63" t="str">
        <f t="shared" si="1"/>
        <v xml:space="preserve">    (U1)ALERT_REQ_UNKNOWN,                                                     /* 53 UNKNOWN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v>1</v>
      </c>
      <c r="AE60" s="62">
        <v>1</v>
      </c>
      <c r="AF60" s="62">
        <v>0</v>
      </c>
      <c r="AG60" s="62">
        <v>1</v>
      </c>
      <c r="AH60" s="62">
        <v>1</v>
      </c>
      <c r="AI60" s="62">
        <v>0</v>
      </c>
      <c r="AJ60" s="24" t="s">
        <v>34</v>
      </c>
      <c r="AL60" t="str">
        <f t="shared" si="0"/>
        <v xml:space="preserve">    (U1)ALERT_REQ_UNKNOWN</v>
      </c>
      <c r="AR60" s="63" t="str">
        <f t="shared" si="3"/>
        <v xml:space="preserve">    (U4)0x00000036U,                                                           /* 54 UNKNOWN                                         */</v>
      </c>
      <c r="AS60" s="63" t="str">
        <f t="shared" si="4"/>
        <v xml:space="preserve">    (U4)0x0000003FU,                                                           /* 54 UNKNOWN                                         */</v>
      </c>
      <c r="AT60" s="63" t="str">
        <f t="shared" si="1"/>
        <v xml:space="preserve">    (U1)ALERT_REQ_UNKNOWN,                                                     /* 54 UNKNOWN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v>1</v>
      </c>
      <c r="AE61" s="62">
        <v>1</v>
      </c>
      <c r="AF61" s="62">
        <v>0</v>
      </c>
      <c r="AG61" s="62">
        <v>1</v>
      </c>
      <c r="AH61" s="62">
        <v>1</v>
      </c>
      <c r="AI61" s="62">
        <v>1</v>
      </c>
      <c r="AJ61" s="24" t="s">
        <v>34</v>
      </c>
      <c r="AL61" t="str">
        <f t="shared" si="0"/>
        <v xml:space="preserve">    (U1)ALERT_REQ_UNKNOWN</v>
      </c>
      <c r="AR61" s="63" t="str">
        <f t="shared" si="3"/>
        <v xml:space="preserve">    (U4)0x00000037U,                                                           /* 55 UNKNOWN                                         */</v>
      </c>
      <c r="AS61" s="63" t="str">
        <f t="shared" si="4"/>
        <v xml:space="preserve">    (U4)0x0000003FU,                                                           /* 55 UNKNOWN                                         */</v>
      </c>
      <c r="AT61" s="63" t="str">
        <f t="shared" si="1"/>
        <v xml:space="preserve">    (U1)ALERT_REQ_UNKNOWN,                                                     /* 55 UNKNOWN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v>1</v>
      </c>
      <c r="AE62" s="62">
        <v>1</v>
      </c>
      <c r="AF62" s="62">
        <v>1</v>
      </c>
      <c r="AG62" s="62">
        <v>0</v>
      </c>
      <c r="AH62" s="62">
        <v>0</v>
      </c>
      <c r="AI62" s="62">
        <v>0</v>
      </c>
      <c r="AJ62" s="24" t="s">
        <v>34</v>
      </c>
      <c r="AL62" t="str">
        <f t="shared" si="0"/>
        <v xml:space="preserve">    (U1)ALERT_REQ_UNKNOWN</v>
      </c>
      <c r="AR62" s="63" t="str">
        <f t="shared" si="3"/>
        <v xml:space="preserve">    (U4)0x00000038U,                                                           /* 56 UNKNOWN                                         */</v>
      </c>
      <c r="AS62" s="63" t="str">
        <f t="shared" si="4"/>
        <v xml:space="preserve">    (U4)0x0000003FU,                                                           /* 56 UNKNOWN                                         */</v>
      </c>
      <c r="AT62" s="63" t="str">
        <f t="shared" si="1"/>
        <v xml:space="preserve">    (U1)ALERT_REQ_UNKNOWN,                                                     /* 56 UNKNOWN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v>1</v>
      </c>
      <c r="AE63" s="62">
        <v>1</v>
      </c>
      <c r="AF63" s="62">
        <v>1</v>
      </c>
      <c r="AG63" s="62">
        <v>0</v>
      </c>
      <c r="AH63" s="62">
        <v>0</v>
      </c>
      <c r="AI63" s="62">
        <v>1</v>
      </c>
      <c r="AJ63" s="24" t="s">
        <v>34</v>
      </c>
      <c r="AL63" t="str">
        <f t="shared" si="0"/>
        <v xml:space="preserve">    (U1)ALERT_REQ_UNKNOWN</v>
      </c>
      <c r="AR63" s="63" t="str">
        <f t="shared" si="3"/>
        <v xml:space="preserve">    (U4)0x00000039U,                                                           /* 57 UNKNOWN                                         */</v>
      </c>
      <c r="AS63" s="63" t="str">
        <f t="shared" si="4"/>
        <v xml:space="preserve">    (U4)0x0000003FU,                                                           /* 57 UNKNOWN                                         */</v>
      </c>
      <c r="AT63" s="63" t="str">
        <f t="shared" si="1"/>
        <v xml:space="preserve">    (U1)ALERT_REQ_UNKNOWN,                                                     /* 57 UNKNOWN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v>1</v>
      </c>
      <c r="AE64" s="62">
        <v>1</v>
      </c>
      <c r="AF64" s="62">
        <v>1</v>
      </c>
      <c r="AG64" s="62">
        <v>0</v>
      </c>
      <c r="AH64" s="62">
        <v>1</v>
      </c>
      <c r="AI64" s="62">
        <v>0</v>
      </c>
      <c r="AJ64" s="24" t="s">
        <v>34</v>
      </c>
      <c r="AL64" t="str">
        <f t="shared" si="0"/>
        <v xml:space="preserve">    (U1)ALERT_REQ_UNKNOWN</v>
      </c>
      <c r="AR64" s="63" t="str">
        <f t="shared" si="3"/>
        <v xml:space="preserve">    (U4)0x0000003AU,                                                           /* 58 UNKNOWN                                         */</v>
      </c>
      <c r="AS64" s="63" t="str">
        <f t="shared" si="4"/>
        <v xml:space="preserve">    (U4)0x0000003FU,                                                           /* 58 UNKNOWN                                         */</v>
      </c>
      <c r="AT64" s="63" t="str">
        <f t="shared" si="1"/>
        <v xml:space="preserve">    (U1)ALERT_REQ_UNKNOWN,                                                     /* 58 UNKNOWN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v>1</v>
      </c>
      <c r="AE65" s="62">
        <v>1</v>
      </c>
      <c r="AF65" s="62">
        <v>1</v>
      </c>
      <c r="AG65" s="62">
        <v>0</v>
      </c>
      <c r="AH65" s="62">
        <v>1</v>
      </c>
      <c r="AI65" s="62">
        <v>1</v>
      </c>
      <c r="AJ65" s="24" t="s">
        <v>34</v>
      </c>
      <c r="AL65" t="str">
        <f t="shared" si="0"/>
        <v xml:space="preserve">    (U1)ALERT_REQ_UNKNOWN</v>
      </c>
      <c r="AR65" s="63" t="str">
        <f t="shared" si="3"/>
        <v xml:space="preserve">    (U4)0x0000003BU,                                                           /* 59 UNKNOWN                                         */</v>
      </c>
      <c r="AS65" s="63" t="str">
        <f t="shared" si="4"/>
        <v xml:space="preserve">    (U4)0x0000003FU,                                                           /* 59 UNKNOWN                                         */</v>
      </c>
      <c r="AT65" s="63" t="str">
        <f t="shared" si="1"/>
        <v xml:space="preserve">    (U1)ALERT_REQ_UNKNOWN,                                                     /* 59 UNKNOWN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v>1</v>
      </c>
      <c r="AE66" s="62">
        <v>1</v>
      </c>
      <c r="AF66" s="62">
        <v>1</v>
      </c>
      <c r="AG66" s="62">
        <v>1</v>
      </c>
      <c r="AH66" s="62">
        <v>0</v>
      </c>
      <c r="AI66" s="62">
        <v>0</v>
      </c>
      <c r="AJ66" s="24" t="s">
        <v>34</v>
      </c>
      <c r="AL66" t="str">
        <f t="shared" si="0"/>
        <v xml:space="preserve">    (U1)ALERT_REQ_UNKNOWN</v>
      </c>
      <c r="AR66" s="63" t="str">
        <f t="shared" si="3"/>
        <v xml:space="preserve">    (U4)0x0000003CU,                                                           /* 60 UNKNOWN                                         */</v>
      </c>
      <c r="AS66" s="63" t="str">
        <f t="shared" si="4"/>
        <v xml:space="preserve">    (U4)0x0000003FU,                                                           /* 60 UNKNOWN                                         */</v>
      </c>
      <c r="AT66" s="63" t="str">
        <f t="shared" si="1"/>
        <v xml:space="preserve">    (U1)ALERT_REQ_UNKNOWN,                                                     /* 60 UNKNOWN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v>1</v>
      </c>
      <c r="AE67" s="62">
        <v>1</v>
      </c>
      <c r="AF67" s="62">
        <v>1</v>
      </c>
      <c r="AG67" s="62">
        <v>1</v>
      </c>
      <c r="AH67" s="62">
        <v>0</v>
      </c>
      <c r="AI67" s="62">
        <v>1</v>
      </c>
      <c r="AJ67" s="24" t="s">
        <v>34</v>
      </c>
      <c r="AL67" t="str">
        <f t="shared" si="0"/>
        <v xml:space="preserve">    (U1)ALERT_REQ_UNKNOWN</v>
      </c>
      <c r="AR67" s="63" t="str">
        <f t="shared" si="3"/>
        <v xml:space="preserve">    (U4)0x0000003DU,                                                           /* 61 UNKNOWN                                         */</v>
      </c>
      <c r="AS67" s="63" t="str">
        <f t="shared" si="4"/>
        <v xml:space="preserve">    (U4)0x0000003FU,                                                           /* 61 UNKNOWN                                         */</v>
      </c>
      <c r="AT67" s="63" t="str">
        <f t="shared" si="1"/>
        <v xml:space="preserve">    (U1)ALERT_REQ_UNKNOWN,                                                     /* 61 UNKNOWN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v>1</v>
      </c>
      <c r="AE68" s="62">
        <v>1</v>
      </c>
      <c r="AF68" s="62">
        <v>1</v>
      </c>
      <c r="AG68" s="62">
        <v>1</v>
      </c>
      <c r="AH68" s="62">
        <v>1</v>
      </c>
      <c r="AI68" s="62">
        <v>0</v>
      </c>
      <c r="AJ68" s="24" t="s">
        <v>34</v>
      </c>
      <c r="AL68" t="str">
        <f t="shared" si="0"/>
        <v xml:space="preserve">    (U1)ALERT_REQ_UNKNOWN</v>
      </c>
      <c r="AR68" s="63" t="str">
        <f t="shared" si="3"/>
        <v xml:space="preserve">    (U4)0x0000003EU,                                                           /* 62 UNKNOWN                                         */</v>
      </c>
      <c r="AS68" s="63" t="str">
        <f t="shared" si="4"/>
        <v xml:space="preserve">    (U4)0x0000003FU,                                                           /* 62 UNKNOWN                                         */</v>
      </c>
      <c r="AT68" s="63" t="str">
        <f t="shared" si="1"/>
        <v xml:space="preserve">    (U1)ALERT_REQ_UNKNOWN,                                                     /* 62 UNKNOWN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v>1</v>
      </c>
      <c r="AE69" s="62">
        <v>1</v>
      </c>
      <c r="AF69" s="62">
        <v>1</v>
      </c>
      <c r="AG69" s="62">
        <v>1</v>
      </c>
      <c r="AH69" s="62">
        <v>1</v>
      </c>
      <c r="AI69" s="62">
        <v>1</v>
      </c>
      <c r="AJ69" s="24" t="s">
        <v>34</v>
      </c>
      <c r="AL69" t="str">
        <f t="shared" si="0"/>
        <v xml:space="preserve">    (U1)ALERT_REQ_UNKNOWN</v>
      </c>
      <c r="AR69" s="63" t="str">
        <f t="shared" si="3"/>
        <v xml:space="preserve">    (U4)0x0000003FU                                                            /* 63 UNKNOWN                                         */</v>
      </c>
      <c r="AS69" s="63" t="str">
        <f t="shared" si="4"/>
        <v xml:space="preserve">    (U4)0x0000003FU                                                            /* 63 UNKNOWN                                         */</v>
      </c>
      <c r="AT69" s="63" t="str">
        <f t="shared" si="1"/>
        <v xml:space="preserve">    (U1)ALERT_REQ_UNKNOWN                                                      /* 63 UNKNOWN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v>
      </c>
      <c r="AS70" s="64" t="str">
        <f t="shared" si="4"/>
        <v>};</v>
      </c>
      <c r="AT70" s="64" t="str">
        <f>IF(AJ70&lt;&gt;"",AL70&amp;IF(AJ71&lt;&gt;"",","," ")&amp;REPT(" ",78-LEN(AL70))&amp;"/* "&amp;IF(C70&lt;10,"0"&amp;C70,C70)&amp;" "&amp;AJ70&amp;REPT(" ",48-LEN(AJ70))&amp;"*/",IF(AJ69&lt;&gt;"","};",""))</f>
        <v>};</v>
      </c>
    </row>
    <row r="71" spans="1:46">
      <c r="B71" s="132" t="str">
        <f ca="1">IF(B6&lt;&gt;"",B6,"")</f>
        <v>Table BZ_IGSFT</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CYCLE</v>
      </c>
      <c r="AK79" s="61"/>
      <c r="AL79" s="61" t="str">
        <f t="shared" si="9"/>
        <v>08</v>
      </c>
      <c r="AM79" s="61" t="str">
        <f t="shared" si="10"/>
        <v>00</v>
      </c>
      <c r="AN79" s="61" t="str">
        <f t="shared" si="11"/>
        <v>00</v>
      </c>
      <c r="AO79" s="61" t="str">
        <f t="shared" si="12"/>
        <v>00</v>
      </c>
      <c r="AQ79" t="str">
        <f t="shared" si="7"/>
        <v xml:space="preserve">    (U4)0x00000008U,                                                           /* 08 CYCLE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8" t="str">
        <f t="shared" si="6"/>
        <v>UNKNOWN</v>
      </c>
      <c r="AK87" s="61"/>
      <c r="AL87" s="61" t="str">
        <f t="shared" si="9"/>
        <v>10</v>
      </c>
      <c r="AM87" s="61" t="str">
        <f t="shared" si="10"/>
        <v>00</v>
      </c>
      <c r="AN87" s="61" t="str">
        <f t="shared" si="11"/>
        <v>00</v>
      </c>
      <c r="AO87" s="61" t="str">
        <f t="shared" si="12"/>
        <v>00</v>
      </c>
      <c r="AQ87" t="str">
        <f t="shared" si="7"/>
        <v xml:space="preserve">    (U4)0x00000010U,                                                           /* 16 UNKNOWN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8" t="str">
        <f t="shared" si="6"/>
        <v>UNKNOWN</v>
      </c>
      <c r="AK88" s="61"/>
      <c r="AL88" s="61" t="str">
        <f t="shared" si="9"/>
        <v>11</v>
      </c>
      <c r="AM88" s="61" t="str">
        <f t="shared" si="10"/>
        <v>00</v>
      </c>
      <c r="AN88" s="61" t="str">
        <f t="shared" si="11"/>
        <v>00</v>
      </c>
      <c r="AO88" s="61" t="str">
        <f t="shared" si="12"/>
        <v>00</v>
      </c>
      <c r="AQ88" t="str">
        <f t="shared" si="7"/>
        <v xml:space="preserve">    (U4)0x00000011U,                                                           /* 17 UNKNOWN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8" t="str">
        <f t="shared" si="6"/>
        <v>UNKNOWN</v>
      </c>
      <c r="AK89" s="61"/>
      <c r="AL89" s="61" t="str">
        <f t="shared" si="9"/>
        <v>12</v>
      </c>
      <c r="AM89" s="61" t="str">
        <f t="shared" si="10"/>
        <v>00</v>
      </c>
      <c r="AN89" s="61" t="str">
        <f t="shared" si="11"/>
        <v>00</v>
      </c>
      <c r="AO89" s="61" t="str">
        <f t="shared" si="12"/>
        <v>00</v>
      </c>
      <c r="AQ89" t="str">
        <f t="shared" si="7"/>
        <v xml:space="preserve">    (U4)0x00000012U,                                                           /* 18 UNKNOWN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8" t="str">
        <f t="shared" si="6"/>
        <v>UNKNOWN</v>
      </c>
      <c r="AK90" s="61"/>
      <c r="AL90" s="61" t="str">
        <f t="shared" si="9"/>
        <v>13</v>
      </c>
      <c r="AM90" s="61" t="str">
        <f t="shared" si="10"/>
        <v>00</v>
      </c>
      <c r="AN90" s="61" t="str">
        <f t="shared" si="11"/>
        <v>00</v>
      </c>
      <c r="AO90" s="61" t="str">
        <f t="shared" si="12"/>
        <v>00</v>
      </c>
      <c r="AQ90" t="str">
        <f t="shared" si="7"/>
        <v xml:space="preserve">    (U4)0x00000013U,                                                           /* 19 UNKNOWN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8" t="str">
        <f t="shared" si="6"/>
        <v>UNKNOWN</v>
      </c>
      <c r="AK91" s="61"/>
      <c r="AL91" s="61" t="str">
        <f t="shared" si="9"/>
        <v>14</v>
      </c>
      <c r="AM91" s="61" t="str">
        <f t="shared" si="10"/>
        <v>00</v>
      </c>
      <c r="AN91" s="61" t="str">
        <f t="shared" si="11"/>
        <v>00</v>
      </c>
      <c r="AO91" s="61" t="str">
        <f t="shared" si="12"/>
        <v>00</v>
      </c>
      <c r="AQ91" t="str">
        <f t="shared" si="7"/>
        <v xml:space="preserve">    (U4)0x00000014U,                                                           /* 20 UNKNOWN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8" t="str">
        <f t="shared" si="6"/>
        <v>UNKNOWN</v>
      </c>
      <c r="AK92" s="61"/>
      <c r="AL92" s="61" t="str">
        <f t="shared" si="9"/>
        <v>15</v>
      </c>
      <c r="AM92" s="61" t="str">
        <f t="shared" si="10"/>
        <v>00</v>
      </c>
      <c r="AN92" s="61" t="str">
        <f t="shared" si="11"/>
        <v>00</v>
      </c>
      <c r="AO92" s="61" t="str">
        <f t="shared" si="12"/>
        <v>00</v>
      </c>
      <c r="AQ92" t="str">
        <f t="shared" si="7"/>
        <v xml:space="preserve">    (U4)0x00000015U,                                                           /* 21 UNKNOWN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8" t="str">
        <f t="shared" si="6"/>
        <v>UNKNOWN</v>
      </c>
      <c r="AK93" s="61"/>
      <c r="AL93" s="61" t="str">
        <f t="shared" si="9"/>
        <v>16</v>
      </c>
      <c r="AM93" s="61" t="str">
        <f t="shared" si="10"/>
        <v>00</v>
      </c>
      <c r="AN93" s="61" t="str">
        <f t="shared" si="11"/>
        <v>00</v>
      </c>
      <c r="AO93" s="61" t="str">
        <f t="shared" si="12"/>
        <v>00</v>
      </c>
      <c r="AQ93" t="str">
        <f t="shared" si="7"/>
        <v xml:space="preserve">    (U4)0x00000016U,                                                           /* 22 UNKNOWN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8" t="str">
        <f t="shared" si="6"/>
        <v>UNKNOWN</v>
      </c>
      <c r="AK94" s="61"/>
      <c r="AL94" s="61" t="str">
        <f t="shared" si="9"/>
        <v>17</v>
      </c>
      <c r="AM94" s="61" t="str">
        <f t="shared" si="10"/>
        <v>00</v>
      </c>
      <c r="AN94" s="61" t="str">
        <f t="shared" si="11"/>
        <v>00</v>
      </c>
      <c r="AO94" s="61" t="str">
        <f t="shared" si="12"/>
        <v>00</v>
      </c>
      <c r="AQ94" t="str">
        <f t="shared" si="7"/>
        <v xml:space="preserve">    (U4)0x00000017U,                                                           /* 23 UNKNOWN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8" t="str">
        <f t="shared" si="6"/>
        <v>UNKNOWN</v>
      </c>
      <c r="AK95" s="61"/>
      <c r="AL95" s="61" t="str">
        <f t="shared" si="9"/>
        <v>18</v>
      </c>
      <c r="AM95" s="61" t="str">
        <f t="shared" si="10"/>
        <v>00</v>
      </c>
      <c r="AN95" s="61" t="str">
        <f t="shared" si="11"/>
        <v>00</v>
      </c>
      <c r="AO95" s="61" t="str">
        <f t="shared" si="12"/>
        <v>00</v>
      </c>
      <c r="AQ95" t="str">
        <f t="shared" si="7"/>
        <v xml:space="preserve">    (U4)0x00000018U,                                                           /* 24 UNKNOWN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8" t="str">
        <f t="shared" si="6"/>
        <v>UNKNOWN</v>
      </c>
      <c r="AK96" s="61"/>
      <c r="AL96" s="61" t="str">
        <f t="shared" si="9"/>
        <v>19</v>
      </c>
      <c r="AM96" s="61" t="str">
        <f t="shared" si="10"/>
        <v>00</v>
      </c>
      <c r="AN96" s="61" t="str">
        <f t="shared" si="11"/>
        <v>00</v>
      </c>
      <c r="AO96" s="61" t="str">
        <f t="shared" si="12"/>
        <v>00</v>
      </c>
      <c r="AQ96" t="str">
        <f t="shared" si="7"/>
        <v xml:space="preserve">    (U4)0x00000019U,                                                           /* 25 UNKNOWN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8" t="str">
        <f t="shared" si="6"/>
        <v>UNKNOWN</v>
      </c>
      <c r="AK97" s="61"/>
      <c r="AL97" s="61" t="str">
        <f t="shared" si="9"/>
        <v>1A</v>
      </c>
      <c r="AM97" s="61" t="str">
        <f t="shared" si="10"/>
        <v>00</v>
      </c>
      <c r="AN97" s="61" t="str">
        <f t="shared" si="11"/>
        <v>00</v>
      </c>
      <c r="AO97" s="61" t="str">
        <f t="shared" si="12"/>
        <v>00</v>
      </c>
      <c r="AQ97" t="str">
        <f t="shared" si="7"/>
        <v xml:space="preserve">    (U4)0x0000001AU,                                                           /* 26 UNKNOWN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8" t="str">
        <f t="shared" si="6"/>
        <v>UNKNOWN</v>
      </c>
      <c r="AK98" s="61"/>
      <c r="AL98" s="61" t="str">
        <f t="shared" si="9"/>
        <v>1B</v>
      </c>
      <c r="AM98" s="61" t="str">
        <f t="shared" si="10"/>
        <v>00</v>
      </c>
      <c r="AN98" s="61" t="str">
        <f t="shared" si="11"/>
        <v>00</v>
      </c>
      <c r="AO98" s="61" t="str">
        <f t="shared" si="12"/>
        <v>00</v>
      </c>
      <c r="AQ98" t="str">
        <f t="shared" si="7"/>
        <v xml:space="preserve">    (U4)0x0000001BU,                                                           /* 27 UNKNOWN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8" t="str">
        <f t="shared" si="6"/>
        <v>UNKNOWN</v>
      </c>
      <c r="AK99" s="61"/>
      <c r="AL99" s="61" t="str">
        <f t="shared" si="9"/>
        <v>1C</v>
      </c>
      <c r="AM99" s="61" t="str">
        <f t="shared" si="10"/>
        <v>00</v>
      </c>
      <c r="AN99" s="61" t="str">
        <f t="shared" si="11"/>
        <v>00</v>
      </c>
      <c r="AO99" s="61" t="str">
        <f t="shared" si="12"/>
        <v>00</v>
      </c>
      <c r="AQ99" t="str">
        <f t="shared" si="7"/>
        <v xml:space="preserve">    (U4)0x0000001CU,                                                           /* 28 UNKNOWN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8" t="str">
        <f t="shared" si="6"/>
        <v>UNKNOWN</v>
      </c>
      <c r="AK100" s="61"/>
      <c r="AL100" s="61" t="str">
        <f t="shared" si="9"/>
        <v>1D</v>
      </c>
      <c r="AM100" s="61" t="str">
        <f t="shared" si="10"/>
        <v>00</v>
      </c>
      <c r="AN100" s="61" t="str">
        <f t="shared" si="11"/>
        <v>00</v>
      </c>
      <c r="AO100" s="61" t="str">
        <f t="shared" si="12"/>
        <v>00</v>
      </c>
      <c r="AQ100" t="str">
        <f t="shared" si="7"/>
        <v xml:space="preserve">    (U4)0x0000001DU,                                                           /* 29 UNKNOWN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8" t="str">
        <f t="shared" si="6"/>
        <v>UNKNOWN</v>
      </c>
      <c r="AK101" s="61"/>
      <c r="AL101" s="61" t="str">
        <f t="shared" si="9"/>
        <v>1E</v>
      </c>
      <c r="AM101" s="61" t="str">
        <f t="shared" si="10"/>
        <v>00</v>
      </c>
      <c r="AN101" s="61" t="str">
        <f t="shared" si="11"/>
        <v>00</v>
      </c>
      <c r="AO101" s="61" t="str">
        <f t="shared" si="12"/>
        <v>00</v>
      </c>
      <c r="AQ101" t="str">
        <f t="shared" si="7"/>
        <v xml:space="preserve">    (U4)0x0000001EU,                                                           /* 30 UNKNOWN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8" t="str">
        <f t="shared" si="6"/>
        <v>UNKNOWN</v>
      </c>
      <c r="AK102" s="61"/>
      <c r="AL102" s="61" t="str">
        <f t="shared" si="9"/>
        <v>1F</v>
      </c>
      <c r="AM102" s="61" t="str">
        <f t="shared" si="10"/>
        <v>00</v>
      </c>
      <c r="AN102" s="61" t="str">
        <f t="shared" si="11"/>
        <v>00</v>
      </c>
      <c r="AO102" s="61" t="str">
        <f t="shared" si="12"/>
        <v>00</v>
      </c>
      <c r="AQ102" t="str">
        <f t="shared" si="7"/>
        <v xml:space="preserve">    (U4)0x0000001FU,                                                           /* 31 UNKNOWN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8" t="str">
        <f t="shared" si="6"/>
        <v>UNKNOWN</v>
      </c>
      <c r="AK103" s="61"/>
      <c r="AL103" s="61" t="str">
        <f t="shared" si="9"/>
        <v>20</v>
      </c>
      <c r="AM103" s="61" t="str">
        <f t="shared" si="10"/>
        <v>00</v>
      </c>
      <c r="AN103" s="61" t="str">
        <f t="shared" si="11"/>
        <v>00</v>
      </c>
      <c r="AO103" s="61" t="str">
        <f t="shared" si="12"/>
        <v>00</v>
      </c>
      <c r="AQ103" t="str">
        <f t="shared" si="7"/>
        <v xml:space="preserve">    (U4)0x00000020U,                                                           /* 32 UNKNOWN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8" t="str">
        <f t="shared" si="6"/>
        <v>UNKNOWN</v>
      </c>
      <c r="AK104" s="61"/>
      <c r="AL104" s="61" t="str">
        <f t="shared" si="9"/>
        <v>21</v>
      </c>
      <c r="AM104" s="61" t="str">
        <f t="shared" si="10"/>
        <v>00</v>
      </c>
      <c r="AN104" s="61" t="str">
        <f t="shared" si="11"/>
        <v>00</v>
      </c>
      <c r="AO104" s="61" t="str">
        <f t="shared" si="12"/>
        <v>00</v>
      </c>
      <c r="AQ104" t="str">
        <f t="shared" si="7"/>
        <v xml:space="preserve">    (U4)0x00000021U,                                                           /* 33 UNKNOWN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8" t="str">
        <f t="shared" si="6"/>
        <v>UNKNOWN</v>
      </c>
      <c r="AK105" s="61"/>
      <c r="AL105" s="61" t="str">
        <f t="shared" si="9"/>
        <v>22</v>
      </c>
      <c r="AM105" s="61" t="str">
        <f t="shared" si="10"/>
        <v>00</v>
      </c>
      <c r="AN105" s="61" t="str">
        <f t="shared" si="11"/>
        <v>00</v>
      </c>
      <c r="AO105" s="61" t="str">
        <f t="shared" si="12"/>
        <v>00</v>
      </c>
      <c r="AQ105" t="str">
        <f t="shared" si="7"/>
        <v xml:space="preserve">    (U4)0x00000022U,                                                           /* 34 UNKNOWN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8" t="str">
        <f t="shared" si="6"/>
        <v>UNKNOWN</v>
      </c>
      <c r="AK106" s="61"/>
      <c r="AL106" s="61" t="str">
        <f t="shared" si="9"/>
        <v>23</v>
      </c>
      <c r="AM106" s="61" t="str">
        <f t="shared" si="10"/>
        <v>00</v>
      </c>
      <c r="AN106" s="61" t="str">
        <f t="shared" si="11"/>
        <v>00</v>
      </c>
      <c r="AO106" s="61" t="str">
        <f t="shared" si="12"/>
        <v>00</v>
      </c>
      <c r="AQ106" t="str">
        <f t="shared" si="7"/>
        <v xml:space="preserve">    (U4)0x00000023U,                                                           /* 35 UNKNOWN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8" t="str">
        <f t="shared" si="6"/>
        <v>UNKNOWN</v>
      </c>
      <c r="AK107" s="61"/>
      <c r="AL107" s="61" t="str">
        <f t="shared" si="9"/>
        <v>24</v>
      </c>
      <c r="AM107" s="61" t="str">
        <f t="shared" si="10"/>
        <v>00</v>
      </c>
      <c r="AN107" s="61" t="str">
        <f t="shared" si="11"/>
        <v>00</v>
      </c>
      <c r="AO107" s="61" t="str">
        <f t="shared" si="12"/>
        <v>00</v>
      </c>
      <c r="AQ107" t="str">
        <f t="shared" si="7"/>
        <v xml:space="preserve">    (U4)0x00000024U,                                                           /* 36 UNKNOWN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8" t="str">
        <f t="shared" si="6"/>
        <v>UNKNOWN</v>
      </c>
      <c r="AK108" s="61"/>
      <c r="AL108" s="61" t="str">
        <f t="shared" si="9"/>
        <v>25</v>
      </c>
      <c r="AM108" s="61" t="str">
        <f t="shared" si="10"/>
        <v>00</v>
      </c>
      <c r="AN108" s="61" t="str">
        <f t="shared" si="11"/>
        <v>00</v>
      </c>
      <c r="AO108" s="61" t="str">
        <f t="shared" si="12"/>
        <v>00</v>
      </c>
      <c r="AQ108" t="str">
        <f t="shared" si="7"/>
        <v xml:space="preserve">    (U4)0x00000025U,                                                           /* 37 UNKNOWN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8" t="str">
        <f t="shared" si="6"/>
        <v>UNKNOWN</v>
      </c>
      <c r="AK109" s="61"/>
      <c r="AL109" s="61" t="str">
        <f t="shared" si="9"/>
        <v>26</v>
      </c>
      <c r="AM109" s="61" t="str">
        <f t="shared" si="10"/>
        <v>00</v>
      </c>
      <c r="AN109" s="61" t="str">
        <f t="shared" si="11"/>
        <v>00</v>
      </c>
      <c r="AO109" s="61" t="str">
        <f t="shared" si="12"/>
        <v>00</v>
      </c>
      <c r="AQ109" t="str">
        <f t="shared" si="7"/>
        <v xml:space="preserve">    (U4)0x00000026U,                                                           /* 38 UNKNOWN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8" t="str">
        <f t="shared" si="6"/>
        <v>UNKNOWN</v>
      </c>
      <c r="AK110" s="61"/>
      <c r="AL110" s="61" t="str">
        <f t="shared" si="9"/>
        <v>27</v>
      </c>
      <c r="AM110" s="61" t="str">
        <f t="shared" si="10"/>
        <v>00</v>
      </c>
      <c r="AN110" s="61" t="str">
        <f t="shared" si="11"/>
        <v>00</v>
      </c>
      <c r="AO110" s="61" t="str">
        <f t="shared" si="12"/>
        <v>00</v>
      </c>
      <c r="AQ110" t="str">
        <f t="shared" si="7"/>
        <v xml:space="preserve">    (U4)0x00000027U,                                                           /* 39 UNKNOWN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8" t="str">
        <f t="shared" si="6"/>
        <v>UNKNOWN</v>
      </c>
      <c r="AK111" s="61"/>
      <c r="AL111" s="61" t="str">
        <f t="shared" si="9"/>
        <v>28</v>
      </c>
      <c r="AM111" s="61" t="str">
        <f t="shared" si="10"/>
        <v>00</v>
      </c>
      <c r="AN111" s="61" t="str">
        <f t="shared" si="11"/>
        <v>00</v>
      </c>
      <c r="AO111" s="61" t="str">
        <f t="shared" si="12"/>
        <v>00</v>
      </c>
      <c r="AQ111" t="str">
        <f t="shared" si="7"/>
        <v xml:space="preserve">    (U4)0x00000028U,                                                           /* 40 UNKNOWN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8" t="str">
        <f t="shared" si="6"/>
        <v>UNKNOWN</v>
      </c>
      <c r="AK112" s="61"/>
      <c r="AL112" s="61" t="str">
        <f t="shared" si="9"/>
        <v>29</v>
      </c>
      <c r="AM112" s="61" t="str">
        <f t="shared" si="10"/>
        <v>00</v>
      </c>
      <c r="AN112" s="61" t="str">
        <f t="shared" si="11"/>
        <v>00</v>
      </c>
      <c r="AO112" s="61" t="str">
        <f t="shared" si="12"/>
        <v>00</v>
      </c>
      <c r="AQ112" t="str">
        <f t="shared" si="7"/>
        <v xml:space="preserve">    (U4)0x00000029U,                                                           /* 41 UNKNOWN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8" t="str">
        <f t="shared" si="6"/>
        <v>UNKNOWN</v>
      </c>
      <c r="AK113" s="61"/>
      <c r="AL113" s="61" t="str">
        <f t="shared" si="9"/>
        <v>2A</v>
      </c>
      <c r="AM113" s="61" t="str">
        <f t="shared" si="10"/>
        <v>00</v>
      </c>
      <c r="AN113" s="61" t="str">
        <f t="shared" si="11"/>
        <v>00</v>
      </c>
      <c r="AO113" s="61" t="str">
        <f t="shared" si="12"/>
        <v>00</v>
      </c>
      <c r="AQ113" t="str">
        <f t="shared" si="7"/>
        <v xml:space="preserve">    (U4)0x0000002AU,                                                           /* 42 UNKNOWN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8" t="str">
        <f t="shared" si="6"/>
        <v>UNKNOWN</v>
      </c>
      <c r="AK114" s="61"/>
      <c r="AL114" s="61" t="str">
        <f t="shared" si="9"/>
        <v>2B</v>
      </c>
      <c r="AM114" s="61" t="str">
        <f t="shared" si="10"/>
        <v>00</v>
      </c>
      <c r="AN114" s="61" t="str">
        <f t="shared" si="11"/>
        <v>00</v>
      </c>
      <c r="AO114" s="61" t="str">
        <f t="shared" si="12"/>
        <v>00</v>
      </c>
      <c r="AQ114" t="str">
        <f t="shared" si="7"/>
        <v xml:space="preserve">    (U4)0x0000002BU,                                                           /* 43 UNKNOWN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8" t="str">
        <f t="shared" si="6"/>
        <v>UNKNOWN</v>
      </c>
      <c r="AK115" s="61"/>
      <c r="AL115" s="61" t="str">
        <f t="shared" si="9"/>
        <v>2C</v>
      </c>
      <c r="AM115" s="61" t="str">
        <f t="shared" si="10"/>
        <v>00</v>
      </c>
      <c r="AN115" s="61" t="str">
        <f t="shared" si="11"/>
        <v>00</v>
      </c>
      <c r="AO115" s="61" t="str">
        <f t="shared" si="12"/>
        <v>00</v>
      </c>
      <c r="AQ115" t="str">
        <f t="shared" si="7"/>
        <v xml:space="preserve">    (U4)0x0000002CU,                                                           /* 44 UNKNOWN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8" t="str">
        <f t="shared" si="6"/>
        <v>UNKNOWN</v>
      </c>
      <c r="AK116" s="61"/>
      <c r="AL116" s="61" t="str">
        <f t="shared" si="9"/>
        <v>2D</v>
      </c>
      <c r="AM116" s="61" t="str">
        <f t="shared" si="10"/>
        <v>00</v>
      </c>
      <c r="AN116" s="61" t="str">
        <f t="shared" si="11"/>
        <v>00</v>
      </c>
      <c r="AO116" s="61" t="str">
        <f t="shared" si="12"/>
        <v>00</v>
      </c>
      <c r="AQ116" t="str">
        <f t="shared" si="7"/>
        <v xml:space="preserve">    (U4)0x0000002DU,                                                           /* 45 UNKNOWN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8" t="str">
        <f t="shared" si="6"/>
        <v>UNKNOWN</v>
      </c>
      <c r="AK117" s="61"/>
      <c r="AL117" s="61" t="str">
        <f t="shared" si="9"/>
        <v>2E</v>
      </c>
      <c r="AM117" s="61" t="str">
        <f t="shared" si="10"/>
        <v>00</v>
      </c>
      <c r="AN117" s="61" t="str">
        <f t="shared" si="11"/>
        <v>00</v>
      </c>
      <c r="AO117" s="61" t="str">
        <f t="shared" si="12"/>
        <v>00</v>
      </c>
      <c r="AQ117" t="str">
        <f t="shared" si="7"/>
        <v xml:space="preserve">    (U4)0x0000002EU,                                                           /* 46 UNKNOWN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8" t="str">
        <f t="shared" si="6"/>
        <v>UNKNOWN</v>
      </c>
      <c r="AK118" s="61"/>
      <c r="AL118" s="61" t="str">
        <f t="shared" si="9"/>
        <v>2F</v>
      </c>
      <c r="AM118" s="61" t="str">
        <f t="shared" si="10"/>
        <v>00</v>
      </c>
      <c r="AN118" s="61" t="str">
        <f t="shared" si="11"/>
        <v>00</v>
      </c>
      <c r="AO118" s="61" t="str">
        <f t="shared" si="12"/>
        <v>00</v>
      </c>
      <c r="AQ118" t="str">
        <f t="shared" si="7"/>
        <v xml:space="preserve">    (U4)0x0000002FU,                                                           /* 47 UNKNOWN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8" t="str">
        <f t="shared" si="6"/>
        <v>UNKNOWN</v>
      </c>
      <c r="AK119" s="61"/>
      <c r="AL119" s="61" t="str">
        <f t="shared" si="9"/>
        <v>30</v>
      </c>
      <c r="AM119" s="61" t="str">
        <f t="shared" si="10"/>
        <v>00</v>
      </c>
      <c r="AN119" s="61" t="str">
        <f t="shared" si="11"/>
        <v>00</v>
      </c>
      <c r="AO119" s="61" t="str">
        <f t="shared" si="12"/>
        <v>00</v>
      </c>
      <c r="AQ119" t="str">
        <f t="shared" si="7"/>
        <v xml:space="preserve">    (U4)0x00000030U,                                                           /* 48 UNKNOWN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8" t="str">
        <f t="shared" si="6"/>
        <v>UNKNOWN</v>
      </c>
      <c r="AK120" s="61"/>
      <c r="AL120" s="61" t="str">
        <f t="shared" si="9"/>
        <v>31</v>
      </c>
      <c r="AM120" s="61" t="str">
        <f t="shared" si="10"/>
        <v>00</v>
      </c>
      <c r="AN120" s="61" t="str">
        <f t="shared" si="11"/>
        <v>00</v>
      </c>
      <c r="AO120" s="61" t="str">
        <f t="shared" si="12"/>
        <v>00</v>
      </c>
      <c r="AQ120" t="str">
        <f t="shared" si="7"/>
        <v xml:space="preserve">    (U4)0x00000031U,                                                           /* 49 UNKNOWN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8" t="str">
        <f t="shared" si="6"/>
        <v>UNKNOWN</v>
      </c>
      <c r="AK121" s="61"/>
      <c r="AL121" s="61" t="str">
        <f t="shared" si="9"/>
        <v>32</v>
      </c>
      <c r="AM121" s="61" t="str">
        <f t="shared" si="10"/>
        <v>00</v>
      </c>
      <c r="AN121" s="61" t="str">
        <f t="shared" si="11"/>
        <v>00</v>
      </c>
      <c r="AO121" s="61" t="str">
        <f t="shared" si="12"/>
        <v>00</v>
      </c>
      <c r="AQ121" t="str">
        <f t="shared" si="7"/>
        <v xml:space="preserve">    (U4)0x00000032U,                                                           /* 50 UNKNOWN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8" t="str">
        <f t="shared" si="6"/>
        <v>UNKNOWN</v>
      </c>
      <c r="AK122" s="61"/>
      <c r="AL122" s="61" t="str">
        <f t="shared" si="9"/>
        <v>33</v>
      </c>
      <c r="AM122" s="61" t="str">
        <f t="shared" si="10"/>
        <v>00</v>
      </c>
      <c r="AN122" s="61" t="str">
        <f t="shared" si="11"/>
        <v>00</v>
      </c>
      <c r="AO122" s="61" t="str">
        <f t="shared" si="12"/>
        <v>00</v>
      </c>
      <c r="AQ122" t="str">
        <f t="shared" si="7"/>
        <v xml:space="preserve">    (U4)0x00000033U,                                                           /* 51 UNKNOWN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8" t="str">
        <f t="shared" si="6"/>
        <v>UNKNOWN</v>
      </c>
      <c r="AK123" s="61"/>
      <c r="AL123" s="61" t="str">
        <f t="shared" si="9"/>
        <v>34</v>
      </c>
      <c r="AM123" s="61" t="str">
        <f t="shared" si="10"/>
        <v>00</v>
      </c>
      <c r="AN123" s="61" t="str">
        <f t="shared" si="11"/>
        <v>00</v>
      </c>
      <c r="AO123" s="61" t="str">
        <f t="shared" si="12"/>
        <v>00</v>
      </c>
      <c r="AQ123" t="str">
        <f t="shared" si="7"/>
        <v xml:space="preserve">    (U4)0x00000034U,                                                           /* 52 UNKNOWN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8" t="str">
        <f t="shared" si="6"/>
        <v>UNKNOWN</v>
      </c>
      <c r="AK124" s="61"/>
      <c r="AL124" s="61" t="str">
        <f t="shared" si="9"/>
        <v>35</v>
      </c>
      <c r="AM124" s="61" t="str">
        <f t="shared" si="10"/>
        <v>00</v>
      </c>
      <c r="AN124" s="61" t="str">
        <f t="shared" si="11"/>
        <v>00</v>
      </c>
      <c r="AO124" s="61" t="str">
        <f t="shared" si="12"/>
        <v>00</v>
      </c>
      <c r="AQ124" t="str">
        <f t="shared" si="7"/>
        <v xml:space="preserve">    (U4)0x00000035U,                                                           /* 53 UNKNOWN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8" t="str">
        <f t="shared" si="6"/>
        <v>UNKNOWN</v>
      </c>
      <c r="AK125" s="61"/>
      <c r="AL125" s="61" t="str">
        <f t="shared" si="9"/>
        <v>36</v>
      </c>
      <c r="AM125" s="61" t="str">
        <f t="shared" si="10"/>
        <v>00</v>
      </c>
      <c r="AN125" s="61" t="str">
        <f t="shared" si="11"/>
        <v>00</v>
      </c>
      <c r="AO125" s="61" t="str">
        <f t="shared" si="12"/>
        <v>00</v>
      </c>
      <c r="AQ125" t="str">
        <f t="shared" si="7"/>
        <v xml:space="preserve">    (U4)0x00000036U,                                                           /* 54 UNKNOWN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8" t="str">
        <f t="shared" si="6"/>
        <v>UNKNOWN</v>
      </c>
      <c r="AK126" s="61"/>
      <c r="AL126" s="61" t="str">
        <f t="shared" si="9"/>
        <v>37</v>
      </c>
      <c r="AM126" s="61" t="str">
        <f t="shared" si="10"/>
        <v>00</v>
      </c>
      <c r="AN126" s="61" t="str">
        <f t="shared" si="11"/>
        <v>00</v>
      </c>
      <c r="AO126" s="61" t="str">
        <f t="shared" si="12"/>
        <v>00</v>
      </c>
      <c r="AQ126" t="str">
        <f t="shared" si="7"/>
        <v xml:space="preserve">    (U4)0x00000037U,                                                           /* 55 UNKNOWN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8" t="str">
        <f t="shared" si="6"/>
        <v>UNKNOWN</v>
      </c>
      <c r="AK127" s="61"/>
      <c r="AL127" s="61" t="str">
        <f t="shared" si="9"/>
        <v>38</v>
      </c>
      <c r="AM127" s="61" t="str">
        <f t="shared" si="10"/>
        <v>00</v>
      </c>
      <c r="AN127" s="61" t="str">
        <f t="shared" si="11"/>
        <v>00</v>
      </c>
      <c r="AO127" s="61" t="str">
        <f t="shared" si="12"/>
        <v>00</v>
      </c>
      <c r="AQ127" t="str">
        <f t="shared" si="7"/>
        <v xml:space="preserve">    (U4)0x00000038U,                                                           /* 56 UNKNOWN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8" t="str">
        <f t="shared" si="6"/>
        <v>UNKNOWN</v>
      </c>
      <c r="AK128" s="61"/>
      <c r="AL128" s="61" t="str">
        <f t="shared" si="9"/>
        <v>39</v>
      </c>
      <c r="AM128" s="61" t="str">
        <f t="shared" si="10"/>
        <v>00</v>
      </c>
      <c r="AN128" s="61" t="str">
        <f t="shared" si="11"/>
        <v>00</v>
      </c>
      <c r="AO128" s="61" t="str">
        <f t="shared" si="12"/>
        <v>00</v>
      </c>
      <c r="AQ128" t="str">
        <f t="shared" si="7"/>
        <v xml:space="preserve">    (U4)0x00000039U,                                                           /* 57 UNKNOWN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8" t="str">
        <f t="shared" si="6"/>
        <v>UNKNOWN</v>
      </c>
      <c r="AK129" s="61"/>
      <c r="AL129" s="61" t="str">
        <f t="shared" si="9"/>
        <v>3A</v>
      </c>
      <c r="AM129" s="61" t="str">
        <f t="shared" si="10"/>
        <v>00</v>
      </c>
      <c r="AN129" s="61" t="str">
        <f t="shared" si="11"/>
        <v>00</v>
      </c>
      <c r="AO129" s="61" t="str">
        <f t="shared" si="12"/>
        <v>00</v>
      </c>
      <c r="AQ129" t="str">
        <f t="shared" si="7"/>
        <v xml:space="preserve">    (U4)0x0000003AU,                                                           /* 58 UNKNOWN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8" t="str">
        <f t="shared" si="6"/>
        <v>UNKNOWN</v>
      </c>
      <c r="AK130" s="61"/>
      <c r="AL130" s="61" t="str">
        <f t="shared" si="9"/>
        <v>3B</v>
      </c>
      <c r="AM130" s="61" t="str">
        <f t="shared" si="10"/>
        <v>00</v>
      </c>
      <c r="AN130" s="61" t="str">
        <f t="shared" si="11"/>
        <v>00</v>
      </c>
      <c r="AO130" s="61" t="str">
        <f t="shared" si="12"/>
        <v>00</v>
      </c>
      <c r="AQ130" t="str">
        <f t="shared" si="7"/>
        <v xml:space="preserve">    (U4)0x0000003BU,                                                           /* 59 UNKNOWN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8" t="str">
        <f t="shared" si="6"/>
        <v>UNKNOWN</v>
      </c>
      <c r="AK131" s="61"/>
      <c r="AL131" s="61" t="str">
        <f t="shared" si="9"/>
        <v>3C</v>
      </c>
      <c r="AM131" s="61" t="str">
        <f t="shared" si="10"/>
        <v>00</v>
      </c>
      <c r="AN131" s="61" t="str">
        <f t="shared" si="11"/>
        <v>00</v>
      </c>
      <c r="AO131" s="61" t="str">
        <f t="shared" si="12"/>
        <v>00</v>
      </c>
      <c r="AQ131" t="str">
        <f t="shared" si="7"/>
        <v xml:space="preserve">    (U4)0x0000003CU,                                                           /* 60 UNKNOWN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8" t="str">
        <f t="shared" si="6"/>
        <v>UNKNOWN</v>
      </c>
      <c r="AK132" s="61"/>
      <c r="AL132" s="61" t="str">
        <f t="shared" si="9"/>
        <v>3D</v>
      </c>
      <c r="AM132" s="61" t="str">
        <f t="shared" si="10"/>
        <v>00</v>
      </c>
      <c r="AN132" s="61" t="str">
        <f t="shared" si="11"/>
        <v>00</v>
      </c>
      <c r="AO132" s="61" t="str">
        <f t="shared" si="12"/>
        <v>00</v>
      </c>
      <c r="AQ132" t="str">
        <f t="shared" si="7"/>
        <v xml:space="preserve">    (U4)0x0000003DU,                                                           /* 61 UNKNOWN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8" t="str">
        <f t="shared" si="6"/>
        <v>UNKNOWN</v>
      </c>
      <c r="AK133" s="61"/>
      <c r="AL133" s="61" t="str">
        <f t="shared" si="9"/>
        <v>3E</v>
      </c>
      <c r="AM133" s="61" t="str">
        <f t="shared" si="10"/>
        <v>00</v>
      </c>
      <c r="AN133" s="61" t="str">
        <f t="shared" si="11"/>
        <v>00</v>
      </c>
      <c r="AO133" s="61" t="str">
        <f t="shared" si="12"/>
        <v>00</v>
      </c>
      <c r="AQ133" t="str">
        <f t="shared" si="7"/>
        <v xml:space="preserve">    (U4)0x0000003EU,                                                           /* 62 UNKNOWN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8" t="str">
        <f t="shared" si="6"/>
        <v>UNKNOWN</v>
      </c>
      <c r="AK134" s="61"/>
      <c r="AL134" s="61" t="str">
        <f t="shared" si="9"/>
        <v>3F</v>
      </c>
      <c r="AM134" s="61" t="str">
        <f t="shared" si="10"/>
        <v>00</v>
      </c>
      <c r="AN134" s="61" t="str">
        <f t="shared" si="11"/>
        <v>00</v>
      </c>
      <c r="AO134" s="61" t="str">
        <f t="shared" si="12"/>
        <v>00</v>
      </c>
      <c r="AQ134" t="str">
        <f t="shared" si="7"/>
        <v xml:space="preserve">    (U4)0x0000003FU                                                            /* 63 UNKNOWN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BZ_IGSFT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3F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3F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(U4)0x0000003FU,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8" t="str">
        <f t="shared" si="21"/>
        <v>UNKNOWN</v>
      </c>
      <c r="AK138" s="61"/>
      <c r="AL138" s="61" t="str">
        <f t="shared" si="24"/>
        <v>3F</v>
      </c>
      <c r="AM138" s="61" t="str">
        <f t="shared" si="25"/>
        <v>00</v>
      </c>
      <c r="AN138" s="61" t="str">
        <f t="shared" si="26"/>
        <v>00</v>
      </c>
      <c r="AO138" s="61" t="str">
        <f t="shared" si="27"/>
        <v>00</v>
      </c>
      <c r="AQ138" t="str">
        <f t="shared" si="22"/>
        <v xml:space="preserve">    (U4)0x0000003FU,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8" t="str">
        <f t="shared" si="21"/>
        <v>UNKNOWN</v>
      </c>
      <c r="AK139" s="61"/>
      <c r="AL139" s="61" t="str">
        <f t="shared" si="24"/>
        <v>3F</v>
      </c>
      <c r="AM139" s="61" t="str">
        <f t="shared" si="25"/>
        <v>00</v>
      </c>
      <c r="AN139" s="61" t="str">
        <f t="shared" si="26"/>
        <v>00</v>
      </c>
      <c r="AO139" s="61" t="str">
        <f t="shared" si="27"/>
        <v>00</v>
      </c>
      <c r="AQ139" t="str">
        <f t="shared" si="22"/>
        <v xml:space="preserve">    (U4)0x0000003FU,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8" t="str">
        <f t="shared" si="21"/>
        <v>UNKNOWN</v>
      </c>
      <c r="AK140" s="61"/>
      <c r="AL140" s="61" t="str">
        <f t="shared" si="24"/>
        <v>3F</v>
      </c>
      <c r="AM140" s="61" t="str">
        <f t="shared" si="25"/>
        <v>00</v>
      </c>
      <c r="AN140" s="61" t="str">
        <f t="shared" si="26"/>
        <v>00</v>
      </c>
      <c r="AO140" s="61" t="str">
        <f t="shared" si="27"/>
        <v>00</v>
      </c>
      <c r="AQ140" t="str">
        <f t="shared" si="22"/>
        <v xml:space="preserve">    (U4)0x0000003FU,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8" t="str">
        <f t="shared" si="21"/>
        <v>UNKNOWN</v>
      </c>
      <c r="AK141" s="61"/>
      <c r="AL141" s="61" t="str">
        <f t="shared" si="24"/>
        <v>3F</v>
      </c>
      <c r="AM141" s="61" t="str">
        <f t="shared" si="25"/>
        <v>00</v>
      </c>
      <c r="AN141" s="61" t="str">
        <f t="shared" si="26"/>
        <v>00</v>
      </c>
      <c r="AO141" s="61" t="str">
        <f t="shared" si="27"/>
        <v>00</v>
      </c>
      <c r="AQ141" t="str">
        <f t="shared" si="22"/>
        <v xml:space="preserve">    (U4)0x0000003FU,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8" t="str">
        <f t="shared" si="21"/>
        <v>UNKNOWN</v>
      </c>
      <c r="AK142" s="61"/>
      <c r="AL142" s="61" t="str">
        <f t="shared" si="24"/>
        <v>3F</v>
      </c>
      <c r="AM142" s="61" t="str">
        <f t="shared" si="25"/>
        <v>00</v>
      </c>
      <c r="AN142" s="61" t="str">
        <f t="shared" si="26"/>
        <v>00</v>
      </c>
      <c r="AO142" s="61" t="str">
        <f t="shared" si="27"/>
        <v>00</v>
      </c>
      <c r="AQ142" t="str">
        <f t="shared" si="22"/>
        <v xml:space="preserve">    (U4)0x0000003FU,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8" t="str">
        <f t="shared" si="21"/>
        <v>UNKNOWN</v>
      </c>
      <c r="AK143" s="61"/>
      <c r="AL143" s="61" t="str">
        <f t="shared" si="24"/>
        <v>3F</v>
      </c>
      <c r="AM143" s="61" t="str">
        <f t="shared" si="25"/>
        <v>00</v>
      </c>
      <c r="AN143" s="61" t="str">
        <f t="shared" si="26"/>
        <v>00</v>
      </c>
      <c r="AO143" s="61" t="str">
        <f t="shared" si="27"/>
        <v>00</v>
      </c>
      <c r="AQ143" t="str">
        <f t="shared" si="22"/>
        <v xml:space="preserve">    (U4)0x0000003FU,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8" t="str">
        <f t="shared" si="21"/>
        <v>CYCLE</v>
      </c>
      <c r="AK144" s="61"/>
      <c r="AL144" s="61" t="str">
        <f t="shared" si="24"/>
        <v>3F</v>
      </c>
      <c r="AM144" s="61" t="str">
        <f t="shared" si="25"/>
        <v>00</v>
      </c>
      <c r="AN144" s="61" t="str">
        <f t="shared" si="26"/>
        <v>00</v>
      </c>
      <c r="AO144" s="61" t="str">
        <f t="shared" si="27"/>
        <v>00</v>
      </c>
      <c r="AQ144" t="str">
        <f t="shared" si="22"/>
        <v xml:space="preserve">    (U4)0x0000003FU,                                                           /* 08 CYCLE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8" t="str">
        <f t="shared" si="21"/>
        <v>UNKNOWN</v>
      </c>
      <c r="AK145" s="61"/>
      <c r="AL145" s="61" t="str">
        <f t="shared" si="24"/>
        <v>3F</v>
      </c>
      <c r="AM145" s="61" t="str">
        <f t="shared" si="25"/>
        <v>00</v>
      </c>
      <c r="AN145" s="61" t="str">
        <f t="shared" si="26"/>
        <v>00</v>
      </c>
      <c r="AO145" s="61" t="str">
        <f t="shared" si="27"/>
        <v>00</v>
      </c>
      <c r="AQ145" t="str">
        <f t="shared" si="22"/>
        <v xml:space="preserve">    (U4)0x0000003FU,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8" t="str">
        <f t="shared" si="21"/>
        <v>UNKNOWN</v>
      </c>
      <c r="AK146" s="61"/>
      <c r="AL146" s="61" t="str">
        <f t="shared" si="24"/>
        <v>3F</v>
      </c>
      <c r="AM146" s="61" t="str">
        <f t="shared" si="25"/>
        <v>00</v>
      </c>
      <c r="AN146" s="61" t="str">
        <f t="shared" si="26"/>
        <v>00</v>
      </c>
      <c r="AO146" s="61" t="str">
        <f t="shared" si="27"/>
        <v>00</v>
      </c>
      <c r="AQ146" t="str">
        <f t="shared" si="22"/>
        <v xml:space="preserve">    (U4)0x0000003FU,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8" t="str">
        <f t="shared" si="21"/>
        <v>UNKNOWN</v>
      </c>
      <c r="AK147" s="61"/>
      <c r="AL147" s="61" t="str">
        <f t="shared" si="24"/>
        <v>3F</v>
      </c>
      <c r="AM147" s="61" t="str">
        <f t="shared" si="25"/>
        <v>00</v>
      </c>
      <c r="AN147" s="61" t="str">
        <f t="shared" si="26"/>
        <v>00</v>
      </c>
      <c r="AO147" s="61" t="str">
        <f t="shared" si="27"/>
        <v>00</v>
      </c>
      <c r="AQ147" t="str">
        <f t="shared" si="22"/>
        <v xml:space="preserve">    (U4)0x0000003FU,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8" t="str">
        <f t="shared" si="21"/>
        <v>UNKNOWN</v>
      </c>
      <c r="AK148" s="61"/>
      <c r="AL148" s="61" t="str">
        <f t="shared" si="24"/>
        <v>3F</v>
      </c>
      <c r="AM148" s="61" t="str">
        <f t="shared" si="25"/>
        <v>00</v>
      </c>
      <c r="AN148" s="61" t="str">
        <f t="shared" si="26"/>
        <v>00</v>
      </c>
      <c r="AO148" s="61" t="str">
        <f t="shared" si="27"/>
        <v>00</v>
      </c>
      <c r="AQ148" t="str">
        <f t="shared" si="22"/>
        <v xml:space="preserve">    (U4)0x0000003FU,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8" t="str">
        <f t="shared" si="21"/>
        <v>UNKNOWN</v>
      </c>
      <c r="AK149" s="61"/>
      <c r="AL149" s="61" t="str">
        <f t="shared" si="24"/>
        <v>3F</v>
      </c>
      <c r="AM149" s="61" t="str">
        <f t="shared" si="25"/>
        <v>00</v>
      </c>
      <c r="AN149" s="61" t="str">
        <f t="shared" si="26"/>
        <v>00</v>
      </c>
      <c r="AO149" s="61" t="str">
        <f t="shared" si="27"/>
        <v>00</v>
      </c>
      <c r="AQ149" t="str">
        <f t="shared" si="22"/>
        <v xml:space="preserve">    (U4)0x0000003FU,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8" t="str">
        <f t="shared" si="21"/>
        <v>UNKNOWN</v>
      </c>
      <c r="AK150" s="61"/>
      <c r="AL150" s="61" t="str">
        <f t="shared" si="24"/>
        <v>3F</v>
      </c>
      <c r="AM150" s="61" t="str">
        <f t="shared" si="25"/>
        <v>00</v>
      </c>
      <c r="AN150" s="61" t="str">
        <f t="shared" si="26"/>
        <v>00</v>
      </c>
      <c r="AO150" s="61" t="str">
        <f t="shared" si="27"/>
        <v>00</v>
      </c>
      <c r="AQ150" t="str">
        <f t="shared" si="22"/>
        <v xml:space="preserve">    (U4)0x0000003FU,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8" t="str">
        <f t="shared" si="21"/>
        <v>UNKNOWN</v>
      </c>
      <c r="AK151" s="61"/>
      <c r="AL151" s="61" t="str">
        <f t="shared" si="24"/>
        <v>3F</v>
      </c>
      <c r="AM151" s="61" t="str">
        <f t="shared" si="25"/>
        <v>00</v>
      </c>
      <c r="AN151" s="61" t="str">
        <f t="shared" si="26"/>
        <v>00</v>
      </c>
      <c r="AO151" s="61" t="str">
        <f t="shared" si="27"/>
        <v>00</v>
      </c>
      <c r="AQ151" t="str">
        <f t="shared" si="22"/>
        <v xml:space="preserve">    (U4)0x0000003FU,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8" t="str">
        <f t="shared" si="21"/>
        <v>UNKNOWN</v>
      </c>
      <c r="AK152" s="61"/>
      <c r="AL152" s="61" t="str">
        <f t="shared" si="24"/>
        <v>3F</v>
      </c>
      <c r="AM152" s="61" t="str">
        <f t="shared" si="25"/>
        <v>00</v>
      </c>
      <c r="AN152" s="61" t="str">
        <f t="shared" si="26"/>
        <v>00</v>
      </c>
      <c r="AO152" s="61" t="str">
        <f t="shared" si="27"/>
        <v>00</v>
      </c>
      <c r="AQ152" t="str">
        <f t="shared" si="22"/>
        <v xml:space="preserve">    (U4)0x0000003FU,                                                           /* 16 UNKNOWN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8" t="str">
        <f t="shared" si="21"/>
        <v>UNKNOWN</v>
      </c>
      <c r="AK153" s="61"/>
      <c r="AL153" s="61" t="str">
        <f t="shared" si="24"/>
        <v>3F</v>
      </c>
      <c r="AM153" s="61" t="str">
        <f t="shared" si="25"/>
        <v>00</v>
      </c>
      <c r="AN153" s="61" t="str">
        <f t="shared" si="26"/>
        <v>00</v>
      </c>
      <c r="AO153" s="61" t="str">
        <f t="shared" si="27"/>
        <v>00</v>
      </c>
      <c r="AQ153" t="str">
        <f t="shared" si="22"/>
        <v xml:space="preserve">    (U4)0x0000003FU,                                                           /* 17 UNKNOWN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8" t="str">
        <f t="shared" si="21"/>
        <v>UNKNOWN</v>
      </c>
      <c r="AK154" s="61"/>
      <c r="AL154" s="61" t="str">
        <f t="shared" si="24"/>
        <v>3F</v>
      </c>
      <c r="AM154" s="61" t="str">
        <f t="shared" si="25"/>
        <v>00</v>
      </c>
      <c r="AN154" s="61" t="str">
        <f t="shared" si="26"/>
        <v>00</v>
      </c>
      <c r="AO154" s="61" t="str">
        <f t="shared" si="27"/>
        <v>00</v>
      </c>
      <c r="AQ154" t="str">
        <f t="shared" si="22"/>
        <v xml:space="preserve">    (U4)0x0000003FU,                                                           /* 18 UNKNOWN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8" t="str">
        <f t="shared" si="21"/>
        <v>UNKNOWN</v>
      </c>
      <c r="AK155" s="61"/>
      <c r="AL155" s="61" t="str">
        <f t="shared" si="24"/>
        <v>3F</v>
      </c>
      <c r="AM155" s="61" t="str">
        <f t="shared" si="25"/>
        <v>00</v>
      </c>
      <c r="AN155" s="61" t="str">
        <f t="shared" si="26"/>
        <v>00</v>
      </c>
      <c r="AO155" s="61" t="str">
        <f t="shared" si="27"/>
        <v>00</v>
      </c>
      <c r="AQ155" t="str">
        <f t="shared" si="22"/>
        <v xml:space="preserve">    (U4)0x0000003FU,                                                           /* 19 UNKNOWN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8" t="str">
        <f t="shared" si="21"/>
        <v>UNKNOWN</v>
      </c>
      <c r="AK156" s="61"/>
      <c r="AL156" s="61" t="str">
        <f t="shared" si="24"/>
        <v>3F</v>
      </c>
      <c r="AM156" s="61" t="str">
        <f t="shared" si="25"/>
        <v>00</v>
      </c>
      <c r="AN156" s="61" t="str">
        <f t="shared" si="26"/>
        <v>00</v>
      </c>
      <c r="AO156" s="61" t="str">
        <f t="shared" si="27"/>
        <v>00</v>
      </c>
      <c r="AQ156" t="str">
        <f t="shared" si="22"/>
        <v xml:space="preserve">    (U4)0x0000003FU,                                                           /* 20 UNKNOWN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8" t="str">
        <f t="shared" si="21"/>
        <v>UNKNOWN</v>
      </c>
      <c r="AK157" s="61"/>
      <c r="AL157" s="61" t="str">
        <f t="shared" si="24"/>
        <v>3F</v>
      </c>
      <c r="AM157" s="61" t="str">
        <f t="shared" si="25"/>
        <v>00</v>
      </c>
      <c r="AN157" s="61" t="str">
        <f t="shared" si="26"/>
        <v>00</v>
      </c>
      <c r="AO157" s="61" t="str">
        <f t="shared" si="27"/>
        <v>00</v>
      </c>
      <c r="AQ157" t="str">
        <f t="shared" si="22"/>
        <v xml:space="preserve">    (U4)0x0000003FU,                                                           /* 21 UNKNOWN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8" t="str">
        <f t="shared" si="21"/>
        <v>UNKNOWN</v>
      </c>
      <c r="AK158" s="61"/>
      <c r="AL158" s="61" t="str">
        <f t="shared" si="24"/>
        <v>3F</v>
      </c>
      <c r="AM158" s="61" t="str">
        <f t="shared" si="25"/>
        <v>00</v>
      </c>
      <c r="AN158" s="61" t="str">
        <f t="shared" si="26"/>
        <v>00</v>
      </c>
      <c r="AO158" s="61" t="str">
        <f t="shared" si="27"/>
        <v>00</v>
      </c>
      <c r="AQ158" t="str">
        <f t="shared" si="22"/>
        <v xml:space="preserve">    (U4)0x0000003FU,                                                           /* 22 UNKNOWN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8" t="str">
        <f t="shared" si="21"/>
        <v>UNKNOWN</v>
      </c>
      <c r="AK159" s="61"/>
      <c r="AL159" s="61" t="str">
        <f t="shared" si="24"/>
        <v>3F</v>
      </c>
      <c r="AM159" s="61" t="str">
        <f t="shared" si="25"/>
        <v>00</v>
      </c>
      <c r="AN159" s="61" t="str">
        <f t="shared" si="26"/>
        <v>00</v>
      </c>
      <c r="AO159" s="61" t="str">
        <f t="shared" si="27"/>
        <v>00</v>
      </c>
      <c r="AQ159" t="str">
        <f t="shared" si="22"/>
        <v xml:space="preserve">    (U4)0x0000003FU,                                                           /* 23 UNKNOWN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8" t="str">
        <f t="shared" si="21"/>
        <v>UNKNOWN</v>
      </c>
      <c r="AK160" s="61"/>
      <c r="AL160" s="61" t="str">
        <f t="shared" si="24"/>
        <v>3F</v>
      </c>
      <c r="AM160" s="61" t="str">
        <f t="shared" si="25"/>
        <v>00</v>
      </c>
      <c r="AN160" s="61" t="str">
        <f t="shared" si="26"/>
        <v>00</v>
      </c>
      <c r="AO160" s="61" t="str">
        <f t="shared" si="27"/>
        <v>00</v>
      </c>
      <c r="AQ160" t="str">
        <f t="shared" si="22"/>
        <v xml:space="preserve">    (U4)0x0000003FU,                                                           /* 24 UNKNOWN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8" t="str">
        <f t="shared" si="21"/>
        <v>UNKNOWN</v>
      </c>
      <c r="AK161" s="61"/>
      <c r="AL161" s="61" t="str">
        <f t="shared" si="24"/>
        <v>3F</v>
      </c>
      <c r="AM161" s="61" t="str">
        <f t="shared" si="25"/>
        <v>00</v>
      </c>
      <c r="AN161" s="61" t="str">
        <f t="shared" si="26"/>
        <v>00</v>
      </c>
      <c r="AO161" s="61" t="str">
        <f t="shared" si="27"/>
        <v>00</v>
      </c>
      <c r="AQ161" t="str">
        <f t="shared" si="22"/>
        <v xml:space="preserve">    (U4)0x0000003FU,                                                           /* 25 UNKNOWN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8" t="str">
        <f t="shared" si="21"/>
        <v>UNKNOWN</v>
      </c>
      <c r="AK162" s="61"/>
      <c r="AL162" s="61" t="str">
        <f t="shared" si="24"/>
        <v>3F</v>
      </c>
      <c r="AM162" s="61" t="str">
        <f t="shared" si="25"/>
        <v>00</v>
      </c>
      <c r="AN162" s="61" t="str">
        <f t="shared" si="26"/>
        <v>00</v>
      </c>
      <c r="AO162" s="61" t="str">
        <f t="shared" si="27"/>
        <v>00</v>
      </c>
      <c r="AQ162" t="str">
        <f t="shared" si="22"/>
        <v xml:space="preserve">    (U4)0x0000003FU,                                                           /* 26 UNKNOWN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8" t="str">
        <f t="shared" si="21"/>
        <v>UNKNOWN</v>
      </c>
      <c r="AK163" s="61"/>
      <c r="AL163" s="61" t="str">
        <f t="shared" si="24"/>
        <v>3F</v>
      </c>
      <c r="AM163" s="61" t="str">
        <f t="shared" si="25"/>
        <v>00</v>
      </c>
      <c r="AN163" s="61" t="str">
        <f t="shared" si="26"/>
        <v>00</v>
      </c>
      <c r="AO163" s="61" t="str">
        <f t="shared" si="27"/>
        <v>00</v>
      </c>
      <c r="AQ163" t="str">
        <f t="shared" si="22"/>
        <v xml:space="preserve">    (U4)0x0000003FU,                                                           /* 27 UNKNOWN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8" t="str">
        <f t="shared" si="21"/>
        <v>UNKNOWN</v>
      </c>
      <c r="AK164" s="61"/>
      <c r="AL164" s="61" t="str">
        <f t="shared" si="24"/>
        <v>3F</v>
      </c>
      <c r="AM164" s="61" t="str">
        <f t="shared" si="25"/>
        <v>00</v>
      </c>
      <c r="AN164" s="61" t="str">
        <f t="shared" si="26"/>
        <v>00</v>
      </c>
      <c r="AO164" s="61" t="str">
        <f t="shared" si="27"/>
        <v>00</v>
      </c>
      <c r="AQ164" t="str">
        <f t="shared" si="22"/>
        <v xml:space="preserve">    (U4)0x0000003FU,                                                           /* 28 UNKNOWN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8" t="str">
        <f t="shared" si="21"/>
        <v>UNKNOWN</v>
      </c>
      <c r="AK165" s="61"/>
      <c r="AL165" s="61" t="str">
        <f t="shared" si="24"/>
        <v>3F</v>
      </c>
      <c r="AM165" s="61" t="str">
        <f t="shared" si="25"/>
        <v>00</v>
      </c>
      <c r="AN165" s="61" t="str">
        <f t="shared" si="26"/>
        <v>00</v>
      </c>
      <c r="AO165" s="61" t="str">
        <f t="shared" si="27"/>
        <v>00</v>
      </c>
      <c r="AQ165" t="str">
        <f t="shared" si="22"/>
        <v xml:space="preserve">    (U4)0x0000003FU,                                                           /* 29 UNKNOWN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8" t="str">
        <f t="shared" si="21"/>
        <v>UNKNOWN</v>
      </c>
      <c r="AK166" s="61"/>
      <c r="AL166" s="61" t="str">
        <f t="shared" si="24"/>
        <v>3F</v>
      </c>
      <c r="AM166" s="61" t="str">
        <f t="shared" si="25"/>
        <v>00</v>
      </c>
      <c r="AN166" s="61" t="str">
        <f t="shared" si="26"/>
        <v>00</v>
      </c>
      <c r="AO166" s="61" t="str">
        <f t="shared" si="27"/>
        <v>00</v>
      </c>
      <c r="AQ166" t="str">
        <f t="shared" si="22"/>
        <v xml:space="preserve">    (U4)0x0000003FU,                                                           /* 30 UNKNOWN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8" t="str">
        <f t="shared" si="21"/>
        <v>UNKNOWN</v>
      </c>
      <c r="AK167" s="61"/>
      <c r="AL167" s="61" t="str">
        <f t="shared" si="24"/>
        <v>3F</v>
      </c>
      <c r="AM167" s="61" t="str">
        <f t="shared" si="25"/>
        <v>00</v>
      </c>
      <c r="AN167" s="61" t="str">
        <f t="shared" si="26"/>
        <v>00</v>
      </c>
      <c r="AO167" s="61" t="str">
        <f t="shared" si="27"/>
        <v>00</v>
      </c>
      <c r="AQ167" t="str">
        <f t="shared" si="22"/>
        <v xml:space="preserve">    (U4)0x0000003FU,                                                           /* 31 UNKNOWN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8" t="str">
        <f t="shared" si="21"/>
        <v>UNKNOWN</v>
      </c>
      <c r="AK168" s="61"/>
      <c r="AL168" s="61" t="str">
        <f t="shared" si="24"/>
        <v>3F</v>
      </c>
      <c r="AM168" s="61" t="str">
        <f t="shared" si="25"/>
        <v>00</v>
      </c>
      <c r="AN168" s="61" t="str">
        <f t="shared" si="26"/>
        <v>00</v>
      </c>
      <c r="AO168" s="61" t="str">
        <f t="shared" si="27"/>
        <v>00</v>
      </c>
      <c r="AQ168" t="str">
        <f t="shared" si="22"/>
        <v xml:space="preserve">    (U4)0x0000003FU,                                                           /* 32 UNKNOWN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8" t="str">
        <f t="shared" si="21"/>
        <v>UNKNOWN</v>
      </c>
      <c r="AK169" s="61"/>
      <c r="AL169" s="61" t="str">
        <f t="shared" si="24"/>
        <v>3F</v>
      </c>
      <c r="AM169" s="61" t="str">
        <f t="shared" si="25"/>
        <v>00</v>
      </c>
      <c r="AN169" s="61" t="str">
        <f t="shared" si="26"/>
        <v>00</v>
      </c>
      <c r="AO169" s="61" t="str">
        <f t="shared" si="27"/>
        <v>00</v>
      </c>
      <c r="AQ169" t="str">
        <f t="shared" si="22"/>
        <v xml:space="preserve">    (U4)0x0000003FU,                                                           /* 33 UNKNOWN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8" t="str">
        <f t="shared" si="21"/>
        <v>UNKNOWN</v>
      </c>
      <c r="AK170" s="61"/>
      <c r="AL170" s="61" t="str">
        <f t="shared" si="24"/>
        <v>3F</v>
      </c>
      <c r="AM170" s="61" t="str">
        <f t="shared" si="25"/>
        <v>00</v>
      </c>
      <c r="AN170" s="61" t="str">
        <f t="shared" si="26"/>
        <v>00</v>
      </c>
      <c r="AO170" s="61" t="str">
        <f t="shared" si="27"/>
        <v>00</v>
      </c>
      <c r="AQ170" t="str">
        <f t="shared" si="22"/>
        <v xml:space="preserve">    (U4)0x0000003FU,                                                           /* 34 UNKNOWN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8" t="str">
        <f t="shared" si="21"/>
        <v>UNKNOWN</v>
      </c>
      <c r="AK171" s="61"/>
      <c r="AL171" s="61" t="str">
        <f t="shared" si="24"/>
        <v>3F</v>
      </c>
      <c r="AM171" s="61" t="str">
        <f t="shared" si="25"/>
        <v>00</v>
      </c>
      <c r="AN171" s="61" t="str">
        <f t="shared" si="26"/>
        <v>00</v>
      </c>
      <c r="AO171" s="61" t="str">
        <f t="shared" si="27"/>
        <v>00</v>
      </c>
      <c r="AQ171" t="str">
        <f t="shared" si="22"/>
        <v xml:space="preserve">    (U4)0x0000003FU,                                                           /* 35 UNKNOWN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8" t="str">
        <f t="shared" si="21"/>
        <v>UNKNOWN</v>
      </c>
      <c r="AK172" s="61"/>
      <c r="AL172" s="61" t="str">
        <f t="shared" si="24"/>
        <v>3F</v>
      </c>
      <c r="AM172" s="61" t="str">
        <f t="shared" si="25"/>
        <v>00</v>
      </c>
      <c r="AN172" s="61" t="str">
        <f t="shared" si="26"/>
        <v>00</v>
      </c>
      <c r="AO172" s="61" t="str">
        <f t="shared" si="27"/>
        <v>00</v>
      </c>
      <c r="AQ172" t="str">
        <f t="shared" si="22"/>
        <v xml:space="preserve">    (U4)0x0000003FU,                                                           /* 36 UNKNOWN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8" t="str">
        <f t="shared" si="21"/>
        <v>UNKNOWN</v>
      </c>
      <c r="AK173" s="61"/>
      <c r="AL173" s="61" t="str">
        <f t="shared" si="24"/>
        <v>3F</v>
      </c>
      <c r="AM173" s="61" t="str">
        <f t="shared" si="25"/>
        <v>00</v>
      </c>
      <c r="AN173" s="61" t="str">
        <f t="shared" si="26"/>
        <v>00</v>
      </c>
      <c r="AO173" s="61" t="str">
        <f t="shared" si="27"/>
        <v>00</v>
      </c>
      <c r="AQ173" t="str">
        <f t="shared" si="22"/>
        <v xml:space="preserve">    (U4)0x0000003FU,                                                           /* 37 UNKNOWN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8" t="str">
        <f t="shared" si="21"/>
        <v>UNKNOWN</v>
      </c>
      <c r="AK174" s="61"/>
      <c r="AL174" s="61" t="str">
        <f t="shared" si="24"/>
        <v>3F</v>
      </c>
      <c r="AM174" s="61" t="str">
        <f t="shared" si="25"/>
        <v>00</v>
      </c>
      <c r="AN174" s="61" t="str">
        <f t="shared" si="26"/>
        <v>00</v>
      </c>
      <c r="AO174" s="61" t="str">
        <f t="shared" si="27"/>
        <v>00</v>
      </c>
      <c r="AQ174" t="str">
        <f t="shared" si="22"/>
        <v xml:space="preserve">    (U4)0x0000003FU,                                                           /* 38 UNKNOWN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8" t="str">
        <f t="shared" si="21"/>
        <v>UNKNOWN</v>
      </c>
      <c r="AK175" s="61"/>
      <c r="AL175" s="61" t="str">
        <f t="shared" si="24"/>
        <v>3F</v>
      </c>
      <c r="AM175" s="61" t="str">
        <f t="shared" si="25"/>
        <v>00</v>
      </c>
      <c r="AN175" s="61" t="str">
        <f t="shared" si="26"/>
        <v>00</v>
      </c>
      <c r="AO175" s="61" t="str">
        <f t="shared" si="27"/>
        <v>00</v>
      </c>
      <c r="AQ175" t="str">
        <f t="shared" si="22"/>
        <v xml:space="preserve">    (U4)0x0000003FU,                                                           /* 39 UNKNOWN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8" t="str">
        <f t="shared" si="21"/>
        <v>UNKNOWN</v>
      </c>
      <c r="AK176" s="61"/>
      <c r="AL176" s="61" t="str">
        <f t="shared" si="24"/>
        <v>3F</v>
      </c>
      <c r="AM176" s="61" t="str">
        <f t="shared" si="25"/>
        <v>00</v>
      </c>
      <c r="AN176" s="61" t="str">
        <f t="shared" si="26"/>
        <v>00</v>
      </c>
      <c r="AO176" s="61" t="str">
        <f t="shared" si="27"/>
        <v>00</v>
      </c>
      <c r="AQ176" t="str">
        <f t="shared" si="22"/>
        <v xml:space="preserve">    (U4)0x0000003FU,                                                           /* 40 UNKNOWN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8" t="str">
        <f t="shared" si="21"/>
        <v>UNKNOWN</v>
      </c>
      <c r="AK177" s="61"/>
      <c r="AL177" s="61" t="str">
        <f t="shared" si="24"/>
        <v>3F</v>
      </c>
      <c r="AM177" s="61" t="str">
        <f t="shared" si="25"/>
        <v>00</v>
      </c>
      <c r="AN177" s="61" t="str">
        <f t="shared" si="26"/>
        <v>00</v>
      </c>
      <c r="AO177" s="61" t="str">
        <f t="shared" si="27"/>
        <v>00</v>
      </c>
      <c r="AQ177" t="str">
        <f t="shared" si="22"/>
        <v xml:space="preserve">    (U4)0x0000003FU,                                                           /* 41 UNKNOWN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8" t="str">
        <f t="shared" si="21"/>
        <v>UNKNOWN</v>
      </c>
      <c r="AK178" s="61"/>
      <c r="AL178" s="61" t="str">
        <f t="shared" si="24"/>
        <v>3F</v>
      </c>
      <c r="AM178" s="61" t="str">
        <f t="shared" si="25"/>
        <v>00</v>
      </c>
      <c r="AN178" s="61" t="str">
        <f t="shared" si="26"/>
        <v>00</v>
      </c>
      <c r="AO178" s="61" t="str">
        <f t="shared" si="27"/>
        <v>00</v>
      </c>
      <c r="AQ178" t="str">
        <f t="shared" si="22"/>
        <v xml:space="preserve">    (U4)0x0000003FU,                                                           /* 42 UNKNOWN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8" t="str">
        <f t="shared" si="21"/>
        <v>UNKNOWN</v>
      </c>
      <c r="AK179" s="61"/>
      <c r="AL179" s="61" t="str">
        <f t="shared" si="24"/>
        <v>3F</v>
      </c>
      <c r="AM179" s="61" t="str">
        <f t="shared" si="25"/>
        <v>00</v>
      </c>
      <c r="AN179" s="61" t="str">
        <f t="shared" si="26"/>
        <v>00</v>
      </c>
      <c r="AO179" s="61" t="str">
        <f t="shared" si="27"/>
        <v>00</v>
      </c>
      <c r="AQ179" t="str">
        <f t="shared" si="22"/>
        <v xml:space="preserve">    (U4)0x0000003FU,                                                           /* 43 UNKNOWN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8" t="str">
        <f t="shared" si="21"/>
        <v>UNKNOWN</v>
      </c>
      <c r="AK180" s="61"/>
      <c r="AL180" s="61" t="str">
        <f t="shared" si="24"/>
        <v>3F</v>
      </c>
      <c r="AM180" s="61" t="str">
        <f t="shared" si="25"/>
        <v>00</v>
      </c>
      <c r="AN180" s="61" t="str">
        <f t="shared" si="26"/>
        <v>00</v>
      </c>
      <c r="AO180" s="61" t="str">
        <f t="shared" si="27"/>
        <v>00</v>
      </c>
      <c r="AQ180" t="str">
        <f t="shared" si="22"/>
        <v xml:space="preserve">    (U4)0x0000003FU,                                                           /* 44 UNKNOWN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8" t="str">
        <f t="shared" si="21"/>
        <v>UNKNOWN</v>
      </c>
      <c r="AK181" s="61"/>
      <c r="AL181" s="61" t="str">
        <f t="shared" si="24"/>
        <v>3F</v>
      </c>
      <c r="AM181" s="61" t="str">
        <f t="shared" si="25"/>
        <v>00</v>
      </c>
      <c r="AN181" s="61" t="str">
        <f t="shared" si="26"/>
        <v>00</v>
      </c>
      <c r="AO181" s="61" t="str">
        <f t="shared" si="27"/>
        <v>00</v>
      </c>
      <c r="AQ181" t="str">
        <f t="shared" si="22"/>
        <v xml:space="preserve">    (U4)0x0000003FU,                                                           /* 45 UNKNOWN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8" t="str">
        <f t="shared" si="21"/>
        <v>UNKNOWN</v>
      </c>
      <c r="AK182" s="61"/>
      <c r="AL182" s="61" t="str">
        <f t="shared" si="24"/>
        <v>3F</v>
      </c>
      <c r="AM182" s="61" t="str">
        <f t="shared" si="25"/>
        <v>00</v>
      </c>
      <c r="AN182" s="61" t="str">
        <f t="shared" si="26"/>
        <v>00</v>
      </c>
      <c r="AO182" s="61" t="str">
        <f t="shared" si="27"/>
        <v>00</v>
      </c>
      <c r="AQ182" t="str">
        <f t="shared" si="22"/>
        <v xml:space="preserve">    (U4)0x0000003FU,                                                           /* 46 UNKNOWN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8" t="str">
        <f t="shared" si="21"/>
        <v>UNKNOWN</v>
      </c>
      <c r="AK183" s="61"/>
      <c r="AL183" s="61" t="str">
        <f t="shared" si="24"/>
        <v>3F</v>
      </c>
      <c r="AM183" s="61" t="str">
        <f t="shared" si="25"/>
        <v>00</v>
      </c>
      <c r="AN183" s="61" t="str">
        <f t="shared" si="26"/>
        <v>00</v>
      </c>
      <c r="AO183" s="61" t="str">
        <f t="shared" si="27"/>
        <v>00</v>
      </c>
      <c r="AQ183" t="str">
        <f t="shared" si="22"/>
        <v xml:space="preserve">    (U4)0x0000003FU,                                                           /* 47 UNKNOWN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8" t="str">
        <f t="shared" si="21"/>
        <v>UNKNOWN</v>
      </c>
      <c r="AK184" s="61"/>
      <c r="AL184" s="61" t="str">
        <f t="shared" si="24"/>
        <v>3F</v>
      </c>
      <c r="AM184" s="61" t="str">
        <f t="shared" si="25"/>
        <v>00</v>
      </c>
      <c r="AN184" s="61" t="str">
        <f t="shared" si="26"/>
        <v>00</v>
      </c>
      <c r="AO184" s="61" t="str">
        <f t="shared" si="27"/>
        <v>00</v>
      </c>
      <c r="AQ184" t="str">
        <f t="shared" si="22"/>
        <v xml:space="preserve">    (U4)0x0000003FU,                                                           /* 48 UNKNOWN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8" t="str">
        <f t="shared" si="21"/>
        <v>UNKNOWN</v>
      </c>
      <c r="AK185" s="61"/>
      <c r="AL185" s="61" t="str">
        <f t="shared" si="24"/>
        <v>3F</v>
      </c>
      <c r="AM185" s="61" t="str">
        <f t="shared" si="25"/>
        <v>00</v>
      </c>
      <c r="AN185" s="61" t="str">
        <f t="shared" si="26"/>
        <v>00</v>
      </c>
      <c r="AO185" s="61" t="str">
        <f t="shared" si="27"/>
        <v>00</v>
      </c>
      <c r="AQ185" t="str">
        <f t="shared" si="22"/>
        <v xml:space="preserve">    (U4)0x0000003FU,                                                           /* 49 UNKNOWN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8" t="str">
        <f t="shared" si="21"/>
        <v>UNKNOWN</v>
      </c>
      <c r="AK186" s="61"/>
      <c r="AL186" s="61" t="str">
        <f t="shared" si="24"/>
        <v>3F</v>
      </c>
      <c r="AM186" s="61" t="str">
        <f t="shared" si="25"/>
        <v>00</v>
      </c>
      <c r="AN186" s="61" t="str">
        <f t="shared" si="26"/>
        <v>00</v>
      </c>
      <c r="AO186" s="61" t="str">
        <f t="shared" si="27"/>
        <v>00</v>
      </c>
      <c r="AQ186" t="str">
        <f t="shared" si="22"/>
        <v xml:space="preserve">    (U4)0x0000003FU,                                                           /* 50 UNKNOWN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8" t="str">
        <f t="shared" si="21"/>
        <v>UNKNOWN</v>
      </c>
      <c r="AK187" s="61"/>
      <c r="AL187" s="61" t="str">
        <f t="shared" si="24"/>
        <v>3F</v>
      </c>
      <c r="AM187" s="61" t="str">
        <f t="shared" si="25"/>
        <v>00</v>
      </c>
      <c r="AN187" s="61" t="str">
        <f t="shared" si="26"/>
        <v>00</v>
      </c>
      <c r="AO187" s="61" t="str">
        <f t="shared" si="27"/>
        <v>00</v>
      </c>
      <c r="AQ187" t="str">
        <f t="shared" si="22"/>
        <v xml:space="preserve">    (U4)0x0000003FU,                                                           /* 51 UNKNOWN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8" t="str">
        <f t="shared" si="21"/>
        <v>UNKNOWN</v>
      </c>
      <c r="AK188" s="61"/>
      <c r="AL188" s="61" t="str">
        <f t="shared" si="24"/>
        <v>3F</v>
      </c>
      <c r="AM188" s="61" t="str">
        <f t="shared" si="25"/>
        <v>00</v>
      </c>
      <c r="AN188" s="61" t="str">
        <f t="shared" si="26"/>
        <v>00</v>
      </c>
      <c r="AO188" s="61" t="str">
        <f t="shared" si="27"/>
        <v>00</v>
      </c>
      <c r="AQ188" t="str">
        <f t="shared" si="22"/>
        <v xml:space="preserve">    (U4)0x0000003FU,                                                           /* 52 UNKNOWN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8" t="str">
        <f t="shared" si="21"/>
        <v>UNKNOWN</v>
      </c>
      <c r="AK189" s="61"/>
      <c r="AL189" s="61" t="str">
        <f t="shared" si="24"/>
        <v>3F</v>
      </c>
      <c r="AM189" s="61" t="str">
        <f t="shared" si="25"/>
        <v>00</v>
      </c>
      <c r="AN189" s="61" t="str">
        <f t="shared" si="26"/>
        <v>00</v>
      </c>
      <c r="AO189" s="61" t="str">
        <f t="shared" si="27"/>
        <v>00</v>
      </c>
      <c r="AQ189" t="str">
        <f t="shared" si="22"/>
        <v xml:space="preserve">    (U4)0x0000003FU,                                                           /* 53 UNKNOWN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8" t="str">
        <f t="shared" si="21"/>
        <v>UNKNOWN</v>
      </c>
      <c r="AK190" s="61"/>
      <c r="AL190" s="61" t="str">
        <f t="shared" si="24"/>
        <v>3F</v>
      </c>
      <c r="AM190" s="61" t="str">
        <f t="shared" si="25"/>
        <v>00</v>
      </c>
      <c r="AN190" s="61" t="str">
        <f t="shared" si="26"/>
        <v>00</v>
      </c>
      <c r="AO190" s="61" t="str">
        <f t="shared" si="27"/>
        <v>00</v>
      </c>
      <c r="AQ190" t="str">
        <f t="shared" si="22"/>
        <v xml:space="preserve">    (U4)0x0000003FU,                                                           /* 54 UNKNOWN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8" t="str">
        <f t="shared" si="21"/>
        <v>UNKNOWN</v>
      </c>
      <c r="AK191" s="61"/>
      <c r="AL191" s="61" t="str">
        <f t="shared" si="24"/>
        <v>3F</v>
      </c>
      <c r="AM191" s="61" t="str">
        <f t="shared" si="25"/>
        <v>00</v>
      </c>
      <c r="AN191" s="61" t="str">
        <f t="shared" si="26"/>
        <v>00</v>
      </c>
      <c r="AO191" s="61" t="str">
        <f t="shared" si="27"/>
        <v>00</v>
      </c>
      <c r="AQ191" t="str">
        <f t="shared" si="22"/>
        <v xml:space="preserve">    (U4)0x0000003FU,                                                           /* 55 UNKNOWN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8" t="str">
        <f t="shared" si="21"/>
        <v>UNKNOWN</v>
      </c>
      <c r="AK192" s="61"/>
      <c r="AL192" s="61" t="str">
        <f t="shared" si="24"/>
        <v>3F</v>
      </c>
      <c r="AM192" s="61" t="str">
        <f t="shared" si="25"/>
        <v>00</v>
      </c>
      <c r="AN192" s="61" t="str">
        <f t="shared" si="26"/>
        <v>00</v>
      </c>
      <c r="AO192" s="61" t="str">
        <f t="shared" si="27"/>
        <v>00</v>
      </c>
      <c r="AQ192" t="str">
        <f t="shared" si="22"/>
        <v xml:space="preserve">    (U4)0x0000003FU,                                                           /* 56 UNKNOWN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8" t="str">
        <f t="shared" si="21"/>
        <v>UNKNOWN</v>
      </c>
      <c r="AK193" s="61"/>
      <c r="AL193" s="61" t="str">
        <f t="shared" si="24"/>
        <v>3F</v>
      </c>
      <c r="AM193" s="61" t="str">
        <f t="shared" si="25"/>
        <v>00</v>
      </c>
      <c r="AN193" s="61" t="str">
        <f t="shared" si="26"/>
        <v>00</v>
      </c>
      <c r="AO193" s="61" t="str">
        <f t="shared" si="27"/>
        <v>00</v>
      </c>
      <c r="AQ193" t="str">
        <f t="shared" si="22"/>
        <v xml:space="preserve">    (U4)0x0000003FU,                                                           /* 57 UNKNOWN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8" t="str">
        <f t="shared" si="21"/>
        <v>UNKNOWN</v>
      </c>
      <c r="AK194" s="61"/>
      <c r="AL194" s="61" t="str">
        <f t="shared" si="24"/>
        <v>3F</v>
      </c>
      <c r="AM194" s="61" t="str">
        <f t="shared" si="25"/>
        <v>00</v>
      </c>
      <c r="AN194" s="61" t="str">
        <f t="shared" si="26"/>
        <v>00</v>
      </c>
      <c r="AO194" s="61" t="str">
        <f t="shared" si="27"/>
        <v>00</v>
      </c>
      <c r="AQ194" t="str">
        <f t="shared" si="22"/>
        <v xml:space="preserve">    (U4)0x0000003FU,                                                           /* 58 UNKNOWN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8" t="str">
        <f t="shared" si="21"/>
        <v>UNKNOWN</v>
      </c>
      <c r="AK195" s="61"/>
      <c r="AL195" s="61" t="str">
        <f t="shared" si="24"/>
        <v>3F</v>
      </c>
      <c r="AM195" s="61" t="str">
        <f t="shared" si="25"/>
        <v>00</v>
      </c>
      <c r="AN195" s="61" t="str">
        <f t="shared" si="26"/>
        <v>00</v>
      </c>
      <c r="AO195" s="61" t="str">
        <f t="shared" si="27"/>
        <v>00</v>
      </c>
      <c r="AQ195" t="str">
        <f t="shared" si="22"/>
        <v xml:space="preserve">    (U4)0x0000003FU,                                                           /* 59 UNKNOWN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8" t="str">
        <f t="shared" si="21"/>
        <v>UNKNOWN</v>
      </c>
      <c r="AK196" s="61"/>
      <c r="AL196" s="61" t="str">
        <f t="shared" si="24"/>
        <v>3F</v>
      </c>
      <c r="AM196" s="61" t="str">
        <f t="shared" si="25"/>
        <v>00</v>
      </c>
      <c r="AN196" s="61" t="str">
        <f t="shared" si="26"/>
        <v>00</v>
      </c>
      <c r="AO196" s="61" t="str">
        <f t="shared" si="27"/>
        <v>00</v>
      </c>
      <c r="AQ196" t="str">
        <f t="shared" si="22"/>
        <v xml:space="preserve">    (U4)0x0000003FU,                                                           /* 60 UNKNOWN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8" t="str">
        <f t="shared" si="21"/>
        <v>UNKNOWN</v>
      </c>
      <c r="AK197" s="61"/>
      <c r="AL197" s="61" t="str">
        <f t="shared" si="24"/>
        <v>3F</v>
      </c>
      <c r="AM197" s="61" t="str">
        <f t="shared" si="25"/>
        <v>00</v>
      </c>
      <c r="AN197" s="61" t="str">
        <f t="shared" si="26"/>
        <v>00</v>
      </c>
      <c r="AO197" s="61" t="str">
        <f t="shared" si="27"/>
        <v>00</v>
      </c>
      <c r="AQ197" t="str">
        <f t="shared" si="22"/>
        <v xml:space="preserve">    (U4)0x0000003FU,                                                           /* 61 UNKNOWN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8" t="str">
        <f t="shared" si="21"/>
        <v>UNKNOWN</v>
      </c>
      <c r="AK198" s="61"/>
      <c r="AL198" s="61" t="str">
        <f t="shared" si="24"/>
        <v>3F</v>
      </c>
      <c r="AM198" s="61" t="str">
        <f t="shared" si="25"/>
        <v>00</v>
      </c>
      <c r="AN198" s="61" t="str">
        <f t="shared" si="26"/>
        <v>00</v>
      </c>
      <c r="AO198" s="61" t="str">
        <f t="shared" si="27"/>
        <v>00</v>
      </c>
      <c r="AQ198" t="str">
        <f t="shared" si="22"/>
        <v xml:space="preserve">    (U4)0x0000003FU,                                                           /* 62 UNKNOWN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8" t="str">
        <f t="shared" si="21"/>
        <v>UNKNOWN</v>
      </c>
      <c r="AK199" s="61"/>
      <c r="AL199" s="61" t="str">
        <f t="shared" si="24"/>
        <v>3F</v>
      </c>
      <c r="AM199" s="61" t="str">
        <f t="shared" si="25"/>
        <v>00</v>
      </c>
      <c r="AN199" s="61" t="str">
        <f t="shared" si="26"/>
        <v>00</v>
      </c>
      <c r="AO199" s="61" t="str">
        <f t="shared" si="27"/>
        <v>00</v>
      </c>
      <c r="AQ199" t="str">
        <f t="shared" si="22"/>
        <v xml:space="preserve">    (U4)0x0000003FU                                                            /* 63 UNKNOWN                                         */</v>
      </c>
    </row>
  </sheetData>
  <protectedRanges>
    <protectedRange sqref="L3:AC3 D6:AJ69" name="Table作成編集範囲"/>
    <protectedRange sqref="AD3:AI3" name="Table作成編集範囲_1"/>
    <protectedRange sqref="B3" name="Table作成編集範囲_2"/>
  </protectedRanges>
  <mergeCells count="5">
    <mergeCell ref="C2:C3"/>
    <mergeCell ref="AJ2:AJ3"/>
    <mergeCell ref="A4:B5"/>
    <mergeCell ref="AD3:AE3"/>
    <mergeCell ref="AF3:AI3"/>
  </mergeCells>
  <phoneticPr fontId="3"/>
  <conditionalFormatting sqref="D6:AI69">
    <cfRule type="cellIs" dxfId="108" priority="2" operator="equal">
      <formula>1</formula>
    </cfRule>
    <cfRule type="cellIs" dxfId="107" priority="3" operator="equal">
      <formula>"×"</formula>
    </cfRule>
  </conditionalFormatting>
  <conditionalFormatting sqref="AR5:AS70">
    <cfRule type="expression" dxfId="10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CH_Design!$C$3:$C$99</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85" zoomScaleNormal="85" workbookViewId="0">
      <pane ySplit="3" topLeftCell="A4" activePane="bottomLeft" state="frozen"/>
      <selection activeCell="AJ25" sqref="AJ25"/>
      <selection pane="bottomLeft" activeCell="AJ25" sqref="AJ2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124</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64</v>
      </c>
      <c r="AC3" s="126" t="s">
        <v>64</v>
      </c>
      <c r="AD3" s="126" t="s">
        <v>64</v>
      </c>
      <c r="AE3" s="126" t="s">
        <v>64</v>
      </c>
      <c r="AF3" s="387" t="s">
        <v>448</v>
      </c>
      <c r="AG3" s="388"/>
      <c r="AH3" s="388"/>
      <c r="AI3" s="389"/>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u4_sp_ALERT_D_SBW_BZ_PT_CRIT[ALERT_D_SBW_BZ_PT_NUM_DST] = {</v>
      </c>
      <c r="AS5" s="84" t="str">
        <f ca="1">"static const U4  "&amp;$AW$9&amp;"["&amp;$AW$10&amp;"] = {"</f>
        <v>static const U4  u4_sp_ALERT_D_SBW_BZ_PT_MASK[ALERT_D_SBW_BZ_PT_NUM_DST] = {</v>
      </c>
      <c r="AT5" s="84" t="str">
        <f ca="1">"static const U1  "&amp;$AW$11&amp;"["&amp;$AW$10&amp;"] = {"</f>
        <v>static const U1  u1_sp_ALERT_D_SBW_BZ_PT_DST[ALERT_D_SBW_BZ_PT_NUM_DST] = {</v>
      </c>
      <c r="AU5" s="84" t="str">
        <f ca="1">"const ST_ALERT_MTRX "&amp;$AW$12&amp;" = {"</f>
        <v>const ST_ALERT_MTRX st_gp_ALERT_D_SBW_MTRX[17] = {</v>
      </c>
      <c r="AV5" s="65" t="str">
        <f ca="1">"#define "&amp;AW10&amp;REPT(" ",41-LEN(AW10))&amp;"("&amp;AW13&amp;"U)"</f>
        <v>#define ALERT_D_SBW_BZ_PT_NUM_DST                (16U)</v>
      </c>
      <c r="AW5" s="66"/>
    </row>
    <row r="6" spans="1:49">
      <c r="B6" s="130" t="str">
        <f ca="1">"Table "&amp;$AW$6</f>
        <v>Table BZ_PT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62" t="s">
        <v>69</v>
      </c>
      <c r="AC6" s="62" t="s">
        <v>69</v>
      </c>
      <c r="AD6" s="62" t="s">
        <v>69</v>
      </c>
      <c r="AE6" s="62"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BZ_PT</v>
      </c>
    </row>
    <row r="7" spans="1:49">
      <c r="B7" s="130"/>
      <c r="C7" s="48">
        <f t="shared" ref="C7:C69" si="2">ROW()-ROW($C$6)</f>
        <v>1</v>
      </c>
      <c r="D7" s="62" t="s">
        <v>69</v>
      </c>
      <c r="E7" s="62" t="s">
        <v>69</v>
      </c>
      <c r="F7" s="62" t="s">
        <v>69</v>
      </c>
      <c r="G7" s="62" t="s">
        <v>69</v>
      </c>
      <c r="H7" s="62" t="s">
        <v>69</v>
      </c>
      <c r="I7" s="62" t="s">
        <v>69</v>
      </c>
      <c r="J7" s="62"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35" t="s">
        <v>69</v>
      </c>
      <c r="AA7" s="35" t="s">
        <v>69</v>
      </c>
      <c r="AB7" s="62" t="s">
        <v>69</v>
      </c>
      <c r="AC7" s="62" t="s">
        <v>69</v>
      </c>
      <c r="AD7" s="62" t="s">
        <v>69</v>
      </c>
      <c r="AE7" s="62" t="s">
        <v>69</v>
      </c>
      <c r="AF7" s="35">
        <v>0</v>
      </c>
      <c r="AG7" s="35">
        <v>0</v>
      </c>
      <c r="AH7" s="35">
        <v>0</v>
      </c>
      <c r="AI7" s="35">
        <v>1</v>
      </c>
      <c r="AJ7" s="317" t="s">
        <v>231</v>
      </c>
      <c r="AL7" t="str">
        <f t="shared" ca="1" si="0"/>
        <v xml:space="preserve">    (U1)ALERT_REQ_D_SBW_BZ_PT_SINGLE</v>
      </c>
      <c r="AR7" s="63" t="str">
        <f t="shared" ref="AR7:AR70" si="3">IF(AQ72&lt;&gt;"",AQ72,IF(AQ71&lt;&gt;"","};",""))</f>
        <v xml:space="preserve">    (U4)0x00000001U,                                                           /* 01 SINGLE                                          */</v>
      </c>
      <c r="AS7" s="63" t="str">
        <f t="shared" ref="AS7:AS70" si="4">IF(AQ137&lt;&gt;"",AQ137,IF(AQ136&lt;&gt;"","};",""))</f>
        <v xml:space="preserve">    (U4)0x0000000FU,                                                           /* 01 SINGLE                                          */</v>
      </c>
      <c r="AT7" s="63" t="str">
        <f t="shared" ca="1" si="1"/>
        <v xml:space="preserve">    (U1)ALERT_REQ_D_SBW_BZ_PT_SINGLE,                                          /* 01 SINGLE                                          */</v>
      </c>
      <c r="AU7" s="63" t="str">
        <f ca="1">"        &amp;"&amp;$AW$14&amp;","&amp;REPT(" ",69-LEN($AW$14))&amp;"/* fp_u4_SRC_CHK                                      */"</f>
        <v xml:space="preserve">        &amp;u4_s_AlertD_sbwBzPtSrcchk,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62" t="s">
        <v>69</v>
      </c>
      <c r="AE8" s="62" t="s">
        <v>69</v>
      </c>
      <c r="AF8" s="62">
        <v>0</v>
      </c>
      <c r="AG8" s="62">
        <v>0</v>
      </c>
      <c r="AH8" s="62">
        <v>1</v>
      </c>
      <c r="AI8" s="62">
        <v>0</v>
      </c>
      <c r="AJ8" s="317" t="s">
        <v>240</v>
      </c>
      <c r="AL8" t="str">
        <f t="shared" ca="1" si="0"/>
        <v xml:space="preserve">    (U1)ALERT_REQ_D_SBW_BZ_PT_CYCLE</v>
      </c>
      <c r="AR8" s="63" t="str">
        <f t="shared" si="3"/>
        <v xml:space="preserve">    (U4)0x00000002U,                                                           /* 02 CYCLE                                           */</v>
      </c>
      <c r="AS8" s="63" t="str">
        <f t="shared" si="4"/>
        <v xml:space="preserve">    (U4)0x0000000FU,                                                           /* 02 CYCLE                                           */</v>
      </c>
      <c r="AT8" s="63" t="str">
        <f ca="1">IF(AJ8&lt;&gt;"",AL8&amp;IF(AJ9&lt;&gt;"",","," ")&amp;REPT(" ",78-LEN(AL8))&amp;"/* "&amp;IF(C8&lt;10,"0"&amp;C8,C8)&amp;" "&amp;AJ8&amp;REPT(" ",48-LEN(AJ8))&amp;"*/",IF(AJ7&lt;&gt;"","};",""))</f>
        <v xml:space="preserve">    (U1)ALERT_REQ_D_SBW_BZ_PT_CYCLE,                                           /* 02 CYCLE                                           */</v>
      </c>
      <c r="AU8" s="63" t="str">
        <f ca="1">IF($AW$15&lt;&gt;"NULL","        &amp;"&amp;$AW$15&amp;","&amp;REPT(" ",69-LEN($AW$15))&amp;"/* fp_vd_XDST                                         */","        vdp_PTR_NA,                                                            /* fp_vd_XDST                                         */")</f>
        <v xml:space="preserve">        vdp_PTR_NA,                                                            /* fp_vd_XDST                                         */</v>
      </c>
      <c r="AV8" s="50" t="s">
        <v>74</v>
      </c>
      <c r="AW8" s="68" t="str">
        <f ca="1">"u4_sp_ALERT_"&amp;IF(AW6&lt;&gt;AW17,$AW$17&amp;"_"&amp;$AW$6,AW17)&amp;"_CRIT"</f>
        <v>u4_sp_ALERT_D_SBW_BZ_PT_CRIT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t="s">
        <v>69</v>
      </c>
      <c r="AE9" s="62" t="s">
        <v>69</v>
      </c>
      <c r="AF9" s="62">
        <v>0</v>
      </c>
      <c r="AG9" s="62">
        <v>0</v>
      </c>
      <c r="AH9" s="62">
        <v>1</v>
      </c>
      <c r="AI9" s="62">
        <v>1</v>
      </c>
      <c r="AJ9" s="24"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u4_sp_ALERT_D_SBW_BZ_PT_MASK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t="s">
        <v>69</v>
      </c>
      <c r="AE10" s="62" t="s">
        <v>69</v>
      </c>
      <c r="AF10" s="62">
        <v>0</v>
      </c>
      <c r="AG10" s="62">
        <v>1</v>
      </c>
      <c r="AH10" s="62">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ALERT_D_SBW_BZ_PT_NUM_DST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t="s">
        <v>69</v>
      </c>
      <c r="AE11" s="62" t="s">
        <v>69</v>
      </c>
      <c r="AF11" s="62">
        <v>0</v>
      </c>
      <c r="AG11" s="62">
        <v>1</v>
      </c>
      <c r="AH11" s="62">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u1_sp_ALERT_D_SBW_BZ_PT_DST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t="s">
        <v>69</v>
      </c>
      <c r="AE12" s="62" t="s">
        <v>69</v>
      </c>
      <c r="AF12" s="62">
        <v>0</v>
      </c>
      <c r="AG12" s="62">
        <v>1</v>
      </c>
      <c r="AH12" s="62">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t="s">
        <v>69</v>
      </c>
      <c r="AE13" s="62" t="s">
        <v>69</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&amp;u1_sp_ALERT_D_SBW_BZ_PT_DST[0],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t="s">
        <v>69</v>
      </c>
      <c r="AE14" s="62" t="s">
        <v>69</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(U2)ALERT_D_SBW_BZ_PT_NUM_DST,                                         /* u2_num_srch                                        */</v>
      </c>
      <c r="AV14" s="50" t="s">
        <v>79</v>
      </c>
      <c r="AW14" s="68" t="str">
        <f ca="1">IF(AW6&lt;&gt;AW17,VLOOKUP(AW6,Matrix!$C$13:$G$36,4,FALSE),Matrix!F13)</f>
        <v>u4_s_AlertD_sbwBzPtSrcchk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t="s">
        <v>69</v>
      </c>
      <c r="AE15" s="62" t="s">
        <v>69</v>
      </c>
      <c r="AF15" s="62">
        <v>1</v>
      </c>
      <c r="AG15" s="62">
        <v>0</v>
      </c>
      <c r="AH15" s="62">
        <v>0</v>
      </c>
      <c r="AI15" s="62">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t="s">
        <v>69</v>
      </c>
      <c r="AE16" s="62" t="s">
        <v>69</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t="s">
        <v>69</v>
      </c>
      <c r="AE17" s="62" t="s">
        <v>69</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t="s">
        <v>69</v>
      </c>
      <c r="AE18" s="62" t="s">
        <v>69</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t="s">
        <v>69</v>
      </c>
      <c r="AE19" s="62" t="s">
        <v>69</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t="s">
        <v>69</v>
      </c>
      <c r="AE20" s="62" t="s">
        <v>69</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t="s">
        <v>69</v>
      </c>
      <c r="AE21" s="62" t="s">
        <v>69</v>
      </c>
      <c r="AF21" s="62">
        <v>1</v>
      </c>
      <c r="AG21" s="62">
        <v>1</v>
      </c>
      <c r="AH21" s="62">
        <v>1</v>
      </c>
      <c r="AI21" s="62">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t="s">
        <v>69</v>
      </c>
      <c r="AE22" s="62" t="s">
        <v>69</v>
      </c>
      <c r="AF22" s="62" t="s">
        <v>69</v>
      </c>
      <c r="AG22" s="62" t="s">
        <v>69</v>
      </c>
      <c r="AH22" s="62" t="s">
        <v>69</v>
      </c>
      <c r="AI22" s="62" t="s">
        <v>69</v>
      </c>
      <c r="AJ22" s="24"/>
      <c r="AL22" t="str">
        <f t="shared" ca="1" si="0"/>
        <v xml:space="preserve">    (U1)ALERT_REQ_D_SBW_BZ_PT_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t="s">
        <v>69</v>
      </c>
      <c r="AE23" s="62" t="s">
        <v>69</v>
      </c>
      <c r="AF23" s="62" t="s">
        <v>69</v>
      </c>
      <c r="AG23" s="62" t="s">
        <v>69</v>
      </c>
      <c r="AH23" s="62" t="s">
        <v>69</v>
      </c>
      <c r="AI23" s="62" t="s">
        <v>69</v>
      </c>
      <c r="AJ23" s="24"/>
      <c r="AL23" t="str">
        <f t="shared" ca="1" si="0"/>
        <v xml:space="preserve">    (U1)ALERT_REQ_D_SBW_BZ_PT_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t="s">
        <v>69</v>
      </c>
      <c r="AE24" s="62" t="s">
        <v>69</v>
      </c>
      <c r="AF24" s="62" t="s">
        <v>69</v>
      </c>
      <c r="AG24" s="62" t="s">
        <v>69</v>
      </c>
      <c r="AH24" s="62" t="s">
        <v>69</v>
      </c>
      <c r="AI24" s="62" t="s">
        <v>69</v>
      </c>
      <c r="AJ24" s="24"/>
      <c r="AL24" t="str">
        <f t="shared" ca="1" si="0"/>
        <v xml:space="preserve">    (U1)ALERT_REQ_D_SBW_BZ_PT_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(U1)ALERT_REQ_D_SBW_BZ_PT_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t="s">
        <v>69</v>
      </c>
      <c r="AE26" s="62" t="s">
        <v>69</v>
      </c>
      <c r="AF26" s="62" t="s">
        <v>69</v>
      </c>
      <c r="AG26" s="62" t="s">
        <v>69</v>
      </c>
      <c r="AH26" s="62" t="s">
        <v>69</v>
      </c>
      <c r="AI26" s="62" t="s">
        <v>69</v>
      </c>
      <c r="AJ26" s="24"/>
      <c r="AL26" t="str">
        <f t="shared" ca="1" si="0"/>
        <v xml:space="preserve">    (U1)ALERT_REQ_D_SBW_BZ_PT_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t="s">
        <v>69</v>
      </c>
      <c r="AE27" s="62" t="s">
        <v>69</v>
      </c>
      <c r="AF27" s="62" t="s">
        <v>69</v>
      </c>
      <c r="AG27" s="62" t="s">
        <v>69</v>
      </c>
      <c r="AH27" s="62" t="s">
        <v>69</v>
      </c>
      <c r="AI27" s="62" t="s">
        <v>69</v>
      </c>
      <c r="AJ27" s="24"/>
      <c r="AL27" t="str">
        <f t="shared" ca="1" si="0"/>
        <v xml:space="preserve">    (U1)ALERT_REQ_D_SBW_BZ_PT_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t="s">
        <v>69</v>
      </c>
      <c r="AE28" s="62" t="s">
        <v>69</v>
      </c>
      <c r="AF28" s="62" t="s">
        <v>69</v>
      </c>
      <c r="AG28" s="62" t="s">
        <v>69</v>
      </c>
      <c r="AH28" s="62" t="s">
        <v>69</v>
      </c>
      <c r="AI28" s="62" t="s">
        <v>69</v>
      </c>
      <c r="AJ28" s="24"/>
      <c r="AL28" t="str">
        <f t="shared" ca="1" si="0"/>
        <v xml:space="preserve">    (U1)ALERT_REQ_D_SBW_BZ_PT_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t="s">
        <v>69</v>
      </c>
      <c r="AE29" s="62" t="s">
        <v>69</v>
      </c>
      <c r="AF29" s="62" t="s">
        <v>69</v>
      </c>
      <c r="AG29" s="62" t="s">
        <v>69</v>
      </c>
      <c r="AH29" s="62" t="s">
        <v>69</v>
      </c>
      <c r="AI29" s="62" t="s">
        <v>69</v>
      </c>
      <c r="AJ29" s="24"/>
      <c r="AL29" t="str">
        <f t="shared" ca="1" si="0"/>
        <v xml:space="preserve">    (U1)ALERT_REQ_D_SBW_BZ_PT_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t="s">
        <v>69</v>
      </c>
      <c r="AE30" s="62" t="s">
        <v>69</v>
      </c>
      <c r="AF30" s="62" t="s">
        <v>69</v>
      </c>
      <c r="AG30" s="62" t="s">
        <v>69</v>
      </c>
      <c r="AH30" s="62" t="s">
        <v>69</v>
      </c>
      <c r="AI30" s="62" t="s">
        <v>69</v>
      </c>
      <c r="AJ30" s="24"/>
      <c r="AL30" t="str">
        <f t="shared" ca="1" si="0"/>
        <v xml:space="preserve">    (U1)ALERT_REQ_D_SBW_BZ_PT_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t="s">
        <v>69</v>
      </c>
      <c r="AE31" s="62" t="s">
        <v>69</v>
      </c>
      <c r="AF31" s="62" t="s">
        <v>69</v>
      </c>
      <c r="AG31" s="62" t="s">
        <v>69</v>
      </c>
      <c r="AH31" s="62" t="s">
        <v>69</v>
      </c>
      <c r="AI31" s="62" t="s">
        <v>69</v>
      </c>
      <c r="AJ31" s="24"/>
      <c r="AL31" t="str">
        <f t="shared" ca="1" si="0"/>
        <v xml:space="preserve">    (U1)ALERT_REQ_D_SBW_BZ_PT_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t="s">
        <v>69</v>
      </c>
      <c r="AE32" s="62" t="s">
        <v>69</v>
      </c>
      <c r="AF32" s="62" t="s">
        <v>69</v>
      </c>
      <c r="AG32" s="62" t="s">
        <v>69</v>
      </c>
      <c r="AH32" s="62" t="s">
        <v>69</v>
      </c>
      <c r="AI32" s="62" t="s">
        <v>69</v>
      </c>
      <c r="AJ32" s="24"/>
      <c r="AL32" t="str">
        <f t="shared" ca="1" si="0"/>
        <v xml:space="preserve">    (U1)ALERT_REQ_D_SBW_BZ_PT_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t="s">
        <v>69</v>
      </c>
      <c r="AE33" s="62" t="s">
        <v>69</v>
      </c>
      <c r="AF33" s="62" t="s">
        <v>69</v>
      </c>
      <c r="AG33" s="62" t="s">
        <v>69</v>
      </c>
      <c r="AH33" s="62" t="s">
        <v>69</v>
      </c>
      <c r="AI33" s="62" t="s">
        <v>69</v>
      </c>
      <c r="AJ33" s="24"/>
      <c r="AL33" t="str">
        <f t="shared" ca="1" si="0"/>
        <v xml:space="preserve">    (U1)ALERT_REQ_D_SBW_BZ_PT_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t="s">
        <v>69</v>
      </c>
      <c r="AE34" s="62" t="s">
        <v>69</v>
      </c>
      <c r="AF34" s="62" t="s">
        <v>69</v>
      </c>
      <c r="AG34" s="62" t="s">
        <v>69</v>
      </c>
      <c r="AH34" s="62" t="s">
        <v>69</v>
      </c>
      <c r="AI34" s="62" t="s">
        <v>69</v>
      </c>
      <c r="AJ34" s="24"/>
      <c r="AL34" t="str">
        <f t="shared" ca="1" si="0"/>
        <v xml:space="preserve">    (U1)ALERT_REQ_D_SBW_BZ_PT_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t="s">
        <v>69</v>
      </c>
      <c r="AE35" s="62" t="s">
        <v>69</v>
      </c>
      <c r="AF35" s="62" t="s">
        <v>69</v>
      </c>
      <c r="AG35" s="62" t="s">
        <v>69</v>
      </c>
      <c r="AH35" s="62" t="s">
        <v>69</v>
      </c>
      <c r="AI35" s="62" t="s">
        <v>69</v>
      </c>
      <c r="AJ35" s="24"/>
      <c r="AL35" t="str">
        <f t="shared" ca="1" si="0"/>
        <v xml:space="preserve">    (U1)ALERT_REQ_D_SBW_BZ_PT_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t="s">
        <v>69</v>
      </c>
      <c r="AE36" s="62" t="s">
        <v>69</v>
      </c>
      <c r="AF36" s="62" t="s">
        <v>69</v>
      </c>
      <c r="AG36" s="62" t="s">
        <v>69</v>
      </c>
      <c r="AH36" s="62" t="s">
        <v>69</v>
      </c>
      <c r="AI36" s="62" t="s">
        <v>69</v>
      </c>
      <c r="AJ36" s="24"/>
      <c r="AL36" t="str">
        <f t="shared" ca="1" si="0"/>
        <v xml:space="preserve">    (U1)ALERT_REQ_D_SBW_BZ_PT_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t="s">
        <v>69</v>
      </c>
      <c r="AE37" s="62" t="s">
        <v>69</v>
      </c>
      <c r="AF37" s="62" t="s">
        <v>69</v>
      </c>
      <c r="AG37" s="62" t="s">
        <v>69</v>
      </c>
      <c r="AH37" s="62" t="s">
        <v>69</v>
      </c>
      <c r="AI37" s="62" t="s">
        <v>69</v>
      </c>
      <c r="AJ37" s="24"/>
      <c r="AL37" t="str">
        <f t="shared" ca="1" si="0"/>
        <v xml:space="preserve">    (U1)ALERT_REQ_D_SBW_BZ_PT_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t="s">
        <v>69</v>
      </c>
      <c r="AE38" s="62" t="s">
        <v>69</v>
      </c>
      <c r="AF38" s="62" t="s">
        <v>69</v>
      </c>
      <c r="AG38" s="62" t="s">
        <v>69</v>
      </c>
      <c r="AH38" s="62" t="s">
        <v>69</v>
      </c>
      <c r="AI38" s="62" t="s">
        <v>69</v>
      </c>
      <c r="AJ38" s="24"/>
      <c r="AL38" t="str">
        <f t="shared" ca="1" si="0"/>
        <v xml:space="preserve">    (U1)ALERT_REQ_D_SBW_BZ_PT_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t="s">
        <v>69</v>
      </c>
      <c r="AE39" s="62" t="s">
        <v>69</v>
      </c>
      <c r="AF39" s="62" t="s">
        <v>69</v>
      </c>
      <c r="AG39" s="62" t="s">
        <v>69</v>
      </c>
      <c r="AH39" s="62" t="s">
        <v>69</v>
      </c>
      <c r="AI39" s="62" t="s">
        <v>69</v>
      </c>
      <c r="AJ39" s="24"/>
      <c r="AL39" t="str">
        <f t="shared" ca="1" si="0"/>
        <v xml:space="preserve">    (U1)ALERT_REQ_D_SBW_BZ_PT_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t="s">
        <v>69</v>
      </c>
      <c r="AE40" s="62" t="s">
        <v>69</v>
      </c>
      <c r="AF40" s="62" t="s">
        <v>69</v>
      </c>
      <c r="AG40" s="62" t="s">
        <v>69</v>
      </c>
      <c r="AH40" s="62" t="s">
        <v>69</v>
      </c>
      <c r="AI40" s="62" t="s">
        <v>69</v>
      </c>
      <c r="AJ40" s="24"/>
      <c r="AL40" t="str">
        <f t="shared" ca="1" si="0"/>
        <v xml:space="preserve">    (U1)ALERT_REQ_D_SBW_BZ_PT_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t="s">
        <v>69</v>
      </c>
      <c r="AE41" s="62" t="s">
        <v>69</v>
      </c>
      <c r="AF41" s="62" t="s">
        <v>69</v>
      </c>
      <c r="AG41" s="62" t="s">
        <v>69</v>
      </c>
      <c r="AH41" s="62" t="s">
        <v>69</v>
      </c>
      <c r="AI41" s="62" t="s">
        <v>69</v>
      </c>
      <c r="AJ41" s="24"/>
      <c r="AL41" t="str">
        <f t="shared" ca="1" si="0"/>
        <v xml:space="preserve">    (U1)ALERT_REQ_D_SBW_BZ_PT_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t="s">
        <v>69</v>
      </c>
      <c r="AE42" s="62" t="s">
        <v>69</v>
      </c>
      <c r="AF42" s="62" t="s">
        <v>69</v>
      </c>
      <c r="AG42" s="62" t="s">
        <v>69</v>
      </c>
      <c r="AH42" s="62" t="s">
        <v>69</v>
      </c>
      <c r="AI42" s="62" t="s">
        <v>69</v>
      </c>
      <c r="AJ42" s="24"/>
      <c r="AL42" t="str">
        <f t="shared" ca="1" si="0"/>
        <v xml:space="preserve">    (U1)ALERT_REQ_D_SBW_BZ_PT_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t="s">
        <v>69</v>
      </c>
      <c r="AE43" s="62" t="s">
        <v>69</v>
      </c>
      <c r="AF43" s="62" t="s">
        <v>69</v>
      </c>
      <c r="AG43" s="62" t="s">
        <v>69</v>
      </c>
      <c r="AH43" s="62" t="s">
        <v>69</v>
      </c>
      <c r="AI43" s="62" t="s">
        <v>69</v>
      </c>
      <c r="AJ43" s="24"/>
      <c r="AL43" t="str">
        <f t="shared" ca="1" si="0"/>
        <v xml:space="preserve">    (U1)ALERT_REQ_D_SBW_BZ_PT_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t="s">
        <v>69</v>
      </c>
      <c r="AE44" s="62" t="s">
        <v>69</v>
      </c>
      <c r="AF44" s="62" t="s">
        <v>69</v>
      </c>
      <c r="AG44" s="62" t="s">
        <v>69</v>
      </c>
      <c r="AH44" s="62" t="s">
        <v>69</v>
      </c>
      <c r="AI44" s="62" t="s">
        <v>69</v>
      </c>
      <c r="AJ44" s="24"/>
      <c r="AL44" t="str">
        <f t="shared" ca="1" si="0"/>
        <v xml:space="preserve">    (U1)ALERT_REQ_D_SBW_BZ_PT_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t="s">
        <v>69</v>
      </c>
      <c r="AE45" s="62" t="s">
        <v>69</v>
      </c>
      <c r="AF45" s="62" t="s">
        <v>69</v>
      </c>
      <c r="AG45" s="62" t="s">
        <v>69</v>
      </c>
      <c r="AH45" s="62" t="s">
        <v>69</v>
      </c>
      <c r="AI45" s="62" t="s">
        <v>69</v>
      </c>
      <c r="AJ45" s="24"/>
      <c r="AL45" t="str">
        <f t="shared" ca="1" si="0"/>
        <v xml:space="preserve">    (U1)ALERT_REQ_D_SBW_BZ_PT_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t="s">
        <v>69</v>
      </c>
      <c r="AE46" s="62" t="s">
        <v>69</v>
      </c>
      <c r="AF46" s="62" t="s">
        <v>69</v>
      </c>
      <c r="AG46" s="62" t="s">
        <v>69</v>
      </c>
      <c r="AH46" s="62" t="s">
        <v>69</v>
      </c>
      <c r="AI46" s="62" t="s">
        <v>69</v>
      </c>
      <c r="AJ46" s="24"/>
      <c r="AL46" t="str">
        <f t="shared" ca="1" si="0"/>
        <v xml:space="preserve">    (U1)ALERT_REQ_D_SBW_BZ_PT_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t="s">
        <v>69</v>
      </c>
      <c r="AE47" s="62" t="s">
        <v>69</v>
      </c>
      <c r="AF47" s="62" t="s">
        <v>69</v>
      </c>
      <c r="AG47" s="62" t="s">
        <v>69</v>
      </c>
      <c r="AH47" s="62" t="s">
        <v>69</v>
      </c>
      <c r="AI47" s="62" t="s">
        <v>69</v>
      </c>
      <c r="AJ47" s="24"/>
      <c r="AL47" t="str">
        <f t="shared" ca="1" si="0"/>
        <v xml:space="preserve">    (U1)ALERT_REQ_D_SBW_BZ_PT_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t="s">
        <v>69</v>
      </c>
      <c r="AE48" s="62" t="s">
        <v>69</v>
      </c>
      <c r="AF48" s="62" t="s">
        <v>69</v>
      </c>
      <c r="AG48" s="62" t="s">
        <v>69</v>
      </c>
      <c r="AH48" s="62" t="s">
        <v>69</v>
      </c>
      <c r="AI48" s="62" t="s">
        <v>69</v>
      </c>
      <c r="AJ48" s="24"/>
      <c r="AL48" t="str">
        <f t="shared" ca="1" si="0"/>
        <v xml:space="preserve">    (U1)ALERT_REQ_D_SBW_BZ_PT_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t="s">
        <v>69</v>
      </c>
      <c r="AE49" s="62" t="s">
        <v>69</v>
      </c>
      <c r="AF49" s="62" t="s">
        <v>69</v>
      </c>
      <c r="AG49" s="62" t="s">
        <v>69</v>
      </c>
      <c r="AH49" s="62" t="s">
        <v>69</v>
      </c>
      <c r="AI49" s="62" t="s">
        <v>69</v>
      </c>
      <c r="AJ49" s="24"/>
      <c r="AL49" t="str">
        <f t="shared" ca="1" si="0"/>
        <v xml:space="preserve">    (U1)ALERT_REQ_D_SBW_BZ_PT_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t="s">
        <v>69</v>
      </c>
      <c r="AE50" s="62" t="s">
        <v>69</v>
      </c>
      <c r="AF50" s="62" t="s">
        <v>69</v>
      </c>
      <c r="AG50" s="62" t="s">
        <v>69</v>
      </c>
      <c r="AH50" s="62" t="s">
        <v>69</v>
      </c>
      <c r="AI50" s="62" t="s">
        <v>69</v>
      </c>
      <c r="AJ50" s="24"/>
      <c r="AL50" t="str">
        <f t="shared" ca="1" si="0"/>
        <v xml:space="preserve">    (U1)ALERT_REQ_D_SBW_BZ_PT_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t="s">
        <v>69</v>
      </c>
      <c r="AE51" s="62" t="s">
        <v>69</v>
      </c>
      <c r="AF51" s="62" t="s">
        <v>69</v>
      </c>
      <c r="AG51" s="62" t="s">
        <v>69</v>
      </c>
      <c r="AH51" s="62" t="s">
        <v>69</v>
      </c>
      <c r="AI51" s="62" t="s">
        <v>69</v>
      </c>
      <c r="AJ51" s="24"/>
      <c r="AL51" t="str">
        <f t="shared" ca="1" si="0"/>
        <v xml:space="preserve">    (U1)ALERT_REQ_D_SBW_BZ_PT_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t="s">
        <v>69</v>
      </c>
      <c r="AE52" s="62" t="s">
        <v>69</v>
      </c>
      <c r="AF52" s="62" t="s">
        <v>69</v>
      </c>
      <c r="AG52" s="62" t="s">
        <v>69</v>
      </c>
      <c r="AH52" s="62" t="s">
        <v>69</v>
      </c>
      <c r="AI52" s="62" t="s">
        <v>69</v>
      </c>
      <c r="AJ52" s="24"/>
      <c r="AL52" t="str">
        <f t="shared" ca="1" si="0"/>
        <v xml:space="preserve">    (U1)ALERT_REQ_D_SBW_BZ_PT_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t="s">
        <v>69</v>
      </c>
      <c r="AE53" s="62" t="s">
        <v>69</v>
      </c>
      <c r="AF53" s="62" t="s">
        <v>69</v>
      </c>
      <c r="AG53" s="62" t="s">
        <v>69</v>
      </c>
      <c r="AH53" s="62" t="s">
        <v>69</v>
      </c>
      <c r="AI53" s="62" t="s">
        <v>69</v>
      </c>
      <c r="AJ53" s="24"/>
      <c r="AL53" t="str">
        <f t="shared" ca="1" si="0"/>
        <v xml:space="preserve">    (U1)ALERT_REQ_D_SBW_BZ_PT_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t="s">
        <v>69</v>
      </c>
      <c r="AE54" s="62" t="s">
        <v>69</v>
      </c>
      <c r="AF54" s="62" t="s">
        <v>69</v>
      </c>
      <c r="AG54" s="62" t="s">
        <v>69</v>
      </c>
      <c r="AH54" s="62" t="s">
        <v>69</v>
      </c>
      <c r="AI54" s="62" t="s">
        <v>69</v>
      </c>
      <c r="AJ54" s="24"/>
      <c r="AL54" t="str">
        <f t="shared" ca="1" si="0"/>
        <v xml:space="preserve">    (U1)ALERT_REQ_D_SBW_BZ_PT_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t="s">
        <v>69</v>
      </c>
      <c r="AE55" s="62" t="s">
        <v>69</v>
      </c>
      <c r="AF55" s="62" t="s">
        <v>69</v>
      </c>
      <c r="AG55" s="62" t="s">
        <v>69</v>
      </c>
      <c r="AH55" s="62" t="s">
        <v>69</v>
      </c>
      <c r="AI55" s="62" t="s">
        <v>69</v>
      </c>
      <c r="AJ55" s="24"/>
      <c r="AL55" t="str">
        <f t="shared" ca="1" si="0"/>
        <v xml:space="preserve">    (U1)ALERT_REQ_D_SBW_BZ_PT_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t="s">
        <v>69</v>
      </c>
      <c r="AE56" s="62" t="s">
        <v>69</v>
      </c>
      <c r="AF56" s="62" t="s">
        <v>69</v>
      </c>
      <c r="AG56" s="62" t="s">
        <v>69</v>
      </c>
      <c r="AH56" s="62" t="s">
        <v>69</v>
      </c>
      <c r="AI56" s="62" t="s">
        <v>69</v>
      </c>
      <c r="AJ56" s="24"/>
      <c r="AL56" t="str">
        <f t="shared" ca="1" si="0"/>
        <v xml:space="preserve">    (U1)ALERT_REQ_D_SBW_BZ_PT_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t="s">
        <v>69</v>
      </c>
      <c r="AE57" s="62" t="s">
        <v>69</v>
      </c>
      <c r="AF57" s="62" t="s">
        <v>69</v>
      </c>
      <c r="AG57" s="62" t="s">
        <v>69</v>
      </c>
      <c r="AH57" s="62" t="s">
        <v>69</v>
      </c>
      <c r="AI57" s="62" t="s">
        <v>69</v>
      </c>
      <c r="AJ57" s="24"/>
      <c r="AL57" t="str">
        <f t="shared" ca="1" si="0"/>
        <v xml:space="preserve">    (U1)ALERT_REQ_D_SBW_BZ_PT_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t="s">
        <v>69</v>
      </c>
      <c r="AE58" s="62" t="s">
        <v>69</v>
      </c>
      <c r="AF58" s="62" t="s">
        <v>69</v>
      </c>
      <c r="AG58" s="62" t="s">
        <v>69</v>
      </c>
      <c r="AH58" s="62" t="s">
        <v>69</v>
      </c>
      <c r="AI58" s="62" t="s">
        <v>69</v>
      </c>
      <c r="AJ58" s="24"/>
      <c r="AL58" t="str">
        <f t="shared" ca="1" si="0"/>
        <v xml:space="preserve">    (U1)ALERT_REQ_D_SBW_BZ_PT_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t="s">
        <v>69</v>
      </c>
      <c r="AE59" s="62" t="s">
        <v>69</v>
      </c>
      <c r="AF59" s="62" t="s">
        <v>69</v>
      </c>
      <c r="AG59" s="62" t="s">
        <v>69</v>
      </c>
      <c r="AH59" s="62" t="s">
        <v>69</v>
      </c>
      <c r="AI59" s="62" t="s">
        <v>69</v>
      </c>
      <c r="AJ59" s="24"/>
      <c r="AL59" t="str">
        <f t="shared" ca="1" si="0"/>
        <v xml:space="preserve">    (U1)ALERT_REQ_D_SBW_BZ_PT_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t="s">
        <v>69</v>
      </c>
      <c r="AE60" s="62" t="s">
        <v>69</v>
      </c>
      <c r="AF60" s="62" t="s">
        <v>69</v>
      </c>
      <c r="AG60" s="62" t="s">
        <v>69</v>
      </c>
      <c r="AH60" s="62" t="s">
        <v>69</v>
      </c>
      <c r="AI60" s="62" t="s">
        <v>69</v>
      </c>
      <c r="AJ60" s="24"/>
      <c r="AL60" t="str">
        <f t="shared" ca="1" si="0"/>
        <v xml:space="preserve">    (U1)ALERT_REQ_D_SBW_BZ_PT_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t="s">
        <v>69</v>
      </c>
      <c r="AE61" s="62" t="s">
        <v>69</v>
      </c>
      <c r="AF61" s="62" t="s">
        <v>69</v>
      </c>
      <c r="AG61" s="62" t="s">
        <v>69</v>
      </c>
      <c r="AH61" s="62" t="s">
        <v>69</v>
      </c>
      <c r="AI61" s="62" t="s">
        <v>69</v>
      </c>
      <c r="AJ61" s="24"/>
      <c r="AL61" t="str">
        <f t="shared" ca="1" si="0"/>
        <v xml:space="preserve">    (U1)ALERT_REQ_D_SBW_BZ_PT_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t="s">
        <v>69</v>
      </c>
      <c r="AE62" s="62" t="s">
        <v>69</v>
      </c>
      <c r="AF62" s="62" t="s">
        <v>69</v>
      </c>
      <c r="AG62" s="62" t="s">
        <v>69</v>
      </c>
      <c r="AH62" s="62" t="s">
        <v>69</v>
      </c>
      <c r="AI62" s="62" t="s">
        <v>69</v>
      </c>
      <c r="AJ62" s="24"/>
      <c r="AL62" t="str">
        <f t="shared" ca="1" si="0"/>
        <v xml:space="preserve">    (U1)ALERT_REQ_D_SBW_BZ_PT_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t="s">
        <v>69</v>
      </c>
      <c r="AE63" s="62" t="s">
        <v>69</v>
      </c>
      <c r="AF63" s="62" t="s">
        <v>69</v>
      </c>
      <c r="AG63" s="62" t="s">
        <v>69</v>
      </c>
      <c r="AH63" s="62" t="s">
        <v>69</v>
      </c>
      <c r="AI63" s="62" t="s">
        <v>69</v>
      </c>
      <c r="AJ63" s="24"/>
      <c r="AL63" t="str">
        <f t="shared" ca="1" si="0"/>
        <v xml:space="preserve">    (U1)ALERT_REQ_D_SBW_BZ_PT_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t="s">
        <v>69</v>
      </c>
      <c r="AE64" s="62" t="s">
        <v>69</v>
      </c>
      <c r="AF64" s="62" t="s">
        <v>69</v>
      </c>
      <c r="AG64" s="62" t="s">
        <v>69</v>
      </c>
      <c r="AH64" s="62" t="s">
        <v>69</v>
      </c>
      <c r="AI64" s="62" t="s">
        <v>69</v>
      </c>
      <c r="AJ64" s="24"/>
      <c r="AL64" t="str">
        <f t="shared" ca="1" si="0"/>
        <v xml:space="preserve">    (U1)ALERT_REQ_D_SBW_BZ_PT_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t="s">
        <v>69</v>
      </c>
      <c r="AE65" s="62" t="s">
        <v>69</v>
      </c>
      <c r="AF65" s="62" t="s">
        <v>69</v>
      </c>
      <c r="AG65" s="62" t="s">
        <v>69</v>
      </c>
      <c r="AH65" s="62" t="s">
        <v>69</v>
      </c>
      <c r="AI65" s="62" t="s">
        <v>69</v>
      </c>
      <c r="AJ65" s="24"/>
      <c r="AL65" t="str">
        <f t="shared" ca="1" si="0"/>
        <v xml:space="preserve">    (U1)ALERT_REQ_D_SBW_BZ_PT_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t="s">
        <v>69</v>
      </c>
      <c r="AE66" s="62" t="s">
        <v>69</v>
      </c>
      <c r="AF66" s="62" t="s">
        <v>69</v>
      </c>
      <c r="AG66" s="62" t="s">
        <v>69</v>
      </c>
      <c r="AH66" s="62" t="s">
        <v>69</v>
      </c>
      <c r="AI66" s="62" t="s">
        <v>69</v>
      </c>
      <c r="AJ66" s="24"/>
      <c r="AL66" t="str">
        <f t="shared" ca="1" si="0"/>
        <v xml:space="preserve">    (U1)ALERT_REQ_D_SBW_BZ_PT_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t="s">
        <v>69</v>
      </c>
      <c r="AE67" s="62" t="s">
        <v>69</v>
      </c>
      <c r="AF67" s="62" t="s">
        <v>69</v>
      </c>
      <c r="AG67" s="62" t="s">
        <v>69</v>
      </c>
      <c r="AH67" s="62" t="s">
        <v>69</v>
      </c>
      <c r="AI67" s="62" t="s">
        <v>69</v>
      </c>
      <c r="AJ67" s="24"/>
      <c r="AL67" t="str">
        <f t="shared" ca="1" si="0"/>
        <v xml:space="preserve">    (U1)ALERT_REQ_D_SBW_BZ_PT_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t="s">
        <v>69</v>
      </c>
      <c r="AE68" s="62" t="s">
        <v>69</v>
      </c>
      <c r="AF68" s="62" t="s">
        <v>69</v>
      </c>
      <c r="AG68" s="62" t="s">
        <v>69</v>
      </c>
      <c r="AH68" s="62" t="s">
        <v>69</v>
      </c>
      <c r="AI68" s="62" t="s">
        <v>69</v>
      </c>
      <c r="AJ68" s="24"/>
      <c r="AL68" t="str">
        <f t="shared" ca="1" si="0"/>
        <v xml:space="preserve">    (U1)ALERT_REQ_D_SBW_BZ_PT_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t="s">
        <v>69</v>
      </c>
      <c r="AE69" s="62" t="s">
        <v>69</v>
      </c>
      <c r="AF69" s="62" t="s">
        <v>69</v>
      </c>
      <c r="AG69" s="62" t="s">
        <v>69</v>
      </c>
      <c r="AH69" s="62" t="s">
        <v>69</v>
      </c>
      <c r="AI69" s="62" t="s">
        <v>69</v>
      </c>
      <c r="AJ69" s="24"/>
      <c r="AL69" t="str">
        <f t="shared" ca="1" si="0"/>
        <v xml:space="preserve">    (U1)ALERT_REQ_D_SBW_BZ_PT_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BZ_PT</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SINGLE</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SINGLE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CYCLE</v>
      </c>
      <c r="AK73" s="61"/>
      <c r="AL73" s="61" t="str">
        <f t="shared" si="9"/>
        <v>02</v>
      </c>
      <c r="AM73" s="61" t="str">
        <f t="shared" si="10"/>
        <v>00</v>
      </c>
      <c r="AN73" s="61" t="str">
        <f t="shared" si="11"/>
        <v>00</v>
      </c>
      <c r="AO73" s="61" t="str">
        <f t="shared" si="12"/>
        <v>00</v>
      </c>
      <c r="AQ73" t="str">
        <f t="shared" si="7"/>
        <v xml:space="preserve">    (U4)0x00000002U,                                                           /* 02 CYCLE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BZ_PT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SINGLE</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SINGLE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CYCLE</v>
      </c>
      <c r="AK138" s="61"/>
      <c r="AL138" s="61" t="str">
        <f t="shared" si="24"/>
        <v>0F</v>
      </c>
      <c r="AM138" s="61" t="str">
        <f t="shared" si="25"/>
        <v>00</v>
      </c>
      <c r="AN138" s="61" t="str">
        <f t="shared" si="26"/>
        <v>00</v>
      </c>
      <c r="AO138" s="61" t="str">
        <f t="shared" si="27"/>
        <v>00</v>
      </c>
      <c r="AQ138" t="str">
        <f t="shared" si="22"/>
        <v xml:space="preserve">    (U4)0x0000000FU,                                                           /* 02 CYCLE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22:AJ69 L3:AE3 D6:AE21 AJ6:AJ21" name="Table作成編集範囲"/>
    <protectedRange sqref="AF3:AI3" name="Table作成編集範囲_1"/>
    <protectedRange sqref="B3" name="Table作成編集範囲_2"/>
    <protectedRange sqref="AF6:AI21" name="Table作成編集範囲_3"/>
  </protectedRanges>
  <mergeCells count="4">
    <mergeCell ref="C2:C3"/>
    <mergeCell ref="AJ2:AJ3"/>
    <mergeCell ref="A4:B5"/>
    <mergeCell ref="AF3:AI3"/>
  </mergeCells>
  <phoneticPr fontId="3"/>
  <conditionalFormatting sqref="D6:AI69">
    <cfRule type="cellIs" dxfId="105" priority="1" operator="equal">
      <formula>1</formula>
    </cfRule>
    <cfRule type="cellIs" dxfId="104" priority="2" operator="equal">
      <formula>"×"</formula>
    </cfRule>
  </conditionalFormatting>
  <conditionalFormatting sqref="AR5:AS70">
    <cfRule type="expression" dxfId="103"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CH_Design!$C$3:$C$99</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CCECFF"/>
  </sheetPr>
  <dimension ref="A1:AW199"/>
  <sheetViews>
    <sheetView zoomScale="85" zoomScaleNormal="85" workbookViewId="0">
      <pane ySplit="3" topLeftCell="A4" activePane="bottomLeft" state="frozen"/>
      <selection pane="bottomLeft" activeCell="AC38" sqref="AC38"/>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124</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387" t="s">
        <v>559</v>
      </c>
      <c r="AG3" s="389"/>
      <c r="AH3" s="387" t="s">
        <v>449</v>
      </c>
      <c r="AI3" s="389"/>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u4_sp_ALERT_D_SBW_OLD_BZ_R_CRIT[ALERT_D_SBW_OLD_BZ_R_NUM_DST] = {</v>
      </c>
      <c r="AS5" s="84" t="str">
        <f ca="1">"static const U4  "&amp;$AW$9&amp;"["&amp;$AW$10&amp;"] = {"</f>
        <v>static const U4  u4_sp_ALERT_D_SBW_OLD_BZ_R_MASK[ALERT_D_SBW_OLD_BZ_R_NUM_DST] = {</v>
      </c>
      <c r="AT5" s="84" t="str">
        <f ca="1">"static const U1  "&amp;$AW$11&amp;"["&amp;$AW$10&amp;"] = {"</f>
        <v>static const U1  u1_sp_ALERT_D_SBW_OLD_BZ_R_DST[ALERT_D_SBW_OLD_BZ_R_NUM_DST] = {</v>
      </c>
      <c r="AU5" s="84" t="str">
        <f ca="1">"const ST_ALERT_MTRX "&amp;$AW$12&amp;" = {"</f>
        <v>const ST_ALERT_MTRX st_gp_ALERT_D_SBW_MTRX[17] = {</v>
      </c>
      <c r="AV5" s="65" t="str">
        <f ca="1">"#define "&amp;AW10&amp;REPT(" ",41-LEN(AW10))&amp;"("&amp;AW13&amp;"U)"</f>
        <v>#define ALERT_D_SBW_OLD_BZ_R_NUM_DST             (16U)</v>
      </c>
      <c r="AW5" s="66"/>
    </row>
    <row r="6" spans="1:49">
      <c r="B6" s="130" t="str">
        <f ca="1">"Table "&amp;$AW$6</f>
        <v>Table OLD_BZ_R</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OLD_BZ_R</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35" t="s">
        <v>69</v>
      </c>
      <c r="AB7" s="35" t="s">
        <v>69</v>
      </c>
      <c r="AC7" s="35" t="s">
        <v>69</v>
      </c>
      <c r="AD7" s="35" t="s">
        <v>69</v>
      </c>
      <c r="AE7" s="35" t="s">
        <v>69</v>
      </c>
      <c r="AF7" s="35">
        <v>0</v>
      </c>
      <c r="AG7" s="35">
        <v>0</v>
      </c>
      <c r="AH7" s="35">
        <v>0</v>
      </c>
      <c r="AI7" s="35">
        <v>1</v>
      </c>
      <c r="AJ7" s="24" t="s">
        <v>558</v>
      </c>
      <c r="AL7" t="str">
        <f t="shared" ca="1" si="0"/>
        <v xml:space="preserve">    (U1)ALERT_REQ_D_SBW_OLD_BZ_R_CYCLE</v>
      </c>
      <c r="AR7" s="63" t="str">
        <f t="shared" ref="AR7:AR70" si="3">IF(AQ72&lt;&gt;"",AQ72,IF(AQ71&lt;&gt;"","};",""))</f>
        <v xml:space="preserve">    (U4)0x00000001U,                                                           /* 01 CYCLE                                           */</v>
      </c>
      <c r="AS7" s="63" t="str">
        <f t="shared" ref="AS7:AS70" si="4">IF(AQ137&lt;&gt;"",AQ137,IF(AQ136&lt;&gt;"","};",""))</f>
        <v xml:space="preserve">    (U4)0x0000000FU,                                                           /* 01 CYCLE                                           */</v>
      </c>
      <c r="AT7" s="63" t="str">
        <f t="shared" ca="1" si="1"/>
        <v xml:space="preserve">    (U1)ALERT_REQ_D_SBW_OLD_BZ_R_CYCLE,                                        /* 01 CYCLE                                           */</v>
      </c>
      <c r="AU7" s="63" t="e">
        <f ca="1">"        &amp;"&amp;$AW$14&amp;","&amp;REPT(" ",69-LEN($AW$14))&amp;"/* fp_u4_SRC_CHK                                      */"</f>
        <v>#N/A</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35" t="s">
        <v>69</v>
      </c>
      <c r="AB8" s="35" t="s">
        <v>69</v>
      </c>
      <c r="AC8" s="35" t="s">
        <v>69</v>
      </c>
      <c r="AD8" s="35" t="s">
        <v>69</v>
      </c>
      <c r="AE8" s="35" t="s">
        <v>69</v>
      </c>
      <c r="AF8" s="35">
        <v>0</v>
      </c>
      <c r="AG8" s="35">
        <v>0</v>
      </c>
      <c r="AH8" s="35">
        <v>1</v>
      </c>
      <c r="AI8" s="35">
        <v>0</v>
      </c>
      <c r="AJ8" s="24"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e">
        <f ca="1">IF($AW$15&lt;&gt;"NULL","        &amp;"&amp;$AW$15&amp;","&amp;REPT(" ",69-LEN($AW$15))&amp;"/* fp_vd_XDST                                         */","        vdp_PTR_NA,                                                            /* fp_vd_XDST                                         */")</f>
        <v>#N/A</v>
      </c>
      <c r="AV8" s="50" t="s">
        <v>74</v>
      </c>
      <c r="AW8" s="68" t="str">
        <f ca="1">"u4_sp_ALERT_"&amp;IF(AW6&lt;&gt;AW17,$AW$17&amp;"_"&amp;$AW$6,AW17)&amp;"_CRIT"</f>
        <v>u4_sp_ALERT_D_SBW_OLD_BZ_R_CRIT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35" t="s">
        <v>69</v>
      </c>
      <c r="AB9" s="35" t="s">
        <v>69</v>
      </c>
      <c r="AC9" s="35" t="s">
        <v>69</v>
      </c>
      <c r="AD9" s="35" t="s">
        <v>69</v>
      </c>
      <c r="AE9" s="35" t="s">
        <v>69</v>
      </c>
      <c r="AF9" s="35">
        <v>0</v>
      </c>
      <c r="AG9" s="35">
        <v>0</v>
      </c>
      <c r="AH9" s="35">
        <v>1</v>
      </c>
      <c r="AI9" s="35">
        <v>1</v>
      </c>
      <c r="AJ9" s="24"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u4_sp_ALERT_D_SBW_OLD_BZ_R_MASK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35" t="s">
        <v>69</v>
      </c>
      <c r="AB10" s="35" t="s">
        <v>69</v>
      </c>
      <c r="AC10" s="35" t="s">
        <v>69</v>
      </c>
      <c r="AD10" s="35" t="s">
        <v>69</v>
      </c>
      <c r="AE10" s="35" t="s">
        <v>69</v>
      </c>
      <c r="AF10" s="35">
        <v>0</v>
      </c>
      <c r="AG10" s="35">
        <v>1</v>
      </c>
      <c r="AH10" s="35">
        <v>0</v>
      </c>
      <c r="AI10" s="35">
        <v>0</v>
      </c>
      <c r="AJ10" s="24"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ALERT_D_SBW_OLD_BZ_R_NUM_DST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35" t="s">
        <v>69</v>
      </c>
      <c r="AB11" s="35" t="s">
        <v>69</v>
      </c>
      <c r="AC11" s="35" t="s">
        <v>69</v>
      </c>
      <c r="AD11" s="35" t="s">
        <v>69</v>
      </c>
      <c r="AE11" s="35" t="s">
        <v>69</v>
      </c>
      <c r="AF11" s="35">
        <v>0</v>
      </c>
      <c r="AG11" s="35">
        <v>1</v>
      </c>
      <c r="AH11" s="35">
        <v>0</v>
      </c>
      <c r="AI11" s="35">
        <v>1</v>
      </c>
      <c r="AJ11" s="24"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u1_sp_ALERT_D_SBW_OLD_BZ_R_DST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35" t="s">
        <v>69</v>
      </c>
      <c r="AB12" s="35" t="s">
        <v>69</v>
      </c>
      <c r="AC12" s="35" t="s">
        <v>69</v>
      </c>
      <c r="AD12" s="35" t="s">
        <v>69</v>
      </c>
      <c r="AE12" s="35" t="s">
        <v>69</v>
      </c>
      <c r="AF12" s="35">
        <v>0</v>
      </c>
      <c r="AG12" s="35">
        <v>1</v>
      </c>
      <c r="AH12" s="35">
        <v>1</v>
      </c>
      <c r="AI12" s="35">
        <v>0</v>
      </c>
      <c r="AJ12" s="24"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35" t="s">
        <v>69</v>
      </c>
      <c r="AB13" s="35" t="s">
        <v>69</v>
      </c>
      <c r="AC13" s="35" t="s">
        <v>69</v>
      </c>
      <c r="AD13" s="35" t="s">
        <v>69</v>
      </c>
      <c r="AE13" s="35" t="s">
        <v>69</v>
      </c>
      <c r="AF13" s="35">
        <v>0</v>
      </c>
      <c r="AG13" s="35">
        <v>1</v>
      </c>
      <c r="AH13" s="35">
        <v>1</v>
      </c>
      <c r="AI13" s="35">
        <v>1</v>
      </c>
      <c r="AJ13" s="24"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&amp;u1_sp_ALERT_D_SBW_OLD_BZ_R_DST[0],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35" t="s">
        <v>69</v>
      </c>
      <c r="AB14" s="35" t="s">
        <v>69</v>
      </c>
      <c r="AC14" s="35" t="s">
        <v>69</v>
      </c>
      <c r="AD14" s="35" t="s">
        <v>69</v>
      </c>
      <c r="AE14" s="35" t="s">
        <v>69</v>
      </c>
      <c r="AF14" s="35">
        <v>1</v>
      </c>
      <c r="AG14" s="35">
        <v>0</v>
      </c>
      <c r="AH14" s="35">
        <v>0</v>
      </c>
      <c r="AI14" s="35">
        <v>0</v>
      </c>
      <c r="AJ14" s="24"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(U2)ALERT_D_SBW_OLD_BZ_R_NUM_DST,                                      /* u2_num_srch                                        */</v>
      </c>
      <c r="AV14" s="50" t="s">
        <v>79</v>
      </c>
      <c r="AW14" s="68" t="e">
        <f ca="1">IF(AW6&lt;&gt;AW17,VLOOKUP(AW6,Matrix!$C$13:$G$36,4,FALSE),Matrix!F13)</f>
        <v>#N/A</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35" t="s">
        <v>69</v>
      </c>
      <c r="AB15" s="35" t="s">
        <v>69</v>
      </c>
      <c r="AC15" s="35" t="s">
        <v>69</v>
      </c>
      <c r="AD15" s="35" t="s">
        <v>69</v>
      </c>
      <c r="AE15" s="35" t="s">
        <v>69</v>
      </c>
      <c r="AF15" s="35">
        <v>1</v>
      </c>
      <c r="AG15" s="35">
        <v>0</v>
      </c>
      <c r="AH15" s="35">
        <v>0</v>
      </c>
      <c r="AI15" s="35">
        <v>1</v>
      </c>
      <c r="AJ15" s="24"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e">
        <f ca="1">"        (U1)"&amp;$AW$16&amp;REPT(" ",67-LEN($AW$16))&amp;"/* u1_vom_act                                         */"</f>
        <v>#N/A</v>
      </c>
      <c r="AV15" s="50" t="s">
        <v>82</v>
      </c>
      <c r="AW15" s="68" t="e">
        <f ca="1">IF(AW6&lt;&gt;AW17,VLOOKUP(AW6,Matrix!$C$13:$G$36,5,FALSE),Matrix!G13)</f>
        <v>#N/A</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35" t="s">
        <v>69</v>
      </c>
      <c r="AB16" s="35" t="s">
        <v>69</v>
      </c>
      <c r="AC16" s="35" t="s">
        <v>69</v>
      </c>
      <c r="AD16" s="35" t="s">
        <v>69</v>
      </c>
      <c r="AE16" s="35" t="s">
        <v>69</v>
      </c>
      <c r="AF16" s="35">
        <v>1</v>
      </c>
      <c r="AG16" s="35">
        <v>0</v>
      </c>
      <c r="AH16" s="35">
        <v>1</v>
      </c>
      <c r="AI16" s="35">
        <v>0</v>
      </c>
      <c r="AJ16" s="24"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e">
        <f ca="1">IF(AW6&lt;&gt;AW17,VLOOKUP(AW6,Matrix!$C$13:$G$36,2,FALSE),Matrix!D13)</f>
        <v>#N/A</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35" t="s">
        <v>69</v>
      </c>
      <c r="AB17" s="35" t="s">
        <v>69</v>
      </c>
      <c r="AC17" s="35" t="s">
        <v>69</v>
      </c>
      <c r="AD17" s="35" t="s">
        <v>69</v>
      </c>
      <c r="AE17" s="35" t="s">
        <v>69</v>
      </c>
      <c r="AF17" s="35">
        <v>1</v>
      </c>
      <c r="AG17" s="35">
        <v>0</v>
      </c>
      <c r="AH17" s="35">
        <v>1</v>
      </c>
      <c r="AI17" s="35">
        <v>1</v>
      </c>
      <c r="AJ17" s="24"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35" t="s">
        <v>69</v>
      </c>
      <c r="AB18" s="35" t="s">
        <v>69</v>
      </c>
      <c r="AC18" s="35" t="s">
        <v>69</v>
      </c>
      <c r="AD18" s="35" t="s">
        <v>69</v>
      </c>
      <c r="AE18" s="35" t="s">
        <v>69</v>
      </c>
      <c r="AF18" s="35">
        <v>1</v>
      </c>
      <c r="AG18" s="35">
        <v>1</v>
      </c>
      <c r="AH18" s="35">
        <v>0</v>
      </c>
      <c r="AI18" s="35">
        <v>0</v>
      </c>
      <c r="AJ18" s="24"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35" t="s">
        <v>69</v>
      </c>
      <c r="AB19" s="35" t="s">
        <v>69</v>
      </c>
      <c r="AC19" s="35" t="s">
        <v>69</v>
      </c>
      <c r="AD19" s="35" t="s">
        <v>69</v>
      </c>
      <c r="AE19" s="35" t="s">
        <v>69</v>
      </c>
      <c r="AF19" s="35">
        <v>1</v>
      </c>
      <c r="AG19" s="35">
        <v>1</v>
      </c>
      <c r="AH19" s="35">
        <v>0</v>
      </c>
      <c r="AI19" s="35">
        <v>1</v>
      </c>
      <c r="AJ19" s="24"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35" t="s">
        <v>69</v>
      </c>
      <c r="AB20" s="35" t="s">
        <v>69</v>
      </c>
      <c r="AC20" s="35" t="s">
        <v>69</v>
      </c>
      <c r="AD20" s="35" t="s">
        <v>69</v>
      </c>
      <c r="AE20" s="35" t="s">
        <v>69</v>
      </c>
      <c r="AF20" s="35">
        <v>1</v>
      </c>
      <c r="AG20" s="35">
        <v>1</v>
      </c>
      <c r="AH20" s="35">
        <v>1</v>
      </c>
      <c r="AI20" s="35">
        <v>0</v>
      </c>
      <c r="AJ20" s="24"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35" t="s">
        <v>69</v>
      </c>
      <c r="AB21" s="35" t="s">
        <v>69</v>
      </c>
      <c r="AC21" s="35" t="s">
        <v>69</v>
      </c>
      <c r="AD21" s="35" t="s">
        <v>69</v>
      </c>
      <c r="AE21" s="35" t="s">
        <v>69</v>
      </c>
      <c r="AF21" s="35">
        <v>1</v>
      </c>
      <c r="AG21" s="35">
        <v>1</v>
      </c>
      <c r="AH21" s="35">
        <v>1</v>
      </c>
      <c r="AI21" s="35">
        <v>1</v>
      </c>
      <c r="AJ21" s="24"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35" t="s">
        <v>69</v>
      </c>
      <c r="AB22" s="35" t="s">
        <v>69</v>
      </c>
      <c r="AC22" s="35" t="s">
        <v>69</v>
      </c>
      <c r="AD22" s="35" t="s">
        <v>69</v>
      </c>
      <c r="AE22" s="35" t="s">
        <v>69</v>
      </c>
      <c r="AF22" s="35" t="s">
        <v>69</v>
      </c>
      <c r="AG22" s="35" t="s">
        <v>69</v>
      </c>
      <c r="AH22" s="35" t="s">
        <v>69</v>
      </c>
      <c r="AI22" s="35" t="s">
        <v>69</v>
      </c>
      <c r="AJ22" s="24"/>
      <c r="AL22" t="str">
        <f t="shared" ca="1" si="0"/>
        <v xml:space="preserve">    (U1)ALERT_REQ_D_SBW_OLD_BZ_R_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35" t="s">
        <v>69</v>
      </c>
      <c r="AB23" s="35" t="s">
        <v>69</v>
      </c>
      <c r="AC23" s="35" t="s">
        <v>69</v>
      </c>
      <c r="AD23" s="35" t="s">
        <v>69</v>
      </c>
      <c r="AE23" s="35" t="s">
        <v>69</v>
      </c>
      <c r="AF23" s="35" t="s">
        <v>69</v>
      </c>
      <c r="AG23" s="35" t="s">
        <v>69</v>
      </c>
      <c r="AH23" s="35" t="s">
        <v>69</v>
      </c>
      <c r="AI23" s="35" t="s">
        <v>69</v>
      </c>
      <c r="AJ23" s="24"/>
      <c r="AL23" t="str">
        <f t="shared" ca="1" si="0"/>
        <v xml:space="preserve">    (U1)ALERT_REQ_D_SBW_OLD_BZ_R_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35" t="s">
        <v>69</v>
      </c>
      <c r="AB24" s="35" t="s">
        <v>69</v>
      </c>
      <c r="AC24" s="35" t="s">
        <v>69</v>
      </c>
      <c r="AD24" s="35" t="s">
        <v>69</v>
      </c>
      <c r="AE24" s="35" t="s">
        <v>69</v>
      </c>
      <c r="AF24" s="35" t="s">
        <v>69</v>
      </c>
      <c r="AG24" s="35" t="s">
        <v>69</v>
      </c>
      <c r="AH24" s="35" t="s">
        <v>69</v>
      </c>
      <c r="AI24" s="35" t="s">
        <v>69</v>
      </c>
      <c r="AJ24" s="24"/>
      <c r="AL24" t="str">
        <f t="shared" ca="1" si="0"/>
        <v xml:space="preserve">    (U1)ALERT_REQ_D_SBW_OLD_BZ_R_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35" t="s">
        <v>69</v>
      </c>
      <c r="AB25" s="35" t="s">
        <v>69</v>
      </c>
      <c r="AC25" s="35" t="s">
        <v>69</v>
      </c>
      <c r="AD25" s="35" t="s">
        <v>69</v>
      </c>
      <c r="AE25" s="35" t="s">
        <v>69</v>
      </c>
      <c r="AF25" s="35" t="s">
        <v>69</v>
      </c>
      <c r="AG25" s="35" t="s">
        <v>69</v>
      </c>
      <c r="AH25" s="35" t="s">
        <v>69</v>
      </c>
      <c r="AI25" s="35" t="s">
        <v>69</v>
      </c>
      <c r="AJ25" s="24"/>
      <c r="AL25" t="str">
        <f t="shared" ca="1" si="0"/>
        <v xml:space="preserve">    (U1)ALERT_REQ_D_SBW_OLD_BZ_R_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35" t="s">
        <v>69</v>
      </c>
      <c r="AB26" s="35" t="s">
        <v>69</v>
      </c>
      <c r="AC26" s="35" t="s">
        <v>69</v>
      </c>
      <c r="AD26" s="35" t="s">
        <v>69</v>
      </c>
      <c r="AE26" s="35" t="s">
        <v>69</v>
      </c>
      <c r="AF26" s="35" t="s">
        <v>69</v>
      </c>
      <c r="AG26" s="35" t="s">
        <v>69</v>
      </c>
      <c r="AH26" s="35" t="s">
        <v>69</v>
      </c>
      <c r="AI26" s="35" t="s">
        <v>69</v>
      </c>
      <c r="AJ26" s="24"/>
      <c r="AL26" t="str">
        <f t="shared" ca="1" si="0"/>
        <v xml:space="preserve">    (U1)ALERT_REQ_D_SBW_OLD_BZ_R_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35" t="s">
        <v>69</v>
      </c>
      <c r="AB27" s="35" t="s">
        <v>69</v>
      </c>
      <c r="AC27" s="35" t="s">
        <v>69</v>
      </c>
      <c r="AD27" s="35" t="s">
        <v>69</v>
      </c>
      <c r="AE27" s="35" t="s">
        <v>69</v>
      </c>
      <c r="AF27" s="35" t="s">
        <v>69</v>
      </c>
      <c r="AG27" s="35" t="s">
        <v>69</v>
      </c>
      <c r="AH27" s="35" t="s">
        <v>69</v>
      </c>
      <c r="AI27" s="35" t="s">
        <v>69</v>
      </c>
      <c r="AJ27" s="24"/>
      <c r="AL27" t="str">
        <f t="shared" ca="1" si="0"/>
        <v xml:space="preserve">    (U1)ALERT_REQ_D_SBW_OLD_BZ_R_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35" t="s">
        <v>69</v>
      </c>
      <c r="AB28" s="35" t="s">
        <v>69</v>
      </c>
      <c r="AC28" s="35" t="s">
        <v>69</v>
      </c>
      <c r="AD28" s="35" t="s">
        <v>69</v>
      </c>
      <c r="AE28" s="35" t="s">
        <v>69</v>
      </c>
      <c r="AF28" s="35" t="s">
        <v>69</v>
      </c>
      <c r="AG28" s="35" t="s">
        <v>69</v>
      </c>
      <c r="AH28" s="35" t="s">
        <v>69</v>
      </c>
      <c r="AI28" s="35" t="s">
        <v>69</v>
      </c>
      <c r="AJ28" s="24"/>
      <c r="AL28" t="str">
        <f t="shared" ca="1" si="0"/>
        <v xml:space="preserve">    (U1)ALERT_REQ_D_SBW_OLD_BZ_R_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35" t="s">
        <v>69</v>
      </c>
      <c r="AB29" s="35" t="s">
        <v>69</v>
      </c>
      <c r="AC29" s="35" t="s">
        <v>69</v>
      </c>
      <c r="AD29" s="35" t="s">
        <v>69</v>
      </c>
      <c r="AE29" s="35" t="s">
        <v>69</v>
      </c>
      <c r="AF29" s="35" t="s">
        <v>69</v>
      </c>
      <c r="AG29" s="35" t="s">
        <v>69</v>
      </c>
      <c r="AH29" s="35" t="s">
        <v>69</v>
      </c>
      <c r="AI29" s="35" t="s">
        <v>69</v>
      </c>
      <c r="AJ29" s="24"/>
      <c r="AL29" t="str">
        <f t="shared" ca="1" si="0"/>
        <v xml:space="preserve">    (U1)ALERT_REQ_D_SBW_OLD_BZ_R_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35" t="s">
        <v>69</v>
      </c>
      <c r="AB30" s="35" t="s">
        <v>69</v>
      </c>
      <c r="AC30" s="35" t="s">
        <v>69</v>
      </c>
      <c r="AD30" s="35" t="s">
        <v>69</v>
      </c>
      <c r="AE30" s="35" t="s">
        <v>69</v>
      </c>
      <c r="AF30" s="35" t="s">
        <v>69</v>
      </c>
      <c r="AG30" s="35" t="s">
        <v>69</v>
      </c>
      <c r="AH30" s="35" t="s">
        <v>69</v>
      </c>
      <c r="AI30" s="35" t="s">
        <v>69</v>
      </c>
      <c r="AJ30" s="24"/>
      <c r="AL30" t="str">
        <f t="shared" ca="1" si="0"/>
        <v xml:space="preserve">    (U1)ALERT_REQ_D_SBW_OLD_BZ_R_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35" t="s">
        <v>69</v>
      </c>
      <c r="AB31" s="35" t="s">
        <v>69</v>
      </c>
      <c r="AC31" s="35" t="s">
        <v>69</v>
      </c>
      <c r="AD31" s="35" t="s">
        <v>69</v>
      </c>
      <c r="AE31" s="35" t="s">
        <v>69</v>
      </c>
      <c r="AF31" s="35" t="s">
        <v>69</v>
      </c>
      <c r="AG31" s="35" t="s">
        <v>69</v>
      </c>
      <c r="AH31" s="35" t="s">
        <v>69</v>
      </c>
      <c r="AI31" s="35" t="s">
        <v>69</v>
      </c>
      <c r="AJ31" s="24"/>
      <c r="AL31" t="str">
        <f t="shared" ca="1" si="0"/>
        <v xml:space="preserve">    (U1)ALERT_REQ_D_SBW_OLD_BZ_R_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35" t="s">
        <v>69</v>
      </c>
      <c r="AB32" s="35" t="s">
        <v>69</v>
      </c>
      <c r="AC32" s="35" t="s">
        <v>69</v>
      </c>
      <c r="AD32" s="35" t="s">
        <v>69</v>
      </c>
      <c r="AE32" s="35" t="s">
        <v>69</v>
      </c>
      <c r="AF32" s="35" t="s">
        <v>69</v>
      </c>
      <c r="AG32" s="35" t="s">
        <v>69</v>
      </c>
      <c r="AH32" s="35" t="s">
        <v>69</v>
      </c>
      <c r="AI32" s="35" t="s">
        <v>69</v>
      </c>
      <c r="AJ32" s="24"/>
      <c r="AL32" t="str">
        <f t="shared" ca="1" si="0"/>
        <v xml:space="preserve">    (U1)ALERT_REQ_D_SBW_OLD_BZ_R_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35" t="s">
        <v>69</v>
      </c>
      <c r="AB33" s="35" t="s">
        <v>69</v>
      </c>
      <c r="AC33" s="35" t="s">
        <v>69</v>
      </c>
      <c r="AD33" s="35" t="s">
        <v>69</v>
      </c>
      <c r="AE33" s="35" t="s">
        <v>69</v>
      </c>
      <c r="AF33" s="35" t="s">
        <v>69</v>
      </c>
      <c r="AG33" s="35" t="s">
        <v>69</v>
      </c>
      <c r="AH33" s="35" t="s">
        <v>69</v>
      </c>
      <c r="AI33" s="35" t="s">
        <v>69</v>
      </c>
      <c r="AJ33" s="24"/>
      <c r="AL33" t="str">
        <f t="shared" ca="1" si="0"/>
        <v xml:space="preserve">    (U1)ALERT_REQ_D_SBW_OLD_BZ_R_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35" t="s">
        <v>69</v>
      </c>
      <c r="AB34" s="35" t="s">
        <v>69</v>
      </c>
      <c r="AC34" s="35" t="s">
        <v>69</v>
      </c>
      <c r="AD34" s="35" t="s">
        <v>69</v>
      </c>
      <c r="AE34" s="35" t="s">
        <v>69</v>
      </c>
      <c r="AF34" s="35" t="s">
        <v>69</v>
      </c>
      <c r="AG34" s="35" t="s">
        <v>69</v>
      </c>
      <c r="AH34" s="35" t="s">
        <v>69</v>
      </c>
      <c r="AI34" s="35" t="s">
        <v>69</v>
      </c>
      <c r="AJ34" s="24"/>
      <c r="AL34" t="str">
        <f t="shared" ca="1" si="0"/>
        <v xml:space="preserve">    (U1)ALERT_REQ_D_SBW_OLD_BZ_R_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35" t="s">
        <v>69</v>
      </c>
      <c r="AB35" s="35" t="s">
        <v>69</v>
      </c>
      <c r="AC35" s="35" t="s">
        <v>69</v>
      </c>
      <c r="AD35" s="35" t="s">
        <v>69</v>
      </c>
      <c r="AE35" s="35" t="s">
        <v>69</v>
      </c>
      <c r="AF35" s="35" t="s">
        <v>69</v>
      </c>
      <c r="AG35" s="35" t="s">
        <v>69</v>
      </c>
      <c r="AH35" s="35" t="s">
        <v>69</v>
      </c>
      <c r="AI35" s="35" t="s">
        <v>69</v>
      </c>
      <c r="AJ35" s="24"/>
      <c r="AL35" t="str">
        <f t="shared" ca="1" si="0"/>
        <v xml:space="preserve">    (U1)ALERT_REQ_D_SBW_OLD_BZ_R_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35" t="s">
        <v>69</v>
      </c>
      <c r="AB36" s="35" t="s">
        <v>69</v>
      </c>
      <c r="AC36" s="35" t="s">
        <v>69</v>
      </c>
      <c r="AD36" s="35" t="s">
        <v>69</v>
      </c>
      <c r="AE36" s="35" t="s">
        <v>69</v>
      </c>
      <c r="AF36" s="35" t="s">
        <v>69</v>
      </c>
      <c r="AG36" s="35" t="s">
        <v>69</v>
      </c>
      <c r="AH36" s="35" t="s">
        <v>69</v>
      </c>
      <c r="AI36" s="35" t="s">
        <v>69</v>
      </c>
      <c r="AJ36" s="24"/>
      <c r="AL36" t="str">
        <f t="shared" ca="1" si="0"/>
        <v xml:space="preserve">    (U1)ALERT_REQ_D_SBW_OLD_BZ_R_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35" t="s">
        <v>69</v>
      </c>
      <c r="AB37" s="35" t="s">
        <v>69</v>
      </c>
      <c r="AC37" s="35" t="s">
        <v>69</v>
      </c>
      <c r="AD37" s="35" t="s">
        <v>69</v>
      </c>
      <c r="AE37" s="35" t="s">
        <v>69</v>
      </c>
      <c r="AF37" s="35" t="s">
        <v>69</v>
      </c>
      <c r="AG37" s="35" t="s">
        <v>69</v>
      </c>
      <c r="AH37" s="35" t="s">
        <v>69</v>
      </c>
      <c r="AI37" s="35" t="s">
        <v>69</v>
      </c>
      <c r="AJ37" s="24"/>
      <c r="AL37" t="str">
        <f t="shared" ca="1" si="0"/>
        <v xml:space="preserve">    (U1)ALERT_REQ_D_SBW_OLD_BZ_R_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35" t="s">
        <v>69</v>
      </c>
      <c r="AB38" s="35" t="s">
        <v>69</v>
      </c>
      <c r="AC38" s="35" t="s">
        <v>69</v>
      </c>
      <c r="AD38" s="35" t="s">
        <v>69</v>
      </c>
      <c r="AE38" s="35" t="s">
        <v>69</v>
      </c>
      <c r="AF38" s="35" t="s">
        <v>69</v>
      </c>
      <c r="AG38" s="35" t="s">
        <v>69</v>
      </c>
      <c r="AH38" s="35" t="s">
        <v>69</v>
      </c>
      <c r="AI38" s="35" t="s">
        <v>69</v>
      </c>
      <c r="AJ38" s="24"/>
      <c r="AL38" t="str">
        <f t="shared" ca="1" si="0"/>
        <v xml:space="preserve">    (U1)ALERT_REQ_D_SBW_OLD_BZ_R_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35" t="s">
        <v>69</v>
      </c>
      <c r="AB39" s="35" t="s">
        <v>69</v>
      </c>
      <c r="AC39" s="35" t="s">
        <v>69</v>
      </c>
      <c r="AD39" s="35" t="s">
        <v>69</v>
      </c>
      <c r="AE39" s="35" t="s">
        <v>69</v>
      </c>
      <c r="AF39" s="35" t="s">
        <v>69</v>
      </c>
      <c r="AG39" s="35" t="s">
        <v>69</v>
      </c>
      <c r="AH39" s="35" t="s">
        <v>69</v>
      </c>
      <c r="AI39" s="35" t="s">
        <v>69</v>
      </c>
      <c r="AJ39" s="24"/>
      <c r="AL39" t="str">
        <f t="shared" ca="1" si="0"/>
        <v xml:space="preserve">    (U1)ALERT_REQ_D_SBW_OLD_BZ_R_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35" t="s">
        <v>69</v>
      </c>
      <c r="AB40" s="35" t="s">
        <v>69</v>
      </c>
      <c r="AC40" s="35" t="s">
        <v>69</v>
      </c>
      <c r="AD40" s="35" t="s">
        <v>69</v>
      </c>
      <c r="AE40" s="35" t="s">
        <v>69</v>
      </c>
      <c r="AF40" s="35" t="s">
        <v>69</v>
      </c>
      <c r="AG40" s="35" t="s">
        <v>69</v>
      </c>
      <c r="AH40" s="35" t="s">
        <v>69</v>
      </c>
      <c r="AI40" s="35" t="s">
        <v>69</v>
      </c>
      <c r="AJ40" s="24"/>
      <c r="AL40" t="str">
        <f t="shared" ca="1" si="0"/>
        <v xml:space="preserve">    (U1)ALERT_REQ_D_SBW_OLD_BZ_R_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35" t="s">
        <v>69</v>
      </c>
      <c r="AB41" s="35" t="s">
        <v>69</v>
      </c>
      <c r="AC41" s="35" t="s">
        <v>69</v>
      </c>
      <c r="AD41" s="35" t="s">
        <v>69</v>
      </c>
      <c r="AE41" s="35" t="s">
        <v>69</v>
      </c>
      <c r="AF41" s="35" t="s">
        <v>69</v>
      </c>
      <c r="AG41" s="35" t="s">
        <v>69</v>
      </c>
      <c r="AH41" s="35" t="s">
        <v>69</v>
      </c>
      <c r="AI41" s="35" t="s">
        <v>69</v>
      </c>
      <c r="AJ41" s="24"/>
      <c r="AL41" t="str">
        <f t="shared" ca="1" si="0"/>
        <v xml:space="preserve">    (U1)ALERT_REQ_D_SBW_OLD_BZ_R_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35" t="s">
        <v>69</v>
      </c>
      <c r="AB42" s="35" t="s">
        <v>69</v>
      </c>
      <c r="AC42" s="35" t="s">
        <v>69</v>
      </c>
      <c r="AD42" s="35" t="s">
        <v>69</v>
      </c>
      <c r="AE42" s="35" t="s">
        <v>69</v>
      </c>
      <c r="AF42" s="35" t="s">
        <v>69</v>
      </c>
      <c r="AG42" s="35" t="s">
        <v>69</v>
      </c>
      <c r="AH42" s="35" t="s">
        <v>69</v>
      </c>
      <c r="AI42" s="35" t="s">
        <v>69</v>
      </c>
      <c r="AJ42" s="24"/>
      <c r="AL42" t="str">
        <f t="shared" ca="1" si="0"/>
        <v xml:space="preserve">    (U1)ALERT_REQ_D_SBW_OLD_BZ_R_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35" t="s">
        <v>69</v>
      </c>
      <c r="AB43" s="35" t="s">
        <v>69</v>
      </c>
      <c r="AC43" s="35" t="s">
        <v>69</v>
      </c>
      <c r="AD43" s="35" t="s">
        <v>69</v>
      </c>
      <c r="AE43" s="35" t="s">
        <v>69</v>
      </c>
      <c r="AF43" s="35" t="s">
        <v>69</v>
      </c>
      <c r="AG43" s="35" t="s">
        <v>69</v>
      </c>
      <c r="AH43" s="35" t="s">
        <v>69</v>
      </c>
      <c r="AI43" s="35" t="s">
        <v>69</v>
      </c>
      <c r="AJ43" s="24"/>
      <c r="AL43" t="str">
        <f t="shared" ca="1" si="0"/>
        <v xml:space="preserve">    (U1)ALERT_REQ_D_SBW_OLD_BZ_R_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35" t="s">
        <v>69</v>
      </c>
      <c r="AB44" s="35" t="s">
        <v>69</v>
      </c>
      <c r="AC44" s="35" t="s">
        <v>69</v>
      </c>
      <c r="AD44" s="35" t="s">
        <v>69</v>
      </c>
      <c r="AE44" s="35" t="s">
        <v>69</v>
      </c>
      <c r="AF44" s="35" t="s">
        <v>69</v>
      </c>
      <c r="AG44" s="35" t="s">
        <v>69</v>
      </c>
      <c r="AH44" s="35" t="s">
        <v>69</v>
      </c>
      <c r="AI44" s="35" t="s">
        <v>69</v>
      </c>
      <c r="AJ44" s="24"/>
      <c r="AL44" t="str">
        <f t="shared" ca="1" si="0"/>
        <v xml:space="preserve">    (U1)ALERT_REQ_D_SBW_OLD_BZ_R_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35" t="s">
        <v>69</v>
      </c>
      <c r="AB45" s="35" t="s">
        <v>69</v>
      </c>
      <c r="AC45" s="35" t="s">
        <v>69</v>
      </c>
      <c r="AD45" s="35" t="s">
        <v>69</v>
      </c>
      <c r="AE45" s="35" t="s">
        <v>69</v>
      </c>
      <c r="AF45" s="35" t="s">
        <v>69</v>
      </c>
      <c r="AG45" s="35" t="s">
        <v>69</v>
      </c>
      <c r="AH45" s="35" t="s">
        <v>69</v>
      </c>
      <c r="AI45" s="35" t="s">
        <v>69</v>
      </c>
      <c r="AJ45" s="24"/>
      <c r="AL45" t="str">
        <f t="shared" ca="1" si="0"/>
        <v xml:space="preserve">    (U1)ALERT_REQ_D_SBW_OLD_BZ_R_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35" t="s">
        <v>69</v>
      </c>
      <c r="AB46" s="35" t="s">
        <v>69</v>
      </c>
      <c r="AC46" s="35" t="s">
        <v>69</v>
      </c>
      <c r="AD46" s="35" t="s">
        <v>69</v>
      </c>
      <c r="AE46" s="35" t="s">
        <v>69</v>
      </c>
      <c r="AF46" s="35" t="s">
        <v>69</v>
      </c>
      <c r="AG46" s="35" t="s">
        <v>69</v>
      </c>
      <c r="AH46" s="35" t="s">
        <v>69</v>
      </c>
      <c r="AI46" s="35" t="s">
        <v>69</v>
      </c>
      <c r="AJ46" s="24"/>
      <c r="AL46" t="str">
        <f t="shared" ca="1" si="0"/>
        <v xml:space="preserve">    (U1)ALERT_REQ_D_SBW_OLD_BZ_R_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35" t="s">
        <v>69</v>
      </c>
      <c r="AB47" s="35" t="s">
        <v>69</v>
      </c>
      <c r="AC47" s="35" t="s">
        <v>69</v>
      </c>
      <c r="AD47" s="35" t="s">
        <v>69</v>
      </c>
      <c r="AE47" s="35" t="s">
        <v>69</v>
      </c>
      <c r="AF47" s="35" t="s">
        <v>69</v>
      </c>
      <c r="AG47" s="35" t="s">
        <v>69</v>
      </c>
      <c r="AH47" s="35" t="s">
        <v>69</v>
      </c>
      <c r="AI47" s="35" t="s">
        <v>69</v>
      </c>
      <c r="AJ47" s="24"/>
      <c r="AL47" t="str">
        <f t="shared" ca="1" si="0"/>
        <v xml:space="preserve">    (U1)ALERT_REQ_D_SBW_OLD_BZ_R_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35" t="s">
        <v>69</v>
      </c>
      <c r="AB48" s="35" t="s">
        <v>69</v>
      </c>
      <c r="AC48" s="35" t="s">
        <v>69</v>
      </c>
      <c r="AD48" s="35" t="s">
        <v>69</v>
      </c>
      <c r="AE48" s="35" t="s">
        <v>69</v>
      </c>
      <c r="AF48" s="35" t="s">
        <v>69</v>
      </c>
      <c r="AG48" s="35" t="s">
        <v>69</v>
      </c>
      <c r="AH48" s="35" t="s">
        <v>69</v>
      </c>
      <c r="AI48" s="35" t="s">
        <v>69</v>
      </c>
      <c r="AJ48" s="24"/>
      <c r="AL48" t="str">
        <f t="shared" ca="1" si="0"/>
        <v xml:space="preserve">    (U1)ALERT_REQ_D_SBW_OLD_BZ_R_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35" t="s">
        <v>69</v>
      </c>
      <c r="AB49" s="35" t="s">
        <v>69</v>
      </c>
      <c r="AC49" s="35" t="s">
        <v>69</v>
      </c>
      <c r="AD49" s="35" t="s">
        <v>69</v>
      </c>
      <c r="AE49" s="35" t="s">
        <v>69</v>
      </c>
      <c r="AF49" s="35" t="s">
        <v>69</v>
      </c>
      <c r="AG49" s="35" t="s">
        <v>69</v>
      </c>
      <c r="AH49" s="35" t="s">
        <v>69</v>
      </c>
      <c r="AI49" s="35" t="s">
        <v>69</v>
      </c>
      <c r="AJ49" s="24"/>
      <c r="AL49" t="str">
        <f t="shared" ca="1" si="0"/>
        <v xml:space="preserve">    (U1)ALERT_REQ_D_SBW_OLD_BZ_R_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35" t="s">
        <v>69</v>
      </c>
      <c r="AB50" s="35" t="s">
        <v>69</v>
      </c>
      <c r="AC50" s="35" t="s">
        <v>69</v>
      </c>
      <c r="AD50" s="35" t="s">
        <v>69</v>
      </c>
      <c r="AE50" s="35" t="s">
        <v>69</v>
      </c>
      <c r="AF50" s="35" t="s">
        <v>69</v>
      </c>
      <c r="AG50" s="35" t="s">
        <v>69</v>
      </c>
      <c r="AH50" s="35" t="s">
        <v>69</v>
      </c>
      <c r="AI50" s="35" t="s">
        <v>69</v>
      </c>
      <c r="AJ50" s="24"/>
      <c r="AL50" t="str">
        <f t="shared" ca="1" si="0"/>
        <v xml:space="preserve">    (U1)ALERT_REQ_D_SBW_OLD_BZ_R_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35" t="s">
        <v>69</v>
      </c>
      <c r="AB51" s="35" t="s">
        <v>69</v>
      </c>
      <c r="AC51" s="35" t="s">
        <v>69</v>
      </c>
      <c r="AD51" s="35" t="s">
        <v>69</v>
      </c>
      <c r="AE51" s="35" t="s">
        <v>69</v>
      </c>
      <c r="AF51" s="35" t="s">
        <v>69</v>
      </c>
      <c r="AG51" s="35" t="s">
        <v>69</v>
      </c>
      <c r="AH51" s="35" t="s">
        <v>69</v>
      </c>
      <c r="AI51" s="35" t="s">
        <v>69</v>
      </c>
      <c r="AJ51" s="24"/>
      <c r="AL51" t="str">
        <f t="shared" ca="1" si="0"/>
        <v xml:space="preserve">    (U1)ALERT_REQ_D_SBW_OLD_BZ_R_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35" t="s">
        <v>69</v>
      </c>
      <c r="AB52" s="35" t="s">
        <v>69</v>
      </c>
      <c r="AC52" s="35" t="s">
        <v>69</v>
      </c>
      <c r="AD52" s="35" t="s">
        <v>69</v>
      </c>
      <c r="AE52" s="35" t="s">
        <v>69</v>
      </c>
      <c r="AF52" s="35" t="s">
        <v>69</v>
      </c>
      <c r="AG52" s="35" t="s">
        <v>69</v>
      </c>
      <c r="AH52" s="35" t="s">
        <v>69</v>
      </c>
      <c r="AI52" s="35" t="s">
        <v>69</v>
      </c>
      <c r="AJ52" s="24"/>
      <c r="AL52" t="str">
        <f t="shared" ca="1" si="0"/>
        <v xml:space="preserve">    (U1)ALERT_REQ_D_SBW_OLD_BZ_R_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35" t="s">
        <v>69</v>
      </c>
      <c r="AB53" s="35" t="s">
        <v>69</v>
      </c>
      <c r="AC53" s="35" t="s">
        <v>69</v>
      </c>
      <c r="AD53" s="35" t="s">
        <v>69</v>
      </c>
      <c r="AE53" s="35" t="s">
        <v>69</v>
      </c>
      <c r="AF53" s="35" t="s">
        <v>69</v>
      </c>
      <c r="AG53" s="35" t="s">
        <v>69</v>
      </c>
      <c r="AH53" s="35" t="s">
        <v>69</v>
      </c>
      <c r="AI53" s="35" t="s">
        <v>69</v>
      </c>
      <c r="AJ53" s="24"/>
      <c r="AL53" t="str">
        <f t="shared" ca="1" si="0"/>
        <v xml:space="preserve">    (U1)ALERT_REQ_D_SBW_OLD_BZ_R_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35" t="s">
        <v>69</v>
      </c>
      <c r="AB54" s="35" t="s">
        <v>69</v>
      </c>
      <c r="AC54" s="35" t="s">
        <v>69</v>
      </c>
      <c r="AD54" s="35" t="s">
        <v>69</v>
      </c>
      <c r="AE54" s="35" t="s">
        <v>69</v>
      </c>
      <c r="AF54" s="35" t="s">
        <v>69</v>
      </c>
      <c r="AG54" s="35" t="s">
        <v>69</v>
      </c>
      <c r="AH54" s="35" t="s">
        <v>69</v>
      </c>
      <c r="AI54" s="35" t="s">
        <v>69</v>
      </c>
      <c r="AJ54" s="24"/>
      <c r="AL54" t="str">
        <f t="shared" ca="1" si="0"/>
        <v xml:space="preserve">    (U1)ALERT_REQ_D_SBW_OLD_BZ_R_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35" t="s">
        <v>69</v>
      </c>
      <c r="AB55" s="35" t="s">
        <v>69</v>
      </c>
      <c r="AC55" s="35" t="s">
        <v>69</v>
      </c>
      <c r="AD55" s="35" t="s">
        <v>69</v>
      </c>
      <c r="AE55" s="35" t="s">
        <v>69</v>
      </c>
      <c r="AF55" s="35" t="s">
        <v>69</v>
      </c>
      <c r="AG55" s="35" t="s">
        <v>69</v>
      </c>
      <c r="AH55" s="35" t="s">
        <v>69</v>
      </c>
      <c r="AI55" s="35" t="s">
        <v>69</v>
      </c>
      <c r="AJ55" s="24"/>
      <c r="AL55" t="str">
        <f t="shared" ca="1" si="0"/>
        <v xml:space="preserve">    (U1)ALERT_REQ_D_SBW_OLD_BZ_R_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35" t="s">
        <v>69</v>
      </c>
      <c r="AB56" s="35" t="s">
        <v>69</v>
      </c>
      <c r="AC56" s="35" t="s">
        <v>69</v>
      </c>
      <c r="AD56" s="35" t="s">
        <v>69</v>
      </c>
      <c r="AE56" s="35" t="s">
        <v>69</v>
      </c>
      <c r="AF56" s="35" t="s">
        <v>69</v>
      </c>
      <c r="AG56" s="35" t="s">
        <v>69</v>
      </c>
      <c r="AH56" s="35" t="s">
        <v>69</v>
      </c>
      <c r="AI56" s="35" t="s">
        <v>69</v>
      </c>
      <c r="AJ56" s="24"/>
      <c r="AL56" t="str">
        <f t="shared" ca="1" si="0"/>
        <v xml:space="preserve">    (U1)ALERT_REQ_D_SBW_OLD_BZ_R_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35" t="s">
        <v>69</v>
      </c>
      <c r="AB57" s="35" t="s">
        <v>69</v>
      </c>
      <c r="AC57" s="35" t="s">
        <v>69</v>
      </c>
      <c r="AD57" s="35" t="s">
        <v>69</v>
      </c>
      <c r="AE57" s="35" t="s">
        <v>69</v>
      </c>
      <c r="AF57" s="35" t="s">
        <v>69</v>
      </c>
      <c r="AG57" s="35" t="s">
        <v>69</v>
      </c>
      <c r="AH57" s="35" t="s">
        <v>69</v>
      </c>
      <c r="AI57" s="35" t="s">
        <v>69</v>
      </c>
      <c r="AJ57" s="24"/>
      <c r="AL57" t="str">
        <f t="shared" ca="1" si="0"/>
        <v xml:space="preserve">    (U1)ALERT_REQ_D_SBW_OLD_BZ_R_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35" t="s">
        <v>69</v>
      </c>
      <c r="AB58" s="35" t="s">
        <v>69</v>
      </c>
      <c r="AC58" s="35" t="s">
        <v>69</v>
      </c>
      <c r="AD58" s="35" t="s">
        <v>69</v>
      </c>
      <c r="AE58" s="35" t="s">
        <v>69</v>
      </c>
      <c r="AF58" s="35" t="s">
        <v>69</v>
      </c>
      <c r="AG58" s="35" t="s">
        <v>69</v>
      </c>
      <c r="AH58" s="35" t="s">
        <v>69</v>
      </c>
      <c r="AI58" s="35" t="s">
        <v>69</v>
      </c>
      <c r="AJ58" s="24"/>
      <c r="AL58" t="str">
        <f t="shared" ca="1" si="0"/>
        <v xml:space="preserve">    (U1)ALERT_REQ_D_SBW_OLD_BZ_R_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35" t="s">
        <v>69</v>
      </c>
      <c r="AB59" s="35" t="s">
        <v>69</v>
      </c>
      <c r="AC59" s="35" t="s">
        <v>69</v>
      </c>
      <c r="AD59" s="35" t="s">
        <v>69</v>
      </c>
      <c r="AE59" s="35" t="s">
        <v>69</v>
      </c>
      <c r="AF59" s="35" t="s">
        <v>69</v>
      </c>
      <c r="AG59" s="35" t="s">
        <v>69</v>
      </c>
      <c r="AH59" s="35" t="s">
        <v>69</v>
      </c>
      <c r="AI59" s="35" t="s">
        <v>69</v>
      </c>
      <c r="AJ59" s="24"/>
      <c r="AL59" t="str">
        <f t="shared" ca="1" si="0"/>
        <v xml:space="preserve">    (U1)ALERT_REQ_D_SBW_OLD_BZ_R_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35" t="s">
        <v>69</v>
      </c>
      <c r="AB60" s="35" t="s">
        <v>69</v>
      </c>
      <c r="AC60" s="35" t="s">
        <v>69</v>
      </c>
      <c r="AD60" s="35" t="s">
        <v>69</v>
      </c>
      <c r="AE60" s="35" t="s">
        <v>69</v>
      </c>
      <c r="AF60" s="35" t="s">
        <v>69</v>
      </c>
      <c r="AG60" s="35" t="s">
        <v>69</v>
      </c>
      <c r="AH60" s="35" t="s">
        <v>69</v>
      </c>
      <c r="AI60" s="35" t="s">
        <v>69</v>
      </c>
      <c r="AJ60" s="24"/>
      <c r="AL60" t="str">
        <f t="shared" ca="1" si="0"/>
        <v xml:space="preserve">    (U1)ALERT_REQ_D_SBW_OLD_BZ_R_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35" t="s">
        <v>69</v>
      </c>
      <c r="AB61" s="35" t="s">
        <v>69</v>
      </c>
      <c r="AC61" s="35" t="s">
        <v>69</v>
      </c>
      <c r="AD61" s="35" t="s">
        <v>69</v>
      </c>
      <c r="AE61" s="35" t="s">
        <v>69</v>
      </c>
      <c r="AF61" s="35" t="s">
        <v>69</v>
      </c>
      <c r="AG61" s="35" t="s">
        <v>69</v>
      </c>
      <c r="AH61" s="35" t="s">
        <v>69</v>
      </c>
      <c r="AI61" s="35" t="s">
        <v>69</v>
      </c>
      <c r="AJ61" s="24"/>
      <c r="AL61" t="str">
        <f t="shared" ca="1" si="0"/>
        <v xml:space="preserve">    (U1)ALERT_REQ_D_SBW_OLD_BZ_R_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35" t="s">
        <v>69</v>
      </c>
      <c r="AB62" s="35" t="s">
        <v>69</v>
      </c>
      <c r="AC62" s="35" t="s">
        <v>69</v>
      </c>
      <c r="AD62" s="35" t="s">
        <v>69</v>
      </c>
      <c r="AE62" s="35" t="s">
        <v>69</v>
      </c>
      <c r="AF62" s="35" t="s">
        <v>69</v>
      </c>
      <c r="AG62" s="35" t="s">
        <v>69</v>
      </c>
      <c r="AH62" s="35" t="s">
        <v>69</v>
      </c>
      <c r="AI62" s="35" t="s">
        <v>69</v>
      </c>
      <c r="AJ62" s="24"/>
      <c r="AL62" t="str">
        <f t="shared" ca="1" si="0"/>
        <v xml:space="preserve">    (U1)ALERT_REQ_D_SBW_OLD_BZ_R_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35" t="s">
        <v>69</v>
      </c>
      <c r="AB63" s="35" t="s">
        <v>69</v>
      </c>
      <c r="AC63" s="35" t="s">
        <v>69</v>
      </c>
      <c r="AD63" s="35" t="s">
        <v>69</v>
      </c>
      <c r="AE63" s="35" t="s">
        <v>69</v>
      </c>
      <c r="AF63" s="35" t="s">
        <v>69</v>
      </c>
      <c r="AG63" s="35" t="s">
        <v>69</v>
      </c>
      <c r="AH63" s="35" t="s">
        <v>69</v>
      </c>
      <c r="AI63" s="35" t="s">
        <v>69</v>
      </c>
      <c r="AJ63" s="24"/>
      <c r="AL63" t="str">
        <f t="shared" ca="1" si="0"/>
        <v xml:space="preserve">    (U1)ALERT_REQ_D_SBW_OLD_BZ_R_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35" t="s">
        <v>69</v>
      </c>
      <c r="AB64" s="35" t="s">
        <v>69</v>
      </c>
      <c r="AC64" s="35" t="s">
        <v>69</v>
      </c>
      <c r="AD64" s="35" t="s">
        <v>69</v>
      </c>
      <c r="AE64" s="35" t="s">
        <v>69</v>
      </c>
      <c r="AF64" s="35" t="s">
        <v>69</v>
      </c>
      <c r="AG64" s="35" t="s">
        <v>69</v>
      </c>
      <c r="AH64" s="35" t="s">
        <v>69</v>
      </c>
      <c r="AI64" s="35" t="s">
        <v>69</v>
      </c>
      <c r="AJ64" s="24"/>
      <c r="AL64" t="str">
        <f t="shared" ca="1" si="0"/>
        <v xml:space="preserve">    (U1)ALERT_REQ_D_SBW_OLD_BZ_R_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35" t="s">
        <v>69</v>
      </c>
      <c r="AB65" s="35" t="s">
        <v>69</v>
      </c>
      <c r="AC65" s="35" t="s">
        <v>69</v>
      </c>
      <c r="AD65" s="35" t="s">
        <v>69</v>
      </c>
      <c r="AE65" s="35" t="s">
        <v>69</v>
      </c>
      <c r="AF65" s="35" t="s">
        <v>69</v>
      </c>
      <c r="AG65" s="35" t="s">
        <v>69</v>
      </c>
      <c r="AH65" s="35" t="s">
        <v>69</v>
      </c>
      <c r="AI65" s="35" t="s">
        <v>69</v>
      </c>
      <c r="AJ65" s="24"/>
      <c r="AL65" t="str">
        <f t="shared" ca="1" si="0"/>
        <v xml:space="preserve">    (U1)ALERT_REQ_D_SBW_OLD_BZ_R_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35" t="s">
        <v>69</v>
      </c>
      <c r="AB66" s="35" t="s">
        <v>69</v>
      </c>
      <c r="AC66" s="35" t="s">
        <v>69</v>
      </c>
      <c r="AD66" s="35" t="s">
        <v>69</v>
      </c>
      <c r="AE66" s="35" t="s">
        <v>69</v>
      </c>
      <c r="AF66" s="35" t="s">
        <v>69</v>
      </c>
      <c r="AG66" s="35" t="s">
        <v>69</v>
      </c>
      <c r="AH66" s="35" t="s">
        <v>69</v>
      </c>
      <c r="AI66" s="35" t="s">
        <v>69</v>
      </c>
      <c r="AJ66" s="24"/>
      <c r="AL66" t="str">
        <f t="shared" ca="1" si="0"/>
        <v xml:space="preserve">    (U1)ALERT_REQ_D_SBW_OLD_BZ_R_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35" t="s">
        <v>69</v>
      </c>
      <c r="AB67" s="35" t="s">
        <v>69</v>
      </c>
      <c r="AC67" s="35" t="s">
        <v>69</v>
      </c>
      <c r="AD67" s="35" t="s">
        <v>69</v>
      </c>
      <c r="AE67" s="35" t="s">
        <v>69</v>
      </c>
      <c r="AF67" s="35" t="s">
        <v>69</v>
      </c>
      <c r="AG67" s="35" t="s">
        <v>69</v>
      </c>
      <c r="AH67" s="35" t="s">
        <v>69</v>
      </c>
      <c r="AI67" s="35" t="s">
        <v>69</v>
      </c>
      <c r="AJ67" s="24"/>
      <c r="AL67" t="str">
        <f t="shared" ca="1" si="0"/>
        <v xml:space="preserve">    (U1)ALERT_REQ_D_SBW_OLD_BZ_R_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35" t="s">
        <v>69</v>
      </c>
      <c r="AB68" s="35" t="s">
        <v>69</v>
      </c>
      <c r="AC68" s="35" t="s">
        <v>69</v>
      </c>
      <c r="AD68" s="35" t="s">
        <v>69</v>
      </c>
      <c r="AE68" s="35" t="s">
        <v>69</v>
      </c>
      <c r="AF68" s="35" t="s">
        <v>69</v>
      </c>
      <c r="AG68" s="35" t="s">
        <v>69</v>
      </c>
      <c r="AH68" s="35" t="s">
        <v>69</v>
      </c>
      <c r="AI68" s="35" t="s">
        <v>69</v>
      </c>
      <c r="AJ68" s="24"/>
      <c r="AL68" t="str">
        <f t="shared" ca="1" si="0"/>
        <v xml:space="preserve">    (U1)ALERT_REQ_D_SBW_OLD_BZ_R_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35" t="s">
        <v>69</v>
      </c>
      <c r="AB69" s="35" t="s">
        <v>69</v>
      </c>
      <c r="AC69" s="35" t="s">
        <v>69</v>
      </c>
      <c r="AD69" s="35" t="s">
        <v>69</v>
      </c>
      <c r="AE69" s="35" t="s">
        <v>69</v>
      </c>
      <c r="AF69" s="35" t="s">
        <v>69</v>
      </c>
      <c r="AG69" s="35" t="s">
        <v>69</v>
      </c>
      <c r="AH69" s="35" t="s">
        <v>69</v>
      </c>
      <c r="AI69" s="35" t="s">
        <v>69</v>
      </c>
      <c r="AJ69" s="24"/>
      <c r="AL69" t="str">
        <f t="shared" ca="1" si="0"/>
        <v xml:space="preserve">    (U1)ALERT_REQ_D_SBW_OLD_BZ_R_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OLD_BZ_R</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IF(AD6=1,1,0)</f>
        <v>0</v>
      </c>
      <c r="AE71" s="124">
        <f t="shared" si="5"/>
        <v>0</v>
      </c>
      <c r="AF71" s="124">
        <f>IF(AF6=1,1,0)</f>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CYCLE</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CYCLE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OLD_BZ_R</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IF(OR(AD6=0,AD6=1),1,0)</f>
        <v>0</v>
      </c>
      <c r="AE136" s="124">
        <f t="shared" si="20"/>
        <v>0</v>
      </c>
      <c r="AF136" s="124">
        <f>IF(OR(AF6=0,AF6=1),1,0)</f>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CYCLE</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CYCLE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6:AJ69" name="Table作成編集範囲"/>
    <protectedRange sqref="AH3:AI3" name="Table作成編集範囲_1"/>
    <protectedRange sqref="B3" name="Table作成編集範囲_2"/>
    <protectedRange sqref="AF3:AG3" name="Table作成編集範囲_1_1"/>
  </protectedRanges>
  <mergeCells count="5">
    <mergeCell ref="C2:C3"/>
    <mergeCell ref="AJ2:AJ3"/>
    <mergeCell ref="A4:B5"/>
    <mergeCell ref="AH3:AI3"/>
    <mergeCell ref="AF3:AG3"/>
  </mergeCells>
  <phoneticPr fontId="3"/>
  <conditionalFormatting sqref="D6:AI69">
    <cfRule type="cellIs" dxfId="102" priority="1" operator="equal">
      <formula>1</formula>
    </cfRule>
    <cfRule type="cellIs" dxfId="101" priority="2" operator="equal">
      <formula>"×"</formula>
    </cfRule>
  </conditionalFormatting>
  <conditionalFormatting sqref="AR5:AS70">
    <cfRule type="expression" dxfId="100"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800-000000000000}">
          <x14:formula1>
            <xm:f>CH_Design!$C$3:$C$99</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CCECFF"/>
  </sheetPr>
  <dimension ref="A1:AW199"/>
  <sheetViews>
    <sheetView zoomScaleNormal="100" workbookViewId="0">
      <pane ySplit="3" topLeftCell="A4" activePane="bottomLeft" state="frozen"/>
      <selection activeCell="AJ25" sqref="AJ25"/>
      <selection pane="bottomLeft" activeCell="AT3" sqref="AT3"/>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124</v>
      </c>
    </row>
    <row r="3" spans="1:49" ht="213" customHeight="1" thickBot="1">
      <c r="B3" s="227" t="str">
        <f>IF(OR(IF(COUNTIF(D6:AC69,"0")&lt;&gt;0,TRUE,FALSE),IF(COUNTIF(D6:AC69,"1")&lt;&gt;0,TRUE,FALSE)),"Search Table","Index Table")</f>
        <v>Index Table</v>
      </c>
      <c r="C3" s="380"/>
      <c r="D3" s="125" t="s">
        <v>63</v>
      </c>
      <c r="E3" s="125" t="s">
        <v>68</v>
      </c>
      <c r="F3" s="125" t="s">
        <v>51</v>
      </c>
      <c r="G3" s="125" t="s">
        <v>462</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68</v>
      </c>
      <c r="AD3" s="125" t="s">
        <v>302</v>
      </c>
      <c r="AE3" s="125" t="s">
        <v>127</v>
      </c>
      <c r="AF3" s="328" t="s">
        <v>699</v>
      </c>
      <c r="AG3" s="390" t="s">
        <v>429</v>
      </c>
      <c r="AH3" s="390"/>
      <c r="AI3" s="224" t="s">
        <v>450</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u4_sp_ALERT_D_SBW_PD_ACTF_CRIT[ALERT_D_SBW_PD_ACTF_NUM_DST] = {</v>
      </c>
      <c r="AS5" s="84" t="str">
        <f ca="1">"static const U4  "&amp;$AW$9&amp;"["&amp;$AW$10&amp;"] = {"</f>
        <v>static const U4  u4_sp_ALERT_D_SBW_PD_ACTF_MASK[ALERT_D_SBW_PD_ACTF_NUM_DST] = {</v>
      </c>
      <c r="AT5" s="84" t="str">
        <f ca="1">"static const U1  "&amp;$AW$11&amp;"["&amp;$AW$10&amp;"] = {"</f>
        <v>static const U1  u1_sp_ALERT_D_SBW_PD_ACTF_DST[ALERT_D_SBW_PD_ACTF_NUM_DST] = {</v>
      </c>
      <c r="AU5" s="84" t="str">
        <f ca="1">"const ST_ALERT_MTRX "&amp;$AW$12&amp;" = {"</f>
        <v>const ST_ALERT_MTRX st_gp_ALERT_D_SBW_MTRX[17] = {</v>
      </c>
      <c r="AV5" s="65" t="str">
        <f ca="1">"#define "&amp;AW10&amp;REPT(" ",41-LEN(AW10))&amp;"("&amp;AW13&amp;"U)"</f>
        <v>#define ALERT_D_SBW_PD_ACTF_NUM_DST              (64U)</v>
      </c>
      <c r="AW5" s="66"/>
    </row>
    <row r="6" spans="1:49">
      <c r="B6" s="130" t="str">
        <f ca="1">"Table "&amp;$AW$6</f>
        <v>Table PD_ACTF</v>
      </c>
      <c r="C6" s="53">
        <f>ROW()-ROW($C$6)</f>
        <v>0</v>
      </c>
      <c r="D6" s="35" t="s">
        <v>69</v>
      </c>
      <c r="E6" s="35" t="s">
        <v>69</v>
      </c>
      <c r="F6" s="35" t="s">
        <v>69</v>
      </c>
      <c r="G6" s="35" t="s">
        <v>220</v>
      </c>
      <c r="H6" s="35" t="s">
        <v>220</v>
      </c>
      <c r="I6" s="35" t="s">
        <v>220</v>
      </c>
      <c r="J6" s="35" t="s">
        <v>220</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62" t="s">
        <v>69</v>
      </c>
      <c r="AD6" s="62">
        <v>0</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(U4)0x0000003FU,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PD_ACTF</v>
      </c>
    </row>
    <row r="7" spans="1:49">
      <c r="B7" s="130"/>
      <c r="C7" s="48">
        <f t="shared" ref="C7:C69" si="2">ROW()-ROW($C$6)</f>
        <v>1</v>
      </c>
      <c r="D7" s="62" t="s">
        <v>69</v>
      </c>
      <c r="E7" s="62" t="s">
        <v>69</v>
      </c>
      <c r="F7" s="62" t="s">
        <v>69</v>
      </c>
      <c r="G7" s="35" t="s">
        <v>220</v>
      </c>
      <c r="H7" s="35" t="s">
        <v>220</v>
      </c>
      <c r="I7" s="35" t="s">
        <v>220</v>
      </c>
      <c r="J7" s="35" t="s">
        <v>220</v>
      </c>
      <c r="K7" s="62"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326">
        <v>0</v>
      </c>
      <c r="AE7" s="35">
        <v>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(U4)0x0000003FU,                                                           /* 01 UNKNOWN                                         */</v>
      </c>
      <c r="AT7" s="63" t="str">
        <f t="shared" si="1"/>
        <v xml:space="preserve">    (U1)ALERT_REQ_UNKNOWN,                                                     /* 01 UNKNOWN                                         */</v>
      </c>
      <c r="AU7" s="63" t="str">
        <f ca="1">"        &amp;"&amp;$AW$14&amp;","&amp;REPT(" ",69-LEN($AW$14))&amp;"/* fp_u4_SRC_CHK                                      */"</f>
        <v xml:space="preserve">        &amp;u4_s_AlertD_sbwPdActfSrcchk,                                          /* fp_u4_SRC_CHK                                      */</v>
      </c>
      <c r="AV7" s="50" t="s">
        <v>73</v>
      </c>
      <c r="AW7" s="129">
        <f>IF(B3="Search Table",1,0)</f>
        <v>0</v>
      </c>
    </row>
    <row r="8" spans="1:49">
      <c r="B8" s="130"/>
      <c r="C8" s="48">
        <f t="shared" si="2"/>
        <v>2</v>
      </c>
      <c r="D8" s="62" t="s">
        <v>69</v>
      </c>
      <c r="E8" s="62" t="s">
        <v>69</v>
      </c>
      <c r="F8" s="62" t="s">
        <v>69</v>
      </c>
      <c r="G8" s="35" t="s">
        <v>220</v>
      </c>
      <c r="H8" s="35" t="s">
        <v>220</v>
      </c>
      <c r="I8" s="35" t="s">
        <v>220</v>
      </c>
      <c r="J8" s="35" t="s">
        <v>220</v>
      </c>
      <c r="K8" s="35"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326">
        <v>0</v>
      </c>
      <c r="AE8" s="35">
        <v>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(U4)0x0000003FU,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&amp;vd_s_AlertD_sbwPdActfRwTx,                                            /* fp_vd_XDST                                         */</v>
      </c>
      <c r="AV8" s="50" t="s">
        <v>74</v>
      </c>
      <c r="AW8" s="68" t="str">
        <f ca="1">"u4_sp_ALERT_"&amp;IF(AW6&lt;&gt;AW17,$AW$17&amp;"_"&amp;$AW$6,AW17)&amp;"_CRIT"</f>
        <v>u4_sp_ALERT_D_SBW_PD_ACTF_CRIT</v>
      </c>
    </row>
    <row r="9" spans="1:49">
      <c r="B9" s="130"/>
      <c r="C9" s="48">
        <f t="shared" si="2"/>
        <v>3</v>
      </c>
      <c r="D9" s="62" t="s">
        <v>69</v>
      </c>
      <c r="E9" s="62" t="s">
        <v>69</v>
      </c>
      <c r="F9" s="62" t="s">
        <v>69</v>
      </c>
      <c r="G9" s="35" t="s">
        <v>69</v>
      </c>
      <c r="H9" s="35" t="s">
        <v>69</v>
      </c>
      <c r="I9" s="35" t="s">
        <v>69</v>
      </c>
      <c r="J9" s="35"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326">
        <v>0</v>
      </c>
      <c r="AE9" s="35">
        <v>0</v>
      </c>
      <c r="AF9" s="35">
        <v>0</v>
      </c>
      <c r="AG9" s="35">
        <v>0</v>
      </c>
      <c r="AH9" s="62">
        <v>1</v>
      </c>
      <c r="AI9" s="62">
        <v>1</v>
      </c>
      <c r="AJ9" s="52" t="s">
        <v>34</v>
      </c>
      <c r="AL9" t="str">
        <f t="shared" si="0"/>
        <v xml:space="preserve">    (U1)ALERT_REQ_UNKNOWN</v>
      </c>
      <c r="AR9" s="63" t="str">
        <f t="shared" si="3"/>
        <v xml:space="preserve">    (U4)0x00000003U,                                                           /* 03 UNKNOWN                                         */</v>
      </c>
      <c r="AS9" s="63" t="str">
        <f t="shared" si="4"/>
        <v xml:space="preserve">    (U4)0x0000003FU,                                                           /* 03 UNKNOWN                                         */</v>
      </c>
      <c r="AT9" s="63" t="str">
        <f t="shared" si="1"/>
        <v xml:space="preserve">    (U1)ALERT_REQ_UNKNOWN,                                                     /* 03 UNKNOWN                                         */</v>
      </c>
      <c r="AU9" s="63"/>
      <c r="AV9" s="50" t="s">
        <v>75</v>
      </c>
      <c r="AW9" s="68" t="str">
        <f ca="1">"u4_sp_ALERT_"&amp;IF(AW6&lt;&gt;AW17,$AW$17&amp;"_"&amp;$AW$6,AW17)&amp;"_MASK"</f>
        <v>u4_sp_ALERT_D_SBW_PD_ACTF_MASK</v>
      </c>
    </row>
    <row r="10" spans="1:49">
      <c r="B10" s="130"/>
      <c r="C10" s="48">
        <f t="shared" si="2"/>
        <v>4</v>
      </c>
      <c r="D10" s="62" t="s">
        <v>69</v>
      </c>
      <c r="E10" s="62" t="s">
        <v>69</v>
      </c>
      <c r="F10" s="35" t="s">
        <v>69</v>
      </c>
      <c r="G10" s="35" t="s">
        <v>69</v>
      </c>
      <c r="H10" s="35" t="s">
        <v>69</v>
      </c>
      <c r="I10" s="35" t="s">
        <v>69</v>
      </c>
      <c r="J10" s="35" t="s">
        <v>69</v>
      </c>
      <c r="K10" s="35" t="s">
        <v>69</v>
      </c>
      <c r="L10" s="35" t="s">
        <v>69</v>
      </c>
      <c r="M10" s="35" t="s">
        <v>69</v>
      </c>
      <c r="N10" s="35" t="s">
        <v>69</v>
      </c>
      <c r="O10" s="35" t="s">
        <v>69</v>
      </c>
      <c r="P10" s="35" t="s">
        <v>69</v>
      </c>
      <c r="Q10" s="35" t="s">
        <v>69</v>
      </c>
      <c r="R10" s="35" t="s">
        <v>69</v>
      </c>
      <c r="S10" s="35" t="s">
        <v>69</v>
      </c>
      <c r="T10" s="35" t="s">
        <v>69</v>
      </c>
      <c r="U10" s="35" t="s">
        <v>69</v>
      </c>
      <c r="V10" s="35" t="s">
        <v>69</v>
      </c>
      <c r="W10" s="35" t="s">
        <v>69</v>
      </c>
      <c r="X10" s="35" t="s">
        <v>69</v>
      </c>
      <c r="Y10" s="35" t="s">
        <v>69</v>
      </c>
      <c r="Z10" s="35" t="s">
        <v>69</v>
      </c>
      <c r="AA10" s="35" t="s">
        <v>69</v>
      </c>
      <c r="AB10" s="35" t="s">
        <v>69</v>
      </c>
      <c r="AC10" s="35" t="s">
        <v>69</v>
      </c>
      <c r="AD10" s="326">
        <v>0</v>
      </c>
      <c r="AE10" s="35">
        <v>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(U4)0x0000003FU,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ALERT_D_SBW_PD_ACTF_NUM_DST</v>
      </c>
    </row>
    <row r="11" spans="1:49">
      <c r="B11" s="130"/>
      <c r="C11" s="48">
        <f t="shared" si="2"/>
        <v>5</v>
      </c>
      <c r="D11" s="62" t="s">
        <v>69</v>
      </c>
      <c r="E11" s="62" t="s">
        <v>69</v>
      </c>
      <c r="F11" s="35" t="s">
        <v>69</v>
      </c>
      <c r="G11" s="35" t="s">
        <v>69</v>
      </c>
      <c r="H11" s="35" t="s">
        <v>69</v>
      </c>
      <c r="I11" s="35" t="s">
        <v>69</v>
      </c>
      <c r="J11" s="35" t="s">
        <v>69</v>
      </c>
      <c r="K11" s="35" t="s">
        <v>69</v>
      </c>
      <c r="L11" s="35" t="s">
        <v>69</v>
      </c>
      <c r="M11" s="35" t="s">
        <v>69</v>
      </c>
      <c r="N11" s="35" t="s">
        <v>69</v>
      </c>
      <c r="O11" s="35" t="s">
        <v>69</v>
      </c>
      <c r="P11" s="35" t="s">
        <v>69</v>
      </c>
      <c r="Q11" s="35" t="s">
        <v>69</v>
      </c>
      <c r="R11" s="35" t="s">
        <v>69</v>
      </c>
      <c r="S11" s="35" t="s">
        <v>69</v>
      </c>
      <c r="T11" s="35" t="s">
        <v>69</v>
      </c>
      <c r="U11" s="35" t="s">
        <v>69</v>
      </c>
      <c r="V11" s="35" t="s">
        <v>69</v>
      </c>
      <c r="W11" s="35" t="s">
        <v>69</v>
      </c>
      <c r="X11" s="35" t="s">
        <v>69</v>
      </c>
      <c r="Y11" s="35" t="s">
        <v>69</v>
      </c>
      <c r="Z11" s="35" t="s">
        <v>69</v>
      </c>
      <c r="AA11" s="35" t="s">
        <v>69</v>
      </c>
      <c r="AB11" s="35" t="s">
        <v>69</v>
      </c>
      <c r="AC11" s="35" t="s">
        <v>69</v>
      </c>
      <c r="AD11" s="326">
        <v>0</v>
      </c>
      <c r="AE11" s="35">
        <v>0</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(U4)0x0000003FU,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u1_sp_ALERT_D_SBW_PD_ACTF_DST</v>
      </c>
    </row>
    <row r="12" spans="1:49">
      <c r="B12" s="130"/>
      <c r="C12" s="48">
        <f t="shared" si="2"/>
        <v>6</v>
      </c>
      <c r="D12" s="62" t="s">
        <v>69</v>
      </c>
      <c r="E12" s="62" t="s">
        <v>69</v>
      </c>
      <c r="F12" s="35" t="s">
        <v>69</v>
      </c>
      <c r="G12" s="35" t="s">
        <v>69</v>
      </c>
      <c r="H12" s="35" t="s">
        <v>69</v>
      </c>
      <c r="I12" s="35" t="s">
        <v>69</v>
      </c>
      <c r="J12" s="35" t="s">
        <v>69</v>
      </c>
      <c r="K12" s="35" t="s">
        <v>69</v>
      </c>
      <c r="L12" s="35" t="s">
        <v>69</v>
      </c>
      <c r="M12" s="35" t="s">
        <v>69</v>
      </c>
      <c r="N12" s="35" t="s">
        <v>69</v>
      </c>
      <c r="O12" s="35" t="s">
        <v>69</v>
      </c>
      <c r="P12" s="35" t="s">
        <v>69</v>
      </c>
      <c r="Q12" s="35" t="s">
        <v>69</v>
      </c>
      <c r="R12" s="35" t="s">
        <v>69</v>
      </c>
      <c r="S12" s="35" t="s">
        <v>69</v>
      </c>
      <c r="T12" s="35" t="s">
        <v>69</v>
      </c>
      <c r="U12" s="35" t="s">
        <v>69</v>
      </c>
      <c r="V12" s="35" t="s">
        <v>69</v>
      </c>
      <c r="W12" s="35" t="s">
        <v>69</v>
      </c>
      <c r="X12" s="35" t="s">
        <v>69</v>
      </c>
      <c r="Y12" s="35" t="s">
        <v>69</v>
      </c>
      <c r="Z12" s="35" t="s">
        <v>69</v>
      </c>
      <c r="AA12" s="35" t="s">
        <v>69</v>
      </c>
      <c r="AB12" s="35" t="s">
        <v>69</v>
      </c>
      <c r="AC12" s="35" t="s">
        <v>69</v>
      </c>
      <c r="AD12" s="326">
        <v>0</v>
      </c>
      <c r="AE12" s="35">
        <v>0</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(U4)0x0000003FU,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35" t="s">
        <v>69</v>
      </c>
      <c r="H13" s="35" t="s">
        <v>69</v>
      </c>
      <c r="I13" s="35" t="s">
        <v>69</v>
      </c>
      <c r="J13" s="35"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326">
        <v>0</v>
      </c>
      <c r="AE13" s="62">
        <v>0</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(U4)0x0000003FU,                                                           /* 07 UNKNOWN                                         */</v>
      </c>
      <c r="AT13" s="63" t="str">
        <f t="shared" si="1"/>
        <v xml:space="preserve">    (U1)ALERT_REQ_UNKNOWN,                                                     /* 07 UNKNOWN                                         */</v>
      </c>
      <c r="AU13" s="63" t="str">
        <f ca="1">"        &amp;"&amp;$AW$11&amp;"[0],"&amp;REPT(" ",66-LEN($AW$11))&amp;"/* u1p_DST                                            */"</f>
        <v xml:space="preserve">        &amp;u1_sp_ALERT_D_SBW_PD_ACTF_DST[0],                                     /* u1p_DST                                            */</v>
      </c>
      <c r="AV13" s="50" t="s">
        <v>78</v>
      </c>
      <c r="AW13" s="129">
        <f>COUNTA($AJ$6:$AJ$69)</f>
        <v>64</v>
      </c>
    </row>
    <row r="14" spans="1:49">
      <c r="B14" s="130"/>
      <c r="C14" s="48">
        <f t="shared" si="2"/>
        <v>8</v>
      </c>
      <c r="D14" s="62" t="s">
        <v>69</v>
      </c>
      <c r="E14" s="62" t="s">
        <v>69</v>
      </c>
      <c r="F14" s="62" t="s">
        <v>69</v>
      </c>
      <c r="G14" s="35" t="s">
        <v>69</v>
      </c>
      <c r="H14" s="35" t="s">
        <v>69</v>
      </c>
      <c r="I14" s="35" t="s">
        <v>69</v>
      </c>
      <c r="J14" s="35"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326">
        <v>0</v>
      </c>
      <c r="AE14" s="62">
        <v>0</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(U4)0x0000003FU,                                                           /* 08 UNKNOWN                                         */</v>
      </c>
      <c r="AT14" s="63" t="str">
        <f t="shared" si="1"/>
        <v xml:space="preserve">    (U1)ALERT_REQ_UNKNOWN,                                                     /* 08 UNKNOWN                                         */</v>
      </c>
      <c r="AU14" s="63" t="str">
        <f ca="1">"        (U2)"&amp;$AW$10&amp;","&amp;REPT(" ",66-LEN($AW$10))&amp;"/* u2_num_srch                                        */"</f>
        <v xml:space="preserve">        (U2)ALERT_D_SBW_PD_ACTF_NUM_DST,                                       /* u2_num_srch                                        */</v>
      </c>
      <c r="AV14" s="50" t="s">
        <v>79</v>
      </c>
      <c r="AW14" s="68" t="str">
        <f ca="1">IF(AW6&lt;&gt;AW17,VLOOKUP(AW6,Matrix!$C$13:$G$36,4,FALSE),Matrix!F13)</f>
        <v>u4_s_AlertD_sbwPdActfSrcchk</v>
      </c>
    </row>
    <row r="15" spans="1:49">
      <c r="B15" s="130"/>
      <c r="C15" s="48">
        <f t="shared" si="2"/>
        <v>9</v>
      </c>
      <c r="D15" s="62" t="s">
        <v>69</v>
      </c>
      <c r="E15" s="62" t="s">
        <v>69</v>
      </c>
      <c r="F15" s="62" t="s">
        <v>69</v>
      </c>
      <c r="G15" s="35" t="s">
        <v>69</v>
      </c>
      <c r="H15" s="35" t="s">
        <v>69</v>
      </c>
      <c r="I15" s="35" t="s">
        <v>69</v>
      </c>
      <c r="J15" s="35"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326">
        <v>0</v>
      </c>
      <c r="AE15" s="62">
        <v>0</v>
      </c>
      <c r="AF15" s="62">
        <v>1</v>
      </c>
      <c r="AG15" s="62">
        <v>0</v>
      </c>
      <c r="AH15" s="62">
        <v>0</v>
      </c>
      <c r="AI15" s="62">
        <v>1</v>
      </c>
      <c r="AJ15" s="52" t="s">
        <v>34</v>
      </c>
      <c r="AL15" t="str">
        <f t="shared" si="0"/>
        <v xml:space="preserve">    (U1)ALERT_REQ_UNKNOWN</v>
      </c>
      <c r="AR15" s="63" t="str">
        <f t="shared" si="3"/>
        <v xml:space="preserve">    (U4)0x00000009U,                                                           /* 09 UNKNOWN                                         */</v>
      </c>
      <c r="AS15" s="63" t="str">
        <f t="shared" si="4"/>
        <v xml:space="preserve">    (U4)0x0000003FU,                                                           /* 09 UNKNOWN                                         */</v>
      </c>
      <c r="AT15" s="63" t="str">
        <f t="shared" si="1"/>
        <v xml:space="preserve">    (U1)ALERT_REQ_UNKNOWN,                                                     /* 09 UNKNOWN                                         */</v>
      </c>
      <c r="AU15" s="63" t="str">
        <f ca="1">"        (U1)"&amp;$AW$16&amp;REPT(" ",67-LEN($AW$16))&amp;"/* u1_vom_act                                         */"</f>
        <v xml:space="preserve">        (U1)ALERT_VOM_BAT_WT                                                   /* u1_vom_act                                         */</v>
      </c>
      <c r="AV15" s="50" t="s">
        <v>82</v>
      </c>
      <c r="AW15" s="68" t="str">
        <f ca="1">IF(AW6&lt;&gt;AW17,VLOOKUP(AW6,Matrix!$C$13:$G$36,5,FALSE),Matrix!G13)</f>
        <v>vd_s_AlertD_sbwPdActfRwTx</v>
      </c>
    </row>
    <row r="16" spans="1:49">
      <c r="B16" s="130"/>
      <c r="C16" s="48">
        <f t="shared" si="2"/>
        <v>10</v>
      </c>
      <c r="D16" s="62" t="s">
        <v>69</v>
      </c>
      <c r="E16" s="62" t="s">
        <v>69</v>
      </c>
      <c r="F16" s="62" t="s">
        <v>69</v>
      </c>
      <c r="G16" s="35" t="s">
        <v>69</v>
      </c>
      <c r="H16" s="35" t="s">
        <v>69</v>
      </c>
      <c r="I16" s="35" t="s">
        <v>69</v>
      </c>
      <c r="J16" s="35"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326">
        <v>0</v>
      </c>
      <c r="AE16" s="62">
        <v>0</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(U4)0x0000003FU,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35" t="s">
        <v>69</v>
      </c>
      <c r="H17" s="35" t="s">
        <v>69</v>
      </c>
      <c r="I17" s="35" t="s">
        <v>69</v>
      </c>
      <c r="J17" s="35"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326">
        <v>0</v>
      </c>
      <c r="AE17" s="62">
        <v>0</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(U4)0x0000003FU,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35" t="s">
        <v>69</v>
      </c>
      <c r="H18" s="35" t="s">
        <v>69</v>
      </c>
      <c r="I18" s="35" t="s">
        <v>69</v>
      </c>
      <c r="J18" s="35"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326">
        <v>0</v>
      </c>
      <c r="AE18" s="62">
        <v>0</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(U4)0x0000003FU,                                                           /* 12 UNKNOWN                                         */</v>
      </c>
      <c r="AT18" s="63" t="str">
        <f t="shared" si="1"/>
        <v xml:space="preserve">    (U1)ALERT_REQ_UNKNOWN,                                                     /* 12 UNKNOWN                                         */</v>
      </c>
    </row>
    <row r="19" spans="2:49">
      <c r="B19" s="130"/>
      <c r="C19" s="48">
        <f t="shared" si="2"/>
        <v>13</v>
      </c>
      <c r="D19" s="62" t="s">
        <v>69</v>
      </c>
      <c r="E19" s="62" t="s">
        <v>69</v>
      </c>
      <c r="F19" s="62" t="s">
        <v>69</v>
      </c>
      <c r="G19" s="35" t="s">
        <v>69</v>
      </c>
      <c r="H19" s="35" t="s">
        <v>69</v>
      </c>
      <c r="I19" s="35" t="s">
        <v>69</v>
      </c>
      <c r="J19" s="35"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326">
        <v>0</v>
      </c>
      <c r="AE19" s="62">
        <v>0</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(U4)0x0000003FU,                                                           /* 13 UNKNOWN                                         */</v>
      </c>
      <c r="AT19" s="63" t="str">
        <f t="shared" si="1"/>
        <v xml:space="preserve">    (U1)ALERT_REQ_UNKNOWN,                                                     /* 13 UNKNOWN                                         */</v>
      </c>
    </row>
    <row r="20" spans="2:49">
      <c r="B20" s="130"/>
      <c r="C20" s="48">
        <f t="shared" si="2"/>
        <v>14</v>
      </c>
      <c r="D20" s="62" t="s">
        <v>69</v>
      </c>
      <c r="E20" s="62" t="s">
        <v>69</v>
      </c>
      <c r="F20" s="62" t="s">
        <v>69</v>
      </c>
      <c r="G20" s="35" t="s">
        <v>69</v>
      </c>
      <c r="H20" s="35" t="s">
        <v>69</v>
      </c>
      <c r="I20" s="35" t="s">
        <v>69</v>
      </c>
      <c r="J20" s="35"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326">
        <v>0</v>
      </c>
      <c r="AE20" s="62">
        <v>0</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(U4)0x0000003FU,                                                           /* 14 UNKNOWN                                         */</v>
      </c>
      <c r="AT20" s="63" t="str">
        <f t="shared" si="1"/>
        <v xml:space="preserve">    (U1)ALERT_REQ_UNKNOWN,                                                     /* 14 UNKNOWN                                         */</v>
      </c>
    </row>
    <row r="21" spans="2:49">
      <c r="B21" s="130"/>
      <c r="C21" s="48">
        <f t="shared" si="2"/>
        <v>15</v>
      </c>
      <c r="D21" s="62" t="s">
        <v>69</v>
      </c>
      <c r="E21" s="62" t="s">
        <v>69</v>
      </c>
      <c r="F21" s="62" t="s">
        <v>69</v>
      </c>
      <c r="G21" s="35" t="s">
        <v>69</v>
      </c>
      <c r="H21" s="35" t="s">
        <v>69</v>
      </c>
      <c r="I21" s="35" t="s">
        <v>69</v>
      </c>
      <c r="J21" s="35"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326">
        <v>0</v>
      </c>
      <c r="AE21" s="62">
        <v>0</v>
      </c>
      <c r="AF21" s="62">
        <v>1</v>
      </c>
      <c r="AG21" s="62">
        <v>1</v>
      </c>
      <c r="AH21" s="62">
        <v>1</v>
      </c>
      <c r="AI21" s="62">
        <v>1</v>
      </c>
      <c r="AJ21" s="52" t="s">
        <v>34</v>
      </c>
      <c r="AL21" t="str">
        <f t="shared" si="0"/>
        <v xml:space="preserve">    (U1)ALERT_REQ_UNKNOWN</v>
      </c>
      <c r="AR21" s="63" t="str">
        <f t="shared" si="3"/>
        <v xml:space="preserve">    (U4)0x0000000FU,                                                           /* 15 UNKNOWN                                         */</v>
      </c>
      <c r="AS21" s="63" t="str">
        <f t="shared" si="4"/>
        <v xml:space="preserve">    (U4)0x0000003FU,                                                           /* 15 UNKNOWN                                         */</v>
      </c>
      <c r="AT21" s="63" t="str">
        <f t="shared" si="1"/>
        <v xml:space="preserve">    (U1)ALERT_REQ_UNKNOWN,                                                     /* 15 UNKNOWN                                         */</v>
      </c>
    </row>
    <row r="22" spans="2:49">
      <c r="B22" s="130"/>
      <c r="C22" s="48">
        <f t="shared" si="2"/>
        <v>16</v>
      </c>
      <c r="D22" s="62" t="s">
        <v>69</v>
      </c>
      <c r="E22" s="62" t="s">
        <v>69</v>
      </c>
      <c r="F22" s="62" t="s">
        <v>69</v>
      </c>
      <c r="G22" s="35" t="s">
        <v>69</v>
      </c>
      <c r="H22" s="35" t="s">
        <v>69</v>
      </c>
      <c r="I22" s="35" t="s">
        <v>69</v>
      </c>
      <c r="J22" s="35"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26">
        <v>0</v>
      </c>
      <c r="AE22" s="62">
        <v>1</v>
      </c>
      <c r="AF22" s="62">
        <v>0</v>
      </c>
      <c r="AG22" s="62">
        <v>0</v>
      </c>
      <c r="AH22" s="62">
        <v>0</v>
      </c>
      <c r="AI22" s="62">
        <v>0</v>
      </c>
      <c r="AJ22" s="52" t="s">
        <v>34</v>
      </c>
      <c r="AL22" t="str">
        <f t="shared" si="0"/>
        <v xml:space="preserve">    (U1)ALERT_REQ_UNKNOWN</v>
      </c>
      <c r="AR22" s="63" t="str">
        <f t="shared" si="3"/>
        <v xml:space="preserve">    (U4)0x00000010U,                                                           /* 16 UNKNOWN                                         */</v>
      </c>
      <c r="AS22" s="63" t="str">
        <f t="shared" si="4"/>
        <v xml:space="preserve">    (U4)0x0000003FU,                                                           /* 16 UNKNOWN                                         */</v>
      </c>
      <c r="AT22" s="63" t="str">
        <f t="shared" si="1"/>
        <v xml:space="preserve">    (U1)ALERT_REQ_UNKNOWN,                                                     /* 16 UNKNOWN                                         */</v>
      </c>
    </row>
    <row r="23" spans="2:49">
      <c r="B23" s="130"/>
      <c r="C23" s="48">
        <f t="shared" si="2"/>
        <v>17</v>
      </c>
      <c r="D23" s="62" t="s">
        <v>69</v>
      </c>
      <c r="E23" s="62" t="s">
        <v>69</v>
      </c>
      <c r="F23" s="62" t="s">
        <v>69</v>
      </c>
      <c r="G23" s="35" t="s">
        <v>69</v>
      </c>
      <c r="H23" s="35" t="s">
        <v>69</v>
      </c>
      <c r="I23" s="35" t="s">
        <v>69</v>
      </c>
      <c r="J23" s="35"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26">
        <v>0</v>
      </c>
      <c r="AE23" s="62">
        <v>1</v>
      </c>
      <c r="AF23" s="62">
        <v>0</v>
      </c>
      <c r="AG23" s="62">
        <v>0</v>
      </c>
      <c r="AH23" s="62">
        <v>0</v>
      </c>
      <c r="AI23" s="62">
        <v>1</v>
      </c>
      <c r="AJ23" s="52" t="s">
        <v>260</v>
      </c>
      <c r="AL23" t="str">
        <f t="shared" ca="1" si="0"/>
        <v xml:space="preserve">    (U1)ALERT_REQ_D_SBW_PD_ACTF_MSG_02</v>
      </c>
      <c r="AR23" s="63" t="str">
        <f t="shared" si="3"/>
        <v xml:space="preserve">    (U4)0x00000011U,                                                           /* 17 MSG_02                                          */</v>
      </c>
      <c r="AS23" s="63" t="str">
        <f t="shared" si="4"/>
        <v xml:space="preserve">    (U4)0x0000003FU,                                                           /* 17 MSG_02                                          */</v>
      </c>
      <c r="AT23" s="63" t="str">
        <f t="shared" ca="1" si="1"/>
        <v xml:space="preserve">    (U1)ALERT_REQ_D_SBW_PD_ACTF_MSG_02,                                        /* 17 MSG_02                                          */</v>
      </c>
    </row>
    <row r="24" spans="2:49">
      <c r="B24" s="130"/>
      <c r="C24" s="48">
        <f t="shared" si="2"/>
        <v>18</v>
      </c>
      <c r="D24" s="62" t="s">
        <v>69</v>
      </c>
      <c r="E24" s="62" t="s">
        <v>69</v>
      </c>
      <c r="F24" s="62" t="s">
        <v>69</v>
      </c>
      <c r="G24" s="35" t="s">
        <v>69</v>
      </c>
      <c r="H24" s="35" t="s">
        <v>69</v>
      </c>
      <c r="I24" s="35" t="s">
        <v>69</v>
      </c>
      <c r="J24" s="35"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26">
        <v>0</v>
      </c>
      <c r="AE24" s="62">
        <v>1</v>
      </c>
      <c r="AF24" s="62">
        <v>0</v>
      </c>
      <c r="AG24" s="62">
        <v>0</v>
      </c>
      <c r="AH24" s="62">
        <v>1</v>
      </c>
      <c r="AI24" s="62">
        <v>0</v>
      </c>
      <c r="AJ24" s="52" t="s">
        <v>34</v>
      </c>
      <c r="AL24" t="str">
        <f t="shared" si="0"/>
        <v xml:space="preserve">    (U1)ALERT_REQ_UNKNOWN</v>
      </c>
      <c r="AR24" s="63" t="str">
        <f t="shared" si="3"/>
        <v xml:space="preserve">    (U4)0x00000012U,                                                           /* 18 UNKNOWN                                         */</v>
      </c>
      <c r="AS24" s="63" t="str">
        <f t="shared" si="4"/>
        <v xml:space="preserve">    (U4)0x0000003FU,                                                           /* 18 UNKNOWN                                         */</v>
      </c>
      <c r="AT24" s="63" t="str">
        <f t="shared" si="1"/>
        <v xml:space="preserve">    (U1)ALERT_REQ_UNKNOWN,                                                     /* 18 UNKNOWN                                         */</v>
      </c>
    </row>
    <row r="25" spans="2:49">
      <c r="B25" s="130"/>
      <c r="C25" s="48">
        <f t="shared" si="2"/>
        <v>19</v>
      </c>
      <c r="D25" s="62" t="s">
        <v>69</v>
      </c>
      <c r="E25" s="62" t="s">
        <v>69</v>
      </c>
      <c r="F25" s="62" t="s">
        <v>69</v>
      </c>
      <c r="G25" s="35" t="s">
        <v>69</v>
      </c>
      <c r="H25" s="35" t="s">
        <v>69</v>
      </c>
      <c r="I25" s="35" t="s">
        <v>69</v>
      </c>
      <c r="J25" s="35"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26">
        <v>0</v>
      </c>
      <c r="AE25" s="62">
        <v>1</v>
      </c>
      <c r="AF25" s="62">
        <v>0</v>
      </c>
      <c r="AG25" s="62">
        <v>0</v>
      </c>
      <c r="AH25" s="62">
        <v>1</v>
      </c>
      <c r="AI25" s="62">
        <v>1</v>
      </c>
      <c r="AJ25" s="52" t="s">
        <v>34</v>
      </c>
      <c r="AL25" t="str">
        <f t="shared" si="0"/>
        <v xml:space="preserve">    (U1)ALERT_REQ_UNKNOWN</v>
      </c>
      <c r="AR25" s="63" t="str">
        <f t="shared" si="3"/>
        <v xml:space="preserve">    (U4)0x00000013U,                                                           /* 19 UNKNOWN                                         */</v>
      </c>
      <c r="AS25" s="63" t="str">
        <f t="shared" si="4"/>
        <v xml:space="preserve">    (U4)0x0000003FU,                                                           /* 19 UNKNOWN                                         */</v>
      </c>
      <c r="AT25" s="63" t="str">
        <f t="shared" si="1"/>
        <v xml:space="preserve">    (U1)ALERT_REQ_UNKNOWN,                                                     /* 19 UNKNOWN                                         */</v>
      </c>
    </row>
    <row r="26" spans="2:49">
      <c r="B26" s="130"/>
      <c r="C26" s="48">
        <f t="shared" si="2"/>
        <v>20</v>
      </c>
      <c r="D26" s="62" t="s">
        <v>69</v>
      </c>
      <c r="E26" s="62" t="s">
        <v>69</v>
      </c>
      <c r="F26" s="62" t="s">
        <v>69</v>
      </c>
      <c r="G26" s="35" t="s">
        <v>69</v>
      </c>
      <c r="H26" s="35" t="s">
        <v>69</v>
      </c>
      <c r="I26" s="35" t="s">
        <v>69</v>
      </c>
      <c r="J26" s="35"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26">
        <v>0</v>
      </c>
      <c r="AE26" s="62">
        <v>1</v>
      </c>
      <c r="AF26" s="62">
        <v>0</v>
      </c>
      <c r="AG26" s="62">
        <v>1</v>
      </c>
      <c r="AH26" s="62">
        <v>0</v>
      </c>
      <c r="AI26" s="62">
        <v>0</v>
      </c>
      <c r="AJ26" s="52" t="s">
        <v>34</v>
      </c>
      <c r="AL26" t="str">
        <f t="shared" si="0"/>
        <v xml:space="preserve">    (U1)ALERT_REQ_UNKNOWN</v>
      </c>
      <c r="AR26" s="63" t="str">
        <f t="shared" si="3"/>
        <v xml:space="preserve">    (U4)0x00000014U,                                                           /* 20 UNKNOWN                                         */</v>
      </c>
      <c r="AS26" s="63" t="str">
        <f t="shared" si="4"/>
        <v xml:space="preserve">    (U4)0x0000003FU,                                                           /* 20 UNKNOWN                                         */</v>
      </c>
      <c r="AT26" s="63" t="str">
        <f t="shared" si="1"/>
        <v xml:space="preserve">    (U1)ALERT_REQ_UNKNOWN,                                                     /* 20 UNKNOWN                                         */</v>
      </c>
    </row>
    <row r="27" spans="2:49">
      <c r="B27" s="130"/>
      <c r="C27" s="48">
        <f t="shared" si="2"/>
        <v>21</v>
      </c>
      <c r="D27" s="62" t="s">
        <v>69</v>
      </c>
      <c r="E27" s="62" t="s">
        <v>69</v>
      </c>
      <c r="F27" s="62" t="s">
        <v>69</v>
      </c>
      <c r="G27" s="35" t="s">
        <v>69</v>
      </c>
      <c r="H27" s="35" t="s">
        <v>69</v>
      </c>
      <c r="I27" s="35" t="s">
        <v>69</v>
      </c>
      <c r="J27" s="35"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26">
        <v>0</v>
      </c>
      <c r="AE27" s="62">
        <v>1</v>
      </c>
      <c r="AF27" s="62">
        <v>0</v>
      </c>
      <c r="AG27" s="62">
        <v>1</v>
      </c>
      <c r="AH27" s="62">
        <v>0</v>
      </c>
      <c r="AI27" s="62">
        <v>1</v>
      </c>
      <c r="AJ27" s="52" t="s">
        <v>34</v>
      </c>
      <c r="AL27" t="str">
        <f t="shared" si="0"/>
        <v xml:space="preserve">    (U1)ALERT_REQ_UNKNOWN</v>
      </c>
      <c r="AR27" s="63" t="str">
        <f t="shared" si="3"/>
        <v xml:space="preserve">    (U4)0x00000015U,                                                           /* 21 UNKNOWN                                         */</v>
      </c>
      <c r="AS27" s="63" t="str">
        <f t="shared" si="4"/>
        <v xml:space="preserve">    (U4)0x0000003FU,                                                           /* 21 UNKNOWN                                         */</v>
      </c>
      <c r="AT27" s="63" t="str">
        <f t="shared" si="1"/>
        <v xml:space="preserve">    (U1)ALERT_REQ_UNKNOWN,                                                     /* 21 UNKNOWN                                         */</v>
      </c>
    </row>
    <row r="28" spans="2:49">
      <c r="B28" s="130"/>
      <c r="C28" s="48">
        <f t="shared" si="2"/>
        <v>22</v>
      </c>
      <c r="D28" s="62" t="s">
        <v>69</v>
      </c>
      <c r="E28" s="62" t="s">
        <v>69</v>
      </c>
      <c r="F28" s="62" t="s">
        <v>69</v>
      </c>
      <c r="G28" s="35" t="s">
        <v>69</v>
      </c>
      <c r="H28" s="35" t="s">
        <v>69</v>
      </c>
      <c r="I28" s="35" t="s">
        <v>69</v>
      </c>
      <c r="J28" s="35"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26">
        <v>0</v>
      </c>
      <c r="AE28" s="62">
        <v>1</v>
      </c>
      <c r="AF28" s="62">
        <v>0</v>
      </c>
      <c r="AG28" s="62">
        <v>1</v>
      </c>
      <c r="AH28" s="62">
        <v>1</v>
      </c>
      <c r="AI28" s="62">
        <v>0</v>
      </c>
      <c r="AJ28" s="52" t="s">
        <v>34</v>
      </c>
      <c r="AL28" t="str">
        <f t="shared" si="0"/>
        <v xml:space="preserve">    (U1)ALERT_REQ_UNKNOWN</v>
      </c>
      <c r="AR28" s="63" t="str">
        <f t="shared" si="3"/>
        <v xml:space="preserve">    (U4)0x00000016U,                                                           /* 22 UNKNOWN                                         */</v>
      </c>
      <c r="AS28" s="63" t="str">
        <f t="shared" si="4"/>
        <v xml:space="preserve">    (U4)0x0000003FU,                                                           /* 22 UNKNOWN                                         */</v>
      </c>
      <c r="AT28" s="63" t="str">
        <f t="shared" si="1"/>
        <v xml:space="preserve">    (U1)ALERT_REQ_UNKNOWN,                                                     /* 22 UNKNOWN                                         */</v>
      </c>
    </row>
    <row r="29" spans="2:49">
      <c r="B29" s="130"/>
      <c r="C29" s="48">
        <f t="shared" si="2"/>
        <v>23</v>
      </c>
      <c r="D29" s="62" t="s">
        <v>69</v>
      </c>
      <c r="E29" s="62" t="s">
        <v>69</v>
      </c>
      <c r="F29" s="62" t="s">
        <v>69</v>
      </c>
      <c r="G29" s="35" t="s">
        <v>69</v>
      </c>
      <c r="H29" s="35" t="s">
        <v>69</v>
      </c>
      <c r="I29" s="35" t="s">
        <v>69</v>
      </c>
      <c r="J29" s="35"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26">
        <v>0</v>
      </c>
      <c r="AE29" s="62">
        <v>1</v>
      </c>
      <c r="AF29" s="62">
        <v>0</v>
      </c>
      <c r="AG29" s="62">
        <v>1</v>
      </c>
      <c r="AH29" s="62">
        <v>1</v>
      </c>
      <c r="AI29" s="62">
        <v>1</v>
      </c>
      <c r="AJ29" s="52" t="s">
        <v>34</v>
      </c>
      <c r="AL29" t="str">
        <f t="shared" si="0"/>
        <v xml:space="preserve">    (U1)ALERT_REQ_UNKNOWN</v>
      </c>
      <c r="AR29" s="63" t="str">
        <f t="shared" si="3"/>
        <v xml:space="preserve">    (U4)0x00000017U,                                                           /* 23 UNKNOWN                                         */</v>
      </c>
      <c r="AS29" s="63" t="str">
        <f t="shared" si="4"/>
        <v xml:space="preserve">    (U4)0x0000003FU,                                                           /* 23 UNKNOWN                                         */</v>
      </c>
      <c r="AT29" s="63" t="str">
        <f t="shared" si="1"/>
        <v xml:space="preserve">    (U1)ALERT_REQ_UNKNOWN,                                                     /* 23 UNKNOWN                                         */</v>
      </c>
    </row>
    <row r="30" spans="2:49">
      <c r="B30" s="130"/>
      <c r="C30" s="48">
        <f t="shared" si="2"/>
        <v>24</v>
      </c>
      <c r="D30" s="62" t="s">
        <v>69</v>
      </c>
      <c r="E30" s="62" t="s">
        <v>69</v>
      </c>
      <c r="F30" s="62" t="s">
        <v>69</v>
      </c>
      <c r="G30" s="35" t="s">
        <v>69</v>
      </c>
      <c r="H30" s="35" t="s">
        <v>69</v>
      </c>
      <c r="I30" s="35" t="s">
        <v>69</v>
      </c>
      <c r="J30" s="35"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26">
        <v>0</v>
      </c>
      <c r="AE30" s="62">
        <v>1</v>
      </c>
      <c r="AF30" s="62">
        <v>1</v>
      </c>
      <c r="AG30" s="62">
        <v>0</v>
      </c>
      <c r="AH30" s="62">
        <v>0</v>
      </c>
      <c r="AI30" s="62">
        <v>0</v>
      </c>
      <c r="AJ30" s="52" t="s">
        <v>34</v>
      </c>
      <c r="AL30" t="str">
        <f t="shared" si="0"/>
        <v xml:space="preserve">    (U1)ALERT_REQ_UNKNOWN</v>
      </c>
      <c r="AR30" s="63" t="str">
        <f t="shared" si="3"/>
        <v xml:space="preserve">    (U4)0x00000018U,                                                           /* 24 UNKNOWN                                         */</v>
      </c>
      <c r="AS30" s="63" t="str">
        <f t="shared" si="4"/>
        <v xml:space="preserve">    (U4)0x0000003FU,                                                           /* 24 UNKNOWN                                         */</v>
      </c>
      <c r="AT30" s="63" t="str">
        <f t="shared" si="1"/>
        <v xml:space="preserve">    (U1)ALERT_REQ_UNKNOWN,                                                     /* 24 UNKNOWN                                         */</v>
      </c>
    </row>
    <row r="31" spans="2:49">
      <c r="B31" s="130"/>
      <c r="C31" s="48">
        <f t="shared" si="2"/>
        <v>25</v>
      </c>
      <c r="D31" s="62" t="s">
        <v>69</v>
      </c>
      <c r="E31" s="62" t="s">
        <v>69</v>
      </c>
      <c r="F31" s="62" t="s">
        <v>69</v>
      </c>
      <c r="G31" s="35" t="s">
        <v>69</v>
      </c>
      <c r="H31" s="35" t="s">
        <v>69</v>
      </c>
      <c r="I31" s="35" t="s">
        <v>69</v>
      </c>
      <c r="J31" s="35"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26">
        <v>0</v>
      </c>
      <c r="AE31" s="62">
        <v>1</v>
      </c>
      <c r="AF31" s="62">
        <v>1</v>
      </c>
      <c r="AG31" s="62">
        <v>0</v>
      </c>
      <c r="AH31" s="62">
        <v>0</v>
      </c>
      <c r="AI31" s="62">
        <v>1</v>
      </c>
      <c r="AJ31" s="52" t="s">
        <v>260</v>
      </c>
      <c r="AL31" t="str">
        <f t="shared" ca="1" si="0"/>
        <v xml:space="preserve">    (U1)ALERT_REQ_D_SBW_PD_ACTF_MSG_02</v>
      </c>
      <c r="AR31" s="63" t="str">
        <f t="shared" si="3"/>
        <v xml:space="preserve">    (U4)0x00000019U,                                                           /* 25 MSG_02                                          */</v>
      </c>
      <c r="AS31" s="63" t="str">
        <f t="shared" si="4"/>
        <v xml:space="preserve">    (U4)0x0000003FU,                                                           /* 25 MSG_02                                          */</v>
      </c>
      <c r="AT31" s="63" t="str">
        <f t="shared" ca="1" si="1"/>
        <v xml:space="preserve">    (U1)ALERT_REQ_D_SBW_PD_ACTF_MSG_02,                                        /* 25 MSG_02                                          */</v>
      </c>
    </row>
    <row r="32" spans="2:49">
      <c r="B32" s="130"/>
      <c r="C32" s="48">
        <f t="shared" si="2"/>
        <v>26</v>
      </c>
      <c r="D32" s="62" t="s">
        <v>69</v>
      </c>
      <c r="E32" s="62" t="s">
        <v>69</v>
      </c>
      <c r="F32" s="62" t="s">
        <v>69</v>
      </c>
      <c r="G32" s="35" t="s">
        <v>69</v>
      </c>
      <c r="H32" s="35" t="s">
        <v>69</v>
      </c>
      <c r="I32" s="35" t="s">
        <v>69</v>
      </c>
      <c r="J32" s="35"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26">
        <v>0</v>
      </c>
      <c r="AE32" s="62">
        <v>1</v>
      </c>
      <c r="AF32" s="62">
        <v>1</v>
      </c>
      <c r="AG32" s="62">
        <v>0</v>
      </c>
      <c r="AH32" s="62">
        <v>1</v>
      </c>
      <c r="AI32" s="62">
        <v>0</v>
      </c>
      <c r="AJ32" s="52" t="s">
        <v>34</v>
      </c>
      <c r="AL32" t="str">
        <f t="shared" si="0"/>
        <v xml:space="preserve">    (U1)ALERT_REQ_UNKNOWN</v>
      </c>
      <c r="AR32" s="63" t="str">
        <f t="shared" si="3"/>
        <v xml:space="preserve">    (U4)0x0000001AU,                                                           /* 26 UNKNOWN                                         */</v>
      </c>
      <c r="AS32" s="63" t="str">
        <f t="shared" si="4"/>
        <v xml:space="preserve">    (U4)0x0000003FU,                                                           /* 26 UNKNOWN                                         */</v>
      </c>
      <c r="AT32" s="63" t="str">
        <f t="shared" si="1"/>
        <v xml:space="preserve">    (U1)ALERT_REQ_UNKNOWN,                                                     /* 26 UNKNOWN                                         */</v>
      </c>
    </row>
    <row r="33" spans="2:46">
      <c r="B33" s="130"/>
      <c r="C33" s="48">
        <f t="shared" si="2"/>
        <v>27</v>
      </c>
      <c r="D33" s="62" t="s">
        <v>69</v>
      </c>
      <c r="E33" s="62" t="s">
        <v>69</v>
      </c>
      <c r="F33" s="62" t="s">
        <v>69</v>
      </c>
      <c r="G33" s="35" t="s">
        <v>69</v>
      </c>
      <c r="H33" s="35" t="s">
        <v>69</v>
      </c>
      <c r="I33" s="35" t="s">
        <v>69</v>
      </c>
      <c r="J33" s="35"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26">
        <v>0</v>
      </c>
      <c r="AE33" s="62">
        <v>1</v>
      </c>
      <c r="AF33" s="62">
        <v>1</v>
      </c>
      <c r="AG33" s="62">
        <v>0</v>
      </c>
      <c r="AH33" s="62">
        <v>1</v>
      </c>
      <c r="AI33" s="62">
        <v>1</v>
      </c>
      <c r="AJ33" s="52" t="s">
        <v>34</v>
      </c>
      <c r="AL33" t="str">
        <f t="shared" si="0"/>
        <v xml:space="preserve">    (U1)ALERT_REQ_UNKNOWN</v>
      </c>
      <c r="AR33" s="63" t="str">
        <f t="shared" si="3"/>
        <v xml:space="preserve">    (U4)0x0000001BU,                                                           /* 27 UNKNOWN                                         */</v>
      </c>
      <c r="AS33" s="63" t="str">
        <f t="shared" si="4"/>
        <v xml:space="preserve">    (U4)0x0000003FU,                                                           /* 27 UNKNOWN                                         */</v>
      </c>
      <c r="AT33" s="63" t="str">
        <f t="shared" si="1"/>
        <v xml:space="preserve">    (U1)ALERT_REQ_UNKNOWN,                                                     /* 27 UNKNOWN                                         */</v>
      </c>
    </row>
    <row r="34" spans="2:46">
      <c r="B34" s="130"/>
      <c r="C34" s="48">
        <f t="shared" si="2"/>
        <v>28</v>
      </c>
      <c r="D34" s="62" t="s">
        <v>69</v>
      </c>
      <c r="E34" s="62" t="s">
        <v>69</v>
      </c>
      <c r="F34" s="62" t="s">
        <v>69</v>
      </c>
      <c r="G34" s="35" t="s">
        <v>69</v>
      </c>
      <c r="H34" s="35" t="s">
        <v>69</v>
      </c>
      <c r="I34" s="35" t="s">
        <v>69</v>
      </c>
      <c r="J34" s="35"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26">
        <v>0</v>
      </c>
      <c r="AE34" s="62">
        <v>1</v>
      </c>
      <c r="AF34" s="62">
        <v>1</v>
      </c>
      <c r="AG34" s="62">
        <v>1</v>
      </c>
      <c r="AH34" s="62">
        <v>0</v>
      </c>
      <c r="AI34" s="62">
        <v>0</v>
      </c>
      <c r="AJ34" s="52" t="s">
        <v>260</v>
      </c>
      <c r="AL34" t="str">
        <f t="shared" ca="1" si="0"/>
        <v xml:space="preserve">    (U1)ALERT_REQ_D_SBW_PD_ACTF_MSG_02</v>
      </c>
      <c r="AR34" s="63" t="str">
        <f t="shared" si="3"/>
        <v xml:space="preserve">    (U4)0x0000001CU,                                                           /* 28 MSG_02                                          */</v>
      </c>
      <c r="AS34" s="63" t="str">
        <f t="shared" si="4"/>
        <v xml:space="preserve">    (U4)0x0000003FU,                                                           /* 28 MSG_02                                          */</v>
      </c>
      <c r="AT34" s="63" t="str">
        <f t="shared" ca="1" si="1"/>
        <v xml:space="preserve">    (U1)ALERT_REQ_D_SBW_PD_ACTF_MSG_02,                                        /* 28 MSG_02                                          */</v>
      </c>
    </row>
    <row r="35" spans="2:46">
      <c r="B35" s="130"/>
      <c r="C35" s="48">
        <f t="shared" si="2"/>
        <v>29</v>
      </c>
      <c r="D35" s="62" t="s">
        <v>69</v>
      </c>
      <c r="E35" s="62" t="s">
        <v>69</v>
      </c>
      <c r="F35" s="62" t="s">
        <v>69</v>
      </c>
      <c r="G35" s="35" t="s">
        <v>69</v>
      </c>
      <c r="H35" s="35" t="s">
        <v>69</v>
      </c>
      <c r="I35" s="35" t="s">
        <v>69</v>
      </c>
      <c r="J35" s="35"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26">
        <v>0</v>
      </c>
      <c r="AE35" s="62">
        <v>1</v>
      </c>
      <c r="AF35" s="62">
        <v>1</v>
      </c>
      <c r="AG35" s="62">
        <v>1</v>
      </c>
      <c r="AH35" s="62">
        <v>0</v>
      </c>
      <c r="AI35" s="62">
        <v>1</v>
      </c>
      <c r="AJ35" s="52" t="s">
        <v>260</v>
      </c>
      <c r="AL35" t="str">
        <f t="shared" ca="1" si="0"/>
        <v xml:space="preserve">    (U1)ALERT_REQ_D_SBW_PD_ACTF_MSG_02</v>
      </c>
      <c r="AR35" s="63" t="str">
        <f t="shared" si="3"/>
        <v xml:space="preserve">    (U4)0x0000001DU,                                                           /* 29 MSG_02                                          */</v>
      </c>
      <c r="AS35" s="63" t="str">
        <f t="shared" si="4"/>
        <v xml:space="preserve">    (U4)0x0000003FU,                                                           /* 29 MSG_02                                          */</v>
      </c>
      <c r="AT35" s="63" t="str">
        <f t="shared" ca="1" si="1"/>
        <v xml:space="preserve">    (U1)ALERT_REQ_D_SBW_PD_ACTF_MSG_02,                                        /* 29 MSG_02                                          */</v>
      </c>
    </row>
    <row r="36" spans="2:46">
      <c r="B36" s="130"/>
      <c r="C36" s="48">
        <f t="shared" si="2"/>
        <v>30</v>
      </c>
      <c r="D36" s="62" t="s">
        <v>69</v>
      </c>
      <c r="E36" s="62" t="s">
        <v>69</v>
      </c>
      <c r="F36" s="62" t="s">
        <v>69</v>
      </c>
      <c r="G36" s="35" t="s">
        <v>69</v>
      </c>
      <c r="H36" s="35" t="s">
        <v>69</v>
      </c>
      <c r="I36" s="35" t="s">
        <v>69</v>
      </c>
      <c r="J36" s="35"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26">
        <v>0</v>
      </c>
      <c r="AE36" s="62">
        <v>1</v>
      </c>
      <c r="AF36" s="62">
        <v>1</v>
      </c>
      <c r="AG36" s="62">
        <v>1</v>
      </c>
      <c r="AH36" s="62">
        <v>1</v>
      </c>
      <c r="AI36" s="62">
        <v>0</v>
      </c>
      <c r="AJ36" s="52" t="s">
        <v>260</v>
      </c>
      <c r="AL36" t="str">
        <f t="shared" ca="1" si="0"/>
        <v xml:space="preserve">    (U1)ALERT_REQ_D_SBW_PD_ACTF_MSG_02</v>
      </c>
      <c r="AR36" s="63" t="str">
        <f t="shared" si="3"/>
        <v xml:space="preserve">    (U4)0x0000001EU,                                                           /* 30 MSG_02                                          */</v>
      </c>
      <c r="AS36" s="63" t="str">
        <f t="shared" si="4"/>
        <v xml:space="preserve">    (U4)0x0000003FU,                                                           /* 30 MSG_02                                          */</v>
      </c>
      <c r="AT36" s="63" t="str">
        <f t="shared" ca="1" si="1"/>
        <v xml:space="preserve">    (U1)ALERT_REQ_D_SBW_PD_ACTF_MSG_02,                                        /* 30 MSG_02                                          */</v>
      </c>
    </row>
    <row r="37" spans="2:46">
      <c r="B37" s="130"/>
      <c r="C37" s="48">
        <f t="shared" si="2"/>
        <v>31</v>
      </c>
      <c r="D37" s="62" t="s">
        <v>69</v>
      </c>
      <c r="E37" s="62" t="s">
        <v>69</v>
      </c>
      <c r="F37" s="62" t="s">
        <v>69</v>
      </c>
      <c r="G37" s="35" t="s">
        <v>69</v>
      </c>
      <c r="H37" s="35" t="s">
        <v>69</v>
      </c>
      <c r="I37" s="35" t="s">
        <v>69</v>
      </c>
      <c r="J37" s="35"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26">
        <v>0</v>
      </c>
      <c r="AE37" s="62">
        <v>1</v>
      </c>
      <c r="AF37" s="62">
        <v>1</v>
      </c>
      <c r="AG37" s="62">
        <v>1</v>
      </c>
      <c r="AH37" s="62">
        <v>1</v>
      </c>
      <c r="AI37" s="62">
        <v>1</v>
      </c>
      <c r="AJ37" s="52" t="s">
        <v>260</v>
      </c>
      <c r="AL37" t="str">
        <f t="shared" ca="1" si="0"/>
        <v xml:space="preserve">    (U1)ALERT_REQ_D_SBW_PD_ACTF_MSG_02</v>
      </c>
      <c r="AR37" s="63" t="str">
        <f t="shared" si="3"/>
        <v xml:space="preserve">    (U4)0x0000001FU,                                                           /* 31 MSG_02                                          */</v>
      </c>
      <c r="AS37" s="63" t="str">
        <f t="shared" si="4"/>
        <v xml:space="preserve">    (U4)0x0000003FU,                                                           /* 31 MSG_02                                          */</v>
      </c>
      <c r="AT37" s="63" t="str">
        <f t="shared" ca="1" si="1"/>
        <v xml:space="preserve">    (U1)ALERT_REQ_D_SBW_PD_ACTF_MSG_02,                                        /* 31 MSG_02                                          */</v>
      </c>
    </row>
    <row r="38" spans="2:46">
      <c r="B38" s="130"/>
      <c r="C38" s="48">
        <f t="shared" si="2"/>
        <v>32</v>
      </c>
      <c r="D38" s="62" t="s">
        <v>69</v>
      </c>
      <c r="E38" s="62" t="s">
        <v>69</v>
      </c>
      <c r="F38" s="62" t="s">
        <v>69</v>
      </c>
      <c r="G38" s="35" t="s">
        <v>69</v>
      </c>
      <c r="H38" s="35" t="s">
        <v>69</v>
      </c>
      <c r="I38" s="35" t="s">
        <v>69</v>
      </c>
      <c r="J38" s="35"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62">
        <v>1</v>
      </c>
      <c r="AE38" s="35">
        <v>0</v>
      </c>
      <c r="AF38" s="35">
        <v>0</v>
      </c>
      <c r="AG38" s="35">
        <v>0</v>
      </c>
      <c r="AH38" s="35">
        <v>0</v>
      </c>
      <c r="AI38" s="35">
        <v>0</v>
      </c>
      <c r="AJ38" s="52" t="s">
        <v>34</v>
      </c>
      <c r="AL38" t="str">
        <f t="shared" si="0"/>
        <v xml:space="preserve">    (U1)ALERT_REQ_UNKNOWN</v>
      </c>
      <c r="AR38" s="63" t="str">
        <f t="shared" si="3"/>
        <v xml:space="preserve">    (U4)0x00000020U,                                                           /* 32 UNKNOWN                                         */</v>
      </c>
      <c r="AS38" s="63" t="str">
        <f t="shared" si="4"/>
        <v xml:space="preserve">    (U4)0x0000003FU,                                                           /* 32 UNKNOWN                                         */</v>
      </c>
      <c r="AT38" s="63" t="str">
        <f t="shared" si="1"/>
        <v xml:space="preserve">    (U1)ALERT_REQ_UNKNOWN,                                                     /* 32 UNKNOWN                                         */</v>
      </c>
    </row>
    <row r="39" spans="2:46">
      <c r="B39" s="130"/>
      <c r="C39" s="48">
        <f t="shared" si="2"/>
        <v>33</v>
      </c>
      <c r="D39" s="62" t="s">
        <v>69</v>
      </c>
      <c r="E39" s="62" t="s">
        <v>69</v>
      </c>
      <c r="F39" s="62" t="s">
        <v>69</v>
      </c>
      <c r="G39" s="35" t="s">
        <v>69</v>
      </c>
      <c r="H39" s="35" t="s">
        <v>69</v>
      </c>
      <c r="I39" s="35" t="s">
        <v>69</v>
      </c>
      <c r="J39" s="35"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62">
        <v>1</v>
      </c>
      <c r="AE39" s="35">
        <v>0</v>
      </c>
      <c r="AF39" s="35">
        <v>0</v>
      </c>
      <c r="AG39" s="35">
        <v>0</v>
      </c>
      <c r="AH39" s="35">
        <v>0</v>
      </c>
      <c r="AI39" s="35">
        <v>1</v>
      </c>
      <c r="AJ39" s="52" t="s">
        <v>34</v>
      </c>
      <c r="AL39" t="str">
        <f t="shared" si="0"/>
        <v xml:space="preserve">    (U1)ALERT_REQ_UNKNOWN</v>
      </c>
      <c r="AR39" s="63" t="str">
        <f t="shared" si="3"/>
        <v xml:space="preserve">    (U4)0x00000021U,                                                           /* 33 UNKNOWN                                         */</v>
      </c>
      <c r="AS39" s="63" t="str">
        <f t="shared" si="4"/>
        <v xml:space="preserve">    (U4)0x0000003FU,                                                           /* 33 UNKNOWN                                         */</v>
      </c>
      <c r="AT39" s="63" t="str">
        <f t="shared" si="1"/>
        <v xml:space="preserve">    (U1)ALERT_REQ_UNKNOWN,                                                     /* 33 UNKNOWN                                         */</v>
      </c>
    </row>
    <row r="40" spans="2:46">
      <c r="B40" s="130"/>
      <c r="C40" s="48">
        <f t="shared" si="2"/>
        <v>34</v>
      </c>
      <c r="D40" s="62" t="s">
        <v>69</v>
      </c>
      <c r="E40" s="62" t="s">
        <v>69</v>
      </c>
      <c r="F40" s="62" t="s">
        <v>69</v>
      </c>
      <c r="G40" s="35" t="s">
        <v>69</v>
      </c>
      <c r="H40" s="35" t="s">
        <v>69</v>
      </c>
      <c r="I40" s="35" t="s">
        <v>69</v>
      </c>
      <c r="J40" s="35"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62">
        <v>1</v>
      </c>
      <c r="AE40" s="35">
        <v>0</v>
      </c>
      <c r="AF40" s="35">
        <v>0</v>
      </c>
      <c r="AG40" s="35">
        <v>0</v>
      </c>
      <c r="AH40" s="35">
        <v>1</v>
      </c>
      <c r="AI40" s="35">
        <v>0</v>
      </c>
      <c r="AJ40" s="52" t="s">
        <v>34</v>
      </c>
      <c r="AL40" t="str">
        <f t="shared" si="0"/>
        <v xml:space="preserve">    (U1)ALERT_REQ_UNKNOWN</v>
      </c>
      <c r="AR40" s="63" t="str">
        <f t="shared" si="3"/>
        <v xml:space="preserve">    (U4)0x00000022U,                                                           /* 34 UNKNOWN                                         */</v>
      </c>
      <c r="AS40" s="63" t="str">
        <f t="shared" si="4"/>
        <v xml:space="preserve">    (U4)0x0000003FU,                                                           /* 34 UNKNOWN                                         */</v>
      </c>
      <c r="AT40" s="63" t="str">
        <f t="shared" si="1"/>
        <v xml:space="preserve">    (U1)ALERT_REQ_UNKNOWN,                                                     /* 34 UNKNOWN                                         */</v>
      </c>
    </row>
    <row r="41" spans="2:46">
      <c r="B41" s="130"/>
      <c r="C41" s="48">
        <f t="shared" si="2"/>
        <v>35</v>
      </c>
      <c r="D41" s="62" t="s">
        <v>69</v>
      </c>
      <c r="E41" s="62" t="s">
        <v>69</v>
      </c>
      <c r="F41" s="62" t="s">
        <v>69</v>
      </c>
      <c r="G41" s="35" t="s">
        <v>69</v>
      </c>
      <c r="H41" s="35" t="s">
        <v>69</v>
      </c>
      <c r="I41" s="35" t="s">
        <v>69</v>
      </c>
      <c r="J41" s="35"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62">
        <v>1</v>
      </c>
      <c r="AE41" s="35">
        <v>0</v>
      </c>
      <c r="AF41" s="35">
        <v>0</v>
      </c>
      <c r="AG41" s="35">
        <v>0</v>
      </c>
      <c r="AH41" s="326">
        <v>1</v>
      </c>
      <c r="AI41" s="326">
        <v>1</v>
      </c>
      <c r="AJ41" s="52" t="s">
        <v>34</v>
      </c>
      <c r="AL41" t="str">
        <f t="shared" si="0"/>
        <v xml:space="preserve">    (U1)ALERT_REQ_UNKNOWN</v>
      </c>
      <c r="AR41" s="63" t="str">
        <f t="shared" si="3"/>
        <v xml:space="preserve">    (U4)0x00000023U,                                                           /* 35 UNKNOWN                                         */</v>
      </c>
      <c r="AS41" s="63" t="str">
        <f t="shared" si="4"/>
        <v xml:space="preserve">    (U4)0x0000003FU,                                                           /* 35 UNKNOWN                                         */</v>
      </c>
      <c r="AT41" s="63" t="str">
        <f t="shared" si="1"/>
        <v xml:space="preserve">    (U1)ALERT_REQ_UNKNOWN,                                                     /* 35 UNKNOWN                                         */</v>
      </c>
    </row>
    <row r="42" spans="2:46">
      <c r="B42" s="130"/>
      <c r="C42" s="48">
        <f t="shared" si="2"/>
        <v>36</v>
      </c>
      <c r="D42" s="62" t="s">
        <v>69</v>
      </c>
      <c r="E42" s="62" t="s">
        <v>69</v>
      </c>
      <c r="F42" s="62" t="s">
        <v>69</v>
      </c>
      <c r="G42" s="35" t="s">
        <v>69</v>
      </c>
      <c r="H42" s="35" t="s">
        <v>69</v>
      </c>
      <c r="I42" s="35" t="s">
        <v>69</v>
      </c>
      <c r="J42" s="35"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62">
        <v>1</v>
      </c>
      <c r="AE42" s="35">
        <v>0</v>
      </c>
      <c r="AF42" s="35">
        <v>0</v>
      </c>
      <c r="AG42" s="35">
        <v>1</v>
      </c>
      <c r="AH42" s="35">
        <v>0</v>
      </c>
      <c r="AI42" s="35">
        <v>0</v>
      </c>
      <c r="AJ42" s="52" t="s">
        <v>34</v>
      </c>
      <c r="AL42" t="str">
        <f t="shared" si="0"/>
        <v xml:space="preserve">    (U1)ALERT_REQ_UNKNOWN</v>
      </c>
      <c r="AR42" s="63" t="str">
        <f t="shared" si="3"/>
        <v xml:space="preserve">    (U4)0x00000024U,                                                           /* 36 UNKNOWN                                         */</v>
      </c>
      <c r="AS42" s="63" t="str">
        <f t="shared" si="4"/>
        <v xml:space="preserve">    (U4)0x0000003FU,                                                           /* 36 UNKNOWN                                         */</v>
      </c>
      <c r="AT42" s="63" t="str">
        <f t="shared" si="1"/>
        <v xml:space="preserve">    (U1)ALERT_REQ_UNKNOWN,                                                     /* 36 UNKNOWN                                         */</v>
      </c>
    </row>
    <row r="43" spans="2:46">
      <c r="B43" s="130"/>
      <c r="C43" s="48">
        <f t="shared" si="2"/>
        <v>37</v>
      </c>
      <c r="D43" s="62" t="s">
        <v>69</v>
      </c>
      <c r="E43" s="62" t="s">
        <v>69</v>
      </c>
      <c r="F43" s="62" t="s">
        <v>69</v>
      </c>
      <c r="G43" s="35" t="s">
        <v>69</v>
      </c>
      <c r="H43" s="35" t="s">
        <v>69</v>
      </c>
      <c r="I43" s="35" t="s">
        <v>69</v>
      </c>
      <c r="J43" s="35"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62">
        <v>1</v>
      </c>
      <c r="AE43" s="35">
        <v>0</v>
      </c>
      <c r="AF43" s="35">
        <v>0</v>
      </c>
      <c r="AG43" s="35">
        <v>1</v>
      </c>
      <c r="AH43" s="35">
        <v>0</v>
      </c>
      <c r="AI43" s="35">
        <v>1</v>
      </c>
      <c r="AJ43" s="52" t="s">
        <v>34</v>
      </c>
      <c r="AL43" t="str">
        <f t="shared" si="0"/>
        <v xml:space="preserve">    (U1)ALERT_REQ_UNKNOWN</v>
      </c>
      <c r="AR43" s="63" t="str">
        <f t="shared" si="3"/>
        <v xml:space="preserve">    (U4)0x00000025U,                                                           /* 37 UNKNOWN                                         */</v>
      </c>
      <c r="AS43" s="63" t="str">
        <f t="shared" si="4"/>
        <v xml:space="preserve">    (U4)0x0000003FU,                                                           /* 37 UNKNOWN                                         */</v>
      </c>
      <c r="AT43" s="63" t="str">
        <f t="shared" si="1"/>
        <v xml:space="preserve">    (U1)ALERT_REQ_UNKNOWN,                                                     /* 37 UNKNOWN                                         */</v>
      </c>
    </row>
    <row r="44" spans="2:46">
      <c r="B44" s="130"/>
      <c r="C44" s="48">
        <f t="shared" si="2"/>
        <v>38</v>
      </c>
      <c r="D44" s="62" t="s">
        <v>69</v>
      </c>
      <c r="E44" s="62" t="s">
        <v>69</v>
      </c>
      <c r="F44" s="62" t="s">
        <v>69</v>
      </c>
      <c r="G44" s="35" t="s">
        <v>69</v>
      </c>
      <c r="H44" s="35" t="s">
        <v>69</v>
      </c>
      <c r="I44" s="35" t="s">
        <v>69</v>
      </c>
      <c r="J44" s="35"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62">
        <v>1</v>
      </c>
      <c r="AE44" s="35">
        <v>0</v>
      </c>
      <c r="AF44" s="35">
        <v>0</v>
      </c>
      <c r="AG44" s="35">
        <v>1</v>
      </c>
      <c r="AH44" s="35">
        <v>1</v>
      </c>
      <c r="AI44" s="35">
        <v>0</v>
      </c>
      <c r="AJ44" s="52" t="s">
        <v>34</v>
      </c>
      <c r="AL44" t="str">
        <f t="shared" si="0"/>
        <v xml:space="preserve">    (U1)ALERT_REQ_UNKNOWN</v>
      </c>
      <c r="AR44" s="63" t="str">
        <f t="shared" si="3"/>
        <v xml:space="preserve">    (U4)0x00000026U,                                                           /* 38 UNKNOWN                                         */</v>
      </c>
      <c r="AS44" s="63" t="str">
        <f t="shared" si="4"/>
        <v xml:space="preserve">    (U4)0x0000003FU,                                                           /* 38 UNKNOWN                                         */</v>
      </c>
      <c r="AT44" s="63" t="str">
        <f t="shared" si="1"/>
        <v xml:space="preserve">    (U1)ALERT_REQ_UNKNOWN,                                                     /* 38 UNKNOWN                                         */</v>
      </c>
    </row>
    <row r="45" spans="2:46">
      <c r="B45" s="130"/>
      <c r="C45" s="48">
        <f t="shared" si="2"/>
        <v>39</v>
      </c>
      <c r="D45" s="62" t="s">
        <v>69</v>
      </c>
      <c r="E45" s="62" t="s">
        <v>69</v>
      </c>
      <c r="F45" s="62" t="s">
        <v>69</v>
      </c>
      <c r="G45" s="35" t="s">
        <v>69</v>
      </c>
      <c r="H45" s="35" t="s">
        <v>69</v>
      </c>
      <c r="I45" s="35" t="s">
        <v>69</v>
      </c>
      <c r="J45" s="35"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62">
        <v>1</v>
      </c>
      <c r="AE45" s="326">
        <v>0</v>
      </c>
      <c r="AF45" s="326">
        <v>0</v>
      </c>
      <c r="AG45" s="326">
        <v>1</v>
      </c>
      <c r="AH45" s="326">
        <v>1</v>
      </c>
      <c r="AI45" s="326">
        <v>1</v>
      </c>
      <c r="AJ45" s="52" t="s">
        <v>34</v>
      </c>
      <c r="AL45" t="str">
        <f t="shared" si="0"/>
        <v xml:space="preserve">    (U1)ALERT_REQ_UNKNOWN</v>
      </c>
      <c r="AR45" s="63" t="str">
        <f t="shared" si="3"/>
        <v xml:space="preserve">    (U4)0x00000027U,                                                           /* 39 UNKNOWN                                         */</v>
      </c>
      <c r="AS45" s="63" t="str">
        <f t="shared" si="4"/>
        <v xml:space="preserve">    (U4)0x0000003FU,                                                           /* 39 UNKNOWN                                         */</v>
      </c>
      <c r="AT45" s="63" t="str">
        <f t="shared" si="1"/>
        <v xml:space="preserve">    (U1)ALERT_REQ_UNKNOWN,                                                     /* 39 UNKNOWN                                         */</v>
      </c>
    </row>
    <row r="46" spans="2:46">
      <c r="B46" s="130"/>
      <c r="C46" s="48">
        <f t="shared" si="2"/>
        <v>40</v>
      </c>
      <c r="D46" s="62" t="s">
        <v>69</v>
      </c>
      <c r="E46" s="62" t="s">
        <v>69</v>
      </c>
      <c r="F46" s="62" t="s">
        <v>69</v>
      </c>
      <c r="G46" s="35" t="s">
        <v>69</v>
      </c>
      <c r="H46" s="35" t="s">
        <v>69</v>
      </c>
      <c r="I46" s="35" t="s">
        <v>69</v>
      </c>
      <c r="J46" s="35"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62">
        <v>1</v>
      </c>
      <c r="AE46" s="326">
        <v>0</v>
      </c>
      <c r="AF46" s="326">
        <v>1</v>
      </c>
      <c r="AG46" s="326">
        <v>0</v>
      </c>
      <c r="AH46" s="326">
        <v>0</v>
      </c>
      <c r="AI46" s="326">
        <v>0</v>
      </c>
      <c r="AJ46" s="52" t="s">
        <v>34</v>
      </c>
      <c r="AL46" t="str">
        <f t="shared" si="0"/>
        <v xml:space="preserve">    (U1)ALERT_REQ_UNKNOWN</v>
      </c>
      <c r="AR46" s="63" t="str">
        <f t="shared" si="3"/>
        <v xml:space="preserve">    (U4)0x00000028U,                                                           /* 40 UNKNOWN                                         */</v>
      </c>
      <c r="AS46" s="63" t="str">
        <f t="shared" si="4"/>
        <v xml:space="preserve">    (U4)0x0000003FU,                                                           /* 40 UNKNOWN                                         */</v>
      </c>
      <c r="AT46" s="63" t="str">
        <f t="shared" si="1"/>
        <v xml:space="preserve">    (U1)ALERT_REQ_UNKNOWN,                                                     /* 40 UNKNOWN                                         */</v>
      </c>
    </row>
    <row r="47" spans="2:46">
      <c r="B47" s="130"/>
      <c r="C47" s="48">
        <f t="shared" si="2"/>
        <v>41</v>
      </c>
      <c r="D47" s="62" t="s">
        <v>69</v>
      </c>
      <c r="E47" s="62" t="s">
        <v>69</v>
      </c>
      <c r="F47" s="62" t="s">
        <v>69</v>
      </c>
      <c r="G47" s="35" t="s">
        <v>69</v>
      </c>
      <c r="H47" s="35" t="s">
        <v>69</v>
      </c>
      <c r="I47" s="35" t="s">
        <v>69</v>
      </c>
      <c r="J47" s="35"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62">
        <v>1</v>
      </c>
      <c r="AE47" s="326">
        <v>0</v>
      </c>
      <c r="AF47" s="326">
        <v>1</v>
      </c>
      <c r="AG47" s="326">
        <v>0</v>
      </c>
      <c r="AH47" s="326">
        <v>0</v>
      </c>
      <c r="AI47" s="326">
        <v>1</v>
      </c>
      <c r="AJ47" s="52" t="s">
        <v>34</v>
      </c>
      <c r="AL47" t="str">
        <f t="shared" si="0"/>
        <v xml:space="preserve">    (U1)ALERT_REQ_UNKNOWN</v>
      </c>
      <c r="AR47" s="63" t="str">
        <f t="shared" si="3"/>
        <v xml:space="preserve">    (U4)0x00000029U,                                                           /* 41 UNKNOWN                                         */</v>
      </c>
      <c r="AS47" s="63" t="str">
        <f t="shared" si="4"/>
        <v xml:space="preserve">    (U4)0x0000003FU,                                                           /* 41 UNKNOWN                                         */</v>
      </c>
      <c r="AT47" s="63" t="str">
        <f t="shared" si="1"/>
        <v xml:space="preserve">    (U1)ALERT_REQ_UNKNOWN,                                                     /* 41 UNKNOWN                                         */</v>
      </c>
    </row>
    <row r="48" spans="2:46">
      <c r="B48" s="130"/>
      <c r="C48" s="48">
        <f t="shared" si="2"/>
        <v>42</v>
      </c>
      <c r="D48" s="62" t="s">
        <v>69</v>
      </c>
      <c r="E48" s="62" t="s">
        <v>69</v>
      </c>
      <c r="F48" s="62" t="s">
        <v>69</v>
      </c>
      <c r="G48" s="35" t="s">
        <v>69</v>
      </c>
      <c r="H48" s="35" t="s">
        <v>69</v>
      </c>
      <c r="I48" s="35" t="s">
        <v>69</v>
      </c>
      <c r="J48" s="35"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62">
        <v>1</v>
      </c>
      <c r="AE48" s="326">
        <v>0</v>
      </c>
      <c r="AF48" s="326">
        <v>1</v>
      </c>
      <c r="AG48" s="326">
        <v>0</v>
      </c>
      <c r="AH48" s="326">
        <v>1</v>
      </c>
      <c r="AI48" s="326">
        <v>0</v>
      </c>
      <c r="AJ48" s="52" t="s">
        <v>34</v>
      </c>
      <c r="AL48" t="str">
        <f t="shared" si="0"/>
        <v xml:space="preserve">    (U1)ALERT_REQ_UNKNOWN</v>
      </c>
      <c r="AR48" s="63" t="str">
        <f t="shared" si="3"/>
        <v xml:space="preserve">    (U4)0x0000002AU,                                                           /* 42 UNKNOWN                                         */</v>
      </c>
      <c r="AS48" s="63" t="str">
        <f t="shared" si="4"/>
        <v xml:space="preserve">    (U4)0x0000003FU,                                                           /* 42 UNKNOWN                                         */</v>
      </c>
      <c r="AT48" s="63" t="str">
        <f t="shared" si="1"/>
        <v xml:space="preserve">    (U1)ALERT_REQ_UNKNOWN,                                                     /* 42 UNKNOWN                                         */</v>
      </c>
    </row>
    <row r="49" spans="2:46">
      <c r="B49" s="130"/>
      <c r="C49" s="48">
        <f t="shared" si="2"/>
        <v>43</v>
      </c>
      <c r="D49" s="62" t="s">
        <v>69</v>
      </c>
      <c r="E49" s="62" t="s">
        <v>69</v>
      </c>
      <c r="F49" s="62" t="s">
        <v>69</v>
      </c>
      <c r="G49" s="35" t="s">
        <v>69</v>
      </c>
      <c r="H49" s="35" t="s">
        <v>69</v>
      </c>
      <c r="I49" s="35" t="s">
        <v>69</v>
      </c>
      <c r="J49" s="35"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62">
        <v>1</v>
      </c>
      <c r="AE49" s="326">
        <v>0</v>
      </c>
      <c r="AF49" s="326">
        <v>1</v>
      </c>
      <c r="AG49" s="326">
        <v>0</v>
      </c>
      <c r="AH49" s="326">
        <v>1</v>
      </c>
      <c r="AI49" s="326">
        <v>1</v>
      </c>
      <c r="AJ49" s="52" t="s">
        <v>34</v>
      </c>
      <c r="AL49" t="str">
        <f t="shared" si="0"/>
        <v xml:space="preserve">    (U1)ALERT_REQ_UNKNOWN</v>
      </c>
      <c r="AR49" s="63" t="str">
        <f t="shared" si="3"/>
        <v xml:space="preserve">    (U4)0x0000002BU,                                                           /* 43 UNKNOWN                                         */</v>
      </c>
      <c r="AS49" s="63" t="str">
        <f t="shared" si="4"/>
        <v xml:space="preserve">    (U4)0x0000003FU,                                                           /* 43 UNKNOWN                                         */</v>
      </c>
      <c r="AT49" s="63" t="str">
        <f t="shared" si="1"/>
        <v xml:space="preserve">    (U1)ALERT_REQ_UNKNOWN,                                                     /* 43 UNKNOWN                                         */</v>
      </c>
    </row>
    <row r="50" spans="2:46">
      <c r="B50" s="130"/>
      <c r="C50" s="48">
        <f t="shared" si="2"/>
        <v>44</v>
      </c>
      <c r="D50" s="62" t="s">
        <v>69</v>
      </c>
      <c r="E50" s="62" t="s">
        <v>69</v>
      </c>
      <c r="F50" s="62" t="s">
        <v>69</v>
      </c>
      <c r="G50" s="35" t="s">
        <v>69</v>
      </c>
      <c r="H50" s="35" t="s">
        <v>69</v>
      </c>
      <c r="I50" s="35" t="s">
        <v>69</v>
      </c>
      <c r="J50" s="35"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62">
        <v>1</v>
      </c>
      <c r="AE50" s="326">
        <v>0</v>
      </c>
      <c r="AF50" s="326">
        <v>1</v>
      </c>
      <c r="AG50" s="326">
        <v>1</v>
      </c>
      <c r="AH50" s="326">
        <v>0</v>
      </c>
      <c r="AI50" s="326">
        <v>0</v>
      </c>
      <c r="AJ50" s="52" t="s">
        <v>34</v>
      </c>
      <c r="AL50" t="str">
        <f t="shared" si="0"/>
        <v xml:space="preserve">    (U1)ALERT_REQ_UNKNOWN</v>
      </c>
      <c r="AR50" s="63" t="str">
        <f t="shared" si="3"/>
        <v xml:space="preserve">    (U4)0x0000002CU,                                                           /* 44 UNKNOWN                                         */</v>
      </c>
      <c r="AS50" s="63" t="str">
        <f t="shared" si="4"/>
        <v xml:space="preserve">    (U4)0x0000003FU,                                                           /* 44 UNKNOWN                                         */</v>
      </c>
      <c r="AT50" s="63" t="str">
        <f t="shared" si="1"/>
        <v xml:space="preserve">    (U1)ALERT_REQ_UNKNOWN,                                                     /* 44 UNKNOWN                                         */</v>
      </c>
    </row>
    <row r="51" spans="2:46">
      <c r="B51" s="130"/>
      <c r="C51" s="48">
        <f t="shared" si="2"/>
        <v>45</v>
      </c>
      <c r="D51" s="62" t="s">
        <v>69</v>
      </c>
      <c r="E51" s="62" t="s">
        <v>69</v>
      </c>
      <c r="F51" s="62" t="s">
        <v>69</v>
      </c>
      <c r="G51" s="35" t="s">
        <v>69</v>
      </c>
      <c r="H51" s="35" t="s">
        <v>69</v>
      </c>
      <c r="I51" s="35" t="s">
        <v>69</v>
      </c>
      <c r="J51" s="35"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62">
        <v>1</v>
      </c>
      <c r="AE51" s="326">
        <v>0</v>
      </c>
      <c r="AF51" s="326">
        <v>1</v>
      </c>
      <c r="AG51" s="326">
        <v>1</v>
      </c>
      <c r="AH51" s="326">
        <v>0</v>
      </c>
      <c r="AI51" s="326">
        <v>1</v>
      </c>
      <c r="AJ51" s="52" t="s">
        <v>34</v>
      </c>
      <c r="AL51" t="str">
        <f t="shared" si="0"/>
        <v xml:space="preserve">    (U1)ALERT_REQ_UNKNOWN</v>
      </c>
      <c r="AR51" s="63" t="str">
        <f t="shared" si="3"/>
        <v xml:space="preserve">    (U4)0x0000002DU,                                                           /* 45 UNKNOWN                                         */</v>
      </c>
      <c r="AS51" s="63" t="str">
        <f t="shared" si="4"/>
        <v xml:space="preserve">    (U4)0x0000003FU,                                                           /* 45 UNKNOWN                                         */</v>
      </c>
      <c r="AT51" s="63" t="str">
        <f t="shared" si="1"/>
        <v xml:space="preserve">    (U1)ALERT_REQ_UNKNOWN,                                                     /* 45 UNKNOWN                                         */</v>
      </c>
    </row>
    <row r="52" spans="2:46">
      <c r="B52" s="130"/>
      <c r="C52" s="48">
        <f t="shared" si="2"/>
        <v>46</v>
      </c>
      <c r="D52" s="62" t="s">
        <v>69</v>
      </c>
      <c r="E52" s="62" t="s">
        <v>69</v>
      </c>
      <c r="F52" s="62" t="s">
        <v>69</v>
      </c>
      <c r="G52" s="35" t="s">
        <v>69</v>
      </c>
      <c r="H52" s="35" t="s">
        <v>69</v>
      </c>
      <c r="I52" s="35" t="s">
        <v>69</v>
      </c>
      <c r="J52" s="35"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62">
        <v>1</v>
      </c>
      <c r="AE52" s="326">
        <v>0</v>
      </c>
      <c r="AF52" s="326">
        <v>1</v>
      </c>
      <c r="AG52" s="326">
        <v>1</v>
      </c>
      <c r="AH52" s="326">
        <v>1</v>
      </c>
      <c r="AI52" s="326">
        <v>0</v>
      </c>
      <c r="AJ52" s="52" t="s">
        <v>34</v>
      </c>
      <c r="AL52" t="str">
        <f t="shared" si="0"/>
        <v xml:space="preserve">    (U1)ALERT_REQ_UNKNOWN</v>
      </c>
      <c r="AR52" s="63" t="str">
        <f t="shared" si="3"/>
        <v xml:space="preserve">    (U4)0x0000002EU,                                                           /* 46 UNKNOWN                                         */</v>
      </c>
      <c r="AS52" s="63" t="str">
        <f t="shared" si="4"/>
        <v xml:space="preserve">    (U4)0x0000003FU,                                                           /* 46 UNKNOWN                                         */</v>
      </c>
      <c r="AT52" s="63" t="str">
        <f t="shared" si="1"/>
        <v xml:space="preserve">    (U1)ALERT_REQ_UNKNOWN,                                                     /* 46 UNKNOWN                                         */</v>
      </c>
    </row>
    <row r="53" spans="2:46">
      <c r="B53" s="130"/>
      <c r="C53" s="48">
        <f t="shared" si="2"/>
        <v>47</v>
      </c>
      <c r="D53" s="62" t="s">
        <v>69</v>
      </c>
      <c r="E53" s="62" t="s">
        <v>69</v>
      </c>
      <c r="F53" s="62" t="s">
        <v>69</v>
      </c>
      <c r="G53" s="35" t="s">
        <v>69</v>
      </c>
      <c r="H53" s="35" t="s">
        <v>69</v>
      </c>
      <c r="I53" s="35" t="s">
        <v>69</v>
      </c>
      <c r="J53" s="35"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62">
        <v>1</v>
      </c>
      <c r="AE53" s="326">
        <v>0</v>
      </c>
      <c r="AF53" s="326">
        <v>1</v>
      </c>
      <c r="AG53" s="326">
        <v>1</v>
      </c>
      <c r="AH53" s="326">
        <v>1</v>
      </c>
      <c r="AI53" s="326">
        <v>1</v>
      </c>
      <c r="AJ53" s="52" t="s">
        <v>34</v>
      </c>
      <c r="AL53" t="str">
        <f t="shared" si="0"/>
        <v xml:space="preserve">    (U1)ALERT_REQ_UNKNOWN</v>
      </c>
      <c r="AR53" s="63" t="str">
        <f t="shared" si="3"/>
        <v xml:space="preserve">    (U4)0x0000002FU,                                                           /* 47 UNKNOWN                                         */</v>
      </c>
      <c r="AS53" s="63" t="str">
        <f t="shared" si="4"/>
        <v xml:space="preserve">    (U4)0x0000003FU,                                                           /* 47 UNKNOWN                                         */</v>
      </c>
      <c r="AT53" s="63" t="str">
        <f t="shared" si="1"/>
        <v xml:space="preserve">    (U1)ALERT_REQ_UNKNOWN,                                                     /* 47 UNKNOWN                                         */</v>
      </c>
    </row>
    <row r="54" spans="2:46">
      <c r="B54" s="130"/>
      <c r="C54" s="48">
        <f t="shared" si="2"/>
        <v>48</v>
      </c>
      <c r="D54" s="62" t="s">
        <v>69</v>
      </c>
      <c r="E54" s="62" t="s">
        <v>69</v>
      </c>
      <c r="F54" s="62" t="s">
        <v>69</v>
      </c>
      <c r="G54" s="35" t="s">
        <v>69</v>
      </c>
      <c r="H54" s="35" t="s">
        <v>69</v>
      </c>
      <c r="I54" s="35" t="s">
        <v>69</v>
      </c>
      <c r="J54" s="35"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62">
        <v>1</v>
      </c>
      <c r="AE54" s="326">
        <v>1</v>
      </c>
      <c r="AF54" s="326">
        <v>0</v>
      </c>
      <c r="AG54" s="326">
        <v>0</v>
      </c>
      <c r="AH54" s="326">
        <v>0</v>
      </c>
      <c r="AI54" s="326">
        <v>0</v>
      </c>
      <c r="AJ54" s="52" t="s">
        <v>34</v>
      </c>
      <c r="AL54" t="str">
        <f t="shared" si="0"/>
        <v xml:space="preserve">    (U1)ALERT_REQ_UNKNOWN</v>
      </c>
      <c r="AR54" s="63" t="str">
        <f t="shared" si="3"/>
        <v xml:space="preserve">    (U4)0x00000030U,                                                           /* 48 UNKNOWN                                         */</v>
      </c>
      <c r="AS54" s="63" t="str">
        <f t="shared" si="4"/>
        <v xml:space="preserve">    (U4)0x0000003FU,                                                           /* 48 UNKNOWN                                         */</v>
      </c>
      <c r="AT54" s="63" t="str">
        <f t="shared" si="1"/>
        <v xml:space="preserve">    (U1)ALERT_REQ_UNKNOWN,                                                     /* 48 UNKNOWN                                         */</v>
      </c>
    </row>
    <row r="55" spans="2:46">
      <c r="B55" s="130"/>
      <c r="C55" s="48">
        <f t="shared" si="2"/>
        <v>49</v>
      </c>
      <c r="D55" s="62" t="s">
        <v>69</v>
      </c>
      <c r="E55" s="62" t="s">
        <v>69</v>
      </c>
      <c r="F55" s="62" t="s">
        <v>69</v>
      </c>
      <c r="G55" s="35" t="s">
        <v>69</v>
      </c>
      <c r="H55" s="35" t="s">
        <v>69</v>
      </c>
      <c r="I55" s="35" t="s">
        <v>69</v>
      </c>
      <c r="J55" s="35"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62">
        <v>1</v>
      </c>
      <c r="AE55" s="326">
        <v>1</v>
      </c>
      <c r="AF55" s="326">
        <v>0</v>
      </c>
      <c r="AG55" s="326">
        <v>0</v>
      </c>
      <c r="AH55" s="326">
        <v>0</v>
      </c>
      <c r="AI55" s="326">
        <v>1</v>
      </c>
      <c r="AJ55" s="52" t="s">
        <v>260</v>
      </c>
      <c r="AL55" t="str">
        <f t="shared" ca="1" si="0"/>
        <v xml:space="preserve">    (U1)ALERT_REQ_D_SBW_PD_ACTF_MSG_02</v>
      </c>
      <c r="AR55" s="63" t="str">
        <f t="shared" si="3"/>
        <v xml:space="preserve">    (U4)0x00000031U,                                                           /* 49 MSG_02                                          */</v>
      </c>
      <c r="AS55" s="63" t="str">
        <f t="shared" si="4"/>
        <v xml:space="preserve">    (U4)0x0000003FU,                                                           /* 49 MSG_02                                          */</v>
      </c>
      <c r="AT55" s="63" t="str">
        <f t="shared" ca="1" si="1"/>
        <v xml:space="preserve">    (U1)ALERT_REQ_D_SBW_PD_ACTF_MSG_02,                                        /* 49 MSG_02                                          */</v>
      </c>
    </row>
    <row r="56" spans="2:46">
      <c r="B56" s="130"/>
      <c r="C56" s="48">
        <f t="shared" si="2"/>
        <v>50</v>
      </c>
      <c r="D56" s="62" t="s">
        <v>69</v>
      </c>
      <c r="E56" s="62" t="s">
        <v>69</v>
      </c>
      <c r="F56" s="62" t="s">
        <v>69</v>
      </c>
      <c r="G56" s="35" t="s">
        <v>69</v>
      </c>
      <c r="H56" s="35" t="s">
        <v>69</v>
      </c>
      <c r="I56" s="35" t="s">
        <v>69</v>
      </c>
      <c r="J56" s="35"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62">
        <v>1</v>
      </c>
      <c r="AE56" s="326">
        <v>1</v>
      </c>
      <c r="AF56" s="326">
        <v>0</v>
      </c>
      <c r="AG56" s="326">
        <v>0</v>
      </c>
      <c r="AH56" s="326">
        <v>1</v>
      </c>
      <c r="AI56" s="326">
        <v>0</v>
      </c>
      <c r="AJ56" s="52" t="s">
        <v>34</v>
      </c>
      <c r="AL56" t="str">
        <f t="shared" si="0"/>
        <v xml:space="preserve">    (U1)ALERT_REQ_UNKNOWN</v>
      </c>
      <c r="AR56" s="63" t="str">
        <f t="shared" si="3"/>
        <v xml:space="preserve">    (U4)0x00000032U,                                                           /* 50 UNKNOWN                                         */</v>
      </c>
      <c r="AS56" s="63" t="str">
        <f t="shared" si="4"/>
        <v xml:space="preserve">    (U4)0x0000003FU,                                                           /* 50 UNKNOWN                                         */</v>
      </c>
      <c r="AT56" s="63" t="str">
        <f t="shared" si="1"/>
        <v xml:space="preserve">    (U1)ALERT_REQ_UNKNOWN,                                                     /* 50 UNKNOWN                                         */</v>
      </c>
    </row>
    <row r="57" spans="2:46">
      <c r="B57" s="130"/>
      <c r="C57" s="48">
        <f t="shared" si="2"/>
        <v>51</v>
      </c>
      <c r="D57" s="62" t="s">
        <v>69</v>
      </c>
      <c r="E57" s="62" t="s">
        <v>69</v>
      </c>
      <c r="F57" s="62" t="s">
        <v>69</v>
      </c>
      <c r="G57" s="35" t="s">
        <v>69</v>
      </c>
      <c r="H57" s="35" t="s">
        <v>69</v>
      </c>
      <c r="I57" s="35" t="s">
        <v>69</v>
      </c>
      <c r="J57" s="35"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62">
        <v>1</v>
      </c>
      <c r="AE57" s="326">
        <v>1</v>
      </c>
      <c r="AF57" s="326">
        <v>0</v>
      </c>
      <c r="AG57" s="326">
        <v>0</v>
      </c>
      <c r="AH57" s="326">
        <v>1</v>
      </c>
      <c r="AI57" s="326">
        <v>1</v>
      </c>
      <c r="AJ57" s="52" t="s">
        <v>34</v>
      </c>
      <c r="AL57" t="str">
        <f t="shared" si="0"/>
        <v xml:space="preserve">    (U1)ALERT_REQ_UNKNOWN</v>
      </c>
      <c r="AR57" s="63" t="str">
        <f t="shared" si="3"/>
        <v xml:space="preserve">    (U4)0x00000033U,                                                           /* 51 UNKNOWN                                         */</v>
      </c>
      <c r="AS57" s="63" t="str">
        <f t="shared" si="4"/>
        <v xml:space="preserve">    (U4)0x0000003FU,                                                           /* 51 UNKNOWN                                         */</v>
      </c>
      <c r="AT57" s="63" t="str">
        <f t="shared" si="1"/>
        <v xml:space="preserve">    (U1)ALERT_REQ_UNKNOWN,                                                     /* 51 UNKNOWN                                         */</v>
      </c>
    </row>
    <row r="58" spans="2:46">
      <c r="B58" s="130"/>
      <c r="C58" s="48">
        <f t="shared" si="2"/>
        <v>52</v>
      </c>
      <c r="D58" s="62" t="s">
        <v>69</v>
      </c>
      <c r="E58" s="62" t="s">
        <v>69</v>
      </c>
      <c r="F58" s="62" t="s">
        <v>69</v>
      </c>
      <c r="G58" s="35" t="s">
        <v>69</v>
      </c>
      <c r="H58" s="35" t="s">
        <v>69</v>
      </c>
      <c r="I58" s="35" t="s">
        <v>69</v>
      </c>
      <c r="J58" s="35"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62">
        <v>1</v>
      </c>
      <c r="AE58" s="326">
        <v>1</v>
      </c>
      <c r="AF58" s="326">
        <v>0</v>
      </c>
      <c r="AG58" s="326">
        <v>1</v>
      </c>
      <c r="AH58" s="326">
        <v>0</v>
      </c>
      <c r="AI58" s="326">
        <v>0</v>
      </c>
      <c r="AJ58" s="52" t="s">
        <v>260</v>
      </c>
      <c r="AL58" t="str">
        <f t="shared" ca="1" si="0"/>
        <v xml:space="preserve">    (U1)ALERT_REQ_D_SBW_PD_ACTF_MSG_02</v>
      </c>
      <c r="AR58" s="63" t="str">
        <f t="shared" si="3"/>
        <v xml:space="preserve">    (U4)0x00000034U,                                                           /* 52 MSG_02                                          */</v>
      </c>
      <c r="AS58" s="63" t="str">
        <f t="shared" si="4"/>
        <v xml:space="preserve">    (U4)0x0000003FU,                                                           /* 52 MSG_02                                          */</v>
      </c>
      <c r="AT58" s="63" t="str">
        <f t="shared" ca="1" si="1"/>
        <v xml:space="preserve">    (U1)ALERT_REQ_D_SBW_PD_ACTF_MSG_02,                                        /* 52 MSG_02                                          */</v>
      </c>
    </row>
    <row r="59" spans="2:46">
      <c r="B59" s="130"/>
      <c r="C59" s="48">
        <f t="shared" si="2"/>
        <v>53</v>
      </c>
      <c r="D59" s="62" t="s">
        <v>69</v>
      </c>
      <c r="E59" s="62" t="s">
        <v>69</v>
      </c>
      <c r="F59" s="62" t="s">
        <v>69</v>
      </c>
      <c r="G59" s="35" t="s">
        <v>69</v>
      </c>
      <c r="H59" s="35" t="s">
        <v>69</v>
      </c>
      <c r="I59" s="35" t="s">
        <v>69</v>
      </c>
      <c r="J59" s="35"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62">
        <v>1</v>
      </c>
      <c r="AE59" s="326">
        <v>1</v>
      </c>
      <c r="AF59" s="326">
        <v>0</v>
      </c>
      <c r="AG59" s="326">
        <v>1</v>
      </c>
      <c r="AH59" s="326">
        <v>0</v>
      </c>
      <c r="AI59" s="326">
        <v>1</v>
      </c>
      <c r="AJ59" s="52" t="s">
        <v>260</v>
      </c>
      <c r="AL59" t="str">
        <f t="shared" ca="1" si="0"/>
        <v xml:space="preserve">    (U1)ALERT_REQ_D_SBW_PD_ACTF_MSG_02</v>
      </c>
      <c r="AR59" s="63" t="str">
        <f t="shared" si="3"/>
        <v xml:space="preserve">    (U4)0x00000035U,                                                           /* 53 MSG_02                                          */</v>
      </c>
      <c r="AS59" s="63" t="str">
        <f t="shared" si="4"/>
        <v xml:space="preserve">    (U4)0x0000003FU,                                                           /* 53 MSG_02                                          */</v>
      </c>
      <c r="AT59" s="63" t="str">
        <f t="shared" ca="1" si="1"/>
        <v xml:space="preserve">    (U1)ALERT_REQ_D_SBW_PD_ACTF_MSG_02,                                        /* 53 MSG_02                                          */</v>
      </c>
    </row>
    <row r="60" spans="2:46">
      <c r="B60" s="130"/>
      <c r="C60" s="48">
        <f t="shared" si="2"/>
        <v>54</v>
      </c>
      <c r="D60" s="62" t="s">
        <v>69</v>
      </c>
      <c r="E60" s="62" t="s">
        <v>69</v>
      </c>
      <c r="F60" s="62" t="s">
        <v>69</v>
      </c>
      <c r="G60" s="35" t="s">
        <v>69</v>
      </c>
      <c r="H60" s="35" t="s">
        <v>69</v>
      </c>
      <c r="I60" s="35" t="s">
        <v>69</v>
      </c>
      <c r="J60" s="35"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62">
        <v>1</v>
      </c>
      <c r="AE60" s="326">
        <v>1</v>
      </c>
      <c r="AF60" s="326">
        <v>0</v>
      </c>
      <c r="AG60" s="326">
        <v>1</v>
      </c>
      <c r="AH60" s="326">
        <v>1</v>
      </c>
      <c r="AI60" s="326">
        <v>0</v>
      </c>
      <c r="AJ60" s="52" t="s">
        <v>260</v>
      </c>
      <c r="AL60" t="str">
        <f t="shared" ca="1" si="0"/>
        <v xml:space="preserve">    (U1)ALERT_REQ_D_SBW_PD_ACTF_MSG_02</v>
      </c>
      <c r="AR60" s="63" t="str">
        <f t="shared" si="3"/>
        <v xml:space="preserve">    (U4)0x00000036U,                                                           /* 54 MSG_02                                          */</v>
      </c>
      <c r="AS60" s="63" t="str">
        <f t="shared" si="4"/>
        <v xml:space="preserve">    (U4)0x0000003FU,                                                           /* 54 MSG_02                                          */</v>
      </c>
      <c r="AT60" s="63" t="str">
        <f t="shared" ca="1" si="1"/>
        <v xml:space="preserve">    (U1)ALERT_REQ_D_SBW_PD_ACTF_MSG_02,                                        /* 54 MSG_02                                          */</v>
      </c>
    </row>
    <row r="61" spans="2:46">
      <c r="B61" s="130"/>
      <c r="C61" s="48">
        <f t="shared" si="2"/>
        <v>55</v>
      </c>
      <c r="D61" s="62" t="s">
        <v>69</v>
      </c>
      <c r="E61" s="62" t="s">
        <v>69</v>
      </c>
      <c r="F61" s="62" t="s">
        <v>69</v>
      </c>
      <c r="G61" s="35" t="s">
        <v>69</v>
      </c>
      <c r="H61" s="35" t="s">
        <v>69</v>
      </c>
      <c r="I61" s="35" t="s">
        <v>69</v>
      </c>
      <c r="J61" s="35"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62">
        <v>1</v>
      </c>
      <c r="AE61" s="326">
        <v>1</v>
      </c>
      <c r="AF61" s="326">
        <v>0</v>
      </c>
      <c r="AG61" s="326">
        <v>1</v>
      </c>
      <c r="AH61" s="326">
        <v>1</v>
      </c>
      <c r="AI61" s="326">
        <v>1</v>
      </c>
      <c r="AJ61" s="52" t="s">
        <v>260</v>
      </c>
      <c r="AL61" t="str">
        <f t="shared" ca="1" si="0"/>
        <v xml:space="preserve">    (U1)ALERT_REQ_D_SBW_PD_ACTF_MSG_02</v>
      </c>
      <c r="AR61" s="63" t="str">
        <f t="shared" si="3"/>
        <v xml:space="preserve">    (U4)0x00000037U,                                                           /* 55 MSG_02                                          */</v>
      </c>
      <c r="AS61" s="63" t="str">
        <f t="shared" si="4"/>
        <v xml:space="preserve">    (U4)0x0000003FU,                                                           /* 55 MSG_02                                          */</v>
      </c>
      <c r="AT61" s="63" t="str">
        <f t="shared" ca="1" si="1"/>
        <v xml:space="preserve">    (U1)ALERT_REQ_D_SBW_PD_ACTF_MSG_02,                                        /* 55 MSG_02                                          */</v>
      </c>
    </row>
    <row r="62" spans="2:46">
      <c r="B62" s="130"/>
      <c r="C62" s="48">
        <f t="shared" si="2"/>
        <v>56</v>
      </c>
      <c r="D62" s="62" t="s">
        <v>69</v>
      </c>
      <c r="E62" s="62" t="s">
        <v>69</v>
      </c>
      <c r="F62" s="62" t="s">
        <v>69</v>
      </c>
      <c r="G62" s="35" t="s">
        <v>69</v>
      </c>
      <c r="H62" s="35" t="s">
        <v>69</v>
      </c>
      <c r="I62" s="35" t="s">
        <v>69</v>
      </c>
      <c r="J62" s="35"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62">
        <v>1</v>
      </c>
      <c r="AE62" s="326">
        <v>1</v>
      </c>
      <c r="AF62" s="326">
        <v>1</v>
      </c>
      <c r="AG62" s="326">
        <v>0</v>
      </c>
      <c r="AH62" s="326">
        <v>0</v>
      </c>
      <c r="AI62" s="326">
        <v>0</v>
      </c>
      <c r="AJ62" s="52" t="s">
        <v>34</v>
      </c>
      <c r="AL62" t="str">
        <f t="shared" si="0"/>
        <v xml:space="preserve">    (U1)ALERT_REQ_UNKNOWN</v>
      </c>
      <c r="AR62" s="63" t="str">
        <f t="shared" si="3"/>
        <v xml:space="preserve">    (U4)0x00000038U,                                                           /* 56 UNKNOWN                                         */</v>
      </c>
      <c r="AS62" s="63" t="str">
        <f t="shared" si="4"/>
        <v xml:space="preserve">    (U4)0x0000003FU,                                                           /* 56 UNKNOWN                                         */</v>
      </c>
      <c r="AT62" s="63" t="str">
        <f t="shared" si="1"/>
        <v xml:space="preserve">    (U1)ALERT_REQ_UNKNOWN,                                                     /* 56 UNKNOWN                                         */</v>
      </c>
    </row>
    <row r="63" spans="2:46">
      <c r="B63" s="130"/>
      <c r="C63" s="48">
        <f t="shared" si="2"/>
        <v>57</v>
      </c>
      <c r="D63" s="62" t="s">
        <v>69</v>
      </c>
      <c r="E63" s="62" t="s">
        <v>69</v>
      </c>
      <c r="F63" s="62" t="s">
        <v>69</v>
      </c>
      <c r="G63" s="35" t="s">
        <v>69</v>
      </c>
      <c r="H63" s="35" t="s">
        <v>69</v>
      </c>
      <c r="I63" s="35" t="s">
        <v>69</v>
      </c>
      <c r="J63" s="35"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62">
        <v>1</v>
      </c>
      <c r="AE63" s="326">
        <v>1</v>
      </c>
      <c r="AF63" s="326">
        <v>1</v>
      </c>
      <c r="AG63" s="326">
        <v>0</v>
      </c>
      <c r="AH63" s="326">
        <v>0</v>
      </c>
      <c r="AI63" s="326">
        <v>1</v>
      </c>
      <c r="AJ63" s="52" t="s">
        <v>260</v>
      </c>
      <c r="AL63" t="str">
        <f t="shared" ca="1" si="0"/>
        <v xml:space="preserve">    (U1)ALERT_REQ_D_SBW_PD_ACTF_MSG_02</v>
      </c>
      <c r="AR63" s="63" t="str">
        <f t="shared" si="3"/>
        <v xml:space="preserve">    (U4)0x00000039U,                                                           /* 57 MSG_02                                          */</v>
      </c>
      <c r="AS63" s="63" t="str">
        <f t="shared" si="4"/>
        <v xml:space="preserve">    (U4)0x0000003FU,                                                           /* 57 MSG_02                                          */</v>
      </c>
      <c r="AT63" s="63" t="str">
        <f t="shared" ca="1" si="1"/>
        <v xml:space="preserve">    (U1)ALERT_REQ_D_SBW_PD_ACTF_MSG_02,                                        /* 57 MSG_02                                          */</v>
      </c>
    </row>
    <row r="64" spans="2:46">
      <c r="B64" s="130"/>
      <c r="C64" s="48">
        <f t="shared" si="2"/>
        <v>58</v>
      </c>
      <c r="D64" s="62" t="s">
        <v>69</v>
      </c>
      <c r="E64" s="62" t="s">
        <v>69</v>
      </c>
      <c r="F64" s="62" t="s">
        <v>69</v>
      </c>
      <c r="G64" s="35" t="s">
        <v>69</v>
      </c>
      <c r="H64" s="35" t="s">
        <v>69</v>
      </c>
      <c r="I64" s="35" t="s">
        <v>69</v>
      </c>
      <c r="J64" s="35"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62">
        <v>1</v>
      </c>
      <c r="AE64" s="326">
        <v>1</v>
      </c>
      <c r="AF64" s="326">
        <v>1</v>
      </c>
      <c r="AG64" s="326">
        <v>0</v>
      </c>
      <c r="AH64" s="326">
        <v>1</v>
      </c>
      <c r="AI64" s="326">
        <v>0</v>
      </c>
      <c r="AJ64" s="52" t="s">
        <v>34</v>
      </c>
      <c r="AL64" t="str">
        <f t="shared" si="0"/>
        <v xml:space="preserve">    (U1)ALERT_REQ_UNKNOWN</v>
      </c>
      <c r="AR64" s="63" t="str">
        <f t="shared" si="3"/>
        <v xml:space="preserve">    (U4)0x0000003AU,                                                           /* 58 UNKNOWN                                         */</v>
      </c>
      <c r="AS64" s="63" t="str">
        <f t="shared" si="4"/>
        <v xml:space="preserve">    (U4)0x0000003FU,                                                           /* 58 UNKNOWN                                         */</v>
      </c>
      <c r="AT64" s="63" t="str">
        <f t="shared" si="1"/>
        <v xml:space="preserve">    (U1)ALERT_REQ_UNKNOWN,                                                     /* 58 UNKNOWN                                         */</v>
      </c>
    </row>
    <row r="65" spans="1:46">
      <c r="B65" s="130"/>
      <c r="C65" s="48">
        <f t="shared" si="2"/>
        <v>59</v>
      </c>
      <c r="D65" s="62" t="s">
        <v>69</v>
      </c>
      <c r="E65" s="62" t="s">
        <v>69</v>
      </c>
      <c r="F65" s="62" t="s">
        <v>69</v>
      </c>
      <c r="G65" s="35" t="s">
        <v>69</v>
      </c>
      <c r="H65" s="35" t="s">
        <v>69</v>
      </c>
      <c r="I65" s="35" t="s">
        <v>69</v>
      </c>
      <c r="J65" s="35"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62">
        <v>1</v>
      </c>
      <c r="AE65" s="326">
        <v>1</v>
      </c>
      <c r="AF65" s="326">
        <v>1</v>
      </c>
      <c r="AG65" s="326">
        <v>0</v>
      </c>
      <c r="AH65" s="326">
        <v>1</v>
      </c>
      <c r="AI65" s="326">
        <v>1</v>
      </c>
      <c r="AJ65" s="52" t="s">
        <v>34</v>
      </c>
      <c r="AL65" t="str">
        <f t="shared" si="0"/>
        <v xml:space="preserve">    (U1)ALERT_REQ_UNKNOWN</v>
      </c>
      <c r="AR65" s="63" t="str">
        <f t="shared" si="3"/>
        <v xml:space="preserve">    (U4)0x0000003BU,                                                           /* 59 UNKNOWN                                         */</v>
      </c>
      <c r="AS65" s="63" t="str">
        <f t="shared" si="4"/>
        <v xml:space="preserve">    (U4)0x0000003FU,                                                           /* 59 UNKNOWN                                         */</v>
      </c>
      <c r="AT65" s="63" t="str">
        <f t="shared" si="1"/>
        <v xml:space="preserve">    (U1)ALERT_REQ_UNKNOWN,                                                     /* 59 UNKNOWN                                         */</v>
      </c>
    </row>
    <row r="66" spans="1:46">
      <c r="B66" s="130"/>
      <c r="C66" s="48">
        <f t="shared" si="2"/>
        <v>60</v>
      </c>
      <c r="D66" s="62" t="s">
        <v>69</v>
      </c>
      <c r="E66" s="62" t="s">
        <v>69</v>
      </c>
      <c r="F66" s="62" t="s">
        <v>69</v>
      </c>
      <c r="G66" s="35" t="s">
        <v>69</v>
      </c>
      <c r="H66" s="35" t="s">
        <v>69</v>
      </c>
      <c r="I66" s="35" t="s">
        <v>69</v>
      </c>
      <c r="J66" s="35"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62">
        <v>1</v>
      </c>
      <c r="AE66" s="326">
        <v>1</v>
      </c>
      <c r="AF66" s="326">
        <v>1</v>
      </c>
      <c r="AG66" s="326">
        <v>1</v>
      </c>
      <c r="AH66" s="326">
        <v>0</v>
      </c>
      <c r="AI66" s="326">
        <v>0</v>
      </c>
      <c r="AJ66" s="52" t="s">
        <v>260</v>
      </c>
      <c r="AL66" t="str">
        <f t="shared" ca="1" si="0"/>
        <v xml:space="preserve">    (U1)ALERT_REQ_D_SBW_PD_ACTF_MSG_02</v>
      </c>
      <c r="AR66" s="63" t="str">
        <f t="shared" si="3"/>
        <v xml:space="preserve">    (U4)0x0000003CU,                                                           /* 60 MSG_02                                          */</v>
      </c>
      <c r="AS66" s="63" t="str">
        <f t="shared" si="4"/>
        <v xml:space="preserve">    (U4)0x0000003FU,                                                           /* 60 MSG_02                                          */</v>
      </c>
      <c r="AT66" s="63" t="str">
        <f t="shared" ca="1" si="1"/>
        <v xml:space="preserve">    (U1)ALERT_REQ_D_SBW_PD_ACTF_MSG_02,                                        /* 60 MSG_02                                          */</v>
      </c>
    </row>
    <row r="67" spans="1:46">
      <c r="B67" s="130"/>
      <c r="C67" s="48">
        <f t="shared" si="2"/>
        <v>61</v>
      </c>
      <c r="D67" s="62" t="s">
        <v>69</v>
      </c>
      <c r="E67" s="62" t="s">
        <v>69</v>
      </c>
      <c r="F67" s="62" t="s">
        <v>69</v>
      </c>
      <c r="G67" s="35" t="s">
        <v>69</v>
      </c>
      <c r="H67" s="35" t="s">
        <v>69</v>
      </c>
      <c r="I67" s="35" t="s">
        <v>69</v>
      </c>
      <c r="J67" s="35"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62">
        <v>1</v>
      </c>
      <c r="AE67" s="326">
        <v>1</v>
      </c>
      <c r="AF67" s="326">
        <v>1</v>
      </c>
      <c r="AG67" s="326">
        <v>1</v>
      </c>
      <c r="AH67" s="326">
        <v>0</v>
      </c>
      <c r="AI67" s="326">
        <v>1</v>
      </c>
      <c r="AJ67" s="52" t="s">
        <v>260</v>
      </c>
      <c r="AL67" t="str">
        <f t="shared" ca="1" si="0"/>
        <v xml:space="preserve">    (U1)ALERT_REQ_D_SBW_PD_ACTF_MSG_02</v>
      </c>
      <c r="AR67" s="63" t="str">
        <f t="shared" si="3"/>
        <v xml:space="preserve">    (U4)0x0000003DU,                                                           /* 61 MSG_02                                          */</v>
      </c>
      <c r="AS67" s="63" t="str">
        <f t="shared" si="4"/>
        <v xml:space="preserve">    (U4)0x0000003FU,                                                           /* 61 MSG_02                                          */</v>
      </c>
      <c r="AT67" s="63" t="str">
        <f t="shared" ca="1" si="1"/>
        <v xml:space="preserve">    (U1)ALERT_REQ_D_SBW_PD_ACTF_MSG_02,                                        /* 61 MSG_02                                          */</v>
      </c>
    </row>
    <row r="68" spans="1:46">
      <c r="B68" s="130"/>
      <c r="C68" s="48">
        <f t="shared" si="2"/>
        <v>62</v>
      </c>
      <c r="D68" s="62" t="s">
        <v>69</v>
      </c>
      <c r="E68" s="62" t="s">
        <v>69</v>
      </c>
      <c r="F68" s="62" t="s">
        <v>69</v>
      </c>
      <c r="G68" s="35" t="s">
        <v>69</v>
      </c>
      <c r="H68" s="35" t="s">
        <v>69</v>
      </c>
      <c r="I68" s="35" t="s">
        <v>69</v>
      </c>
      <c r="J68" s="35"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62">
        <v>1</v>
      </c>
      <c r="AE68" s="326">
        <v>1</v>
      </c>
      <c r="AF68" s="326">
        <v>1</v>
      </c>
      <c r="AG68" s="326">
        <v>1</v>
      </c>
      <c r="AH68" s="326">
        <v>1</v>
      </c>
      <c r="AI68" s="326">
        <v>0</v>
      </c>
      <c r="AJ68" s="52" t="s">
        <v>260</v>
      </c>
      <c r="AL68" t="str">
        <f t="shared" ca="1" si="0"/>
        <v xml:space="preserve">    (U1)ALERT_REQ_D_SBW_PD_ACTF_MSG_02</v>
      </c>
      <c r="AR68" s="63" t="str">
        <f t="shared" si="3"/>
        <v xml:space="preserve">    (U4)0x0000003EU,                                                           /* 62 MSG_02                                          */</v>
      </c>
      <c r="AS68" s="63" t="str">
        <f t="shared" si="4"/>
        <v xml:space="preserve">    (U4)0x0000003FU,                                                           /* 62 MSG_02                                          */</v>
      </c>
      <c r="AT68" s="63" t="str">
        <f t="shared" ca="1" si="1"/>
        <v xml:space="preserve">    (U1)ALERT_REQ_D_SBW_PD_ACTF_MSG_02,                                        /* 62 MSG_02                                          */</v>
      </c>
    </row>
    <row r="69" spans="1:46">
      <c r="B69" s="131"/>
      <c r="C69" s="48">
        <f t="shared" si="2"/>
        <v>63</v>
      </c>
      <c r="D69" s="62" t="s">
        <v>69</v>
      </c>
      <c r="E69" s="62" t="s">
        <v>69</v>
      </c>
      <c r="F69" s="62" t="s">
        <v>69</v>
      </c>
      <c r="G69" s="35" t="s">
        <v>69</v>
      </c>
      <c r="H69" s="35" t="s">
        <v>69</v>
      </c>
      <c r="I69" s="35" t="s">
        <v>69</v>
      </c>
      <c r="J69" s="35"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62">
        <v>1</v>
      </c>
      <c r="AE69" s="326">
        <v>1</v>
      </c>
      <c r="AF69" s="326">
        <v>1</v>
      </c>
      <c r="AG69" s="326">
        <v>1</v>
      </c>
      <c r="AH69" s="326">
        <v>1</v>
      </c>
      <c r="AI69" s="326">
        <v>1</v>
      </c>
      <c r="AJ69" s="52" t="s">
        <v>260</v>
      </c>
      <c r="AL69" t="str">
        <f t="shared" ca="1" si="0"/>
        <v xml:space="preserve">    (U1)ALERT_REQ_D_SBW_PD_ACTF_MSG_02</v>
      </c>
      <c r="AR69" s="63" t="str">
        <f t="shared" si="3"/>
        <v xml:space="preserve">    (U4)0x0000003FU                                                            /* 63 MSG_02                                          */</v>
      </c>
      <c r="AS69" s="63" t="str">
        <f t="shared" si="4"/>
        <v xml:space="preserve">    (U4)0x0000003FU                                                            /* 63 MSG_02                                          */</v>
      </c>
      <c r="AT69" s="63" t="str">
        <f t="shared" ca="1" si="1"/>
        <v xml:space="preserve">    (U1)ALERT_REQ_D_SBW_PD_ACTF_MSG_02                                         /* 63 MSG_02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v>
      </c>
      <c r="AS70" s="64" t="str">
        <f t="shared" si="4"/>
        <v>};</v>
      </c>
      <c r="AT70" s="64" t="str">
        <f>IF(AJ70&lt;&gt;"",AL70&amp;IF(AJ71&lt;&gt;"",","," ")&amp;REPT(" ",78-LEN(AL70))&amp;"/* "&amp;IF(C70&lt;10,"0"&amp;C70,C70)&amp;" "&amp;AJ70&amp;REPT(" ",48-LEN(AJ70))&amp;"*/",IF(AJ69&lt;&gt;"","};",""))</f>
        <v>};</v>
      </c>
    </row>
    <row r="71" spans="1:46">
      <c r="B71" s="132" t="str">
        <f ca="1">IF(B6&lt;&gt;"",B6,"")</f>
        <v>Table PD_ACTF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8" t="str">
        <f t="shared" si="6"/>
        <v>UNKNOWN</v>
      </c>
      <c r="AK87" s="61"/>
      <c r="AL87" s="61" t="str">
        <f t="shared" si="9"/>
        <v>10</v>
      </c>
      <c r="AM87" s="61" t="str">
        <f t="shared" si="10"/>
        <v>00</v>
      </c>
      <c r="AN87" s="61" t="str">
        <f t="shared" si="11"/>
        <v>00</v>
      </c>
      <c r="AO87" s="61" t="str">
        <f t="shared" si="12"/>
        <v>00</v>
      </c>
      <c r="AQ87" t="str">
        <f t="shared" si="7"/>
        <v xml:space="preserve">    (U4)0x00000010U,                                                           /* 16 UNKNOWN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8" t="str">
        <f t="shared" si="6"/>
        <v>MSG_02</v>
      </c>
      <c r="AK88" s="61"/>
      <c r="AL88" s="61" t="str">
        <f t="shared" si="9"/>
        <v>11</v>
      </c>
      <c r="AM88" s="61" t="str">
        <f t="shared" si="10"/>
        <v>00</v>
      </c>
      <c r="AN88" s="61" t="str">
        <f t="shared" si="11"/>
        <v>00</v>
      </c>
      <c r="AO88" s="61" t="str">
        <f t="shared" si="12"/>
        <v>00</v>
      </c>
      <c r="AQ88" t="str">
        <f t="shared" si="7"/>
        <v xml:space="preserve">    (U4)0x00000011U,                                                           /* 17 MSG_02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8" t="str">
        <f t="shared" si="6"/>
        <v>UNKNOWN</v>
      </c>
      <c r="AK89" s="61"/>
      <c r="AL89" s="61" t="str">
        <f t="shared" si="9"/>
        <v>12</v>
      </c>
      <c r="AM89" s="61" t="str">
        <f t="shared" si="10"/>
        <v>00</v>
      </c>
      <c r="AN89" s="61" t="str">
        <f t="shared" si="11"/>
        <v>00</v>
      </c>
      <c r="AO89" s="61" t="str">
        <f t="shared" si="12"/>
        <v>00</v>
      </c>
      <c r="AQ89" t="str">
        <f t="shared" si="7"/>
        <v xml:space="preserve">    (U4)0x00000012U,                                                           /* 18 UNKNOWN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8" t="str">
        <f t="shared" si="6"/>
        <v>UNKNOWN</v>
      </c>
      <c r="AK90" s="61"/>
      <c r="AL90" s="61" t="str">
        <f t="shared" si="9"/>
        <v>13</v>
      </c>
      <c r="AM90" s="61" t="str">
        <f t="shared" si="10"/>
        <v>00</v>
      </c>
      <c r="AN90" s="61" t="str">
        <f t="shared" si="11"/>
        <v>00</v>
      </c>
      <c r="AO90" s="61" t="str">
        <f t="shared" si="12"/>
        <v>00</v>
      </c>
      <c r="AQ90" t="str">
        <f t="shared" si="7"/>
        <v xml:space="preserve">    (U4)0x00000013U,                                                           /* 19 UNKNOWN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8" t="str">
        <f t="shared" si="6"/>
        <v>UNKNOWN</v>
      </c>
      <c r="AK91" s="61"/>
      <c r="AL91" s="61" t="str">
        <f t="shared" si="9"/>
        <v>14</v>
      </c>
      <c r="AM91" s="61" t="str">
        <f t="shared" si="10"/>
        <v>00</v>
      </c>
      <c r="AN91" s="61" t="str">
        <f t="shared" si="11"/>
        <v>00</v>
      </c>
      <c r="AO91" s="61" t="str">
        <f t="shared" si="12"/>
        <v>00</v>
      </c>
      <c r="AQ91" t="str">
        <f t="shared" si="7"/>
        <v xml:space="preserve">    (U4)0x00000014U,                                                           /* 20 UNKNOWN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8" t="str">
        <f t="shared" si="6"/>
        <v>UNKNOWN</v>
      </c>
      <c r="AK92" s="61"/>
      <c r="AL92" s="61" t="str">
        <f t="shared" si="9"/>
        <v>15</v>
      </c>
      <c r="AM92" s="61" t="str">
        <f t="shared" si="10"/>
        <v>00</v>
      </c>
      <c r="AN92" s="61" t="str">
        <f t="shared" si="11"/>
        <v>00</v>
      </c>
      <c r="AO92" s="61" t="str">
        <f t="shared" si="12"/>
        <v>00</v>
      </c>
      <c r="AQ92" t="str">
        <f t="shared" si="7"/>
        <v xml:space="preserve">    (U4)0x00000015U,                                                           /* 21 UNKNOWN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8" t="str">
        <f t="shared" si="6"/>
        <v>UNKNOWN</v>
      </c>
      <c r="AK93" s="61"/>
      <c r="AL93" s="61" t="str">
        <f t="shared" si="9"/>
        <v>16</v>
      </c>
      <c r="AM93" s="61" t="str">
        <f t="shared" si="10"/>
        <v>00</v>
      </c>
      <c r="AN93" s="61" t="str">
        <f t="shared" si="11"/>
        <v>00</v>
      </c>
      <c r="AO93" s="61" t="str">
        <f t="shared" si="12"/>
        <v>00</v>
      </c>
      <c r="AQ93" t="str">
        <f t="shared" si="7"/>
        <v xml:space="preserve">    (U4)0x00000016U,                                                           /* 22 UNKNOWN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8" t="str">
        <f t="shared" si="6"/>
        <v>UNKNOWN</v>
      </c>
      <c r="AK94" s="61"/>
      <c r="AL94" s="61" t="str">
        <f t="shared" si="9"/>
        <v>17</v>
      </c>
      <c r="AM94" s="61" t="str">
        <f t="shared" si="10"/>
        <v>00</v>
      </c>
      <c r="AN94" s="61" t="str">
        <f t="shared" si="11"/>
        <v>00</v>
      </c>
      <c r="AO94" s="61" t="str">
        <f t="shared" si="12"/>
        <v>00</v>
      </c>
      <c r="AQ94" t="str">
        <f t="shared" si="7"/>
        <v xml:space="preserve">    (U4)0x00000017U,                                                           /* 23 UNKNOWN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8" t="str">
        <f t="shared" si="6"/>
        <v>UNKNOWN</v>
      </c>
      <c r="AK95" s="61"/>
      <c r="AL95" s="61" t="str">
        <f t="shared" si="9"/>
        <v>18</v>
      </c>
      <c r="AM95" s="61" t="str">
        <f t="shared" si="10"/>
        <v>00</v>
      </c>
      <c r="AN95" s="61" t="str">
        <f t="shared" si="11"/>
        <v>00</v>
      </c>
      <c r="AO95" s="61" t="str">
        <f t="shared" si="12"/>
        <v>00</v>
      </c>
      <c r="AQ95" t="str">
        <f t="shared" si="7"/>
        <v xml:space="preserve">    (U4)0x00000018U,                                                           /* 24 UNKNOWN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8" t="str">
        <f t="shared" si="6"/>
        <v>MSG_02</v>
      </c>
      <c r="AK96" s="61"/>
      <c r="AL96" s="61" t="str">
        <f t="shared" si="9"/>
        <v>19</v>
      </c>
      <c r="AM96" s="61" t="str">
        <f t="shared" si="10"/>
        <v>00</v>
      </c>
      <c r="AN96" s="61" t="str">
        <f t="shared" si="11"/>
        <v>00</v>
      </c>
      <c r="AO96" s="61" t="str">
        <f t="shared" si="12"/>
        <v>00</v>
      </c>
      <c r="AQ96" t="str">
        <f t="shared" si="7"/>
        <v xml:space="preserve">    (U4)0x00000019U,                                                           /* 25 MSG_02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8" t="str">
        <f t="shared" si="6"/>
        <v>UNKNOWN</v>
      </c>
      <c r="AK97" s="61"/>
      <c r="AL97" s="61" t="str">
        <f t="shared" si="9"/>
        <v>1A</v>
      </c>
      <c r="AM97" s="61" t="str">
        <f t="shared" si="10"/>
        <v>00</v>
      </c>
      <c r="AN97" s="61" t="str">
        <f t="shared" si="11"/>
        <v>00</v>
      </c>
      <c r="AO97" s="61" t="str">
        <f t="shared" si="12"/>
        <v>00</v>
      </c>
      <c r="AQ97" t="str">
        <f t="shared" si="7"/>
        <v xml:space="preserve">    (U4)0x0000001AU,                                                           /* 26 UNKNOWN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8" t="str">
        <f t="shared" si="6"/>
        <v>UNKNOWN</v>
      </c>
      <c r="AK98" s="61"/>
      <c r="AL98" s="61" t="str">
        <f t="shared" si="9"/>
        <v>1B</v>
      </c>
      <c r="AM98" s="61" t="str">
        <f t="shared" si="10"/>
        <v>00</v>
      </c>
      <c r="AN98" s="61" t="str">
        <f t="shared" si="11"/>
        <v>00</v>
      </c>
      <c r="AO98" s="61" t="str">
        <f t="shared" si="12"/>
        <v>00</v>
      </c>
      <c r="AQ98" t="str">
        <f t="shared" si="7"/>
        <v xml:space="preserve">    (U4)0x0000001BU,                                                           /* 27 UNKNOWN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8" t="str">
        <f t="shared" si="6"/>
        <v>MSG_02</v>
      </c>
      <c r="AK99" s="61"/>
      <c r="AL99" s="61" t="str">
        <f t="shared" si="9"/>
        <v>1C</v>
      </c>
      <c r="AM99" s="61" t="str">
        <f t="shared" si="10"/>
        <v>00</v>
      </c>
      <c r="AN99" s="61" t="str">
        <f t="shared" si="11"/>
        <v>00</v>
      </c>
      <c r="AO99" s="61" t="str">
        <f t="shared" si="12"/>
        <v>00</v>
      </c>
      <c r="AQ99" t="str">
        <f t="shared" si="7"/>
        <v xml:space="preserve">    (U4)0x0000001CU,                                                           /* 28 MSG_02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8" t="str">
        <f t="shared" si="6"/>
        <v>MSG_02</v>
      </c>
      <c r="AK100" s="61"/>
      <c r="AL100" s="61" t="str">
        <f t="shared" si="9"/>
        <v>1D</v>
      </c>
      <c r="AM100" s="61" t="str">
        <f t="shared" si="10"/>
        <v>00</v>
      </c>
      <c r="AN100" s="61" t="str">
        <f t="shared" si="11"/>
        <v>00</v>
      </c>
      <c r="AO100" s="61" t="str">
        <f t="shared" si="12"/>
        <v>00</v>
      </c>
      <c r="AQ100" t="str">
        <f t="shared" si="7"/>
        <v xml:space="preserve">    (U4)0x0000001DU,                                                           /* 29 MSG_02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8" t="str">
        <f t="shared" si="6"/>
        <v>MSG_02</v>
      </c>
      <c r="AK101" s="61"/>
      <c r="AL101" s="61" t="str">
        <f t="shared" si="9"/>
        <v>1E</v>
      </c>
      <c r="AM101" s="61" t="str">
        <f t="shared" si="10"/>
        <v>00</v>
      </c>
      <c r="AN101" s="61" t="str">
        <f t="shared" si="11"/>
        <v>00</v>
      </c>
      <c r="AO101" s="61" t="str">
        <f t="shared" si="12"/>
        <v>00</v>
      </c>
      <c r="AQ101" t="str">
        <f t="shared" si="7"/>
        <v xml:space="preserve">    (U4)0x0000001EU,                                                           /* 30 MSG_02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8" t="str">
        <f t="shared" si="6"/>
        <v>MSG_02</v>
      </c>
      <c r="AK102" s="61"/>
      <c r="AL102" s="61" t="str">
        <f t="shared" si="9"/>
        <v>1F</v>
      </c>
      <c r="AM102" s="61" t="str">
        <f t="shared" si="10"/>
        <v>00</v>
      </c>
      <c r="AN102" s="61" t="str">
        <f t="shared" si="11"/>
        <v>00</v>
      </c>
      <c r="AO102" s="61" t="str">
        <f t="shared" si="12"/>
        <v>00</v>
      </c>
      <c r="AQ102" t="str">
        <f t="shared" si="7"/>
        <v xml:space="preserve">    (U4)0x0000001FU,                                                           /* 31 MSG_02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8" t="str">
        <f t="shared" si="6"/>
        <v>UNKNOWN</v>
      </c>
      <c r="AK103" s="61"/>
      <c r="AL103" s="61" t="str">
        <f t="shared" si="9"/>
        <v>20</v>
      </c>
      <c r="AM103" s="61" t="str">
        <f t="shared" si="10"/>
        <v>00</v>
      </c>
      <c r="AN103" s="61" t="str">
        <f t="shared" si="11"/>
        <v>00</v>
      </c>
      <c r="AO103" s="61" t="str">
        <f t="shared" si="12"/>
        <v>00</v>
      </c>
      <c r="AQ103" t="str">
        <f t="shared" si="7"/>
        <v xml:space="preserve">    (U4)0x00000020U,                                                           /* 32 UNKNOWN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8" t="str">
        <f t="shared" si="6"/>
        <v>UNKNOWN</v>
      </c>
      <c r="AK104" s="61"/>
      <c r="AL104" s="61" t="str">
        <f t="shared" si="9"/>
        <v>21</v>
      </c>
      <c r="AM104" s="61" t="str">
        <f t="shared" si="10"/>
        <v>00</v>
      </c>
      <c r="AN104" s="61" t="str">
        <f t="shared" si="11"/>
        <v>00</v>
      </c>
      <c r="AO104" s="61" t="str">
        <f t="shared" si="12"/>
        <v>00</v>
      </c>
      <c r="AQ104" t="str">
        <f t="shared" si="7"/>
        <v xml:space="preserve">    (U4)0x00000021U,                                                           /* 33 UNKNOWN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8" t="str">
        <f t="shared" si="6"/>
        <v>UNKNOWN</v>
      </c>
      <c r="AK105" s="61"/>
      <c r="AL105" s="61" t="str">
        <f t="shared" si="9"/>
        <v>22</v>
      </c>
      <c r="AM105" s="61" t="str">
        <f t="shared" si="10"/>
        <v>00</v>
      </c>
      <c r="AN105" s="61" t="str">
        <f t="shared" si="11"/>
        <v>00</v>
      </c>
      <c r="AO105" s="61" t="str">
        <f t="shared" si="12"/>
        <v>00</v>
      </c>
      <c r="AQ105" t="str">
        <f t="shared" si="7"/>
        <v xml:space="preserve">    (U4)0x00000022U,                                                           /* 34 UNKNOWN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8" t="str">
        <f t="shared" si="6"/>
        <v>UNKNOWN</v>
      </c>
      <c r="AK106" s="61"/>
      <c r="AL106" s="61" t="str">
        <f t="shared" si="9"/>
        <v>23</v>
      </c>
      <c r="AM106" s="61" t="str">
        <f t="shared" si="10"/>
        <v>00</v>
      </c>
      <c r="AN106" s="61" t="str">
        <f t="shared" si="11"/>
        <v>00</v>
      </c>
      <c r="AO106" s="61" t="str">
        <f t="shared" si="12"/>
        <v>00</v>
      </c>
      <c r="AQ106" t="str">
        <f t="shared" si="7"/>
        <v xml:space="preserve">    (U4)0x00000023U,                                                           /* 35 UNKNOWN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8" t="str">
        <f t="shared" si="6"/>
        <v>UNKNOWN</v>
      </c>
      <c r="AK107" s="61"/>
      <c r="AL107" s="61" t="str">
        <f t="shared" si="9"/>
        <v>24</v>
      </c>
      <c r="AM107" s="61" t="str">
        <f t="shared" si="10"/>
        <v>00</v>
      </c>
      <c r="AN107" s="61" t="str">
        <f t="shared" si="11"/>
        <v>00</v>
      </c>
      <c r="AO107" s="61" t="str">
        <f t="shared" si="12"/>
        <v>00</v>
      </c>
      <c r="AQ107" t="str">
        <f t="shared" si="7"/>
        <v xml:space="preserve">    (U4)0x00000024U,                                                           /* 36 UNKNOWN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8" t="str">
        <f t="shared" si="6"/>
        <v>UNKNOWN</v>
      </c>
      <c r="AK108" s="61"/>
      <c r="AL108" s="61" t="str">
        <f t="shared" si="9"/>
        <v>25</v>
      </c>
      <c r="AM108" s="61" t="str">
        <f t="shared" si="10"/>
        <v>00</v>
      </c>
      <c r="AN108" s="61" t="str">
        <f t="shared" si="11"/>
        <v>00</v>
      </c>
      <c r="AO108" s="61" t="str">
        <f t="shared" si="12"/>
        <v>00</v>
      </c>
      <c r="AQ108" t="str">
        <f t="shared" si="7"/>
        <v xml:space="preserve">    (U4)0x00000025U,                                                           /* 37 UNKNOWN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8" t="str">
        <f t="shared" si="6"/>
        <v>UNKNOWN</v>
      </c>
      <c r="AK109" s="61"/>
      <c r="AL109" s="61" t="str">
        <f t="shared" si="9"/>
        <v>26</v>
      </c>
      <c r="AM109" s="61" t="str">
        <f t="shared" si="10"/>
        <v>00</v>
      </c>
      <c r="AN109" s="61" t="str">
        <f t="shared" si="11"/>
        <v>00</v>
      </c>
      <c r="AO109" s="61" t="str">
        <f t="shared" si="12"/>
        <v>00</v>
      </c>
      <c r="AQ109" t="str">
        <f t="shared" si="7"/>
        <v xml:space="preserve">    (U4)0x00000026U,                                                           /* 38 UNKNOWN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8" t="str">
        <f t="shared" si="6"/>
        <v>UNKNOWN</v>
      </c>
      <c r="AK110" s="61"/>
      <c r="AL110" s="61" t="str">
        <f t="shared" si="9"/>
        <v>27</v>
      </c>
      <c r="AM110" s="61" t="str">
        <f t="shared" si="10"/>
        <v>00</v>
      </c>
      <c r="AN110" s="61" t="str">
        <f t="shared" si="11"/>
        <v>00</v>
      </c>
      <c r="AO110" s="61" t="str">
        <f t="shared" si="12"/>
        <v>00</v>
      </c>
      <c r="AQ110" t="str">
        <f t="shared" si="7"/>
        <v xml:space="preserve">    (U4)0x00000027U,                                                           /* 39 UNKNOWN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8" t="str">
        <f t="shared" si="6"/>
        <v>UNKNOWN</v>
      </c>
      <c r="AK111" s="61"/>
      <c r="AL111" s="61" t="str">
        <f t="shared" si="9"/>
        <v>28</v>
      </c>
      <c r="AM111" s="61" t="str">
        <f t="shared" si="10"/>
        <v>00</v>
      </c>
      <c r="AN111" s="61" t="str">
        <f t="shared" si="11"/>
        <v>00</v>
      </c>
      <c r="AO111" s="61" t="str">
        <f t="shared" si="12"/>
        <v>00</v>
      </c>
      <c r="AQ111" t="str">
        <f t="shared" si="7"/>
        <v xml:space="preserve">    (U4)0x00000028U,                                                           /* 40 UNKNOWN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8" t="str">
        <f t="shared" si="6"/>
        <v>UNKNOWN</v>
      </c>
      <c r="AK112" s="61"/>
      <c r="AL112" s="61" t="str">
        <f t="shared" si="9"/>
        <v>29</v>
      </c>
      <c r="AM112" s="61" t="str">
        <f t="shared" si="10"/>
        <v>00</v>
      </c>
      <c r="AN112" s="61" t="str">
        <f t="shared" si="11"/>
        <v>00</v>
      </c>
      <c r="AO112" s="61" t="str">
        <f t="shared" si="12"/>
        <v>00</v>
      </c>
      <c r="AQ112" t="str">
        <f t="shared" si="7"/>
        <v xml:space="preserve">    (U4)0x00000029U,                                                           /* 41 UNKNOWN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8" t="str">
        <f t="shared" si="6"/>
        <v>UNKNOWN</v>
      </c>
      <c r="AK113" s="61"/>
      <c r="AL113" s="61" t="str">
        <f t="shared" si="9"/>
        <v>2A</v>
      </c>
      <c r="AM113" s="61" t="str">
        <f t="shared" si="10"/>
        <v>00</v>
      </c>
      <c r="AN113" s="61" t="str">
        <f t="shared" si="11"/>
        <v>00</v>
      </c>
      <c r="AO113" s="61" t="str">
        <f t="shared" si="12"/>
        <v>00</v>
      </c>
      <c r="AQ113" t="str">
        <f t="shared" si="7"/>
        <v xml:space="preserve">    (U4)0x0000002AU,                                                           /* 42 UNKNOWN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8" t="str">
        <f t="shared" si="6"/>
        <v>UNKNOWN</v>
      </c>
      <c r="AK114" s="61"/>
      <c r="AL114" s="61" t="str">
        <f t="shared" si="9"/>
        <v>2B</v>
      </c>
      <c r="AM114" s="61" t="str">
        <f t="shared" si="10"/>
        <v>00</v>
      </c>
      <c r="AN114" s="61" t="str">
        <f t="shared" si="11"/>
        <v>00</v>
      </c>
      <c r="AO114" s="61" t="str">
        <f t="shared" si="12"/>
        <v>00</v>
      </c>
      <c r="AQ114" t="str">
        <f t="shared" si="7"/>
        <v xml:space="preserve">    (U4)0x0000002BU,                                                           /* 43 UNKNOWN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8" t="str">
        <f t="shared" si="6"/>
        <v>UNKNOWN</v>
      </c>
      <c r="AK115" s="61"/>
      <c r="AL115" s="61" t="str">
        <f t="shared" si="9"/>
        <v>2C</v>
      </c>
      <c r="AM115" s="61" t="str">
        <f t="shared" si="10"/>
        <v>00</v>
      </c>
      <c r="AN115" s="61" t="str">
        <f t="shared" si="11"/>
        <v>00</v>
      </c>
      <c r="AO115" s="61" t="str">
        <f t="shared" si="12"/>
        <v>00</v>
      </c>
      <c r="AQ115" t="str">
        <f t="shared" si="7"/>
        <v xml:space="preserve">    (U4)0x0000002CU,                                                           /* 44 UNKNOWN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8" t="str">
        <f t="shared" si="6"/>
        <v>UNKNOWN</v>
      </c>
      <c r="AK116" s="61"/>
      <c r="AL116" s="61" t="str">
        <f t="shared" si="9"/>
        <v>2D</v>
      </c>
      <c r="AM116" s="61" t="str">
        <f t="shared" si="10"/>
        <v>00</v>
      </c>
      <c r="AN116" s="61" t="str">
        <f t="shared" si="11"/>
        <v>00</v>
      </c>
      <c r="AO116" s="61" t="str">
        <f t="shared" si="12"/>
        <v>00</v>
      </c>
      <c r="AQ116" t="str">
        <f t="shared" si="7"/>
        <v xml:space="preserve">    (U4)0x0000002DU,                                                           /* 45 UNKNOWN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8" t="str">
        <f t="shared" si="6"/>
        <v>UNKNOWN</v>
      </c>
      <c r="AK117" s="61"/>
      <c r="AL117" s="61" t="str">
        <f t="shared" si="9"/>
        <v>2E</v>
      </c>
      <c r="AM117" s="61" t="str">
        <f t="shared" si="10"/>
        <v>00</v>
      </c>
      <c r="AN117" s="61" t="str">
        <f t="shared" si="11"/>
        <v>00</v>
      </c>
      <c r="AO117" s="61" t="str">
        <f t="shared" si="12"/>
        <v>00</v>
      </c>
      <c r="AQ117" t="str">
        <f t="shared" si="7"/>
        <v xml:space="preserve">    (U4)0x0000002EU,                                                           /* 46 UNKNOWN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8" t="str">
        <f t="shared" si="6"/>
        <v>UNKNOWN</v>
      </c>
      <c r="AK118" s="61"/>
      <c r="AL118" s="61" t="str">
        <f t="shared" si="9"/>
        <v>2F</v>
      </c>
      <c r="AM118" s="61" t="str">
        <f t="shared" si="10"/>
        <v>00</v>
      </c>
      <c r="AN118" s="61" t="str">
        <f t="shared" si="11"/>
        <v>00</v>
      </c>
      <c r="AO118" s="61" t="str">
        <f t="shared" si="12"/>
        <v>00</v>
      </c>
      <c r="AQ118" t="str">
        <f t="shared" si="7"/>
        <v xml:space="preserve">    (U4)0x0000002FU,                                                           /* 47 UNKNOWN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8" t="str">
        <f t="shared" si="6"/>
        <v>UNKNOWN</v>
      </c>
      <c r="AK119" s="61"/>
      <c r="AL119" s="61" t="str">
        <f t="shared" si="9"/>
        <v>30</v>
      </c>
      <c r="AM119" s="61" t="str">
        <f t="shared" si="10"/>
        <v>00</v>
      </c>
      <c r="AN119" s="61" t="str">
        <f t="shared" si="11"/>
        <v>00</v>
      </c>
      <c r="AO119" s="61" t="str">
        <f t="shared" si="12"/>
        <v>00</v>
      </c>
      <c r="AQ119" t="str">
        <f t="shared" si="7"/>
        <v xml:space="preserve">    (U4)0x00000030U,                                                           /* 48 UNKNOWN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8" t="str">
        <f t="shared" si="6"/>
        <v>MSG_02</v>
      </c>
      <c r="AK120" s="61"/>
      <c r="AL120" s="61" t="str">
        <f t="shared" si="9"/>
        <v>31</v>
      </c>
      <c r="AM120" s="61" t="str">
        <f t="shared" si="10"/>
        <v>00</v>
      </c>
      <c r="AN120" s="61" t="str">
        <f t="shared" si="11"/>
        <v>00</v>
      </c>
      <c r="AO120" s="61" t="str">
        <f t="shared" si="12"/>
        <v>00</v>
      </c>
      <c r="AQ120" t="str">
        <f t="shared" si="7"/>
        <v xml:space="preserve">    (U4)0x00000031U,                                                           /* 49 MSG_02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8" t="str">
        <f t="shared" si="6"/>
        <v>UNKNOWN</v>
      </c>
      <c r="AK121" s="61"/>
      <c r="AL121" s="61" t="str">
        <f t="shared" si="9"/>
        <v>32</v>
      </c>
      <c r="AM121" s="61" t="str">
        <f t="shared" si="10"/>
        <v>00</v>
      </c>
      <c r="AN121" s="61" t="str">
        <f t="shared" si="11"/>
        <v>00</v>
      </c>
      <c r="AO121" s="61" t="str">
        <f t="shared" si="12"/>
        <v>00</v>
      </c>
      <c r="AQ121" t="str">
        <f t="shared" si="7"/>
        <v xml:space="preserve">    (U4)0x00000032U,                                                           /* 50 UNKNOWN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8" t="str">
        <f t="shared" si="6"/>
        <v>UNKNOWN</v>
      </c>
      <c r="AK122" s="61"/>
      <c r="AL122" s="61" t="str">
        <f t="shared" si="9"/>
        <v>33</v>
      </c>
      <c r="AM122" s="61" t="str">
        <f t="shared" si="10"/>
        <v>00</v>
      </c>
      <c r="AN122" s="61" t="str">
        <f t="shared" si="11"/>
        <v>00</v>
      </c>
      <c r="AO122" s="61" t="str">
        <f t="shared" si="12"/>
        <v>00</v>
      </c>
      <c r="AQ122" t="str">
        <f t="shared" si="7"/>
        <v xml:space="preserve">    (U4)0x00000033U,                                                           /* 51 UNKNOWN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8" t="str">
        <f t="shared" si="6"/>
        <v>MSG_02</v>
      </c>
      <c r="AK123" s="61"/>
      <c r="AL123" s="61" t="str">
        <f t="shared" si="9"/>
        <v>34</v>
      </c>
      <c r="AM123" s="61" t="str">
        <f t="shared" si="10"/>
        <v>00</v>
      </c>
      <c r="AN123" s="61" t="str">
        <f t="shared" si="11"/>
        <v>00</v>
      </c>
      <c r="AO123" s="61" t="str">
        <f t="shared" si="12"/>
        <v>00</v>
      </c>
      <c r="AQ123" t="str">
        <f t="shared" si="7"/>
        <v xml:space="preserve">    (U4)0x00000034U,                                                           /* 52 MSG_02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8" t="str">
        <f t="shared" si="6"/>
        <v>MSG_02</v>
      </c>
      <c r="AK124" s="61"/>
      <c r="AL124" s="61" t="str">
        <f t="shared" si="9"/>
        <v>35</v>
      </c>
      <c r="AM124" s="61" t="str">
        <f t="shared" si="10"/>
        <v>00</v>
      </c>
      <c r="AN124" s="61" t="str">
        <f t="shared" si="11"/>
        <v>00</v>
      </c>
      <c r="AO124" s="61" t="str">
        <f t="shared" si="12"/>
        <v>00</v>
      </c>
      <c r="AQ124" t="str">
        <f t="shared" si="7"/>
        <v xml:space="preserve">    (U4)0x00000035U,                                                           /* 53 MSG_02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8" t="str">
        <f t="shared" si="6"/>
        <v>MSG_02</v>
      </c>
      <c r="AK125" s="61"/>
      <c r="AL125" s="61" t="str">
        <f t="shared" si="9"/>
        <v>36</v>
      </c>
      <c r="AM125" s="61" t="str">
        <f t="shared" si="10"/>
        <v>00</v>
      </c>
      <c r="AN125" s="61" t="str">
        <f t="shared" si="11"/>
        <v>00</v>
      </c>
      <c r="AO125" s="61" t="str">
        <f t="shared" si="12"/>
        <v>00</v>
      </c>
      <c r="AQ125" t="str">
        <f t="shared" si="7"/>
        <v xml:space="preserve">    (U4)0x00000036U,                                                           /* 54 MSG_02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8" t="str">
        <f t="shared" si="6"/>
        <v>MSG_02</v>
      </c>
      <c r="AK126" s="61"/>
      <c r="AL126" s="61" t="str">
        <f t="shared" si="9"/>
        <v>37</v>
      </c>
      <c r="AM126" s="61" t="str">
        <f t="shared" si="10"/>
        <v>00</v>
      </c>
      <c r="AN126" s="61" t="str">
        <f t="shared" si="11"/>
        <v>00</v>
      </c>
      <c r="AO126" s="61" t="str">
        <f t="shared" si="12"/>
        <v>00</v>
      </c>
      <c r="AQ126" t="str">
        <f t="shared" si="7"/>
        <v xml:space="preserve">    (U4)0x00000037U,                                                           /* 55 MSG_02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8" t="str">
        <f t="shared" si="6"/>
        <v>UNKNOWN</v>
      </c>
      <c r="AK127" s="61"/>
      <c r="AL127" s="61" t="str">
        <f t="shared" si="9"/>
        <v>38</v>
      </c>
      <c r="AM127" s="61" t="str">
        <f t="shared" si="10"/>
        <v>00</v>
      </c>
      <c r="AN127" s="61" t="str">
        <f t="shared" si="11"/>
        <v>00</v>
      </c>
      <c r="AO127" s="61" t="str">
        <f t="shared" si="12"/>
        <v>00</v>
      </c>
      <c r="AQ127" t="str">
        <f t="shared" si="7"/>
        <v xml:space="preserve">    (U4)0x00000038U,                                                           /* 56 UNKNOWN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8" t="str">
        <f t="shared" si="6"/>
        <v>MSG_02</v>
      </c>
      <c r="AK128" s="61"/>
      <c r="AL128" s="61" t="str">
        <f t="shared" si="9"/>
        <v>39</v>
      </c>
      <c r="AM128" s="61" t="str">
        <f t="shared" si="10"/>
        <v>00</v>
      </c>
      <c r="AN128" s="61" t="str">
        <f t="shared" si="11"/>
        <v>00</v>
      </c>
      <c r="AO128" s="61" t="str">
        <f t="shared" si="12"/>
        <v>00</v>
      </c>
      <c r="AQ128" t="str">
        <f t="shared" si="7"/>
        <v xml:space="preserve">    (U4)0x00000039U,                                                           /* 57 MSG_02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8" t="str">
        <f t="shared" si="6"/>
        <v>UNKNOWN</v>
      </c>
      <c r="AK129" s="61"/>
      <c r="AL129" s="61" t="str">
        <f t="shared" si="9"/>
        <v>3A</v>
      </c>
      <c r="AM129" s="61" t="str">
        <f t="shared" si="10"/>
        <v>00</v>
      </c>
      <c r="AN129" s="61" t="str">
        <f t="shared" si="11"/>
        <v>00</v>
      </c>
      <c r="AO129" s="61" t="str">
        <f t="shared" si="12"/>
        <v>00</v>
      </c>
      <c r="AQ129" t="str">
        <f t="shared" si="7"/>
        <v xml:space="preserve">    (U4)0x0000003AU,                                                           /* 58 UNKNOWN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8" t="str">
        <f t="shared" si="6"/>
        <v>UNKNOWN</v>
      </c>
      <c r="AK130" s="61"/>
      <c r="AL130" s="61" t="str">
        <f t="shared" si="9"/>
        <v>3B</v>
      </c>
      <c r="AM130" s="61" t="str">
        <f t="shared" si="10"/>
        <v>00</v>
      </c>
      <c r="AN130" s="61" t="str">
        <f t="shared" si="11"/>
        <v>00</v>
      </c>
      <c r="AO130" s="61" t="str">
        <f t="shared" si="12"/>
        <v>00</v>
      </c>
      <c r="AQ130" t="str">
        <f t="shared" si="7"/>
        <v xml:space="preserve">    (U4)0x0000003BU,                                                           /* 59 UNKNOWN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8" t="str">
        <f t="shared" si="6"/>
        <v>MSG_02</v>
      </c>
      <c r="AK131" s="61"/>
      <c r="AL131" s="61" t="str">
        <f t="shared" si="9"/>
        <v>3C</v>
      </c>
      <c r="AM131" s="61" t="str">
        <f t="shared" si="10"/>
        <v>00</v>
      </c>
      <c r="AN131" s="61" t="str">
        <f t="shared" si="11"/>
        <v>00</v>
      </c>
      <c r="AO131" s="61" t="str">
        <f t="shared" si="12"/>
        <v>00</v>
      </c>
      <c r="AQ131" t="str">
        <f t="shared" si="7"/>
        <v xml:space="preserve">    (U4)0x0000003CU,                                                           /* 60 MSG_02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8" t="str">
        <f t="shared" si="6"/>
        <v>MSG_02</v>
      </c>
      <c r="AK132" s="61"/>
      <c r="AL132" s="61" t="str">
        <f t="shared" si="9"/>
        <v>3D</v>
      </c>
      <c r="AM132" s="61" t="str">
        <f t="shared" si="10"/>
        <v>00</v>
      </c>
      <c r="AN132" s="61" t="str">
        <f t="shared" si="11"/>
        <v>00</v>
      </c>
      <c r="AO132" s="61" t="str">
        <f t="shared" si="12"/>
        <v>00</v>
      </c>
      <c r="AQ132" t="str">
        <f t="shared" si="7"/>
        <v xml:space="preserve">    (U4)0x0000003DU,                                                           /* 61 MSG_02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8" t="str">
        <f t="shared" si="6"/>
        <v>MSG_02</v>
      </c>
      <c r="AK133" s="61"/>
      <c r="AL133" s="61" t="str">
        <f t="shared" si="9"/>
        <v>3E</v>
      </c>
      <c r="AM133" s="61" t="str">
        <f t="shared" si="10"/>
        <v>00</v>
      </c>
      <c r="AN133" s="61" t="str">
        <f t="shared" si="11"/>
        <v>00</v>
      </c>
      <c r="AO133" s="61" t="str">
        <f t="shared" si="12"/>
        <v>00</v>
      </c>
      <c r="AQ133" t="str">
        <f t="shared" si="7"/>
        <v xml:space="preserve">    (U4)0x0000003EU,                                                           /* 62 MSG_02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8" t="str">
        <f t="shared" si="6"/>
        <v>MSG_02</v>
      </c>
      <c r="AK134" s="61"/>
      <c r="AL134" s="61" t="str">
        <f t="shared" si="9"/>
        <v>3F</v>
      </c>
      <c r="AM134" s="61" t="str">
        <f t="shared" si="10"/>
        <v>00</v>
      </c>
      <c r="AN134" s="61" t="str">
        <f t="shared" si="11"/>
        <v>00</v>
      </c>
      <c r="AO134" s="61" t="str">
        <f t="shared" si="12"/>
        <v>00</v>
      </c>
      <c r="AQ134" t="str">
        <f t="shared" si="7"/>
        <v xml:space="preserve">    (U4)0x0000003FU                                                            /* 63 MSG_02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PD_ACTF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3F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3F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(U4)0x0000003FU,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8" t="str">
        <f t="shared" si="21"/>
        <v>UNKNOWN</v>
      </c>
      <c r="AK138" s="61"/>
      <c r="AL138" s="61" t="str">
        <f t="shared" si="24"/>
        <v>3F</v>
      </c>
      <c r="AM138" s="61" t="str">
        <f t="shared" si="25"/>
        <v>00</v>
      </c>
      <c r="AN138" s="61" t="str">
        <f t="shared" si="26"/>
        <v>00</v>
      </c>
      <c r="AO138" s="61" t="str">
        <f t="shared" si="27"/>
        <v>00</v>
      </c>
      <c r="AQ138" t="str">
        <f t="shared" si="22"/>
        <v xml:space="preserve">    (U4)0x0000003FU,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8" t="str">
        <f t="shared" si="21"/>
        <v>UNKNOWN</v>
      </c>
      <c r="AK139" s="61"/>
      <c r="AL139" s="61" t="str">
        <f t="shared" si="24"/>
        <v>3F</v>
      </c>
      <c r="AM139" s="61" t="str">
        <f t="shared" si="25"/>
        <v>00</v>
      </c>
      <c r="AN139" s="61" t="str">
        <f t="shared" si="26"/>
        <v>00</v>
      </c>
      <c r="AO139" s="61" t="str">
        <f t="shared" si="27"/>
        <v>00</v>
      </c>
      <c r="AQ139" t="str">
        <f t="shared" si="22"/>
        <v xml:space="preserve">    (U4)0x0000003FU,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8" t="str">
        <f t="shared" si="21"/>
        <v>UNKNOWN</v>
      </c>
      <c r="AK140" s="61"/>
      <c r="AL140" s="61" t="str">
        <f t="shared" si="24"/>
        <v>3F</v>
      </c>
      <c r="AM140" s="61" t="str">
        <f t="shared" si="25"/>
        <v>00</v>
      </c>
      <c r="AN140" s="61" t="str">
        <f t="shared" si="26"/>
        <v>00</v>
      </c>
      <c r="AO140" s="61" t="str">
        <f t="shared" si="27"/>
        <v>00</v>
      </c>
      <c r="AQ140" t="str">
        <f t="shared" si="22"/>
        <v xml:space="preserve">    (U4)0x0000003FU,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8" t="str">
        <f t="shared" si="21"/>
        <v>UNKNOWN</v>
      </c>
      <c r="AK141" s="61"/>
      <c r="AL141" s="61" t="str">
        <f t="shared" si="24"/>
        <v>3F</v>
      </c>
      <c r="AM141" s="61" t="str">
        <f t="shared" si="25"/>
        <v>00</v>
      </c>
      <c r="AN141" s="61" t="str">
        <f t="shared" si="26"/>
        <v>00</v>
      </c>
      <c r="AO141" s="61" t="str">
        <f t="shared" si="27"/>
        <v>00</v>
      </c>
      <c r="AQ141" t="str">
        <f t="shared" si="22"/>
        <v xml:space="preserve">    (U4)0x0000003FU,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8" t="str">
        <f t="shared" si="21"/>
        <v>UNKNOWN</v>
      </c>
      <c r="AK142" s="61"/>
      <c r="AL142" s="61" t="str">
        <f t="shared" si="24"/>
        <v>3F</v>
      </c>
      <c r="AM142" s="61" t="str">
        <f t="shared" si="25"/>
        <v>00</v>
      </c>
      <c r="AN142" s="61" t="str">
        <f t="shared" si="26"/>
        <v>00</v>
      </c>
      <c r="AO142" s="61" t="str">
        <f t="shared" si="27"/>
        <v>00</v>
      </c>
      <c r="AQ142" t="str">
        <f t="shared" si="22"/>
        <v xml:space="preserve">    (U4)0x0000003FU,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8" t="str">
        <f t="shared" si="21"/>
        <v>UNKNOWN</v>
      </c>
      <c r="AK143" s="61"/>
      <c r="AL143" s="61" t="str">
        <f t="shared" si="24"/>
        <v>3F</v>
      </c>
      <c r="AM143" s="61" t="str">
        <f t="shared" si="25"/>
        <v>00</v>
      </c>
      <c r="AN143" s="61" t="str">
        <f t="shared" si="26"/>
        <v>00</v>
      </c>
      <c r="AO143" s="61" t="str">
        <f t="shared" si="27"/>
        <v>00</v>
      </c>
      <c r="AQ143" t="str">
        <f t="shared" si="22"/>
        <v xml:space="preserve">    (U4)0x0000003FU,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8" t="str">
        <f t="shared" si="21"/>
        <v>UNKNOWN</v>
      </c>
      <c r="AK144" s="61"/>
      <c r="AL144" s="61" t="str">
        <f t="shared" si="24"/>
        <v>3F</v>
      </c>
      <c r="AM144" s="61" t="str">
        <f t="shared" si="25"/>
        <v>00</v>
      </c>
      <c r="AN144" s="61" t="str">
        <f t="shared" si="26"/>
        <v>00</v>
      </c>
      <c r="AO144" s="61" t="str">
        <f t="shared" si="27"/>
        <v>00</v>
      </c>
      <c r="AQ144" t="str">
        <f t="shared" si="22"/>
        <v xml:space="preserve">    (U4)0x0000003FU,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8" t="str">
        <f t="shared" si="21"/>
        <v>UNKNOWN</v>
      </c>
      <c r="AK145" s="61"/>
      <c r="AL145" s="61" t="str">
        <f t="shared" si="24"/>
        <v>3F</v>
      </c>
      <c r="AM145" s="61" t="str">
        <f t="shared" si="25"/>
        <v>00</v>
      </c>
      <c r="AN145" s="61" t="str">
        <f t="shared" si="26"/>
        <v>00</v>
      </c>
      <c r="AO145" s="61" t="str">
        <f t="shared" si="27"/>
        <v>00</v>
      </c>
      <c r="AQ145" t="str">
        <f t="shared" si="22"/>
        <v xml:space="preserve">    (U4)0x0000003FU,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8" t="str">
        <f t="shared" si="21"/>
        <v>UNKNOWN</v>
      </c>
      <c r="AK146" s="61"/>
      <c r="AL146" s="61" t="str">
        <f t="shared" si="24"/>
        <v>3F</v>
      </c>
      <c r="AM146" s="61" t="str">
        <f t="shared" si="25"/>
        <v>00</v>
      </c>
      <c r="AN146" s="61" t="str">
        <f t="shared" si="26"/>
        <v>00</v>
      </c>
      <c r="AO146" s="61" t="str">
        <f t="shared" si="27"/>
        <v>00</v>
      </c>
      <c r="AQ146" t="str">
        <f t="shared" si="22"/>
        <v xml:space="preserve">    (U4)0x0000003FU,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8" t="str">
        <f t="shared" si="21"/>
        <v>UNKNOWN</v>
      </c>
      <c r="AK147" s="61"/>
      <c r="AL147" s="61" t="str">
        <f t="shared" si="24"/>
        <v>3F</v>
      </c>
      <c r="AM147" s="61" t="str">
        <f t="shared" si="25"/>
        <v>00</v>
      </c>
      <c r="AN147" s="61" t="str">
        <f t="shared" si="26"/>
        <v>00</v>
      </c>
      <c r="AO147" s="61" t="str">
        <f t="shared" si="27"/>
        <v>00</v>
      </c>
      <c r="AQ147" t="str">
        <f t="shared" si="22"/>
        <v xml:space="preserve">    (U4)0x0000003FU,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8" t="str">
        <f t="shared" si="21"/>
        <v>UNKNOWN</v>
      </c>
      <c r="AK148" s="61"/>
      <c r="AL148" s="61" t="str">
        <f t="shared" si="24"/>
        <v>3F</v>
      </c>
      <c r="AM148" s="61" t="str">
        <f t="shared" si="25"/>
        <v>00</v>
      </c>
      <c r="AN148" s="61" t="str">
        <f t="shared" si="26"/>
        <v>00</v>
      </c>
      <c r="AO148" s="61" t="str">
        <f t="shared" si="27"/>
        <v>00</v>
      </c>
      <c r="AQ148" t="str">
        <f t="shared" si="22"/>
        <v xml:space="preserve">    (U4)0x0000003FU,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8" t="str">
        <f t="shared" si="21"/>
        <v>UNKNOWN</v>
      </c>
      <c r="AK149" s="61"/>
      <c r="AL149" s="61" t="str">
        <f t="shared" si="24"/>
        <v>3F</v>
      </c>
      <c r="AM149" s="61" t="str">
        <f t="shared" si="25"/>
        <v>00</v>
      </c>
      <c r="AN149" s="61" t="str">
        <f t="shared" si="26"/>
        <v>00</v>
      </c>
      <c r="AO149" s="61" t="str">
        <f t="shared" si="27"/>
        <v>00</v>
      </c>
      <c r="AQ149" t="str">
        <f t="shared" si="22"/>
        <v xml:space="preserve">    (U4)0x0000003FU,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8" t="str">
        <f t="shared" si="21"/>
        <v>UNKNOWN</v>
      </c>
      <c r="AK150" s="61"/>
      <c r="AL150" s="61" t="str">
        <f t="shared" si="24"/>
        <v>3F</v>
      </c>
      <c r="AM150" s="61" t="str">
        <f t="shared" si="25"/>
        <v>00</v>
      </c>
      <c r="AN150" s="61" t="str">
        <f t="shared" si="26"/>
        <v>00</v>
      </c>
      <c r="AO150" s="61" t="str">
        <f t="shared" si="27"/>
        <v>00</v>
      </c>
      <c r="AQ150" t="str">
        <f t="shared" si="22"/>
        <v xml:space="preserve">    (U4)0x0000003FU,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8" t="str">
        <f t="shared" si="21"/>
        <v>UNKNOWN</v>
      </c>
      <c r="AK151" s="61"/>
      <c r="AL151" s="61" t="str">
        <f t="shared" si="24"/>
        <v>3F</v>
      </c>
      <c r="AM151" s="61" t="str">
        <f t="shared" si="25"/>
        <v>00</v>
      </c>
      <c r="AN151" s="61" t="str">
        <f t="shared" si="26"/>
        <v>00</v>
      </c>
      <c r="AO151" s="61" t="str">
        <f t="shared" si="27"/>
        <v>00</v>
      </c>
      <c r="AQ151" t="str">
        <f t="shared" si="22"/>
        <v xml:space="preserve">    (U4)0x0000003FU,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8" t="str">
        <f t="shared" si="21"/>
        <v>UNKNOWN</v>
      </c>
      <c r="AK152" s="61"/>
      <c r="AL152" s="61" t="str">
        <f t="shared" si="24"/>
        <v>3F</v>
      </c>
      <c r="AM152" s="61" t="str">
        <f t="shared" si="25"/>
        <v>00</v>
      </c>
      <c r="AN152" s="61" t="str">
        <f t="shared" si="26"/>
        <v>00</v>
      </c>
      <c r="AO152" s="61" t="str">
        <f t="shared" si="27"/>
        <v>00</v>
      </c>
      <c r="AQ152" t="str">
        <f t="shared" si="22"/>
        <v xml:space="preserve">    (U4)0x0000003FU,                                                           /* 16 UNKNOWN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8" t="str">
        <f t="shared" si="21"/>
        <v>MSG_02</v>
      </c>
      <c r="AK153" s="61"/>
      <c r="AL153" s="61" t="str">
        <f t="shared" si="24"/>
        <v>3F</v>
      </c>
      <c r="AM153" s="61" t="str">
        <f t="shared" si="25"/>
        <v>00</v>
      </c>
      <c r="AN153" s="61" t="str">
        <f t="shared" si="26"/>
        <v>00</v>
      </c>
      <c r="AO153" s="61" t="str">
        <f t="shared" si="27"/>
        <v>00</v>
      </c>
      <c r="AQ153" t="str">
        <f t="shared" si="22"/>
        <v xml:space="preserve">    (U4)0x0000003FU,                                                           /* 17 MSG_02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8" t="str">
        <f t="shared" si="21"/>
        <v>UNKNOWN</v>
      </c>
      <c r="AK154" s="61"/>
      <c r="AL154" s="61" t="str">
        <f t="shared" si="24"/>
        <v>3F</v>
      </c>
      <c r="AM154" s="61" t="str">
        <f t="shared" si="25"/>
        <v>00</v>
      </c>
      <c r="AN154" s="61" t="str">
        <f t="shared" si="26"/>
        <v>00</v>
      </c>
      <c r="AO154" s="61" t="str">
        <f t="shared" si="27"/>
        <v>00</v>
      </c>
      <c r="AQ154" t="str">
        <f t="shared" si="22"/>
        <v xml:space="preserve">    (U4)0x0000003FU,                                                           /* 18 UNKNOWN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8" t="str">
        <f t="shared" si="21"/>
        <v>UNKNOWN</v>
      </c>
      <c r="AK155" s="61"/>
      <c r="AL155" s="61" t="str">
        <f t="shared" si="24"/>
        <v>3F</v>
      </c>
      <c r="AM155" s="61" t="str">
        <f t="shared" si="25"/>
        <v>00</v>
      </c>
      <c r="AN155" s="61" t="str">
        <f t="shared" si="26"/>
        <v>00</v>
      </c>
      <c r="AO155" s="61" t="str">
        <f t="shared" si="27"/>
        <v>00</v>
      </c>
      <c r="AQ155" t="str">
        <f t="shared" si="22"/>
        <v xml:space="preserve">    (U4)0x0000003FU,                                                           /* 19 UNKNOWN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8" t="str">
        <f t="shared" si="21"/>
        <v>UNKNOWN</v>
      </c>
      <c r="AK156" s="61"/>
      <c r="AL156" s="61" t="str">
        <f t="shared" si="24"/>
        <v>3F</v>
      </c>
      <c r="AM156" s="61" t="str">
        <f t="shared" si="25"/>
        <v>00</v>
      </c>
      <c r="AN156" s="61" t="str">
        <f t="shared" si="26"/>
        <v>00</v>
      </c>
      <c r="AO156" s="61" t="str">
        <f t="shared" si="27"/>
        <v>00</v>
      </c>
      <c r="AQ156" t="str">
        <f t="shared" si="22"/>
        <v xml:space="preserve">    (U4)0x0000003FU,                                                           /* 20 UNKNOWN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8" t="str">
        <f t="shared" si="21"/>
        <v>UNKNOWN</v>
      </c>
      <c r="AK157" s="61"/>
      <c r="AL157" s="61" t="str">
        <f t="shared" si="24"/>
        <v>3F</v>
      </c>
      <c r="AM157" s="61" t="str">
        <f t="shared" si="25"/>
        <v>00</v>
      </c>
      <c r="AN157" s="61" t="str">
        <f t="shared" si="26"/>
        <v>00</v>
      </c>
      <c r="AO157" s="61" t="str">
        <f t="shared" si="27"/>
        <v>00</v>
      </c>
      <c r="AQ157" t="str">
        <f t="shared" si="22"/>
        <v xml:space="preserve">    (U4)0x0000003FU,                                                           /* 21 UNKNOWN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8" t="str">
        <f t="shared" si="21"/>
        <v>UNKNOWN</v>
      </c>
      <c r="AK158" s="61"/>
      <c r="AL158" s="61" t="str">
        <f t="shared" si="24"/>
        <v>3F</v>
      </c>
      <c r="AM158" s="61" t="str">
        <f t="shared" si="25"/>
        <v>00</v>
      </c>
      <c r="AN158" s="61" t="str">
        <f t="shared" si="26"/>
        <v>00</v>
      </c>
      <c r="AO158" s="61" t="str">
        <f t="shared" si="27"/>
        <v>00</v>
      </c>
      <c r="AQ158" t="str">
        <f t="shared" si="22"/>
        <v xml:space="preserve">    (U4)0x0000003FU,                                                           /* 22 UNKNOWN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8" t="str">
        <f t="shared" si="21"/>
        <v>UNKNOWN</v>
      </c>
      <c r="AK159" s="61"/>
      <c r="AL159" s="61" t="str">
        <f t="shared" si="24"/>
        <v>3F</v>
      </c>
      <c r="AM159" s="61" t="str">
        <f t="shared" si="25"/>
        <v>00</v>
      </c>
      <c r="AN159" s="61" t="str">
        <f t="shared" si="26"/>
        <v>00</v>
      </c>
      <c r="AO159" s="61" t="str">
        <f t="shared" si="27"/>
        <v>00</v>
      </c>
      <c r="AQ159" t="str">
        <f t="shared" si="22"/>
        <v xml:space="preserve">    (U4)0x0000003FU,                                                           /* 23 UNKNOWN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8" t="str">
        <f t="shared" si="21"/>
        <v>UNKNOWN</v>
      </c>
      <c r="AK160" s="61"/>
      <c r="AL160" s="61" t="str">
        <f t="shared" si="24"/>
        <v>3F</v>
      </c>
      <c r="AM160" s="61" t="str">
        <f t="shared" si="25"/>
        <v>00</v>
      </c>
      <c r="AN160" s="61" t="str">
        <f t="shared" si="26"/>
        <v>00</v>
      </c>
      <c r="AO160" s="61" t="str">
        <f t="shared" si="27"/>
        <v>00</v>
      </c>
      <c r="AQ160" t="str">
        <f t="shared" si="22"/>
        <v xml:space="preserve">    (U4)0x0000003FU,                                                           /* 24 UNKNOWN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8" t="str">
        <f t="shared" si="21"/>
        <v>MSG_02</v>
      </c>
      <c r="AK161" s="61"/>
      <c r="AL161" s="61" t="str">
        <f t="shared" si="24"/>
        <v>3F</v>
      </c>
      <c r="AM161" s="61" t="str">
        <f t="shared" si="25"/>
        <v>00</v>
      </c>
      <c r="AN161" s="61" t="str">
        <f t="shared" si="26"/>
        <v>00</v>
      </c>
      <c r="AO161" s="61" t="str">
        <f t="shared" si="27"/>
        <v>00</v>
      </c>
      <c r="AQ161" t="str">
        <f t="shared" si="22"/>
        <v xml:space="preserve">    (U4)0x0000003FU,                                                           /* 25 MSG_02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8" t="str">
        <f t="shared" si="21"/>
        <v>UNKNOWN</v>
      </c>
      <c r="AK162" s="61"/>
      <c r="AL162" s="61" t="str">
        <f t="shared" si="24"/>
        <v>3F</v>
      </c>
      <c r="AM162" s="61" t="str">
        <f t="shared" si="25"/>
        <v>00</v>
      </c>
      <c r="AN162" s="61" t="str">
        <f t="shared" si="26"/>
        <v>00</v>
      </c>
      <c r="AO162" s="61" t="str">
        <f t="shared" si="27"/>
        <v>00</v>
      </c>
      <c r="AQ162" t="str">
        <f t="shared" si="22"/>
        <v xml:space="preserve">    (U4)0x0000003FU,                                                           /* 26 UNKNOWN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8" t="str">
        <f t="shared" si="21"/>
        <v>UNKNOWN</v>
      </c>
      <c r="AK163" s="61"/>
      <c r="AL163" s="61" t="str">
        <f t="shared" si="24"/>
        <v>3F</v>
      </c>
      <c r="AM163" s="61" t="str">
        <f t="shared" si="25"/>
        <v>00</v>
      </c>
      <c r="AN163" s="61" t="str">
        <f t="shared" si="26"/>
        <v>00</v>
      </c>
      <c r="AO163" s="61" t="str">
        <f t="shared" si="27"/>
        <v>00</v>
      </c>
      <c r="AQ163" t="str">
        <f t="shared" si="22"/>
        <v xml:space="preserve">    (U4)0x0000003FU,                                                           /* 27 UNKNOWN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8" t="str">
        <f t="shared" si="21"/>
        <v>MSG_02</v>
      </c>
      <c r="AK164" s="61"/>
      <c r="AL164" s="61" t="str">
        <f t="shared" si="24"/>
        <v>3F</v>
      </c>
      <c r="AM164" s="61" t="str">
        <f t="shared" si="25"/>
        <v>00</v>
      </c>
      <c r="AN164" s="61" t="str">
        <f t="shared" si="26"/>
        <v>00</v>
      </c>
      <c r="AO164" s="61" t="str">
        <f t="shared" si="27"/>
        <v>00</v>
      </c>
      <c r="AQ164" t="str">
        <f t="shared" si="22"/>
        <v xml:space="preserve">    (U4)0x0000003FU,                                                           /* 28 MSG_02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8" t="str">
        <f t="shared" si="21"/>
        <v>MSG_02</v>
      </c>
      <c r="AK165" s="61"/>
      <c r="AL165" s="61" t="str">
        <f t="shared" si="24"/>
        <v>3F</v>
      </c>
      <c r="AM165" s="61" t="str">
        <f t="shared" si="25"/>
        <v>00</v>
      </c>
      <c r="AN165" s="61" t="str">
        <f t="shared" si="26"/>
        <v>00</v>
      </c>
      <c r="AO165" s="61" t="str">
        <f t="shared" si="27"/>
        <v>00</v>
      </c>
      <c r="AQ165" t="str">
        <f t="shared" si="22"/>
        <v xml:space="preserve">    (U4)0x0000003FU,                                                           /* 29 MSG_02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8" t="str">
        <f t="shared" si="21"/>
        <v>MSG_02</v>
      </c>
      <c r="AK166" s="61"/>
      <c r="AL166" s="61" t="str">
        <f t="shared" si="24"/>
        <v>3F</v>
      </c>
      <c r="AM166" s="61" t="str">
        <f t="shared" si="25"/>
        <v>00</v>
      </c>
      <c r="AN166" s="61" t="str">
        <f t="shared" si="26"/>
        <v>00</v>
      </c>
      <c r="AO166" s="61" t="str">
        <f t="shared" si="27"/>
        <v>00</v>
      </c>
      <c r="AQ166" t="str">
        <f t="shared" si="22"/>
        <v xml:space="preserve">    (U4)0x0000003FU,                                                           /* 30 MSG_02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8" t="str">
        <f t="shared" si="21"/>
        <v>MSG_02</v>
      </c>
      <c r="AK167" s="61"/>
      <c r="AL167" s="61" t="str">
        <f t="shared" si="24"/>
        <v>3F</v>
      </c>
      <c r="AM167" s="61" t="str">
        <f t="shared" si="25"/>
        <v>00</v>
      </c>
      <c r="AN167" s="61" t="str">
        <f t="shared" si="26"/>
        <v>00</v>
      </c>
      <c r="AO167" s="61" t="str">
        <f t="shared" si="27"/>
        <v>00</v>
      </c>
      <c r="AQ167" t="str">
        <f t="shared" si="22"/>
        <v xml:space="preserve">    (U4)0x0000003FU,                                                           /* 31 MSG_02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8" t="str">
        <f t="shared" si="21"/>
        <v>UNKNOWN</v>
      </c>
      <c r="AK168" s="61"/>
      <c r="AL168" s="61" t="str">
        <f t="shared" si="24"/>
        <v>3F</v>
      </c>
      <c r="AM168" s="61" t="str">
        <f t="shared" si="25"/>
        <v>00</v>
      </c>
      <c r="AN168" s="61" t="str">
        <f t="shared" si="26"/>
        <v>00</v>
      </c>
      <c r="AO168" s="61" t="str">
        <f t="shared" si="27"/>
        <v>00</v>
      </c>
      <c r="AQ168" t="str">
        <f t="shared" si="22"/>
        <v xml:space="preserve">    (U4)0x0000003FU,                                                           /* 32 UNKNOWN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8" t="str">
        <f t="shared" si="21"/>
        <v>UNKNOWN</v>
      </c>
      <c r="AK169" s="61"/>
      <c r="AL169" s="61" t="str">
        <f t="shared" si="24"/>
        <v>3F</v>
      </c>
      <c r="AM169" s="61" t="str">
        <f t="shared" si="25"/>
        <v>00</v>
      </c>
      <c r="AN169" s="61" t="str">
        <f t="shared" si="26"/>
        <v>00</v>
      </c>
      <c r="AO169" s="61" t="str">
        <f t="shared" si="27"/>
        <v>00</v>
      </c>
      <c r="AQ169" t="str">
        <f t="shared" si="22"/>
        <v xml:space="preserve">    (U4)0x0000003FU,                                                           /* 33 UNKNOWN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8" t="str">
        <f t="shared" si="21"/>
        <v>UNKNOWN</v>
      </c>
      <c r="AK170" s="61"/>
      <c r="AL170" s="61" t="str">
        <f t="shared" si="24"/>
        <v>3F</v>
      </c>
      <c r="AM170" s="61" t="str">
        <f t="shared" si="25"/>
        <v>00</v>
      </c>
      <c r="AN170" s="61" t="str">
        <f t="shared" si="26"/>
        <v>00</v>
      </c>
      <c r="AO170" s="61" t="str">
        <f t="shared" si="27"/>
        <v>00</v>
      </c>
      <c r="AQ170" t="str">
        <f t="shared" si="22"/>
        <v xml:space="preserve">    (U4)0x0000003FU,                                                           /* 34 UNKNOWN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8" t="str">
        <f t="shared" si="21"/>
        <v>UNKNOWN</v>
      </c>
      <c r="AK171" s="61"/>
      <c r="AL171" s="61" t="str">
        <f t="shared" si="24"/>
        <v>3F</v>
      </c>
      <c r="AM171" s="61" t="str">
        <f t="shared" si="25"/>
        <v>00</v>
      </c>
      <c r="AN171" s="61" t="str">
        <f t="shared" si="26"/>
        <v>00</v>
      </c>
      <c r="AO171" s="61" t="str">
        <f t="shared" si="27"/>
        <v>00</v>
      </c>
      <c r="AQ171" t="str">
        <f t="shared" si="22"/>
        <v xml:space="preserve">    (U4)0x0000003FU,                                                           /* 35 UNKNOWN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8" t="str">
        <f t="shared" si="21"/>
        <v>UNKNOWN</v>
      </c>
      <c r="AK172" s="61"/>
      <c r="AL172" s="61" t="str">
        <f t="shared" si="24"/>
        <v>3F</v>
      </c>
      <c r="AM172" s="61" t="str">
        <f t="shared" si="25"/>
        <v>00</v>
      </c>
      <c r="AN172" s="61" t="str">
        <f t="shared" si="26"/>
        <v>00</v>
      </c>
      <c r="AO172" s="61" t="str">
        <f t="shared" si="27"/>
        <v>00</v>
      </c>
      <c r="AQ172" t="str">
        <f t="shared" si="22"/>
        <v xml:space="preserve">    (U4)0x0000003FU,                                                           /* 36 UNKNOWN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8" t="str">
        <f t="shared" si="21"/>
        <v>UNKNOWN</v>
      </c>
      <c r="AK173" s="61"/>
      <c r="AL173" s="61" t="str">
        <f t="shared" si="24"/>
        <v>3F</v>
      </c>
      <c r="AM173" s="61" t="str">
        <f t="shared" si="25"/>
        <v>00</v>
      </c>
      <c r="AN173" s="61" t="str">
        <f t="shared" si="26"/>
        <v>00</v>
      </c>
      <c r="AO173" s="61" t="str">
        <f t="shared" si="27"/>
        <v>00</v>
      </c>
      <c r="AQ173" t="str">
        <f t="shared" si="22"/>
        <v xml:space="preserve">    (U4)0x0000003FU,                                                           /* 37 UNKNOWN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8" t="str">
        <f t="shared" si="21"/>
        <v>UNKNOWN</v>
      </c>
      <c r="AK174" s="61"/>
      <c r="AL174" s="61" t="str">
        <f t="shared" si="24"/>
        <v>3F</v>
      </c>
      <c r="AM174" s="61" t="str">
        <f t="shared" si="25"/>
        <v>00</v>
      </c>
      <c r="AN174" s="61" t="str">
        <f t="shared" si="26"/>
        <v>00</v>
      </c>
      <c r="AO174" s="61" t="str">
        <f t="shared" si="27"/>
        <v>00</v>
      </c>
      <c r="AQ174" t="str">
        <f t="shared" si="22"/>
        <v xml:space="preserve">    (U4)0x0000003FU,                                                           /* 38 UNKNOWN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8" t="str">
        <f t="shared" si="21"/>
        <v>UNKNOWN</v>
      </c>
      <c r="AK175" s="61"/>
      <c r="AL175" s="61" t="str">
        <f t="shared" si="24"/>
        <v>3F</v>
      </c>
      <c r="AM175" s="61" t="str">
        <f t="shared" si="25"/>
        <v>00</v>
      </c>
      <c r="AN175" s="61" t="str">
        <f t="shared" si="26"/>
        <v>00</v>
      </c>
      <c r="AO175" s="61" t="str">
        <f t="shared" si="27"/>
        <v>00</v>
      </c>
      <c r="AQ175" t="str">
        <f t="shared" si="22"/>
        <v xml:space="preserve">    (U4)0x0000003FU,                                                           /* 39 UNKNOWN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8" t="str">
        <f t="shared" si="21"/>
        <v>UNKNOWN</v>
      </c>
      <c r="AK176" s="61"/>
      <c r="AL176" s="61" t="str">
        <f t="shared" si="24"/>
        <v>3F</v>
      </c>
      <c r="AM176" s="61" t="str">
        <f t="shared" si="25"/>
        <v>00</v>
      </c>
      <c r="AN176" s="61" t="str">
        <f t="shared" si="26"/>
        <v>00</v>
      </c>
      <c r="AO176" s="61" t="str">
        <f t="shared" si="27"/>
        <v>00</v>
      </c>
      <c r="AQ176" t="str">
        <f t="shared" si="22"/>
        <v xml:space="preserve">    (U4)0x0000003FU,                                                           /* 40 UNKNOWN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8" t="str">
        <f t="shared" si="21"/>
        <v>UNKNOWN</v>
      </c>
      <c r="AK177" s="61"/>
      <c r="AL177" s="61" t="str">
        <f t="shared" si="24"/>
        <v>3F</v>
      </c>
      <c r="AM177" s="61" t="str">
        <f t="shared" si="25"/>
        <v>00</v>
      </c>
      <c r="AN177" s="61" t="str">
        <f t="shared" si="26"/>
        <v>00</v>
      </c>
      <c r="AO177" s="61" t="str">
        <f t="shared" si="27"/>
        <v>00</v>
      </c>
      <c r="AQ177" t="str">
        <f t="shared" si="22"/>
        <v xml:space="preserve">    (U4)0x0000003FU,                                                           /* 41 UNKNOWN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8" t="str">
        <f t="shared" si="21"/>
        <v>UNKNOWN</v>
      </c>
      <c r="AK178" s="61"/>
      <c r="AL178" s="61" t="str">
        <f t="shared" si="24"/>
        <v>3F</v>
      </c>
      <c r="AM178" s="61" t="str">
        <f t="shared" si="25"/>
        <v>00</v>
      </c>
      <c r="AN178" s="61" t="str">
        <f t="shared" si="26"/>
        <v>00</v>
      </c>
      <c r="AO178" s="61" t="str">
        <f t="shared" si="27"/>
        <v>00</v>
      </c>
      <c r="AQ178" t="str">
        <f t="shared" si="22"/>
        <v xml:space="preserve">    (U4)0x0000003FU,                                                           /* 42 UNKNOWN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8" t="str">
        <f t="shared" si="21"/>
        <v>UNKNOWN</v>
      </c>
      <c r="AK179" s="61"/>
      <c r="AL179" s="61" t="str">
        <f t="shared" si="24"/>
        <v>3F</v>
      </c>
      <c r="AM179" s="61" t="str">
        <f t="shared" si="25"/>
        <v>00</v>
      </c>
      <c r="AN179" s="61" t="str">
        <f t="shared" si="26"/>
        <v>00</v>
      </c>
      <c r="AO179" s="61" t="str">
        <f t="shared" si="27"/>
        <v>00</v>
      </c>
      <c r="AQ179" t="str">
        <f t="shared" si="22"/>
        <v xml:space="preserve">    (U4)0x0000003FU,                                                           /* 43 UNKNOWN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8" t="str">
        <f t="shared" si="21"/>
        <v>UNKNOWN</v>
      </c>
      <c r="AK180" s="61"/>
      <c r="AL180" s="61" t="str">
        <f t="shared" si="24"/>
        <v>3F</v>
      </c>
      <c r="AM180" s="61" t="str">
        <f t="shared" si="25"/>
        <v>00</v>
      </c>
      <c r="AN180" s="61" t="str">
        <f t="shared" si="26"/>
        <v>00</v>
      </c>
      <c r="AO180" s="61" t="str">
        <f t="shared" si="27"/>
        <v>00</v>
      </c>
      <c r="AQ180" t="str">
        <f t="shared" si="22"/>
        <v xml:space="preserve">    (U4)0x0000003FU,                                                           /* 44 UNKNOWN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8" t="str">
        <f t="shared" si="21"/>
        <v>UNKNOWN</v>
      </c>
      <c r="AK181" s="61"/>
      <c r="AL181" s="61" t="str">
        <f t="shared" si="24"/>
        <v>3F</v>
      </c>
      <c r="AM181" s="61" t="str">
        <f t="shared" si="25"/>
        <v>00</v>
      </c>
      <c r="AN181" s="61" t="str">
        <f t="shared" si="26"/>
        <v>00</v>
      </c>
      <c r="AO181" s="61" t="str">
        <f t="shared" si="27"/>
        <v>00</v>
      </c>
      <c r="AQ181" t="str">
        <f t="shared" si="22"/>
        <v xml:space="preserve">    (U4)0x0000003FU,                                                           /* 45 UNKNOWN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8" t="str">
        <f t="shared" si="21"/>
        <v>UNKNOWN</v>
      </c>
      <c r="AK182" s="61"/>
      <c r="AL182" s="61" t="str">
        <f t="shared" si="24"/>
        <v>3F</v>
      </c>
      <c r="AM182" s="61" t="str">
        <f t="shared" si="25"/>
        <v>00</v>
      </c>
      <c r="AN182" s="61" t="str">
        <f t="shared" si="26"/>
        <v>00</v>
      </c>
      <c r="AO182" s="61" t="str">
        <f t="shared" si="27"/>
        <v>00</v>
      </c>
      <c r="AQ182" t="str">
        <f t="shared" si="22"/>
        <v xml:space="preserve">    (U4)0x0000003FU,                                                           /* 46 UNKNOWN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8" t="str">
        <f t="shared" si="21"/>
        <v>UNKNOWN</v>
      </c>
      <c r="AK183" s="61"/>
      <c r="AL183" s="61" t="str">
        <f t="shared" si="24"/>
        <v>3F</v>
      </c>
      <c r="AM183" s="61" t="str">
        <f t="shared" si="25"/>
        <v>00</v>
      </c>
      <c r="AN183" s="61" t="str">
        <f t="shared" si="26"/>
        <v>00</v>
      </c>
      <c r="AO183" s="61" t="str">
        <f t="shared" si="27"/>
        <v>00</v>
      </c>
      <c r="AQ183" t="str">
        <f t="shared" si="22"/>
        <v xml:space="preserve">    (U4)0x0000003FU,                                                           /* 47 UNKNOWN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8" t="str">
        <f t="shared" si="21"/>
        <v>UNKNOWN</v>
      </c>
      <c r="AK184" s="61"/>
      <c r="AL184" s="61" t="str">
        <f t="shared" si="24"/>
        <v>3F</v>
      </c>
      <c r="AM184" s="61" t="str">
        <f t="shared" si="25"/>
        <v>00</v>
      </c>
      <c r="AN184" s="61" t="str">
        <f t="shared" si="26"/>
        <v>00</v>
      </c>
      <c r="AO184" s="61" t="str">
        <f t="shared" si="27"/>
        <v>00</v>
      </c>
      <c r="AQ184" t="str">
        <f t="shared" si="22"/>
        <v xml:space="preserve">    (U4)0x0000003FU,                                                           /* 48 UNKNOWN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8" t="str">
        <f t="shared" si="21"/>
        <v>MSG_02</v>
      </c>
      <c r="AK185" s="61"/>
      <c r="AL185" s="61" t="str">
        <f t="shared" si="24"/>
        <v>3F</v>
      </c>
      <c r="AM185" s="61" t="str">
        <f t="shared" si="25"/>
        <v>00</v>
      </c>
      <c r="AN185" s="61" t="str">
        <f t="shared" si="26"/>
        <v>00</v>
      </c>
      <c r="AO185" s="61" t="str">
        <f t="shared" si="27"/>
        <v>00</v>
      </c>
      <c r="AQ185" t="str">
        <f t="shared" si="22"/>
        <v xml:space="preserve">    (U4)0x0000003FU,                                                           /* 49 MSG_02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8" t="str">
        <f t="shared" si="21"/>
        <v>UNKNOWN</v>
      </c>
      <c r="AK186" s="61"/>
      <c r="AL186" s="61" t="str">
        <f t="shared" si="24"/>
        <v>3F</v>
      </c>
      <c r="AM186" s="61" t="str">
        <f t="shared" si="25"/>
        <v>00</v>
      </c>
      <c r="AN186" s="61" t="str">
        <f t="shared" si="26"/>
        <v>00</v>
      </c>
      <c r="AO186" s="61" t="str">
        <f t="shared" si="27"/>
        <v>00</v>
      </c>
      <c r="AQ186" t="str">
        <f t="shared" si="22"/>
        <v xml:space="preserve">    (U4)0x0000003FU,                                                           /* 50 UNKNOWN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8" t="str">
        <f t="shared" si="21"/>
        <v>UNKNOWN</v>
      </c>
      <c r="AK187" s="61"/>
      <c r="AL187" s="61" t="str">
        <f t="shared" si="24"/>
        <v>3F</v>
      </c>
      <c r="AM187" s="61" t="str">
        <f t="shared" si="25"/>
        <v>00</v>
      </c>
      <c r="AN187" s="61" t="str">
        <f t="shared" si="26"/>
        <v>00</v>
      </c>
      <c r="AO187" s="61" t="str">
        <f t="shared" si="27"/>
        <v>00</v>
      </c>
      <c r="AQ187" t="str">
        <f t="shared" si="22"/>
        <v xml:space="preserve">    (U4)0x0000003FU,                                                           /* 51 UNKNOWN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8" t="str">
        <f t="shared" si="21"/>
        <v>MSG_02</v>
      </c>
      <c r="AK188" s="61"/>
      <c r="AL188" s="61" t="str">
        <f t="shared" si="24"/>
        <v>3F</v>
      </c>
      <c r="AM188" s="61" t="str">
        <f t="shared" si="25"/>
        <v>00</v>
      </c>
      <c r="AN188" s="61" t="str">
        <f t="shared" si="26"/>
        <v>00</v>
      </c>
      <c r="AO188" s="61" t="str">
        <f t="shared" si="27"/>
        <v>00</v>
      </c>
      <c r="AQ188" t="str">
        <f t="shared" si="22"/>
        <v xml:space="preserve">    (U4)0x0000003FU,                                                           /* 52 MSG_02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8" t="str">
        <f t="shared" si="21"/>
        <v>MSG_02</v>
      </c>
      <c r="AK189" s="61"/>
      <c r="AL189" s="61" t="str">
        <f t="shared" si="24"/>
        <v>3F</v>
      </c>
      <c r="AM189" s="61" t="str">
        <f t="shared" si="25"/>
        <v>00</v>
      </c>
      <c r="AN189" s="61" t="str">
        <f t="shared" si="26"/>
        <v>00</v>
      </c>
      <c r="AO189" s="61" t="str">
        <f t="shared" si="27"/>
        <v>00</v>
      </c>
      <c r="AQ189" t="str">
        <f t="shared" si="22"/>
        <v xml:space="preserve">    (U4)0x0000003FU,                                                           /* 53 MSG_02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8" t="str">
        <f t="shared" si="21"/>
        <v>MSG_02</v>
      </c>
      <c r="AK190" s="61"/>
      <c r="AL190" s="61" t="str">
        <f t="shared" si="24"/>
        <v>3F</v>
      </c>
      <c r="AM190" s="61" t="str">
        <f t="shared" si="25"/>
        <v>00</v>
      </c>
      <c r="AN190" s="61" t="str">
        <f t="shared" si="26"/>
        <v>00</v>
      </c>
      <c r="AO190" s="61" t="str">
        <f t="shared" si="27"/>
        <v>00</v>
      </c>
      <c r="AQ190" t="str">
        <f t="shared" si="22"/>
        <v xml:space="preserve">    (U4)0x0000003FU,                                                           /* 54 MSG_02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8" t="str">
        <f t="shared" si="21"/>
        <v>MSG_02</v>
      </c>
      <c r="AK191" s="61"/>
      <c r="AL191" s="61" t="str">
        <f t="shared" si="24"/>
        <v>3F</v>
      </c>
      <c r="AM191" s="61" t="str">
        <f t="shared" si="25"/>
        <v>00</v>
      </c>
      <c r="AN191" s="61" t="str">
        <f t="shared" si="26"/>
        <v>00</v>
      </c>
      <c r="AO191" s="61" t="str">
        <f t="shared" si="27"/>
        <v>00</v>
      </c>
      <c r="AQ191" t="str">
        <f t="shared" si="22"/>
        <v xml:space="preserve">    (U4)0x0000003FU,                                                           /* 55 MSG_02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8" t="str">
        <f t="shared" si="21"/>
        <v>UNKNOWN</v>
      </c>
      <c r="AK192" s="61"/>
      <c r="AL192" s="61" t="str">
        <f t="shared" si="24"/>
        <v>3F</v>
      </c>
      <c r="AM192" s="61" t="str">
        <f t="shared" si="25"/>
        <v>00</v>
      </c>
      <c r="AN192" s="61" t="str">
        <f t="shared" si="26"/>
        <v>00</v>
      </c>
      <c r="AO192" s="61" t="str">
        <f t="shared" si="27"/>
        <v>00</v>
      </c>
      <c r="AQ192" t="str">
        <f t="shared" si="22"/>
        <v xml:space="preserve">    (U4)0x0000003FU,                                                           /* 56 UNKNOWN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8" t="str">
        <f t="shared" si="21"/>
        <v>MSG_02</v>
      </c>
      <c r="AK193" s="61"/>
      <c r="AL193" s="61" t="str">
        <f t="shared" si="24"/>
        <v>3F</v>
      </c>
      <c r="AM193" s="61" t="str">
        <f t="shared" si="25"/>
        <v>00</v>
      </c>
      <c r="AN193" s="61" t="str">
        <f t="shared" si="26"/>
        <v>00</v>
      </c>
      <c r="AO193" s="61" t="str">
        <f t="shared" si="27"/>
        <v>00</v>
      </c>
      <c r="AQ193" t="str">
        <f t="shared" si="22"/>
        <v xml:space="preserve">    (U4)0x0000003FU,                                                           /* 57 MSG_02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8" t="str">
        <f t="shared" si="21"/>
        <v>UNKNOWN</v>
      </c>
      <c r="AK194" s="61"/>
      <c r="AL194" s="61" t="str">
        <f t="shared" si="24"/>
        <v>3F</v>
      </c>
      <c r="AM194" s="61" t="str">
        <f t="shared" si="25"/>
        <v>00</v>
      </c>
      <c r="AN194" s="61" t="str">
        <f t="shared" si="26"/>
        <v>00</v>
      </c>
      <c r="AO194" s="61" t="str">
        <f t="shared" si="27"/>
        <v>00</v>
      </c>
      <c r="AQ194" t="str">
        <f t="shared" si="22"/>
        <v xml:space="preserve">    (U4)0x0000003FU,                                                           /* 58 UNKNOWN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8" t="str">
        <f t="shared" si="21"/>
        <v>UNKNOWN</v>
      </c>
      <c r="AK195" s="61"/>
      <c r="AL195" s="61" t="str">
        <f t="shared" si="24"/>
        <v>3F</v>
      </c>
      <c r="AM195" s="61" t="str">
        <f t="shared" si="25"/>
        <v>00</v>
      </c>
      <c r="AN195" s="61" t="str">
        <f t="shared" si="26"/>
        <v>00</v>
      </c>
      <c r="AO195" s="61" t="str">
        <f t="shared" si="27"/>
        <v>00</v>
      </c>
      <c r="AQ195" t="str">
        <f t="shared" si="22"/>
        <v xml:space="preserve">    (U4)0x0000003FU,                                                           /* 59 UNKNOWN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8" t="str">
        <f t="shared" si="21"/>
        <v>MSG_02</v>
      </c>
      <c r="AK196" s="61"/>
      <c r="AL196" s="61" t="str">
        <f t="shared" si="24"/>
        <v>3F</v>
      </c>
      <c r="AM196" s="61" t="str">
        <f t="shared" si="25"/>
        <v>00</v>
      </c>
      <c r="AN196" s="61" t="str">
        <f t="shared" si="26"/>
        <v>00</v>
      </c>
      <c r="AO196" s="61" t="str">
        <f t="shared" si="27"/>
        <v>00</v>
      </c>
      <c r="AQ196" t="str">
        <f t="shared" si="22"/>
        <v xml:space="preserve">    (U4)0x0000003FU,                                                           /* 60 MSG_02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8" t="str">
        <f t="shared" si="21"/>
        <v>MSG_02</v>
      </c>
      <c r="AK197" s="61"/>
      <c r="AL197" s="61" t="str">
        <f t="shared" si="24"/>
        <v>3F</v>
      </c>
      <c r="AM197" s="61" t="str">
        <f t="shared" si="25"/>
        <v>00</v>
      </c>
      <c r="AN197" s="61" t="str">
        <f t="shared" si="26"/>
        <v>00</v>
      </c>
      <c r="AO197" s="61" t="str">
        <f t="shared" si="27"/>
        <v>00</v>
      </c>
      <c r="AQ197" t="str">
        <f t="shared" si="22"/>
        <v xml:space="preserve">    (U4)0x0000003FU,                                                           /* 61 MSG_02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8" t="str">
        <f t="shared" si="21"/>
        <v>MSG_02</v>
      </c>
      <c r="AK198" s="61"/>
      <c r="AL198" s="61" t="str">
        <f t="shared" si="24"/>
        <v>3F</v>
      </c>
      <c r="AM198" s="61" t="str">
        <f t="shared" si="25"/>
        <v>00</v>
      </c>
      <c r="AN198" s="61" t="str">
        <f t="shared" si="26"/>
        <v>00</v>
      </c>
      <c r="AO198" s="61" t="str">
        <f t="shared" si="27"/>
        <v>00</v>
      </c>
      <c r="AQ198" t="str">
        <f t="shared" si="22"/>
        <v xml:space="preserve">    (U4)0x0000003FU,                                                           /* 62 MSG_02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8" t="str">
        <f t="shared" si="21"/>
        <v>MSG_02</v>
      </c>
      <c r="AK199" s="61"/>
      <c r="AL199" s="61" t="str">
        <f t="shared" si="24"/>
        <v>3F</v>
      </c>
      <c r="AM199" s="61" t="str">
        <f t="shared" si="25"/>
        <v>00</v>
      </c>
      <c r="AN199" s="61" t="str">
        <f t="shared" si="26"/>
        <v>00</v>
      </c>
      <c r="AO199" s="61" t="str">
        <f t="shared" si="27"/>
        <v>00</v>
      </c>
      <c r="AQ199" t="str">
        <f t="shared" si="22"/>
        <v xml:space="preserve">    (U4)0x0000003FU                                                            /* 63 MSG_02                                          */</v>
      </c>
    </row>
  </sheetData>
  <protectedRanges>
    <protectedRange sqref="D6:F8 G6 H6:I8 K6:AC8 D9:AC69 L3:AC3 AD6:AJ69" name="Table作成編集範囲"/>
    <protectedRange sqref="J6:J8 G7:G8" name="Table作成編集範囲_1"/>
    <protectedRange sqref="AG3:AI3" name="Table作成編集範囲_2"/>
    <protectedRange sqref="B3" name="Table作成編集範囲_3"/>
  </protectedRanges>
  <mergeCells count="4">
    <mergeCell ref="C2:C3"/>
    <mergeCell ref="AJ2:AJ3"/>
    <mergeCell ref="A4:B5"/>
    <mergeCell ref="AG3:AH3"/>
  </mergeCells>
  <phoneticPr fontId="3"/>
  <conditionalFormatting sqref="D6:AI69">
    <cfRule type="cellIs" dxfId="99" priority="1" operator="equal">
      <formula>1</formula>
    </cfRule>
    <cfRule type="cellIs" dxfId="98" priority="2" operator="equal">
      <formula>"×"</formula>
    </cfRule>
  </conditionalFormatting>
  <conditionalFormatting sqref="AR5:AS70">
    <cfRule type="expression" dxfId="97" priority="56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CH_Design!$C$3:$C$99</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CCECFF"/>
  </sheetPr>
  <dimension ref="A1:AW199"/>
  <sheetViews>
    <sheetView zoomScale="85" zoomScaleNormal="85" workbookViewId="0">
      <pane ySplit="3" topLeftCell="A4" activePane="bottomLeft" state="frozen"/>
      <selection activeCell="AJ25" sqref="AJ25"/>
      <selection pane="bottomLeft" activeCell="AF10" sqref="AF10:AJ12"/>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124</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5" t="s">
        <v>127</v>
      </c>
      <c r="AG3" s="390" t="s">
        <v>431</v>
      </c>
      <c r="AH3" s="390"/>
      <c r="AI3" s="224" t="s">
        <v>451</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u4_sp_ALERT_D_SBW_PD_LBAT_CRIT[ALERT_D_SBW_PD_LBAT_NUM_DST] = {</v>
      </c>
      <c r="AS5" s="84" t="str">
        <f ca="1">"static const U4  "&amp;$AW$9&amp;"["&amp;$AW$10&amp;"] = {"</f>
        <v>static const U4  u4_sp_ALERT_D_SBW_PD_LBAT_MASK[ALERT_D_SBW_PD_LBAT_NUM_DST] = {</v>
      </c>
      <c r="AT5" s="84" t="str">
        <f ca="1">"static const U1  "&amp;$AW$11&amp;"["&amp;$AW$10&amp;"] = {"</f>
        <v>static const U1  u1_sp_ALERT_D_SBW_PD_LBAT_DST[ALERT_D_SBW_PD_LBAT_NUM_DST] = {</v>
      </c>
      <c r="AU5" s="84" t="str">
        <f ca="1">"const ST_ALERT_MTRX "&amp;$AW$12&amp;" = {"</f>
        <v>const ST_ALERT_MTRX st_gp_ALERT_D_SBW_MTRX[17] = {</v>
      </c>
      <c r="AV5" s="65" t="str">
        <f ca="1">"#define "&amp;AW10&amp;REPT(" ",41-LEN(AW10))&amp;"("&amp;AW13&amp;"U)"</f>
        <v>#define ALERT_D_SBW_PD_LBAT_NUM_DST              (16U)</v>
      </c>
      <c r="AW5" s="66"/>
    </row>
    <row r="6" spans="1:49">
      <c r="B6" s="130" t="str">
        <f ca="1">"Table "&amp;$AW$6</f>
        <v>Table PD_LBAT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62" t="s">
        <v>69</v>
      </c>
      <c r="AD6" s="62" t="s">
        <v>69</v>
      </c>
      <c r="AE6" s="62" t="s">
        <v>69</v>
      </c>
      <c r="AF6" s="62">
        <v>0</v>
      </c>
      <c r="AG6" s="62">
        <v>0</v>
      </c>
      <c r="AH6" s="62">
        <v>0</v>
      </c>
      <c r="AI6" s="62">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PD_LBAT</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62" t="s">
        <v>69</v>
      </c>
      <c r="AE7" s="62" t="s">
        <v>69</v>
      </c>
      <c r="AF7" s="62">
        <v>0</v>
      </c>
      <c r="AG7" s="62">
        <v>0</v>
      </c>
      <c r="AH7" s="62">
        <v>0</v>
      </c>
      <c r="AI7" s="62">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&amp;u4_s_AlertD_sbwPdLbatSrcchk,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62" t="s">
        <v>69</v>
      </c>
      <c r="AE8" s="62" t="s">
        <v>69</v>
      </c>
      <c r="AF8" s="62">
        <v>0</v>
      </c>
      <c r="AG8" s="62">
        <v>0</v>
      </c>
      <c r="AH8" s="62">
        <v>1</v>
      </c>
      <c r="AI8" s="62">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u4_sp_ALERT_D_SBW_PD_LBAT_CRIT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t="s">
        <v>69</v>
      </c>
      <c r="AE9" s="62" t="s">
        <v>69</v>
      </c>
      <c r="AF9" s="62">
        <v>0</v>
      </c>
      <c r="AG9" s="62">
        <v>0</v>
      </c>
      <c r="AH9" s="62">
        <v>1</v>
      </c>
      <c r="AI9" s="62">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u4_sp_ALERT_D_SBW_PD_LBAT_MASK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t="s">
        <v>69</v>
      </c>
      <c r="AE10" s="62" t="s">
        <v>69</v>
      </c>
      <c r="AF10" s="62">
        <v>0</v>
      </c>
      <c r="AG10" s="62">
        <v>1</v>
      </c>
      <c r="AH10" s="62">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ALERT_D_SBW_PD_LBAT_NUM_DST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t="s">
        <v>69</v>
      </c>
      <c r="AE11" s="62" t="s">
        <v>69</v>
      </c>
      <c r="AF11" s="62">
        <v>0</v>
      </c>
      <c r="AG11" s="62">
        <v>1</v>
      </c>
      <c r="AH11" s="62">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u1_sp_ALERT_D_SBW_PD_LBAT_DST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t="s">
        <v>69</v>
      </c>
      <c r="AE12" s="62" t="s">
        <v>69</v>
      </c>
      <c r="AF12" s="62">
        <v>0</v>
      </c>
      <c r="AG12" s="62">
        <v>1</v>
      </c>
      <c r="AH12" s="62">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t="s">
        <v>69</v>
      </c>
      <c r="AE13" s="62" t="s">
        <v>69</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&amp;u1_sp_ALERT_D_SBW_PD_LBAT_DST[0],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t="s">
        <v>69</v>
      </c>
      <c r="AE14" s="62" t="s">
        <v>69</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(U2)ALERT_D_SBW_PD_LBAT_NUM_DST,                                       /* u2_num_srch                                        */</v>
      </c>
      <c r="AV14" s="50" t="s">
        <v>79</v>
      </c>
      <c r="AW14" s="68" t="str">
        <f ca="1">IF(AW6&lt;&gt;AW17,VLOOKUP(AW6,Matrix!$C$13:$G$36,4,FALSE),Matrix!F13)</f>
        <v>u4_s_AlertD_sbwPdLbatSrcchk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t="s">
        <v>69</v>
      </c>
      <c r="AE15" s="62" t="s">
        <v>69</v>
      </c>
      <c r="AF15" s="62">
        <v>1</v>
      </c>
      <c r="AG15" s="62">
        <v>0</v>
      </c>
      <c r="AH15" s="62">
        <v>0</v>
      </c>
      <c r="AI15" s="62">
        <v>1</v>
      </c>
      <c r="AJ15" s="52" t="s">
        <v>269</v>
      </c>
      <c r="AL15" t="str">
        <f t="shared" ca="1" si="0"/>
        <v xml:space="preserve">    (U1)ALERT_REQ_D_SBW_PD_LBAT_MSG_03</v>
      </c>
      <c r="AR15" s="63" t="str">
        <f t="shared" si="3"/>
        <v xml:space="preserve">    (U4)0x00000009U,                                                           /* 09 MSG_03                                          */</v>
      </c>
      <c r="AS15" s="63" t="str">
        <f t="shared" si="4"/>
        <v xml:space="preserve">    (U4)0x0000000FU,                                                           /* 09 MSG_03                                          */</v>
      </c>
      <c r="AT15" s="63" t="str">
        <f t="shared" ca="1" si="1"/>
        <v xml:space="preserve">    (U1)ALERT_REQ_D_SBW_PD_LBAT_MSG_03,                                        /* 09 MSG_03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t="s">
        <v>69</v>
      </c>
      <c r="AE16" s="62" t="s">
        <v>69</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t="s">
        <v>69</v>
      </c>
      <c r="AE17" s="62" t="s">
        <v>69</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t="s">
        <v>69</v>
      </c>
      <c r="AE18" s="62" t="s">
        <v>69</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t="s">
        <v>69</v>
      </c>
      <c r="AE19" s="62" t="s">
        <v>69</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t="s">
        <v>69</v>
      </c>
      <c r="AE20" s="62" t="s">
        <v>69</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t="s">
        <v>69</v>
      </c>
      <c r="AE21" s="62" t="s">
        <v>69</v>
      </c>
      <c r="AF21" s="62">
        <v>1</v>
      </c>
      <c r="AG21" s="62">
        <v>1</v>
      </c>
      <c r="AH21" s="62">
        <v>1</v>
      </c>
      <c r="AI21" s="62">
        <v>1</v>
      </c>
      <c r="AJ21" s="24"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t="s">
        <v>69</v>
      </c>
      <c r="AE22" s="62" t="s">
        <v>69</v>
      </c>
      <c r="AF22" s="62" t="s">
        <v>69</v>
      </c>
      <c r="AG22" s="62" t="s">
        <v>69</v>
      </c>
      <c r="AH22" s="62" t="s">
        <v>69</v>
      </c>
      <c r="AI22" s="62" t="s">
        <v>69</v>
      </c>
      <c r="AJ22" s="24"/>
      <c r="AL22" t="str">
        <f t="shared" ca="1" si="0"/>
        <v xml:space="preserve">    (U1)ALERT_REQ_D_SBW_PD_LBAT_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t="s">
        <v>69</v>
      </c>
      <c r="AE23" s="62" t="s">
        <v>69</v>
      </c>
      <c r="AF23" s="62" t="s">
        <v>69</v>
      </c>
      <c r="AG23" s="62" t="s">
        <v>69</v>
      </c>
      <c r="AH23" s="62" t="s">
        <v>69</v>
      </c>
      <c r="AI23" s="62" t="s">
        <v>69</v>
      </c>
      <c r="AJ23" s="24"/>
      <c r="AL23" t="str">
        <f t="shared" ca="1" si="0"/>
        <v xml:space="preserve">    (U1)ALERT_REQ_D_SBW_PD_LBAT_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t="s">
        <v>69</v>
      </c>
      <c r="AE24" s="62" t="s">
        <v>69</v>
      </c>
      <c r="AF24" s="62" t="s">
        <v>69</v>
      </c>
      <c r="AG24" s="62" t="s">
        <v>69</v>
      </c>
      <c r="AH24" s="62" t="s">
        <v>69</v>
      </c>
      <c r="AI24" s="62" t="s">
        <v>69</v>
      </c>
      <c r="AJ24" s="24"/>
      <c r="AL24" t="str">
        <f t="shared" ca="1" si="0"/>
        <v xml:space="preserve">    (U1)ALERT_REQ_D_SBW_PD_LBAT_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(U1)ALERT_REQ_D_SBW_PD_LBAT_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t="s">
        <v>69</v>
      </c>
      <c r="AE26" s="62" t="s">
        <v>69</v>
      </c>
      <c r="AF26" s="62" t="s">
        <v>69</v>
      </c>
      <c r="AG26" s="62" t="s">
        <v>69</v>
      </c>
      <c r="AH26" s="62" t="s">
        <v>69</v>
      </c>
      <c r="AI26" s="62" t="s">
        <v>69</v>
      </c>
      <c r="AJ26" s="24"/>
      <c r="AL26" t="str">
        <f t="shared" ca="1" si="0"/>
        <v xml:space="preserve">    (U1)ALERT_REQ_D_SBW_PD_LBAT_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t="s">
        <v>69</v>
      </c>
      <c r="AE27" s="62" t="s">
        <v>69</v>
      </c>
      <c r="AF27" s="62" t="s">
        <v>69</v>
      </c>
      <c r="AG27" s="62" t="s">
        <v>69</v>
      </c>
      <c r="AH27" s="62" t="s">
        <v>69</v>
      </c>
      <c r="AI27" s="62" t="s">
        <v>69</v>
      </c>
      <c r="AJ27" s="24"/>
      <c r="AL27" t="str">
        <f t="shared" ca="1" si="0"/>
        <v xml:space="preserve">    (U1)ALERT_REQ_D_SBW_PD_LBAT_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t="s">
        <v>69</v>
      </c>
      <c r="AE28" s="62" t="s">
        <v>69</v>
      </c>
      <c r="AF28" s="62" t="s">
        <v>69</v>
      </c>
      <c r="AG28" s="62" t="s">
        <v>69</v>
      </c>
      <c r="AH28" s="62" t="s">
        <v>69</v>
      </c>
      <c r="AI28" s="62" t="s">
        <v>69</v>
      </c>
      <c r="AJ28" s="24"/>
      <c r="AL28" t="str">
        <f t="shared" ca="1" si="0"/>
        <v xml:space="preserve">    (U1)ALERT_REQ_D_SBW_PD_LBAT_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t="s">
        <v>69</v>
      </c>
      <c r="AE29" s="62" t="s">
        <v>69</v>
      </c>
      <c r="AF29" s="62" t="s">
        <v>69</v>
      </c>
      <c r="AG29" s="62" t="s">
        <v>69</v>
      </c>
      <c r="AH29" s="62" t="s">
        <v>69</v>
      </c>
      <c r="AI29" s="62" t="s">
        <v>69</v>
      </c>
      <c r="AJ29" s="24"/>
      <c r="AL29" t="str">
        <f t="shared" ca="1" si="0"/>
        <v xml:space="preserve">    (U1)ALERT_REQ_D_SBW_PD_LBAT_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t="s">
        <v>69</v>
      </c>
      <c r="AE30" s="62" t="s">
        <v>69</v>
      </c>
      <c r="AF30" s="62" t="s">
        <v>69</v>
      </c>
      <c r="AG30" s="62" t="s">
        <v>69</v>
      </c>
      <c r="AH30" s="62" t="s">
        <v>69</v>
      </c>
      <c r="AI30" s="62" t="s">
        <v>69</v>
      </c>
      <c r="AJ30" s="24"/>
      <c r="AL30" t="str">
        <f t="shared" ca="1" si="0"/>
        <v xml:space="preserve">    (U1)ALERT_REQ_D_SBW_PD_LBAT_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t="s">
        <v>69</v>
      </c>
      <c r="AE31" s="62" t="s">
        <v>69</v>
      </c>
      <c r="AF31" s="62" t="s">
        <v>69</v>
      </c>
      <c r="AG31" s="62" t="s">
        <v>69</v>
      </c>
      <c r="AH31" s="62" t="s">
        <v>69</v>
      </c>
      <c r="AI31" s="62" t="s">
        <v>69</v>
      </c>
      <c r="AJ31" s="24"/>
      <c r="AL31" t="str">
        <f t="shared" ca="1" si="0"/>
        <v xml:space="preserve">    (U1)ALERT_REQ_D_SBW_PD_LBAT_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t="s">
        <v>69</v>
      </c>
      <c r="AE32" s="62" t="s">
        <v>69</v>
      </c>
      <c r="AF32" s="62" t="s">
        <v>69</v>
      </c>
      <c r="AG32" s="62" t="s">
        <v>69</v>
      </c>
      <c r="AH32" s="62" t="s">
        <v>69</v>
      </c>
      <c r="AI32" s="62" t="s">
        <v>69</v>
      </c>
      <c r="AJ32" s="24"/>
      <c r="AL32" t="str">
        <f t="shared" ca="1" si="0"/>
        <v xml:space="preserve">    (U1)ALERT_REQ_D_SBW_PD_LBAT_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t="s">
        <v>69</v>
      </c>
      <c r="AE33" s="62" t="s">
        <v>69</v>
      </c>
      <c r="AF33" s="62" t="s">
        <v>69</v>
      </c>
      <c r="AG33" s="62" t="s">
        <v>69</v>
      </c>
      <c r="AH33" s="62" t="s">
        <v>69</v>
      </c>
      <c r="AI33" s="62" t="s">
        <v>69</v>
      </c>
      <c r="AJ33" s="24"/>
      <c r="AL33" t="str">
        <f t="shared" ca="1" si="0"/>
        <v xml:space="preserve">    (U1)ALERT_REQ_D_SBW_PD_LBAT_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t="s">
        <v>69</v>
      </c>
      <c r="AE34" s="62" t="s">
        <v>69</v>
      </c>
      <c r="AF34" s="62" t="s">
        <v>69</v>
      </c>
      <c r="AG34" s="62" t="s">
        <v>69</v>
      </c>
      <c r="AH34" s="62" t="s">
        <v>69</v>
      </c>
      <c r="AI34" s="62" t="s">
        <v>69</v>
      </c>
      <c r="AJ34" s="24"/>
      <c r="AL34" t="str">
        <f t="shared" ca="1" si="0"/>
        <v xml:space="preserve">    (U1)ALERT_REQ_D_SBW_PD_LBAT_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t="s">
        <v>69</v>
      </c>
      <c r="AE35" s="62" t="s">
        <v>69</v>
      </c>
      <c r="AF35" s="62" t="s">
        <v>69</v>
      </c>
      <c r="AG35" s="62" t="s">
        <v>69</v>
      </c>
      <c r="AH35" s="62" t="s">
        <v>69</v>
      </c>
      <c r="AI35" s="62" t="s">
        <v>69</v>
      </c>
      <c r="AJ35" s="24"/>
      <c r="AL35" t="str">
        <f t="shared" ca="1" si="0"/>
        <v xml:space="preserve">    (U1)ALERT_REQ_D_SBW_PD_LBAT_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t="s">
        <v>69</v>
      </c>
      <c r="AE36" s="62" t="s">
        <v>69</v>
      </c>
      <c r="AF36" s="62" t="s">
        <v>69</v>
      </c>
      <c r="AG36" s="62" t="s">
        <v>69</v>
      </c>
      <c r="AH36" s="62" t="s">
        <v>69</v>
      </c>
      <c r="AI36" s="62" t="s">
        <v>69</v>
      </c>
      <c r="AJ36" s="24"/>
      <c r="AL36" t="str">
        <f t="shared" ca="1" si="0"/>
        <v xml:space="preserve">    (U1)ALERT_REQ_D_SBW_PD_LBAT_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t="s">
        <v>69</v>
      </c>
      <c r="AE37" s="62" t="s">
        <v>69</v>
      </c>
      <c r="AF37" s="62" t="s">
        <v>69</v>
      </c>
      <c r="AG37" s="62" t="s">
        <v>69</v>
      </c>
      <c r="AH37" s="62" t="s">
        <v>69</v>
      </c>
      <c r="AI37" s="62" t="s">
        <v>69</v>
      </c>
      <c r="AJ37" s="24"/>
      <c r="AL37" t="str">
        <f t="shared" ca="1" si="0"/>
        <v xml:space="preserve">    (U1)ALERT_REQ_D_SBW_PD_LBAT_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t="s">
        <v>69</v>
      </c>
      <c r="AE38" s="62" t="s">
        <v>69</v>
      </c>
      <c r="AF38" s="62" t="s">
        <v>69</v>
      </c>
      <c r="AG38" s="62" t="s">
        <v>69</v>
      </c>
      <c r="AH38" s="62" t="s">
        <v>69</v>
      </c>
      <c r="AI38" s="62" t="s">
        <v>69</v>
      </c>
      <c r="AJ38" s="24"/>
      <c r="AL38" t="str">
        <f t="shared" ca="1" si="0"/>
        <v xml:space="preserve">    (U1)ALERT_REQ_D_SBW_PD_LBAT_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t="s">
        <v>69</v>
      </c>
      <c r="AE39" s="62" t="s">
        <v>69</v>
      </c>
      <c r="AF39" s="62" t="s">
        <v>69</v>
      </c>
      <c r="AG39" s="62" t="s">
        <v>69</v>
      </c>
      <c r="AH39" s="62" t="s">
        <v>69</v>
      </c>
      <c r="AI39" s="62" t="s">
        <v>69</v>
      </c>
      <c r="AJ39" s="24"/>
      <c r="AL39" t="str">
        <f t="shared" ca="1" si="0"/>
        <v xml:space="preserve">    (U1)ALERT_REQ_D_SBW_PD_LBAT_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t="s">
        <v>69</v>
      </c>
      <c r="AE40" s="62" t="s">
        <v>69</v>
      </c>
      <c r="AF40" s="62" t="s">
        <v>69</v>
      </c>
      <c r="AG40" s="62" t="s">
        <v>69</v>
      </c>
      <c r="AH40" s="62" t="s">
        <v>69</v>
      </c>
      <c r="AI40" s="62" t="s">
        <v>69</v>
      </c>
      <c r="AJ40" s="24"/>
      <c r="AL40" t="str">
        <f t="shared" ca="1" si="0"/>
        <v xml:space="preserve">    (U1)ALERT_REQ_D_SBW_PD_LBAT_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t="s">
        <v>69</v>
      </c>
      <c r="AE41" s="62" t="s">
        <v>69</v>
      </c>
      <c r="AF41" s="62" t="s">
        <v>69</v>
      </c>
      <c r="AG41" s="62" t="s">
        <v>69</v>
      </c>
      <c r="AH41" s="62" t="s">
        <v>69</v>
      </c>
      <c r="AI41" s="62" t="s">
        <v>69</v>
      </c>
      <c r="AJ41" s="24"/>
      <c r="AL41" t="str">
        <f t="shared" ca="1" si="0"/>
        <v xml:space="preserve">    (U1)ALERT_REQ_D_SBW_PD_LBAT_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t="s">
        <v>69</v>
      </c>
      <c r="AE42" s="62" t="s">
        <v>69</v>
      </c>
      <c r="AF42" s="62" t="s">
        <v>69</v>
      </c>
      <c r="AG42" s="62" t="s">
        <v>69</v>
      </c>
      <c r="AH42" s="62" t="s">
        <v>69</v>
      </c>
      <c r="AI42" s="62" t="s">
        <v>69</v>
      </c>
      <c r="AJ42" s="24"/>
      <c r="AL42" t="str">
        <f t="shared" ca="1" si="0"/>
        <v xml:space="preserve">    (U1)ALERT_REQ_D_SBW_PD_LBAT_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t="s">
        <v>69</v>
      </c>
      <c r="AE43" s="62" t="s">
        <v>69</v>
      </c>
      <c r="AF43" s="62" t="s">
        <v>69</v>
      </c>
      <c r="AG43" s="62" t="s">
        <v>69</v>
      </c>
      <c r="AH43" s="62" t="s">
        <v>69</v>
      </c>
      <c r="AI43" s="62" t="s">
        <v>69</v>
      </c>
      <c r="AJ43" s="24"/>
      <c r="AL43" t="str">
        <f t="shared" ca="1" si="0"/>
        <v xml:space="preserve">    (U1)ALERT_REQ_D_SBW_PD_LBAT_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t="s">
        <v>69</v>
      </c>
      <c r="AE44" s="62" t="s">
        <v>69</v>
      </c>
      <c r="AF44" s="62" t="s">
        <v>69</v>
      </c>
      <c r="AG44" s="62" t="s">
        <v>69</v>
      </c>
      <c r="AH44" s="62" t="s">
        <v>69</v>
      </c>
      <c r="AI44" s="62" t="s">
        <v>69</v>
      </c>
      <c r="AJ44" s="24"/>
      <c r="AL44" t="str">
        <f t="shared" ca="1" si="0"/>
        <v xml:space="preserve">    (U1)ALERT_REQ_D_SBW_PD_LBAT_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t="s">
        <v>69</v>
      </c>
      <c r="AE45" s="62" t="s">
        <v>69</v>
      </c>
      <c r="AF45" s="62" t="s">
        <v>69</v>
      </c>
      <c r="AG45" s="62" t="s">
        <v>69</v>
      </c>
      <c r="AH45" s="62" t="s">
        <v>69</v>
      </c>
      <c r="AI45" s="62" t="s">
        <v>69</v>
      </c>
      <c r="AJ45" s="24"/>
      <c r="AL45" t="str">
        <f t="shared" ca="1" si="0"/>
        <v xml:space="preserve">    (U1)ALERT_REQ_D_SBW_PD_LBAT_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t="s">
        <v>69</v>
      </c>
      <c r="AE46" s="62" t="s">
        <v>69</v>
      </c>
      <c r="AF46" s="62" t="s">
        <v>69</v>
      </c>
      <c r="AG46" s="62" t="s">
        <v>69</v>
      </c>
      <c r="AH46" s="62" t="s">
        <v>69</v>
      </c>
      <c r="AI46" s="62" t="s">
        <v>69</v>
      </c>
      <c r="AJ46" s="24"/>
      <c r="AL46" t="str">
        <f t="shared" ca="1" si="0"/>
        <v xml:space="preserve">    (U1)ALERT_REQ_D_SBW_PD_LBAT_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t="s">
        <v>69</v>
      </c>
      <c r="AE47" s="62" t="s">
        <v>69</v>
      </c>
      <c r="AF47" s="62" t="s">
        <v>69</v>
      </c>
      <c r="AG47" s="62" t="s">
        <v>69</v>
      </c>
      <c r="AH47" s="62" t="s">
        <v>69</v>
      </c>
      <c r="AI47" s="62" t="s">
        <v>69</v>
      </c>
      <c r="AJ47" s="24"/>
      <c r="AL47" t="str">
        <f t="shared" ca="1" si="0"/>
        <v xml:space="preserve">    (U1)ALERT_REQ_D_SBW_PD_LBAT_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t="s">
        <v>69</v>
      </c>
      <c r="AE48" s="62" t="s">
        <v>69</v>
      </c>
      <c r="AF48" s="62" t="s">
        <v>69</v>
      </c>
      <c r="AG48" s="62" t="s">
        <v>69</v>
      </c>
      <c r="AH48" s="62" t="s">
        <v>69</v>
      </c>
      <c r="AI48" s="62" t="s">
        <v>69</v>
      </c>
      <c r="AJ48" s="24"/>
      <c r="AL48" t="str">
        <f t="shared" ca="1" si="0"/>
        <v xml:space="preserve">    (U1)ALERT_REQ_D_SBW_PD_LBAT_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t="s">
        <v>69</v>
      </c>
      <c r="AE49" s="62" t="s">
        <v>69</v>
      </c>
      <c r="AF49" s="62" t="s">
        <v>69</v>
      </c>
      <c r="AG49" s="62" t="s">
        <v>69</v>
      </c>
      <c r="AH49" s="62" t="s">
        <v>69</v>
      </c>
      <c r="AI49" s="62" t="s">
        <v>69</v>
      </c>
      <c r="AJ49" s="24"/>
      <c r="AL49" t="str">
        <f t="shared" ca="1" si="0"/>
        <v xml:space="preserve">    (U1)ALERT_REQ_D_SBW_PD_LBAT_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t="s">
        <v>69</v>
      </c>
      <c r="AE50" s="62" t="s">
        <v>69</v>
      </c>
      <c r="AF50" s="62" t="s">
        <v>69</v>
      </c>
      <c r="AG50" s="62" t="s">
        <v>69</v>
      </c>
      <c r="AH50" s="62" t="s">
        <v>69</v>
      </c>
      <c r="AI50" s="62" t="s">
        <v>69</v>
      </c>
      <c r="AJ50" s="24"/>
      <c r="AL50" t="str">
        <f t="shared" ca="1" si="0"/>
        <v xml:space="preserve">    (U1)ALERT_REQ_D_SBW_PD_LBAT_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t="s">
        <v>69</v>
      </c>
      <c r="AE51" s="62" t="s">
        <v>69</v>
      </c>
      <c r="AF51" s="62" t="s">
        <v>69</v>
      </c>
      <c r="AG51" s="62" t="s">
        <v>69</v>
      </c>
      <c r="AH51" s="62" t="s">
        <v>69</v>
      </c>
      <c r="AI51" s="62" t="s">
        <v>69</v>
      </c>
      <c r="AJ51" s="24"/>
      <c r="AL51" t="str">
        <f t="shared" ca="1" si="0"/>
        <v xml:space="preserve">    (U1)ALERT_REQ_D_SBW_PD_LBAT_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t="s">
        <v>69</v>
      </c>
      <c r="AE52" s="62" t="s">
        <v>69</v>
      </c>
      <c r="AF52" s="62" t="s">
        <v>69</v>
      </c>
      <c r="AG52" s="62" t="s">
        <v>69</v>
      </c>
      <c r="AH52" s="62" t="s">
        <v>69</v>
      </c>
      <c r="AI52" s="62" t="s">
        <v>69</v>
      </c>
      <c r="AJ52" s="24"/>
      <c r="AL52" t="str">
        <f t="shared" ca="1" si="0"/>
        <v xml:space="preserve">    (U1)ALERT_REQ_D_SBW_PD_LBAT_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t="s">
        <v>69</v>
      </c>
      <c r="AE53" s="62" t="s">
        <v>69</v>
      </c>
      <c r="AF53" s="62" t="s">
        <v>69</v>
      </c>
      <c r="AG53" s="62" t="s">
        <v>69</v>
      </c>
      <c r="AH53" s="62" t="s">
        <v>69</v>
      </c>
      <c r="AI53" s="62" t="s">
        <v>69</v>
      </c>
      <c r="AJ53" s="24"/>
      <c r="AL53" t="str">
        <f t="shared" ca="1" si="0"/>
        <v xml:space="preserve">    (U1)ALERT_REQ_D_SBW_PD_LBAT_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t="s">
        <v>69</v>
      </c>
      <c r="AE54" s="62" t="s">
        <v>69</v>
      </c>
      <c r="AF54" s="62" t="s">
        <v>69</v>
      </c>
      <c r="AG54" s="62" t="s">
        <v>69</v>
      </c>
      <c r="AH54" s="62" t="s">
        <v>69</v>
      </c>
      <c r="AI54" s="62" t="s">
        <v>69</v>
      </c>
      <c r="AJ54" s="24"/>
      <c r="AL54" t="str">
        <f t="shared" ca="1" si="0"/>
        <v xml:space="preserve">    (U1)ALERT_REQ_D_SBW_PD_LBAT_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t="s">
        <v>69</v>
      </c>
      <c r="AE55" s="62" t="s">
        <v>69</v>
      </c>
      <c r="AF55" s="62" t="s">
        <v>69</v>
      </c>
      <c r="AG55" s="62" t="s">
        <v>69</v>
      </c>
      <c r="AH55" s="62" t="s">
        <v>69</v>
      </c>
      <c r="AI55" s="62" t="s">
        <v>69</v>
      </c>
      <c r="AJ55" s="24"/>
      <c r="AL55" t="str">
        <f t="shared" ca="1" si="0"/>
        <v xml:space="preserve">    (U1)ALERT_REQ_D_SBW_PD_LBAT_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t="s">
        <v>69</v>
      </c>
      <c r="AE56" s="62" t="s">
        <v>69</v>
      </c>
      <c r="AF56" s="62" t="s">
        <v>69</v>
      </c>
      <c r="AG56" s="62" t="s">
        <v>69</v>
      </c>
      <c r="AH56" s="62" t="s">
        <v>69</v>
      </c>
      <c r="AI56" s="62" t="s">
        <v>69</v>
      </c>
      <c r="AJ56" s="24"/>
      <c r="AL56" t="str">
        <f t="shared" ca="1" si="0"/>
        <v xml:space="preserve">    (U1)ALERT_REQ_D_SBW_PD_LBAT_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t="s">
        <v>69</v>
      </c>
      <c r="AE57" s="62" t="s">
        <v>69</v>
      </c>
      <c r="AF57" s="62" t="s">
        <v>69</v>
      </c>
      <c r="AG57" s="62" t="s">
        <v>69</v>
      </c>
      <c r="AH57" s="62" t="s">
        <v>69</v>
      </c>
      <c r="AI57" s="62" t="s">
        <v>69</v>
      </c>
      <c r="AJ57" s="24"/>
      <c r="AL57" t="str">
        <f t="shared" ca="1" si="0"/>
        <v xml:space="preserve">    (U1)ALERT_REQ_D_SBW_PD_LBAT_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t="s">
        <v>69</v>
      </c>
      <c r="AE58" s="62" t="s">
        <v>69</v>
      </c>
      <c r="AF58" s="62" t="s">
        <v>69</v>
      </c>
      <c r="AG58" s="62" t="s">
        <v>69</v>
      </c>
      <c r="AH58" s="62" t="s">
        <v>69</v>
      </c>
      <c r="AI58" s="62" t="s">
        <v>69</v>
      </c>
      <c r="AJ58" s="24"/>
      <c r="AL58" t="str">
        <f t="shared" ca="1" si="0"/>
        <v xml:space="preserve">    (U1)ALERT_REQ_D_SBW_PD_LBAT_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t="s">
        <v>69</v>
      </c>
      <c r="AE59" s="62" t="s">
        <v>69</v>
      </c>
      <c r="AF59" s="62" t="s">
        <v>69</v>
      </c>
      <c r="AG59" s="62" t="s">
        <v>69</v>
      </c>
      <c r="AH59" s="62" t="s">
        <v>69</v>
      </c>
      <c r="AI59" s="62" t="s">
        <v>69</v>
      </c>
      <c r="AJ59" s="24"/>
      <c r="AL59" t="str">
        <f t="shared" ca="1" si="0"/>
        <v xml:space="preserve">    (U1)ALERT_REQ_D_SBW_PD_LBAT_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t="s">
        <v>69</v>
      </c>
      <c r="AE60" s="62" t="s">
        <v>69</v>
      </c>
      <c r="AF60" s="62" t="s">
        <v>69</v>
      </c>
      <c r="AG60" s="62" t="s">
        <v>69</v>
      </c>
      <c r="AH60" s="62" t="s">
        <v>69</v>
      </c>
      <c r="AI60" s="62" t="s">
        <v>69</v>
      </c>
      <c r="AJ60" s="24"/>
      <c r="AL60" t="str">
        <f t="shared" ca="1" si="0"/>
        <v xml:space="preserve">    (U1)ALERT_REQ_D_SBW_PD_LBAT_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t="s">
        <v>69</v>
      </c>
      <c r="AE61" s="62" t="s">
        <v>69</v>
      </c>
      <c r="AF61" s="62" t="s">
        <v>69</v>
      </c>
      <c r="AG61" s="62" t="s">
        <v>69</v>
      </c>
      <c r="AH61" s="62" t="s">
        <v>69</v>
      </c>
      <c r="AI61" s="62" t="s">
        <v>69</v>
      </c>
      <c r="AJ61" s="24"/>
      <c r="AL61" t="str">
        <f t="shared" ca="1" si="0"/>
        <v xml:space="preserve">    (U1)ALERT_REQ_D_SBW_PD_LBAT_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t="s">
        <v>69</v>
      </c>
      <c r="AE62" s="62" t="s">
        <v>69</v>
      </c>
      <c r="AF62" s="62" t="s">
        <v>69</v>
      </c>
      <c r="AG62" s="62" t="s">
        <v>69</v>
      </c>
      <c r="AH62" s="62" t="s">
        <v>69</v>
      </c>
      <c r="AI62" s="62" t="s">
        <v>69</v>
      </c>
      <c r="AJ62" s="24"/>
      <c r="AL62" t="str">
        <f t="shared" ca="1" si="0"/>
        <v xml:space="preserve">    (U1)ALERT_REQ_D_SBW_PD_LBAT_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t="s">
        <v>69</v>
      </c>
      <c r="AE63" s="62" t="s">
        <v>69</v>
      </c>
      <c r="AF63" s="62" t="s">
        <v>69</v>
      </c>
      <c r="AG63" s="62" t="s">
        <v>69</v>
      </c>
      <c r="AH63" s="62" t="s">
        <v>69</v>
      </c>
      <c r="AI63" s="62" t="s">
        <v>69</v>
      </c>
      <c r="AJ63" s="24"/>
      <c r="AL63" t="str">
        <f t="shared" ca="1" si="0"/>
        <v xml:space="preserve">    (U1)ALERT_REQ_D_SBW_PD_LBAT_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t="s">
        <v>69</v>
      </c>
      <c r="AE64" s="62" t="s">
        <v>69</v>
      </c>
      <c r="AF64" s="62" t="s">
        <v>69</v>
      </c>
      <c r="AG64" s="62" t="s">
        <v>69</v>
      </c>
      <c r="AH64" s="62" t="s">
        <v>69</v>
      </c>
      <c r="AI64" s="62" t="s">
        <v>69</v>
      </c>
      <c r="AJ64" s="24"/>
      <c r="AL64" t="str">
        <f t="shared" ca="1" si="0"/>
        <v xml:space="preserve">    (U1)ALERT_REQ_D_SBW_PD_LBAT_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t="s">
        <v>69</v>
      </c>
      <c r="AE65" s="62" t="s">
        <v>69</v>
      </c>
      <c r="AF65" s="62" t="s">
        <v>69</v>
      </c>
      <c r="AG65" s="62" t="s">
        <v>69</v>
      </c>
      <c r="AH65" s="62" t="s">
        <v>69</v>
      </c>
      <c r="AI65" s="62" t="s">
        <v>69</v>
      </c>
      <c r="AJ65" s="24"/>
      <c r="AL65" t="str">
        <f t="shared" ca="1" si="0"/>
        <v xml:space="preserve">    (U1)ALERT_REQ_D_SBW_PD_LBAT_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t="s">
        <v>69</v>
      </c>
      <c r="AE66" s="62" t="s">
        <v>69</v>
      </c>
      <c r="AF66" s="62" t="s">
        <v>69</v>
      </c>
      <c r="AG66" s="62" t="s">
        <v>69</v>
      </c>
      <c r="AH66" s="62" t="s">
        <v>69</v>
      </c>
      <c r="AI66" s="62" t="s">
        <v>69</v>
      </c>
      <c r="AJ66" s="24"/>
      <c r="AL66" t="str">
        <f t="shared" ca="1" si="0"/>
        <v xml:space="preserve">    (U1)ALERT_REQ_D_SBW_PD_LBAT_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t="s">
        <v>69</v>
      </c>
      <c r="AE67" s="62" t="s">
        <v>69</v>
      </c>
      <c r="AF67" s="62" t="s">
        <v>69</v>
      </c>
      <c r="AG67" s="62" t="s">
        <v>69</v>
      </c>
      <c r="AH67" s="62" t="s">
        <v>69</v>
      </c>
      <c r="AI67" s="62" t="s">
        <v>69</v>
      </c>
      <c r="AJ67" s="24"/>
      <c r="AL67" t="str">
        <f t="shared" ca="1" si="0"/>
        <v xml:space="preserve">    (U1)ALERT_REQ_D_SBW_PD_LBAT_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t="s">
        <v>69</v>
      </c>
      <c r="AE68" s="62" t="s">
        <v>69</v>
      </c>
      <c r="AF68" s="62" t="s">
        <v>69</v>
      </c>
      <c r="AG68" s="62" t="s">
        <v>69</v>
      </c>
      <c r="AH68" s="62" t="s">
        <v>69</v>
      </c>
      <c r="AI68" s="62" t="s">
        <v>69</v>
      </c>
      <c r="AJ68" s="24"/>
      <c r="AL68" t="str">
        <f t="shared" ca="1" si="0"/>
        <v xml:space="preserve">    (U1)ALERT_REQ_D_SBW_PD_LBAT_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t="s">
        <v>69</v>
      </c>
      <c r="AE69" s="62" t="s">
        <v>69</v>
      </c>
      <c r="AF69" s="62" t="s">
        <v>69</v>
      </c>
      <c r="AG69" s="62" t="s">
        <v>69</v>
      </c>
      <c r="AH69" s="62" t="s">
        <v>69</v>
      </c>
      <c r="AI69" s="62" t="s">
        <v>69</v>
      </c>
      <c r="AJ69" s="24"/>
      <c r="AL69" t="str">
        <f t="shared" ca="1" si="0"/>
        <v xml:space="preserve">    (U1)ALERT_REQ_D_SBW_PD_LBAT_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PD_LBAT</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MSG_03</v>
      </c>
      <c r="AK80" s="61"/>
      <c r="AL80" s="61" t="str">
        <f t="shared" si="9"/>
        <v>09</v>
      </c>
      <c r="AM80" s="61" t="str">
        <f t="shared" si="10"/>
        <v>00</v>
      </c>
      <c r="AN80" s="61" t="str">
        <f t="shared" si="11"/>
        <v>00</v>
      </c>
      <c r="AO80" s="61" t="str">
        <f t="shared" si="12"/>
        <v>00</v>
      </c>
      <c r="AQ80" t="str">
        <f t="shared" si="7"/>
        <v xml:space="preserve">    (U4)0x00000009U,                                                           /* 09 MSG_03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PD_LBAT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MSG_03</v>
      </c>
      <c r="AK145" s="61"/>
      <c r="AL145" s="61" t="str">
        <f t="shared" si="24"/>
        <v>0F</v>
      </c>
      <c r="AM145" s="61" t="str">
        <f t="shared" si="25"/>
        <v>00</v>
      </c>
      <c r="AN145" s="61" t="str">
        <f t="shared" si="26"/>
        <v>00</v>
      </c>
      <c r="AO145" s="61" t="str">
        <f t="shared" si="27"/>
        <v>00</v>
      </c>
      <c r="AQ145" t="str">
        <f t="shared" si="22"/>
        <v xml:space="preserve">    (U4)0x0000000FU,                                                           /* 09 MSG_03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AD38:AI69">
    <cfRule type="cellIs" dxfId="96" priority="1" operator="equal">
      <formula>1</formula>
    </cfRule>
    <cfRule type="cellIs" dxfId="95" priority="2" operator="equal">
      <formula>"×"</formula>
    </cfRule>
  </conditionalFormatting>
  <conditionalFormatting sqref="AC6:AI37">
    <cfRule type="cellIs" dxfId="94" priority="6" operator="equal">
      <formula>1</formula>
    </cfRule>
    <cfRule type="cellIs" dxfId="93" priority="7" operator="equal">
      <formula>"×"</formula>
    </cfRule>
  </conditionalFormatting>
  <conditionalFormatting sqref="AR5:AS70">
    <cfRule type="expression" dxfId="92"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CH_Design!$C$3:$C$99</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CCECFF"/>
  </sheetPr>
  <dimension ref="A1:AW199"/>
  <sheetViews>
    <sheetView topLeftCell="U1" zoomScale="85" zoomScaleNormal="85" workbookViewId="0">
      <pane ySplit="3" topLeftCell="A4" activePane="bottomLeft" state="frozen"/>
      <selection activeCell="AJ25" sqref="AJ25"/>
      <selection pane="bottomLeft" activeCell="AJ18" sqref="AJ18"/>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124</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5" t="s">
        <v>127</v>
      </c>
      <c r="AG3" s="390" t="s">
        <v>431</v>
      </c>
      <c r="AH3" s="390"/>
      <c r="AI3" s="224" t="s">
        <v>452</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u4_sp_ALERT_D_SBW_PD_PSWF_CRIT[ALERT_D_SBW_PD_PSWF_NUM_DST] = {</v>
      </c>
      <c r="AS5" s="84" t="str">
        <f ca="1">"static const U4  "&amp;$AW$9&amp;"["&amp;$AW$10&amp;"] = {"</f>
        <v>static const U4  u4_sp_ALERT_D_SBW_PD_PSWF_MASK[ALERT_D_SBW_PD_PSWF_NUM_DST] = {</v>
      </c>
      <c r="AT5" s="84" t="str">
        <f ca="1">"static const U1  "&amp;$AW$11&amp;"["&amp;$AW$10&amp;"] = {"</f>
        <v>static const U1  u1_sp_ALERT_D_SBW_PD_PSWF_DST[ALERT_D_SBW_PD_PSWF_NUM_DST] = {</v>
      </c>
      <c r="AU5" s="84" t="str">
        <f ca="1">"const ST_ALERT_MTRX "&amp;$AW$12&amp;" = {"</f>
        <v>const ST_ALERT_MTRX st_gp_ALERT_D_SBW_MTRX[17] = {</v>
      </c>
      <c r="AV5" s="65" t="str">
        <f ca="1">"#define "&amp;AW10&amp;REPT(" ",41-LEN(AW10))&amp;"("&amp;AW13&amp;"U)"</f>
        <v>#define ALERT_D_SBW_PD_PSWF_NUM_DST              (16U)</v>
      </c>
      <c r="AW5" s="66"/>
    </row>
    <row r="6" spans="1:49">
      <c r="B6" s="130" t="str">
        <f ca="1">"Table "&amp;$AW$6</f>
        <v>Table PD_PSWF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PD_PSWF</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35" t="s">
        <v>69</v>
      </c>
      <c r="AC7" s="35" t="s">
        <v>69</v>
      </c>
      <c r="AD7" s="35" t="s">
        <v>69</v>
      </c>
      <c r="AE7" s="35" t="s">
        <v>69</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&amp;u4_s_AlertD_sbwPdPswfSrcchk,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35" t="s">
        <v>69</v>
      </c>
      <c r="AC8" s="35" t="s">
        <v>69</v>
      </c>
      <c r="AD8" s="35" t="s">
        <v>69</v>
      </c>
      <c r="AE8" s="35" t="s">
        <v>69</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&amp;vd_s_AlertD_sbwPdPswfRwTx,                                            /* fp_vd_XDST                                         */</v>
      </c>
      <c r="AV8" s="50" t="s">
        <v>74</v>
      </c>
      <c r="AW8" s="68" t="str">
        <f ca="1">"u4_sp_ALERT_"&amp;IF(AW6&lt;&gt;AW17,$AW$17&amp;"_"&amp;$AW$6,AW17)&amp;"_CRIT"</f>
        <v>u4_sp_ALERT_D_SBW_PD_PSWF_CRIT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35" t="s">
        <v>69</v>
      </c>
      <c r="AC9" s="35" t="s">
        <v>69</v>
      </c>
      <c r="AD9" s="35" t="s">
        <v>69</v>
      </c>
      <c r="AE9" s="35" t="s">
        <v>69</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u4_sp_ALERT_D_SBW_PD_PSWF_MASK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35" t="s">
        <v>69</v>
      </c>
      <c r="AC10" s="35" t="s">
        <v>69</v>
      </c>
      <c r="AD10" s="35" t="s">
        <v>69</v>
      </c>
      <c r="AE10" s="35" t="s">
        <v>69</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ALERT_D_SBW_PD_PSWF_NUM_DST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35"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u1_sp_ALERT_D_SBW_PD_PSWF_DST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35"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35"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&amp;u1_sp_ALERT_D_SBW_PD_PSWF_DST[0],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35"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(U2)ALERT_D_SBW_PD_PSWF_NUM_DST,                                       /* u2_num_srch                                        */</v>
      </c>
      <c r="AV14" s="50" t="s">
        <v>79</v>
      </c>
      <c r="AW14" s="68" t="str">
        <f ca="1">IF(AW6&lt;&gt;AW17,VLOOKUP(AW6,Matrix!$C$13:$G$36,4,FALSE),Matrix!F13)</f>
        <v>u4_s_AlertD_sbwPdPswfSrcchk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35" t="s">
        <v>69</v>
      </c>
      <c r="AC15" s="35" t="s">
        <v>69</v>
      </c>
      <c r="AD15" s="35" t="s">
        <v>69</v>
      </c>
      <c r="AE15" s="35" t="s">
        <v>69</v>
      </c>
      <c r="AF15" s="35">
        <v>1</v>
      </c>
      <c r="AG15" s="35">
        <v>0</v>
      </c>
      <c r="AH15" s="35">
        <v>0</v>
      </c>
      <c r="AI15" s="35">
        <v>1</v>
      </c>
      <c r="AJ15" s="52" t="s">
        <v>281</v>
      </c>
      <c r="AL15" t="str">
        <f t="shared" ca="1" si="0"/>
        <v xml:space="preserve">    (U1)ALERT_REQ_D_SBW_PD_PSWF_MSG_04</v>
      </c>
      <c r="AR15" s="63" t="str">
        <f t="shared" si="3"/>
        <v xml:space="preserve">    (U4)0x00000009U,                                                           /* 09 MSG_04                                          */</v>
      </c>
      <c r="AS15" s="63" t="str">
        <f t="shared" si="4"/>
        <v xml:space="preserve">    (U4)0x0000000FU,                                                           /* 09 MSG_04                                          */</v>
      </c>
      <c r="AT15" s="63" t="str">
        <f t="shared" ca="1" si="1"/>
        <v xml:space="preserve">    (U1)ALERT_REQ_D_SBW_PD_PSWF_MSG_04,                                        /* 09 MSG_04                                          */</v>
      </c>
      <c r="AU15" s="63" t="str">
        <f ca="1">"        (U1)"&amp;$AW$16&amp;REPT(" ",67-LEN($AW$16))&amp;"/* u1_vom_act                                         */"</f>
        <v xml:space="preserve">        (U1)ALERT_VOM_BAT_WT                                                   /* u1_vom_act                                         */</v>
      </c>
      <c r="AV15" s="50" t="s">
        <v>82</v>
      </c>
      <c r="AW15" s="68" t="str">
        <f ca="1">IF(AW6&lt;&gt;AW17,VLOOKUP(AW6,Matrix!$C$13:$G$36,5,FALSE),Matrix!G13)</f>
        <v>vd_s_AlertD_sbwPdPswfRwTx</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35"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35"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35"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35"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35"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35"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35" t="s">
        <v>69</v>
      </c>
      <c r="AC22" s="35" t="s">
        <v>69</v>
      </c>
      <c r="AD22" s="35" t="s">
        <v>69</v>
      </c>
      <c r="AE22" s="35" t="s">
        <v>69</v>
      </c>
      <c r="AF22" s="35" t="s">
        <v>69</v>
      </c>
      <c r="AG22" s="35" t="s">
        <v>69</v>
      </c>
      <c r="AH22" s="35" t="s">
        <v>69</v>
      </c>
      <c r="AI22" s="35" t="s">
        <v>69</v>
      </c>
      <c r="AJ22" s="52"/>
      <c r="AL22" t="str">
        <f t="shared" ca="1" si="0"/>
        <v xml:space="preserve">    (U1)ALERT_REQ_D_SBW_PD_PSWF_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35" t="s">
        <v>69</v>
      </c>
      <c r="AC23" s="35" t="s">
        <v>69</v>
      </c>
      <c r="AD23" s="35" t="s">
        <v>69</v>
      </c>
      <c r="AE23" s="35" t="s">
        <v>69</v>
      </c>
      <c r="AF23" s="35" t="s">
        <v>69</v>
      </c>
      <c r="AG23" s="35" t="s">
        <v>69</v>
      </c>
      <c r="AH23" s="35" t="s">
        <v>69</v>
      </c>
      <c r="AI23" s="35" t="s">
        <v>69</v>
      </c>
      <c r="AJ23" s="52"/>
      <c r="AL23" t="str">
        <f t="shared" ca="1" si="0"/>
        <v xml:space="preserve">    (U1)ALERT_REQ_D_SBW_PD_PSWF_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35" t="s">
        <v>69</v>
      </c>
      <c r="AC24" s="35" t="s">
        <v>69</v>
      </c>
      <c r="AD24" s="35" t="s">
        <v>69</v>
      </c>
      <c r="AE24" s="35" t="s">
        <v>69</v>
      </c>
      <c r="AF24" s="35" t="s">
        <v>69</v>
      </c>
      <c r="AG24" s="35" t="s">
        <v>69</v>
      </c>
      <c r="AH24" s="35" t="s">
        <v>69</v>
      </c>
      <c r="AI24" s="35" t="s">
        <v>69</v>
      </c>
      <c r="AJ24" s="52"/>
      <c r="AL24" t="str">
        <f t="shared" ca="1" si="0"/>
        <v xml:space="preserve">    (U1)ALERT_REQ_D_SBW_PD_PSWF_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35" t="s">
        <v>69</v>
      </c>
      <c r="AC25" s="35" t="s">
        <v>69</v>
      </c>
      <c r="AD25" s="35" t="s">
        <v>69</v>
      </c>
      <c r="AE25" s="35" t="s">
        <v>69</v>
      </c>
      <c r="AF25" s="35" t="s">
        <v>69</v>
      </c>
      <c r="AG25" s="35" t="s">
        <v>69</v>
      </c>
      <c r="AH25" s="35" t="s">
        <v>69</v>
      </c>
      <c r="AI25" s="35" t="s">
        <v>69</v>
      </c>
      <c r="AJ25" s="24"/>
      <c r="AL25" t="str">
        <f t="shared" ca="1" si="0"/>
        <v xml:space="preserve">    (U1)ALERT_REQ_D_SBW_PD_PSWF_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35" t="s">
        <v>69</v>
      </c>
      <c r="AC26" s="35" t="s">
        <v>69</v>
      </c>
      <c r="AD26" s="35" t="s">
        <v>69</v>
      </c>
      <c r="AE26" s="35" t="s">
        <v>69</v>
      </c>
      <c r="AF26" s="35" t="s">
        <v>69</v>
      </c>
      <c r="AG26" s="35" t="s">
        <v>69</v>
      </c>
      <c r="AH26" s="35" t="s">
        <v>69</v>
      </c>
      <c r="AI26" s="35" t="s">
        <v>69</v>
      </c>
      <c r="AJ26" s="24"/>
      <c r="AL26" t="str">
        <f t="shared" ca="1" si="0"/>
        <v xml:space="preserve">    (U1)ALERT_REQ_D_SBW_PD_PSWF_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35" t="s">
        <v>69</v>
      </c>
      <c r="AC27" s="35" t="s">
        <v>69</v>
      </c>
      <c r="AD27" s="35" t="s">
        <v>69</v>
      </c>
      <c r="AE27" s="35" t="s">
        <v>69</v>
      </c>
      <c r="AF27" s="35" t="s">
        <v>69</v>
      </c>
      <c r="AG27" s="35" t="s">
        <v>69</v>
      </c>
      <c r="AH27" s="35" t="s">
        <v>69</v>
      </c>
      <c r="AI27" s="35" t="s">
        <v>69</v>
      </c>
      <c r="AJ27" s="24"/>
      <c r="AL27" t="str">
        <f t="shared" ca="1" si="0"/>
        <v xml:space="preserve">    (U1)ALERT_REQ_D_SBW_PD_PSWF_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35" t="s">
        <v>69</v>
      </c>
      <c r="AC28" s="35" t="s">
        <v>69</v>
      </c>
      <c r="AD28" s="35" t="s">
        <v>69</v>
      </c>
      <c r="AE28" s="35" t="s">
        <v>69</v>
      </c>
      <c r="AF28" s="35" t="s">
        <v>69</v>
      </c>
      <c r="AG28" s="35" t="s">
        <v>69</v>
      </c>
      <c r="AH28" s="35" t="s">
        <v>69</v>
      </c>
      <c r="AI28" s="35" t="s">
        <v>69</v>
      </c>
      <c r="AJ28" s="24"/>
      <c r="AL28" t="str">
        <f t="shared" ca="1" si="0"/>
        <v xml:space="preserve">    (U1)ALERT_REQ_D_SBW_PD_PSWF_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35" t="s">
        <v>69</v>
      </c>
      <c r="AC29" s="35" t="s">
        <v>69</v>
      </c>
      <c r="AD29" s="35" t="s">
        <v>69</v>
      </c>
      <c r="AE29" s="35" t="s">
        <v>69</v>
      </c>
      <c r="AF29" s="35" t="s">
        <v>69</v>
      </c>
      <c r="AG29" s="35" t="s">
        <v>69</v>
      </c>
      <c r="AH29" s="35" t="s">
        <v>69</v>
      </c>
      <c r="AI29" s="35" t="s">
        <v>69</v>
      </c>
      <c r="AJ29" s="24"/>
      <c r="AL29" t="str">
        <f t="shared" ca="1" si="0"/>
        <v xml:space="preserve">    (U1)ALERT_REQ_D_SBW_PD_PSWF_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35" t="s">
        <v>69</v>
      </c>
      <c r="AC30" s="35" t="s">
        <v>69</v>
      </c>
      <c r="AD30" s="35" t="s">
        <v>69</v>
      </c>
      <c r="AE30" s="35" t="s">
        <v>69</v>
      </c>
      <c r="AF30" s="35" t="s">
        <v>69</v>
      </c>
      <c r="AG30" s="35" t="s">
        <v>69</v>
      </c>
      <c r="AH30" s="35" t="s">
        <v>69</v>
      </c>
      <c r="AI30" s="35" t="s">
        <v>69</v>
      </c>
      <c r="AJ30" s="24"/>
      <c r="AL30" t="str">
        <f t="shared" ca="1" si="0"/>
        <v xml:space="preserve">    (U1)ALERT_REQ_D_SBW_PD_PSWF_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35" t="s">
        <v>69</v>
      </c>
      <c r="AC31" s="35" t="s">
        <v>69</v>
      </c>
      <c r="AD31" s="35" t="s">
        <v>69</v>
      </c>
      <c r="AE31" s="35" t="s">
        <v>69</v>
      </c>
      <c r="AF31" s="35" t="s">
        <v>69</v>
      </c>
      <c r="AG31" s="35" t="s">
        <v>69</v>
      </c>
      <c r="AH31" s="35" t="s">
        <v>69</v>
      </c>
      <c r="AI31" s="35" t="s">
        <v>69</v>
      </c>
      <c r="AJ31" s="24"/>
      <c r="AL31" t="str">
        <f t="shared" ca="1" si="0"/>
        <v xml:space="preserve">    (U1)ALERT_REQ_D_SBW_PD_PSWF_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35" t="s">
        <v>69</v>
      </c>
      <c r="AC32" s="35" t="s">
        <v>69</v>
      </c>
      <c r="AD32" s="35" t="s">
        <v>69</v>
      </c>
      <c r="AE32" s="35" t="s">
        <v>69</v>
      </c>
      <c r="AF32" s="35" t="s">
        <v>69</v>
      </c>
      <c r="AG32" s="35" t="s">
        <v>69</v>
      </c>
      <c r="AH32" s="35" t="s">
        <v>69</v>
      </c>
      <c r="AI32" s="35" t="s">
        <v>69</v>
      </c>
      <c r="AJ32" s="24"/>
      <c r="AL32" t="str">
        <f t="shared" ca="1" si="0"/>
        <v xml:space="preserve">    (U1)ALERT_REQ_D_SBW_PD_PSWF_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35" t="s">
        <v>69</v>
      </c>
      <c r="AC33" s="35" t="s">
        <v>69</v>
      </c>
      <c r="AD33" s="35" t="s">
        <v>69</v>
      </c>
      <c r="AE33" s="35" t="s">
        <v>69</v>
      </c>
      <c r="AF33" s="35" t="s">
        <v>69</v>
      </c>
      <c r="AG33" s="35" t="s">
        <v>69</v>
      </c>
      <c r="AH33" s="35" t="s">
        <v>69</v>
      </c>
      <c r="AI33" s="35" t="s">
        <v>69</v>
      </c>
      <c r="AJ33" s="24"/>
      <c r="AL33" t="str">
        <f t="shared" ca="1" si="0"/>
        <v xml:space="preserve">    (U1)ALERT_REQ_D_SBW_PD_PSWF_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35" t="s">
        <v>69</v>
      </c>
      <c r="AC34" s="35" t="s">
        <v>69</v>
      </c>
      <c r="AD34" s="35" t="s">
        <v>69</v>
      </c>
      <c r="AE34" s="35" t="s">
        <v>69</v>
      </c>
      <c r="AF34" s="35" t="s">
        <v>69</v>
      </c>
      <c r="AG34" s="35" t="s">
        <v>69</v>
      </c>
      <c r="AH34" s="35" t="s">
        <v>69</v>
      </c>
      <c r="AI34" s="35" t="s">
        <v>69</v>
      </c>
      <c r="AJ34" s="24"/>
      <c r="AL34" t="str">
        <f t="shared" ca="1" si="0"/>
        <v xml:space="preserve">    (U1)ALERT_REQ_D_SBW_PD_PSWF_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35" t="s">
        <v>69</v>
      </c>
      <c r="AC35" s="35" t="s">
        <v>69</v>
      </c>
      <c r="AD35" s="35" t="s">
        <v>69</v>
      </c>
      <c r="AE35" s="35" t="s">
        <v>69</v>
      </c>
      <c r="AF35" s="35" t="s">
        <v>69</v>
      </c>
      <c r="AG35" s="35" t="s">
        <v>69</v>
      </c>
      <c r="AH35" s="35" t="s">
        <v>69</v>
      </c>
      <c r="AI35" s="35" t="s">
        <v>69</v>
      </c>
      <c r="AJ35" s="24"/>
      <c r="AL35" t="str">
        <f t="shared" ca="1" si="0"/>
        <v xml:space="preserve">    (U1)ALERT_REQ_D_SBW_PD_PSWF_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35" t="s">
        <v>69</v>
      </c>
      <c r="AC36" s="35" t="s">
        <v>69</v>
      </c>
      <c r="AD36" s="35" t="s">
        <v>69</v>
      </c>
      <c r="AE36" s="35" t="s">
        <v>69</v>
      </c>
      <c r="AF36" s="35" t="s">
        <v>69</v>
      </c>
      <c r="AG36" s="35" t="s">
        <v>69</v>
      </c>
      <c r="AH36" s="35" t="s">
        <v>69</v>
      </c>
      <c r="AI36" s="35" t="s">
        <v>69</v>
      </c>
      <c r="AJ36" s="24"/>
      <c r="AL36" t="str">
        <f t="shared" ca="1" si="0"/>
        <v xml:space="preserve">    (U1)ALERT_REQ_D_SBW_PD_PSWF_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35" t="s">
        <v>69</v>
      </c>
      <c r="AC37" s="35" t="s">
        <v>69</v>
      </c>
      <c r="AD37" s="35" t="s">
        <v>69</v>
      </c>
      <c r="AE37" s="35" t="s">
        <v>69</v>
      </c>
      <c r="AF37" s="35" t="s">
        <v>69</v>
      </c>
      <c r="AG37" s="35" t="s">
        <v>69</v>
      </c>
      <c r="AH37" s="35" t="s">
        <v>69</v>
      </c>
      <c r="AI37" s="35" t="s">
        <v>69</v>
      </c>
      <c r="AJ37" s="24"/>
      <c r="AL37" t="str">
        <f t="shared" ca="1" si="0"/>
        <v xml:space="preserve">    (U1)ALERT_REQ_D_SBW_PD_PSWF_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35" t="s">
        <v>69</v>
      </c>
      <c r="AC38" s="35" t="s">
        <v>69</v>
      </c>
      <c r="AD38" s="35" t="s">
        <v>69</v>
      </c>
      <c r="AE38" s="35" t="s">
        <v>69</v>
      </c>
      <c r="AF38" s="35" t="s">
        <v>69</v>
      </c>
      <c r="AG38" s="35" t="s">
        <v>69</v>
      </c>
      <c r="AH38" s="35" t="s">
        <v>69</v>
      </c>
      <c r="AI38" s="35" t="s">
        <v>69</v>
      </c>
      <c r="AJ38" s="24"/>
      <c r="AL38" t="str">
        <f t="shared" ca="1" si="0"/>
        <v xml:space="preserve">    (U1)ALERT_REQ_D_SBW_PD_PSWF_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35" t="s">
        <v>69</v>
      </c>
      <c r="AC39" s="35" t="s">
        <v>69</v>
      </c>
      <c r="AD39" s="35" t="s">
        <v>69</v>
      </c>
      <c r="AE39" s="35" t="s">
        <v>69</v>
      </c>
      <c r="AF39" s="35" t="s">
        <v>69</v>
      </c>
      <c r="AG39" s="35" t="s">
        <v>69</v>
      </c>
      <c r="AH39" s="35" t="s">
        <v>69</v>
      </c>
      <c r="AI39" s="35" t="s">
        <v>69</v>
      </c>
      <c r="AJ39" s="24"/>
      <c r="AL39" t="str">
        <f t="shared" ca="1" si="0"/>
        <v xml:space="preserve">    (U1)ALERT_REQ_D_SBW_PD_PSWF_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35" t="s">
        <v>69</v>
      </c>
      <c r="AC40" s="35" t="s">
        <v>69</v>
      </c>
      <c r="AD40" s="35" t="s">
        <v>69</v>
      </c>
      <c r="AE40" s="35" t="s">
        <v>69</v>
      </c>
      <c r="AF40" s="35" t="s">
        <v>69</v>
      </c>
      <c r="AG40" s="35" t="s">
        <v>69</v>
      </c>
      <c r="AH40" s="35" t="s">
        <v>69</v>
      </c>
      <c r="AI40" s="35" t="s">
        <v>69</v>
      </c>
      <c r="AJ40" s="24"/>
      <c r="AL40" t="str">
        <f t="shared" ca="1" si="0"/>
        <v xml:space="preserve">    (U1)ALERT_REQ_D_SBW_PD_PSWF_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35" t="s">
        <v>69</v>
      </c>
      <c r="AC41" s="35" t="s">
        <v>69</v>
      </c>
      <c r="AD41" s="35" t="s">
        <v>69</v>
      </c>
      <c r="AE41" s="35" t="s">
        <v>69</v>
      </c>
      <c r="AF41" s="35" t="s">
        <v>69</v>
      </c>
      <c r="AG41" s="35" t="s">
        <v>69</v>
      </c>
      <c r="AH41" s="35" t="s">
        <v>69</v>
      </c>
      <c r="AI41" s="35" t="s">
        <v>69</v>
      </c>
      <c r="AJ41" s="24"/>
      <c r="AL41" t="str">
        <f t="shared" ca="1" si="0"/>
        <v xml:space="preserve">    (U1)ALERT_REQ_D_SBW_PD_PSWF_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35" t="s">
        <v>69</v>
      </c>
      <c r="AC42" s="35" t="s">
        <v>69</v>
      </c>
      <c r="AD42" s="35" t="s">
        <v>69</v>
      </c>
      <c r="AE42" s="35" t="s">
        <v>69</v>
      </c>
      <c r="AF42" s="35" t="s">
        <v>69</v>
      </c>
      <c r="AG42" s="35" t="s">
        <v>69</v>
      </c>
      <c r="AH42" s="35" t="s">
        <v>69</v>
      </c>
      <c r="AI42" s="35" t="s">
        <v>69</v>
      </c>
      <c r="AJ42" s="24"/>
      <c r="AL42" t="str">
        <f t="shared" ca="1" si="0"/>
        <v xml:space="preserve">    (U1)ALERT_REQ_D_SBW_PD_PSWF_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35" t="s">
        <v>69</v>
      </c>
      <c r="AC43" s="35" t="s">
        <v>69</v>
      </c>
      <c r="AD43" s="35" t="s">
        <v>69</v>
      </c>
      <c r="AE43" s="35" t="s">
        <v>69</v>
      </c>
      <c r="AF43" s="35" t="s">
        <v>69</v>
      </c>
      <c r="AG43" s="35" t="s">
        <v>69</v>
      </c>
      <c r="AH43" s="35" t="s">
        <v>69</v>
      </c>
      <c r="AI43" s="35" t="s">
        <v>69</v>
      </c>
      <c r="AJ43" s="24"/>
      <c r="AL43" t="str">
        <f t="shared" ca="1" si="0"/>
        <v xml:space="preserve">    (U1)ALERT_REQ_D_SBW_PD_PSWF_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35" t="s">
        <v>69</v>
      </c>
      <c r="AC44" s="35" t="s">
        <v>69</v>
      </c>
      <c r="AD44" s="35" t="s">
        <v>69</v>
      </c>
      <c r="AE44" s="35" t="s">
        <v>69</v>
      </c>
      <c r="AF44" s="35" t="s">
        <v>69</v>
      </c>
      <c r="AG44" s="35" t="s">
        <v>69</v>
      </c>
      <c r="AH44" s="35" t="s">
        <v>69</v>
      </c>
      <c r="AI44" s="35" t="s">
        <v>69</v>
      </c>
      <c r="AJ44" s="24"/>
      <c r="AL44" t="str">
        <f t="shared" ca="1" si="0"/>
        <v xml:space="preserve">    (U1)ALERT_REQ_D_SBW_PD_PSWF_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35" t="s">
        <v>69</v>
      </c>
      <c r="AC45" s="35" t="s">
        <v>69</v>
      </c>
      <c r="AD45" s="35" t="s">
        <v>69</v>
      </c>
      <c r="AE45" s="35" t="s">
        <v>69</v>
      </c>
      <c r="AF45" s="35" t="s">
        <v>69</v>
      </c>
      <c r="AG45" s="35" t="s">
        <v>69</v>
      </c>
      <c r="AH45" s="35" t="s">
        <v>69</v>
      </c>
      <c r="AI45" s="35" t="s">
        <v>69</v>
      </c>
      <c r="AJ45" s="24"/>
      <c r="AL45" t="str">
        <f t="shared" ca="1" si="0"/>
        <v xml:space="preserve">    (U1)ALERT_REQ_D_SBW_PD_PSWF_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35" t="s">
        <v>69</v>
      </c>
      <c r="AC46" s="35" t="s">
        <v>69</v>
      </c>
      <c r="AD46" s="35" t="s">
        <v>69</v>
      </c>
      <c r="AE46" s="35" t="s">
        <v>69</v>
      </c>
      <c r="AF46" s="35" t="s">
        <v>69</v>
      </c>
      <c r="AG46" s="35" t="s">
        <v>69</v>
      </c>
      <c r="AH46" s="35" t="s">
        <v>69</v>
      </c>
      <c r="AI46" s="35" t="s">
        <v>69</v>
      </c>
      <c r="AJ46" s="24"/>
      <c r="AL46" t="str">
        <f t="shared" ca="1" si="0"/>
        <v xml:space="preserve">    (U1)ALERT_REQ_D_SBW_PD_PSWF_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35" t="s">
        <v>69</v>
      </c>
      <c r="AC47" s="35" t="s">
        <v>69</v>
      </c>
      <c r="AD47" s="35" t="s">
        <v>69</v>
      </c>
      <c r="AE47" s="35" t="s">
        <v>69</v>
      </c>
      <c r="AF47" s="35" t="s">
        <v>69</v>
      </c>
      <c r="AG47" s="35" t="s">
        <v>69</v>
      </c>
      <c r="AH47" s="35" t="s">
        <v>69</v>
      </c>
      <c r="AI47" s="35" t="s">
        <v>69</v>
      </c>
      <c r="AJ47" s="24"/>
      <c r="AL47" t="str">
        <f t="shared" ca="1" si="0"/>
        <v xml:space="preserve">    (U1)ALERT_REQ_D_SBW_PD_PSWF_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35" t="s">
        <v>69</v>
      </c>
      <c r="AC48" s="35" t="s">
        <v>69</v>
      </c>
      <c r="AD48" s="35" t="s">
        <v>69</v>
      </c>
      <c r="AE48" s="35" t="s">
        <v>69</v>
      </c>
      <c r="AF48" s="35" t="s">
        <v>69</v>
      </c>
      <c r="AG48" s="35" t="s">
        <v>69</v>
      </c>
      <c r="AH48" s="35" t="s">
        <v>69</v>
      </c>
      <c r="AI48" s="35" t="s">
        <v>69</v>
      </c>
      <c r="AJ48" s="24"/>
      <c r="AL48" t="str">
        <f t="shared" ca="1" si="0"/>
        <v xml:space="preserve">    (U1)ALERT_REQ_D_SBW_PD_PSWF_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35" t="s">
        <v>69</v>
      </c>
      <c r="AC49" s="35" t="s">
        <v>69</v>
      </c>
      <c r="AD49" s="35" t="s">
        <v>69</v>
      </c>
      <c r="AE49" s="35" t="s">
        <v>69</v>
      </c>
      <c r="AF49" s="35" t="s">
        <v>69</v>
      </c>
      <c r="AG49" s="35" t="s">
        <v>69</v>
      </c>
      <c r="AH49" s="35" t="s">
        <v>69</v>
      </c>
      <c r="AI49" s="35" t="s">
        <v>69</v>
      </c>
      <c r="AJ49" s="24"/>
      <c r="AL49" t="str">
        <f t="shared" ca="1" si="0"/>
        <v xml:space="preserve">    (U1)ALERT_REQ_D_SBW_PD_PSWF_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35" t="s">
        <v>69</v>
      </c>
      <c r="AC50" s="35" t="s">
        <v>69</v>
      </c>
      <c r="AD50" s="35" t="s">
        <v>69</v>
      </c>
      <c r="AE50" s="35" t="s">
        <v>69</v>
      </c>
      <c r="AF50" s="35" t="s">
        <v>69</v>
      </c>
      <c r="AG50" s="35" t="s">
        <v>69</v>
      </c>
      <c r="AH50" s="35" t="s">
        <v>69</v>
      </c>
      <c r="AI50" s="35" t="s">
        <v>69</v>
      </c>
      <c r="AJ50" s="24"/>
      <c r="AL50" t="str">
        <f t="shared" ca="1" si="0"/>
        <v xml:space="preserve">    (U1)ALERT_REQ_D_SBW_PD_PSWF_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35" t="s">
        <v>69</v>
      </c>
      <c r="AC51" s="35" t="s">
        <v>69</v>
      </c>
      <c r="AD51" s="35" t="s">
        <v>69</v>
      </c>
      <c r="AE51" s="35" t="s">
        <v>69</v>
      </c>
      <c r="AF51" s="35" t="s">
        <v>69</v>
      </c>
      <c r="AG51" s="35" t="s">
        <v>69</v>
      </c>
      <c r="AH51" s="35" t="s">
        <v>69</v>
      </c>
      <c r="AI51" s="35" t="s">
        <v>69</v>
      </c>
      <c r="AJ51" s="24"/>
      <c r="AL51" t="str">
        <f t="shared" ca="1" si="0"/>
        <v xml:space="preserve">    (U1)ALERT_REQ_D_SBW_PD_PSWF_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35" t="s">
        <v>69</v>
      </c>
      <c r="AC52" s="35" t="s">
        <v>69</v>
      </c>
      <c r="AD52" s="35" t="s">
        <v>69</v>
      </c>
      <c r="AE52" s="35" t="s">
        <v>69</v>
      </c>
      <c r="AF52" s="35" t="s">
        <v>69</v>
      </c>
      <c r="AG52" s="35" t="s">
        <v>69</v>
      </c>
      <c r="AH52" s="35" t="s">
        <v>69</v>
      </c>
      <c r="AI52" s="35" t="s">
        <v>69</v>
      </c>
      <c r="AJ52" s="24"/>
      <c r="AL52" t="str">
        <f t="shared" ca="1" si="0"/>
        <v xml:space="preserve">    (U1)ALERT_REQ_D_SBW_PD_PSWF_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35" t="s">
        <v>69</v>
      </c>
      <c r="AC53" s="35" t="s">
        <v>69</v>
      </c>
      <c r="AD53" s="35" t="s">
        <v>69</v>
      </c>
      <c r="AE53" s="35" t="s">
        <v>69</v>
      </c>
      <c r="AF53" s="35" t="s">
        <v>69</v>
      </c>
      <c r="AG53" s="35" t="s">
        <v>69</v>
      </c>
      <c r="AH53" s="35" t="s">
        <v>69</v>
      </c>
      <c r="AI53" s="35" t="s">
        <v>69</v>
      </c>
      <c r="AJ53" s="24"/>
      <c r="AL53" t="str">
        <f t="shared" ca="1" si="0"/>
        <v xml:space="preserve">    (U1)ALERT_REQ_D_SBW_PD_PSWF_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35" t="s">
        <v>69</v>
      </c>
      <c r="AC54" s="35" t="s">
        <v>69</v>
      </c>
      <c r="AD54" s="35" t="s">
        <v>69</v>
      </c>
      <c r="AE54" s="35" t="s">
        <v>69</v>
      </c>
      <c r="AF54" s="35" t="s">
        <v>69</v>
      </c>
      <c r="AG54" s="35" t="s">
        <v>69</v>
      </c>
      <c r="AH54" s="35" t="s">
        <v>69</v>
      </c>
      <c r="AI54" s="35" t="s">
        <v>69</v>
      </c>
      <c r="AJ54" s="24"/>
      <c r="AL54" t="str">
        <f t="shared" ca="1" si="0"/>
        <v xml:space="preserve">    (U1)ALERT_REQ_D_SBW_PD_PSWF_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35" t="s">
        <v>69</v>
      </c>
      <c r="AC55" s="35" t="s">
        <v>69</v>
      </c>
      <c r="AD55" s="35" t="s">
        <v>69</v>
      </c>
      <c r="AE55" s="35" t="s">
        <v>69</v>
      </c>
      <c r="AF55" s="35" t="s">
        <v>69</v>
      </c>
      <c r="AG55" s="35" t="s">
        <v>69</v>
      </c>
      <c r="AH55" s="35" t="s">
        <v>69</v>
      </c>
      <c r="AI55" s="35" t="s">
        <v>69</v>
      </c>
      <c r="AJ55" s="24"/>
      <c r="AL55" t="str">
        <f t="shared" ca="1" si="0"/>
        <v xml:space="preserve">    (U1)ALERT_REQ_D_SBW_PD_PSWF_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35" t="s">
        <v>69</v>
      </c>
      <c r="AC56" s="35" t="s">
        <v>69</v>
      </c>
      <c r="AD56" s="35" t="s">
        <v>69</v>
      </c>
      <c r="AE56" s="35" t="s">
        <v>69</v>
      </c>
      <c r="AF56" s="35" t="s">
        <v>69</v>
      </c>
      <c r="AG56" s="35" t="s">
        <v>69</v>
      </c>
      <c r="AH56" s="35" t="s">
        <v>69</v>
      </c>
      <c r="AI56" s="35" t="s">
        <v>69</v>
      </c>
      <c r="AJ56" s="24"/>
      <c r="AL56" t="str">
        <f t="shared" ca="1" si="0"/>
        <v xml:space="preserve">    (U1)ALERT_REQ_D_SBW_PD_PSWF_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35" t="s">
        <v>69</v>
      </c>
      <c r="AC57" s="35" t="s">
        <v>69</v>
      </c>
      <c r="AD57" s="35" t="s">
        <v>69</v>
      </c>
      <c r="AE57" s="35" t="s">
        <v>69</v>
      </c>
      <c r="AF57" s="35" t="s">
        <v>69</v>
      </c>
      <c r="AG57" s="35" t="s">
        <v>69</v>
      </c>
      <c r="AH57" s="35" t="s">
        <v>69</v>
      </c>
      <c r="AI57" s="35" t="s">
        <v>69</v>
      </c>
      <c r="AJ57" s="24"/>
      <c r="AL57" t="str">
        <f t="shared" ca="1" si="0"/>
        <v xml:space="preserve">    (U1)ALERT_REQ_D_SBW_PD_PSWF_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35" t="s">
        <v>69</v>
      </c>
      <c r="AC58" s="35" t="s">
        <v>69</v>
      </c>
      <c r="AD58" s="35" t="s">
        <v>69</v>
      </c>
      <c r="AE58" s="35" t="s">
        <v>69</v>
      </c>
      <c r="AF58" s="35" t="s">
        <v>69</v>
      </c>
      <c r="AG58" s="35" t="s">
        <v>69</v>
      </c>
      <c r="AH58" s="35" t="s">
        <v>69</v>
      </c>
      <c r="AI58" s="35" t="s">
        <v>69</v>
      </c>
      <c r="AJ58" s="24"/>
      <c r="AL58" t="str">
        <f t="shared" ca="1" si="0"/>
        <v xml:space="preserve">    (U1)ALERT_REQ_D_SBW_PD_PSWF_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35" t="s">
        <v>69</v>
      </c>
      <c r="AC59" s="35" t="s">
        <v>69</v>
      </c>
      <c r="AD59" s="35" t="s">
        <v>69</v>
      </c>
      <c r="AE59" s="35" t="s">
        <v>69</v>
      </c>
      <c r="AF59" s="35" t="s">
        <v>69</v>
      </c>
      <c r="AG59" s="35" t="s">
        <v>69</v>
      </c>
      <c r="AH59" s="35" t="s">
        <v>69</v>
      </c>
      <c r="AI59" s="35" t="s">
        <v>69</v>
      </c>
      <c r="AJ59" s="24"/>
      <c r="AL59" t="str">
        <f t="shared" ca="1" si="0"/>
        <v xml:space="preserve">    (U1)ALERT_REQ_D_SBW_PD_PSWF_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35" t="s">
        <v>69</v>
      </c>
      <c r="AC60" s="35" t="s">
        <v>69</v>
      </c>
      <c r="AD60" s="35" t="s">
        <v>69</v>
      </c>
      <c r="AE60" s="35" t="s">
        <v>69</v>
      </c>
      <c r="AF60" s="35" t="s">
        <v>69</v>
      </c>
      <c r="AG60" s="35" t="s">
        <v>69</v>
      </c>
      <c r="AH60" s="35" t="s">
        <v>69</v>
      </c>
      <c r="AI60" s="35" t="s">
        <v>69</v>
      </c>
      <c r="AJ60" s="24"/>
      <c r="AL60" t="str">
        <f t="shared" ca="1" si="0"/>
        <v xml:space="preserve">    (U1)ALERT_REQ_D_SBW_PD_PSWF_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35" t="s">
        <v>69</v>
      </c>
      <c r="AC61" s="35" t="s">
        <v>69</v>
      </c>
      <c r="AD61" s="35" t="s">
        <v>69</v>
      </c>
      <c r="AE61" s="35" t="s">
        <v>69</v>
      </c>
      <c r="AF61" s="35" t="s">
        <v>69</v>
      </c>
      <c r="AG61" s="35" t="s">
        <v>69</v>
      </c>
      <c r="AH61" s="35" t="s">
        <v>69</v>
      </c>
      <c r="AI61" s="35" t="s">
        <v>69</v>
      </c>
      <c r="AJ61" s="24"/>
      <c r="AL61" t="str">
        <f t="shared" ca="1" si="0"/>
        <v xml:space="preserve">    (U1)ALERT_REQ_D_SBW_PD_PSWF_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35" t="s">
        <v>69</v>
      </c>
      <c r="AC62" s="35" t="s">
        <v>69</v>
      </c>
      <c r="AD62" s="35" t="s">
        <v>69</v>
      </c>
      <c r="AE62" s="35" t="s">
        <v>69</v>
      </c>
      <c r="AF62" s="35" t="s">
        <v>69</v>
      </c>
      <c r="AG62" s="35" t="s">
        <v>69</v>
      </c>
      <c r="AH62" s="35" t="s">
        <v>69</v>
      </c>
      <c r="AI62" s="35" t="s">
        <v>69</v>
      </c>
      <c r="AJ62" s="24"/>
      <c r="AL62" t="str">
        <f t="shared" ca="1" si="0"/>
        <v xml:space="preserve">    (U1)ALERT_REQ_D_SBW_PD_PSWF_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35" t="s">
        <v>69</v>
      </c>
      <c r="AC63" s="35" t="s">
        <v>69</v>
      </c>
      <c r="AD63" s="35" t="s">
        <v>69</v>
      </c>
      <c r="AE63" s="35" t="s">
        <v>69</v>
      </c>
      <c r="AF63" s="35" t="s">
        <v>69</v>
      </c>
      <c r="AG63" s="35" t="s">
        <v>69</v>
      </c>
      <c r="AH63" s="35" t="s">
        <v>69</v>
      </c>
      <c r="AI63" s="35" t="s">
        <v>69</v>
      </c>
      <c r="AJ63" s="24"/>
      <c r="AL63" t="str">
        <f t="shared" ca="1" si="0"/>
        <v xml:space="preserve">    (U1)ALERT_REQ_D_SBW_PD_PSWF_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35" t="s">
        <v>69</v>
      </c>
      <c r="AC64" s="35" t="s">
        <v>69</v>
      </c>
      <c r="AD64" s="35" t="s">
        <v>69</v>
      </c>
      <c r="AE64" s="35" t="s">
        <v>69</v>
      </c>
      <c r="AF64" s="35" t="s">
        <v>69</v>
      </c>
      <c r="AG64" s="35" t="s">
        <v>69</v>
      </c>
      <c r="AH64" s="35" t="s">
        <v>69</v>
      </c>
      <c r="AI64" s="35" t="s">
        <v>69</v>
      </c>
      <c r="AJ64" s="24"/>
      <c r="AL64" t="str">
        <f t="shared" ca="1" si="0"/>
        <v xml:space="preserve">    (U1)ALERT_REQ_D_SBW_PD_PSWF_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35" t="s">
        <v>69</v>
      </c>
      <c r="AC65" s="35" t="s">
        <v>69</v>
      </c>
      <c r="AD65" s="35" t="s">
        <v>69</v>
      </c>
      <c r="AE65" s="35" t="s">
        <v>69</v>
      </c>
      <c r="AF65" s="35" t="s">
        <v>69</v>
      </c>
      <c r="AG65" s="35" t="s">
        <v>69</v>
      </c>
      <c r="AH65" s="35" t="s">
        <v>69</v>
      </c>
      <c r="AI65" s="35" t="s">
        <v>69</v>
      </c>
      <c r="AJ65" s="24"/>
      <c r="AL65" t="str">
        <f t="shared" ca="1" si="0"/>
        <v xml:space="preserve">    (U1)ALERT_REQ_D_SBW_PD_PSWF_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35" t="s">
        <v>69</v>
      </c>
      <c r="AC66" s="35" t="s">
        <v>69</v>
      </c>
      <c r="AD66" s="35" t="s">
        <v>69</v>
      </c>
      <c r="AE66" s="35" t="s">
        <v>69</v>
      </c>
      <c r="AF66" s="35" t="s">
        <v>69</v>
      </c>
      <c r="AG66" s="35" t="s">
        <v>69</v>
      </c>
      <c r="AH66" s="35" t="s">
        <v>69</v>
      </c>
      <c r="AI66" s="35" t="s">
        <v>69</v>
      </c>
      <c r="AJ66" s="24"/>
      <c r="AL66" t="str">
        <f t="shared" ca="1" si="0"/>
        <v xml:space="preserve">    (U1)ALERT_REQ_D_SBW_PD_PSWF_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35" t="s">
        <v>69</v>
      </c>
      <c r="AC67" s="35" t="s">
        <v>69</v>
      </c>
      <c r="AD67" s="35" t="s">
        <v>69</v>
      </c>
      <c r="AE67" s="35" t="s">
        <v>69</v>
      </c>
      <c r="AF67" s="35" t="s">
        <v>69</v>
      </c>
      <c r="AG67" s="35" t="s">
        <v>69</v>
      </c>
      <c r="AH67" s="35" t="s">
        <v>69</v>
      </c>
      <c r="AI67" s="35" t="s">
        <v>69</v>
      </c>
      <c r="AJ67" s="24"/>
      <c r="AL67" t="str">
        <f t="shared" ca="1" si="0"/>
        <v xml:space="preserve">    (U1)ALERT_REQ_D_SBW_PD_PSWF_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35" t="s">
        <v>69</v>
      </c>
      <c r="AC68" s="35" t="s">
        <v>69</v>
      </c>
      <c r="AD68" s="35" t="s">
        <v>69</v>
      </c>
      <c r="AE68" s="35" t="s">
        <v>69</v>
      </c>
      <c r="AF68" s="35" t="s">
        <v>69</v>
      </c>
      <c r="AG68" s="35" t="s">
        <v>69</v>
      </c>
      <c r="AH68" s="35" t="s">
        <v>69</v>
      </c>
      <c r="AI68" s="35" t="s">
        <v>69</v>
      </c>
      <c r="AJ68" s="24"/>
      <c r="AL68" t="str">
        <f t="shared" ca="1" si="0"/>
        <v xml:space="preserve">    (U1)ALERT_REQ_D_SBW_PD_PSWF_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35" t="s">
        <v>69</v>
      </c>
      <c r="AC69" s="35" t="s">
        <v>69</v>
      </c>
      <c r="AD69" s="35" t="s">
        <v>69</v>
      </c>
      <c r="AE69" s="35" t="s">
        <v>69</v>
      </c>
      <c r="AF69" s="35" t="s">
        <v>69</v>
      </c>
      <c r="AG69" s="35" t="s">
        <v>69</v>
      </c>
      <c r="AH69" s="35" t="s">
        <v>69</v>
      </c>
      <c r="AI69" s="35" t="s">
        <v>69</v>
      </c>
      <c r="AJ69" s="24"/>
      <c r="AL69" t="str">
        <f t="shared" ca="1" si="0"/>
        <v xml:space="preserve">    (U1)ALERT_REQ_D_SBW_PD_PSWF_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PD_PSWF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MSG_04</v>
      </c>
      <c r="AK80" s="61"/>
      <c r="AL80" s="61" t="str">
        <f t="shared" si="9"/>
        <v>09</v>
      </c>
      <c r="AM80" s="61" t="str">
        <f t="shared" si="10"/>
        <v>00</v>
      </c>
      <c r="AN80" s="61" t="str">
        <f t="shared" si="11"/>
        <v>00</v>
      </c>
      <c r="AO80" s="61" t="str">
        <f t="shared" si="12"/>
        <v>00</v>
      </c>
      <c r="AQ80" t="str">
        <f t="shared" si="7"/>
        <v xml:space="preserve">    (U4)0x00000009U,                                                           /* 09 MSG_04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PD_PSWF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MSG_04</v>
      </c>
      <c r="AK145" s="61"/>
      <c r="AL145" s="61" t="str">
        <f t="shared" si="24"/>
        <v>0F</v>
      </c>
      <c r="AM145" s="61" t="str">
        <f t="shared" si="25"/>
        <v>00</v>
      </c>
      <c r="AN145" s="61" t="str">
        <f t="shared" si="26"/>
        <v>00</v>
      </c>
      <c r="AO145" s="61" t="str">
        <f t="shared" si="27"/>
        <v>00</v>
      </c>
      <c r="AQ145" t="str">
        <f t="shared" si="22"/>
        <v xml:space="preserve">    (U4)0x0000000FU,                                                           /* 09 MSG_04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91" priority="1" operator="equal">
      <formula>1</formula>
    </cfRule>
    <cfRule type="cellIs" dxfId="90" priority="2" operator="equal">
      <formula>"×"</formula>
    </cfRule>
  </conditionalFormatting>
  <conditionalFormatting sqref="AR5:AS70">
    <cfRule type="expression" dxfId="89"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CH_Design!$C$3:$C$99</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CCECFF"/>
  </sheetPr>
  <dimension ref="A1:AW199"/>
  <sheetViews>
    <sheetView zoomScale="85" zoomScaleNormal="85" workbookViewId="0">
      <pane ySplit="3" topLeftCell="A4" activePane="bottomLeft" state="frozen"/>
      <selection activeCell="AJ25" sqref="AJ25"/>
      <selection pane="bottomLeft" activeCell="AJ25" sqref="AJ2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124</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5" t="s">
        <v>127</v>
      </c>
      <c r="AG3" s="390" t="s">
        <v>432</v>
      </c>
      <c r="AH3" s="390"/>
      <c r="AI3" s="224" t="s">
        <v>453</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u4_sp_ALERT_D_SBW_PD_SBWF_CRIT[ALERT_D_SBW_PD_SBWF_NUM_DST] = {</v>
      </c>
      <c r="AS5" s="84" t="str">
        <f ca="1">"static const U4  "&amp;$AW$9&amp;"["&amp;$AW$10&amp;"] = {"</f>
        <v>static const U4  u4_sp_ALERT_D_SBW_PD_SBWF_MASK[ALERT_D_SBW_PD_SBWF_NUM_DST] = {</v>
      </c>
      <c r="AT5" s="84" t="str">
        <f ca="1">"static const U1  "&amp;$AW$11&amp;"["&amp;$AW$10&amp;"] = {"</f>
        <v>static const U1  u1_sp_ALERT_D_SBW_PD_SBWF_DST[ALERT_D_SBW_PD_SBWF_NUM_DST] = {</v>
      </c>
      <c r="AU5" s="84" t="str">
        <f ca="1">"const ST_ALERT_MTRX "&amp;$AW$12&amp;" = {"</f>
        <v>const ST_ALERT_MTRX st_gp_ALERT_D_SBW_MTRX[17] = {</v>
      </c>
      <c r="AV5" s="65" t="str">
        <f ca="1">"#define "&amp;AW10&amp;REPT(" ",41-LEN(AW10))&amp;"("&amp;AW13&amp;"U)"</f>
        <v>#define ALERT_D_SBW_PD_SBWF_NUM_DST              (16U)</v>
      </c>
      <c r="AW5" s="66"/>
    </row>
    <row r="6" spans="1:49">
      <c r="B6" s="130" t="str">
        <f ca="1">"Table "&amp;$AW$6</f>
        <v>Table PD_SBWF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PD_SBWF</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35" t="s">
        <v>69</v>
      </c>
      <c r="AA7" s="35" t="s">
        <v>69</v>
      </c>
      <c r="AB7" s="35" t="s">
        <v>69</v>
      </c>
      <c r="AC7" s="35" t="s">
        <v>69</v>
      </c>
      <c r="AD7" s="35" t="s">
        <v>69</v>
      </c>
      <c r="AE7" s="35" t="s">
        <v>69</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&amp;u4_s_AlertD_sbwPdSbwfSrcchk,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35" t="s">
        <v>69</v>
      </c>
      <c r="AA8" s="35" t="s">
        <v>69</v>
      </c>
      <c r="AB8" s="35" t="s">
        <v>69</v>
      </c>
      <c r="AC8" s="35" t="s">
        <v>69</v>
      </c>
      <c r="AD8" s="35" t="s">
        <v>69</v>
      </c>
      <c r="AE8" s="35" t="s">
        <v>69</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&amp;vd_s_AlertD_sbwPdSbwfRwTx,                                            /* fp_vd_XDST                                         */</v>
      </c>
      <c r="AV8" s="50" t="s">
        <v>74</v>
      </c>
      <c r="AW8" s="68" t="str">
        <f ca="1">"u4_sp_ALERT_"&amp;IF(AW6&lt;&gt;AW17,$AW$17&amp;"_"&amp;$AW$6,AW17)&amp;"_CRIT"</f>
        <v>u4_sp_ALERT_D_SBW_PD_SBWF_CRIT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35" t="s">
        <v>69</v>
      </c>
      <c r="AA9" s="35" t="s">
        <v>69</v>
      </c>
      <c r="AB9" s="35" t="s">
        <v>69</v>
      </c>
      <c r="AC9" s="35" t="s">
        <v>69</v>
      </c>
      <c r="AD9" s="35" t="s">
        <v>69</v>
      </c>
      <c r="AE9" s="35" t="s">
        <v>69</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u4_sp_ALERT_D_SBW_PD_SBWF_MASK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35" t="s">
        <v>69</v>
      </c>
      <c r="AA10" s="35" t="s">
        <v>69</v>
      </c>
      <c r="AB10" s="35" t="s">
        <v>69</v>
      </c>
      <c r="AC10" s="35" t="s">
        <v>69</v>
      </c>
      <c r="AD10" s="35" t="s">
        <v>69</v>
      </c>
      <c r="AE10" s="35" t="s">
        <v>69</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ALERT_D_SBW_PD_SBWF_NUM_DST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35" t="s">
        <v>69</v>
      </c>
      <c r="AA11" s="35" t="s">
        <v>69</v>
      </c>
      <c r="AB11" s="35"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u1_sp_ALERT_D_SBW_PD_SBWF_DST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35" t="s">
        <v>69</v>
      </c>
      <c r="AA12" s="35" t="s">
        <v>69</v>
      </c>
      <c r="AB12" s="35"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35" t="s">
        <v>69</v>
      </c>
      <c r="AA13" s="35" t="s">
        <v>69</v>
      </c>
      <c r="AB13" s="35"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&amp;u1_sp_ALERT_D_SBW_PD_SBWF_DST[0],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35" t="s">
        <v>69</v>
      </c>
      <c r="AA14" s="35" t="s">
        <v>69</v>
      </c>
      <c r="AB14" s="35"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(U2)ALERT_D_SBW_PD_SBWF_NUM_DST,                                       /* u2_num_srch                                        */</v>
      </c>
      <c r="AV14" s="50" t="s">
        <v>79</v>
      </c>
      <c r="AW14" s="68" t="str">
        <f ca="1">IF(AW6&lt;&gt;AW17,VLOOKUP(AW6,Matrix!$C$13:$G$36,4,FALSE),Matrix!F13)</f>
        <v>u4_s_AlertD_sbwPdSbwfSrcchk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35" t="s">
        <v>69</v>
      </c>
      <c r="AA15" s="35" t="s">
        <v>69</v>
      </c>
      <c r="AB15" s="35" t="s">
        <v>69</v>
      </c>
      <c r="AC15" s="35" t="s">
        <v>69</v>
      </c>
      <c r="AD15" s="35" t="s">
        <v>69</v>
      </c>
      <c r="AE15" s="35" t="s">
        <v>69</v>
      </c>
      <c r="AF15" s="35">
        <v>1</v>
      </c>
      <c r="AG15" s="35">
        <v>0</v>
      </c>
      <c r="AH15" s="35">
        <v>0</v>
      </c>
      <c r="AI15" s="35">
        <v>1</v>
      </c>
      <c r="AJ15" s="52" t="s">
        <v>275</v>
      </c>
      <c r="AL15" t="str">
        <f t="shared" ca="1" si="0"/>
        <v xml:space="preserve">    (U1)ALERT_REQ_D_SBW_PD_SBWF_MSG_05</v>
      </c>
      <c r="AR15" s="63" t="str">
        <f t="shared" si="3"/>
        <v xml:space="preserve">    (U4)0x00000009U,                                                           /* 09 MSG_05                                          */</v>
      </c>
      <c r="AS15" s="63" t="str">
        <f t="shared" si="4"/>
        <v xml:space="preserve">    (U4)0x0000000FU,                                                           /* 09 MSG_05                                          */</v>
      </c>
      <c r="AT15" s="63" t="str">
        <f t="shared" ca="1" si="1"/>
        <v xml:space="preserve">    (U1)ALERT_REQ_D_SBW_PD_SBWF_MSG_05,                                        /* 09 MSG_05                                          */</v>
      </c>
      <c r="AU15" s="63" t="str">
        <f ca="1">"        (U1)"&amp;$AW$16&amp;REPT(" ",67-LEN($AW$16))&amp;"/* u1_vom_act                                         */"</f>
        <v xml:space="preserve">        (U1)ALERT_VOM_BAT_WT                                                   /* u1_vom_act                                         */</v>
      </c>
      <c r="AV15" s="50" t="s">
        <v>82</v>
      </c>
      <c r="AW15" s="68" t="str">
        <f ca="1">IF(AW6&lt;&gt;AW17,VLOOKUP(AW6,Matrix!$C$13:$G$36,5,FALSE),Matrix!G13)</f>
        <v>vd_s_AlertD_sbwPdSbwfRwTx</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35" t="s">
        <v>69</v>
      </c>
      <c r="AA16" s="35" t="s">
        <v>69</v>
      </c>
      <c r="AB16" s="35"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35" t="s">
        <v>69</v>
      </c>
      <c r="AA17" s="35" t="s">
        <v>69</v>
      </c>
      <c r="AB17" s="35"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35" t="s">
        <v>69</v>
      </c>
      <c r="AA18" s="35" t="s">
        <v>69</v>
      </c>
      <c r="AB18" s="35"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35" t="s">
        <v>69</v>
      </c>
      <c r="AA19" s="35" t="s">
        <v>69</v>
      </c>
      <c r="AB19" s="35"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35" t="s">
        <v>69</v>
      </c>
      <c r="AA20" s="35" t="s">
        <v>69</v>
      </c>
      <c r="AB20" s="35"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35" t="s">
        <v>69</v>
      </c>
      <c r="AA21" s="35" t="s">
        <v>69</v>
      </c>
      <c r="AB21" s="35"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35" t="s">
        <v>69</v>
      </c>
      <c r="AA22" s="35" t="s">
        <v>69</v>
      </c>
      <c r="AB22" s="35" t="s">
        <v>69</v>
      </c>
      <c r="AC22" s="35" t="s">
        <v>69</v>
      </c>
      <c r="AD22" s="35" t="s">
        <v>69</v>
      </c>
      <c r="AE22" s="35" t="s">
        <v>69</v>
      </c>
      <c r="AF22" s="35" t="s">
        <v>69</v>
      </c>
      <c r="AG22" s="35" t="s">
        <v>69</v>
      </c>
      <c r="AH22" s="35" t="s">
        <v>69</v>
      </c>
      <c r="AI22" s="35" t="s">
        <v>69</v>
      </c>
      <c r="AJ22" s="52"/>
      <c r="AL22" t="str">
        <f t="shared" ca="1" si="0"/>
        <v xml:space="preserve">    (U1)ALERT_REQ_D_SBW_PD_SBWF_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35" t="s">
        <v>69</v>
      </c>
      <c r="AA23" s="35" t="s">
        <v>69</v>
      </c>
      <c r="AB23" s="35" t="s">
        <v>69</v>
      </c>
      <c r="AC23" s="35" t="s">
        <v>69</v>
      </c>
      <c r="AD23" s="35" t="s">
        <v>69</v>
      </c>
      <c r="AE23" s="35" t="s">
        <v>69</v>
      </c>
      <c r="AF23" s="35" t="s">
        <v>69</v>
      </c>
      <c r="AG23" s="35" t="s">
        <v>69</v>
      </c>
      <c r="AH23" s="35" t="s">
        <v>69</v>
      </c>
      <c r="AI23" s="35" t="s">
        <v>69</v>
      </c>
      <c r="AJ23" s="52"/>
      <c r="AL23" t="str">
        <f t="shared" ca="1" si="0"/>
        <v xml:space="preserve">    (U1)ALERT_REQ_D_SBW_PD_SBWF_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35" t="s">
        <v>69</v>
      </c>
      <c r="AA24" s="35" t="s">
        <v>69</v>
      </c>
      <c r="AB24" s="35" t="s">
        <v>69</v>
      </c>
      <c r="AC24" s="35" t="s">
        <v>69</v>
      </c>
      <c r="AD24" s="35" t="s">
        <v>69</v>
      </c>
      <c r="AE24" s="35" t="s">
        <v>69</v>
      </c>
      <c r="AF24" s="35" t="s">
        <v>69</v>
      </c>
      <c r="AG24" s="35" t="s">
        <v>69</v>
      </c>
      <c r="AH24" s="35" t="s">
        <v>69</v>
      </c>
      <c r="AI24" s="35" t="s">
        <v>69</v>
      </c>
      <c r="AJ24" s="52"/>
      <c r="AL24" t="str">
        <f t="shared" ca="1" si="0"/>
        <v xml:space="preserve">    (U1)ALERT_REQ_D_SBW_PD_SBWF_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35" t="s">
        <v>69</v>
      </c>
      <c r="AA25" s="35" t="s">
        <v>69</v>
      </c>
      <c r="AB25" s="35" t="s">
        <v>69</v>
      </c>
      <c r="AC25" s="35" t="s">
        <v>69</v>
      </c>
      <c r="AD25" s="35" t="s">
        <v>69</v>
      </c>
      <c r="AE25" s="35" t="s">
        <v>69</v>
      </c>
      <c r="AF25" s="35" t="s">
        <v>69</v>
      </c>
      <c r="AG25" s="35" t="s">
        <v>69</v>
      </c>
      <c r="AH25" s="35" t="s">
        <v>69</v>
      </c>
      <c r="AI25" s="35" t="s">
        <v>69</v>
      </c>
      <c r="AJ25" s="24"/>
      <c r="AL25" t="str">
        <f t="shared" ca="1" si="0"/>
        <v xml:space="preserve">    (U1)ALERT_REQ_D_SBW_PD_SBWF_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35" t="s">
        <v>69</v>
      </c>
      <c r="AA26" s="35" t="s">
        <v>69</v>
      </c>
      <c r="AB26" s="35" t="s">
        <v>69</v>
      </c>
      <c r="AC26" s="35" t="s">
        <v>69</v>
      </c>
      <c r="AD26" s="35" t="s">
        <v>69</v>
      </c>
      <c r="AE26" s="35" t="s">
        <v>69</v>
      </c>
      <c r="AF26" s="35" t="s">
        <v>69</v>
      </c>
      <c r="AG26" s="35" t="s">
        <v>69</v>
      </c>
      <c r="AH26" s="35" t="s">
        <v>69</v>
      </c>
      <c r="AI26" s="35" t="s">
        <v>69</v>
      </c>
      <c r="AJ26" s="24"/>
      <c r="AL26" t="str">
        <f t="shared" ca="1" si="0"/>
        <v xml:space="preserve">    (U1)ALERT_REQ_D_SBW_PD_SBWF_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35" t="s">
        <v>69</v>
      </c>
      <c r="AA27" s="35" t="s">
        <v>69</v>
      </c>
      <c r="AB27" s="35" t="s">
        <v>69</v>
      </c>
      <c r="AC27" s="35" t="s">
        <v>69</v>
      </c>
      <c r="AD27" s="35" t="s">
        <v>69</v>
      </c>
      <c r="AE27" s="35" t="s">
        <v>69</v>
      </c>
      <c r="AF27" s="35" t="s">
        <v>69</v>
      </c>
      <c r="AG27" s="35" t="s">
        <v>69</v>
      </c>
      <c r="AH27" s="35" t="s">
        <v>69</v>
      </c>
      <c r="AI27" s="35" t="s">
        <v>69</v>
      </c>
      <c r="AJ27" s="24"/>
      <c r="AL27" t="str">
        <f t="shared" ca="1" si="0"/>
        <v xml:space="preserve">    (U1)ALERT_REQ_D_SBW_PD_SBWF_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35" t="s">
        <v>69</v>
      </c>
      <c r="AA28" s="35" t="s">
        <v>69</v>
      </c>
      <c r="AB28" s="35" t="s">
        <v>69</v>
      </c>
      <c r="AC28" s="35" t="s">
        <v>69</v>
      </c>
      <c r="AD28" s="35" t="s">
        <v>69</v>
      </c>
      <c r="AE28" s="35" t="s">
        <v>69</v>
      </c>
      <c r="AF28" s="35" t="s">
        <v>69</v>
      </c>
      <c r="AG28" s="35" t="s">
        <v>69</v>
      </c>
      <c r="AH28" s="35" t="s">
        <v>69</v>
      </c>
      <c r="AI28" s="35" t="s">
        <v>69</v>
      </c>
      <c r="AJ28" s="24"/>
      <c r="AL28" t="str">
        <f t="shared" ca="1" si="0"/>
        <v xml:space="preserve">    (U1)ALERT_REQ_D_SBW_PD_SBWF_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35" t="s">
        <v>69</v>
      </c>
      <c r="AA29" s="35" t="s">
        <v>69</v>
      </c>
      <c r="AB29" s="35" t="s">
        <v>69</v>
      </c>
      <c r="AC29" s="35" t="s">
        <v>69</v>
      </c>
      <c r="AD29" s="35" t="s">
        <v>69</v>
      </c>
      <c r="AE29" s="35" t="s">
        <v>69</v>
      </c>
      <c r="AF29" s="35" t="s">
        <v>69</v>
      </c>
      <c r="AG29" s="35" t="s">
        <v>69</v>
      </c>
      <c r="AH29" s="35" t="s">
        <v>69</v>
      </c>
      <c r="AI29" s="35" t="s">
        <v>69</v>
      </c>
      <c r="AJ29" s="24"/>
      <c r="AL29" t="str">
        <f t="shared" ca="1" si="0"/>
        <v xml:space="preserve">    (U1)ALERT_REQ_D_SBW_PD_SBWF_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35" t="s">
        <v>69</v>
      </c>
      <c r="AA30" s="35" t="s">
        <v>69</v>
      </c>
      <c r="AB30" s="35" t="s">
        <v>69</v>
      </c>
      <c r="AC30" s="35" t="s">
        <v>69</v>
      </c>
      <c r="AD30" s="35" t="s">
        <v>69</v>
      </c>
      <c r="AE30" s="35" t="s">
        <v>69</v>
      </c>
      <c r="AF30" s="35" t="s">
        <v>69</v>
      </c>
      <c r="AG30" s="35" t="s">
        <v>69</v>
      </c>
      <c r="AH30" s="35" t="s">
        <v>69</v>
      </c>
      <c r="AI30" s="35" t="s">
        <v>69</v>
      </c>
      <c r="AJ30" s="24"/>
      <c r="AL30" t="str">
        <f t="shared" ca="1" si="0"/>
        <v xml:space="preserve">    (U1)ALERT_REQ_D_SBW_PD_SBWF_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35" t="s">
        <v>69</v>
      </c>
      <c r="AA31" s="35" t="s">
        <v>69</v>
      </c>
      <c r="AB31" s="35" t="s">
        <v>69</v>
      </c>
      <c r="AC31" s="35" t="s">
        <v>69</v>
      </c>
      <c r="AD31" s="35" t="s">
        <v>69</v>
      </c>
      <c r="AE31" s="35" t="s">
        <v>69</v>
      </c>
      <c r="AF31" s="35" t="s">
        <v>69</v>
      </c>
      <c r="AG31" s="35" t="s">
        <v>69</v>
      </c>
      <c r="AH31" s="35" t="s">
        <v>69</v>
      </c>
      <c r="AI31" s="35" t="s">
        <v>69</v>
      </c>
      <c r="AJ31" s="24"/>
      <c r="AL31" t="str">
        <f t="shared" ca="1" si="0"/>
        <v xml:space="preserve">    (U1)ALERT_REQ_D_SBW_PD_SBWF_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35" t="s">
        <v>69</v>
      </c>
      <c r="AA32" s="35" t="s">
        <v>69</v>
      </c>
      <c r="AB32" s="35" t="s">
        <v>69</v>
      </c>
      <c r="AC32" s="35" t="s">
        <v>69</v>
      </c>
      <c r="AD32" s="35" t="s">
        <v>69</v>
      </c>
      <c r="AE32" s="35" t="s">
        <v>69</v>
      </c>
      <c r="AF32" s="35" t="s">
        <v>69</v>
      </c>
      <c r="AG32" s="35" t="s">
        <v>69</v>
      </c>
      <c r="AH32" s="35" t="s">
        <v>69</v>
      </c>
      <c r="AI32" s="35" t="s">
        <v>69</v>
      </c>
      <c r="AJ32" s="24"/>
      <c r="AL32" t="str">
        <f t="shared" ca="1" si="0"/>
        <v xml:space="preserve">    (U1)ALERT_REQ_D_SBW_PD_SBWF_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35" t="s">
        <v>69</v>
      </c>
      <c r="AA33" s="35" t="s">
        <v>69</v>
      </c>
      <c r="AB33" s="35" t="s">
        <v>69</v>
      </c>
      <c r="AC33" s="35" t="s">
        <v>69</v>
      </c>
      <c r="AD33" s="35" t="s">
        <v>69</v>
      </c>
      <c r="AE33" s="35" t="s">
        <v>69</v>
      </c>
      <c r="AF33" s="35" t="s">
        <v>69</v>
      </c>
      <c r="AG33" s="35" t="s">
        <v>69</v>
      </c>
      <c r="AH33" s="35" t="s">
        <v>69</v>
      </c>
      <c r="AI33" s="35" t="s">
        <v>69</v>
      </c>
      <c r="AJ33" s="24"/>
      <c r="AL33" t="str">
        <f t="shared" ca="1" si="0"/>
        <v xml:space="preserve">    (U1)ALERT_REQ_D_SBW_PD_SBWF_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35" t="s">
        <v>69</v>
      </c>
      <c r="AA34" s="35" t="s">
        <v>69</v>
      </c>
      <c r="AB34" s="35" t="s">
        <v>69</v>
      </c>
      <c r="AC34" s="35" t="s">
        <v>69</v>
      </c>
      <c r="AD34" s="35" t="s">
        <v>69</v>
      </c>
      <c r="AE34" s="35" t="s">
        <v>69</v>
      </c>
      <c r="AF34" s="35" t="s">
        <v>69</v>
      </c>
      <c r="AG34" s="35" t="s">
        <v>69</v>
      </c>
      <c r="AH34" s="35" t="s">
        <v>69</v>
      </c>
      <c r="AI34" s="35" t="s">
        <v>69</v>
      </c>
      <c r="AJ34" s="24"/>
      <c r="AL34" t="str">
        <f t="shared" ca="1" si="0"/>
        <v xml:space="preserve">    (U1)ALERT_REQ_D_SBW_PD_SBWF_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35" t="s">
        <v>69</v>
      </c>
      <c r="AA35" s="35" t="s">
        <v>69</v>
      </c>
      <c r="AB35" s="35" t="s">
        <v>69</v>
      </c>
      <c r="AC35" s="35" t="s">
        <v>69</v>
      </c>
      <c r="AD35" s="35" t="s">
        <v>69</v>
      </c>
      <c r="AE35" s="35" t="s">
        <v>69</v>
      </c>
      <c r="AF35" s="35" t="s">
        <v>69</v>
      </c>
      <c r="AG35" s="35" t="s">
        <v>69</v>
      </c>
      <c r="AH35" s="35" t="s">
        <v>69</v>
      </c>
      <c r="AI35" s="35" t="s">
        <v>69</v>
      </c>
      <c r="AJ35" s="24"/>
      <c r="AL35" t="str">
        <f t="shared" ca="1" si="0"/>
        <v xml:space="preserve">    (U1)ALERT_REQ_D_SBW_PD_SBWF_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35" t="s">
        <v>69</v>
      </c>
      <c r="AA36" s="35" t="s">
        <v>69</v>
      </c>
      <c r="AB36" s="35" t="s">
        <v>69</v>
      </c>
      <c r="AC36" s="35" t="s">
        <v>69</v>
      </c>
      <c r="AD36" s="35" t="s">
        <v>69</v>
      </c>
      <c r="AE36" s="35" t="s">
        <v>69</v>
      </c>
      <c r="AF36" s="35" t="s">
        <v>69</v>
      </c>
      <c r="AG36" s="35" t="s">
        <v>69</v>
      </c>
      <c r="AH36" s="35" t="s">
        <v>69</v>
      </c>
      <c r="AI36" s="35" t="s">
        <v>69</v>
      </c>
      <c r="AJ36" s="24"/>
      <c r="AL36" t="str">
        <f t="shared" ca="1" si="0"/>
        <v xml:space="preserve">    (U1)ALERT_REQ_D_SBW_PD_SBWF_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35" t="s">
        <v>69</v>
      </c>
      <c r="AA37" s="35" t="s">
        <v>69</v>
      </c>
      <c r="AB37" s="35" t="s">
        <v>69</v>
      </c>
      <c r="AC37" s="35" t="s">
        <v>69</v>
      </c>
      <c r="AD37" s="35" t="s">
        <v>69</v>
      </c>
      <c r="AE37" s="35" t="s">
        <v>69</v>
      </c>
      <c r="AF37" s="35" t="s">
        <v>69</v>
      </c>
      <c r="AG37" s="35" t="s">
        <v>69</v>
      </c>
      <c r="AH37" s="35" t="s">
        <v>69</v>
      </c>
      <c r="AI37" s="35" t="s">
        <v>69</v>
      </c>
      <c r="AJ37" s="24"/>
      <c r="AL37" t="str">
        <f t="shared" ca="1" si="0"/>
        <v xml:space="preserve">    (U1)ALERT_REQ_D_SBW_PD_SBWF_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(U1)ALERT_REQ_D_SBW_PD_SBWF_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(U1)ALERT_REQ_D_SBW_PD_SBWF_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(U1)ALERT_REQ_D_SBW_PD_SBWF_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(U1)ALERT_REQ_D_SBW_PD_SBWF_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(U1)ALERT_REQ_D_SBW_PD_SBWF_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(U1)ALERT_REQ_D_SBW_PD_SBWF_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(U1)ALERT_REQ_D_SBW_PD_SBWF_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(U1)ALERT_REQ_D_SBW_PD_SBWF_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(U1)ALERT_REQ_D_SBW_PD_SBWF_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(U1)ALERT_REQ_D_SBW_PD_SBWF_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(U1)ALERT_REQ_D_SBW_PD_SBWF_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(U1)ALERT_REQ_D_SBW_PD_SBWF_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(U1)ALERT_REQ_D_SBW_PD_SBWF_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(U1)ALERT_REQ_D_SBW_PD_SBWF_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(U1)ALERT_REQ_D_SBW_PD_SBWF_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(U1)ALERT_REQ_D_SBW_PD_SBWF_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(U1)ALERT_REQ_D_SBW_PD_SBWF_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(U1)ALERT_REQ_D_SBW_PD_SBWF_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(U1)ALERT_REQ_D_SBW_PD_SBWF_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(U1)ALERT_REQ_D_SBW_PD_SBWF_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(U1)ALERT_REQ_D_SBW_PD_SBWF_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(U1)ALERT_REQ_D_SBW_PD_SBWF_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(U1)ALERT_REQ_D_SBW_PD_SBWF_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(U1)ALERT_REQ_D_SBW_PD_SBWF_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(U1)ALERT_REQ_D_SBW_PD_SBWF_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(U1)ALERT_REQ_D_SBW_PD_SBWF_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(U1)ALERT_REQ_D_SBW_PD_SBWF_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(U1)ALERT_REQ_D_SBW_PD_SBWF_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(U1)ALERT_REQ_D_SBW_PD_SBWF_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(U1)ALERT_REQ_D_SBW_PD_SBWF_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(U1)ALERT_REQ_D_SBW_PD_SBWF_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(U1)ALERT_REQ_D_SBW_PD_SBWF_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PD_SBWF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MSG_05</v>
      </c>
      <c r="AK80" s="61"/>
      <c r="AL80" s="61" t="str">
        <f t="shared" si="9"/>
        <v>09</v>
      </c>
      <c r="AM80" s="61" t="str">
        <f t="shared" si="10"/>
        <v>00</v>
      </c>
      <c r="AN80" s="61" t="str">
        <f t="shared" si="11"/>
        <v>00</v>
      </c>
      <c r="AO80" s="61" t="str">
        <f t="shared" si="12"/>
        <v>00</v>
      </c>
      <c r="AQ80" t="str">
        <f t="shared" si="7"/>
        <v xml:space="preserve">    (U4)0x00000009U,                                                           /* 09 MSG_05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PD_SBWF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MSG_05</v>
      </c>
      <c r="AK145" s="61"/>
      <c r="AL145" s="61" t="str">
        <f t="shared" si="24"/>
        <v>0F</v>
      </c>
      <c r="AM145" s="61" t="str">
        <f t="shared" si="25"/>
        <v>00</v>
      </c>
      <c r="AN145" s="61" t="str">
        <f t="shared" si="26"/>
        <v>00</v>
      </c>
      <c r="AO145" s="61" t="str">
        <f t="shared" si="27"/>
        <v>00</v>
      </c>
      <c r="AQ145" t="str">
        <f t="shared" si="22"/>
        <v xml:space="preserve">    (U4)0x0000000FU,                                                           /* 09 MSG_05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88" priority="3" operator="equal">
      <formula>1</formula>
    </cfRule>
    <cfRule type="cellIs" dxfId="87" priority="4" operator="equal">
      <formula>"×"</formula>
    </cfRule>
  </conditionalFormatting>
  <conditionalFormatting sqref="Z6:AI37">
    <cfRule type="cellIs" dxfId="86" priority="6" operator="equal">
      <formula>1</formula>
    </cfRule>
    <cfRule type="cellIs" dxfId="85" priority="7" operator="equal">
      <formula>"×"</formula>
    </cfRule>
  </conditionalFormatting>
  <conditionalFormatting sqref="AE38:AI69">
    <cfRule type="cellIs" dxfId="84" priority="1" operator="equal">
      <formula>1</formula>
    </cfRule>
    <cfRule type="cellIs" dxfId="83" priority="2" operator="equal">
      <formula>"×"</formula>
    </cfRule>
  </conditionalFormatting>
  <conditionalFormatting sqref="AR5:AS70">
    <cfRule type="expression" dxfId="82"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CH_Design!$C$3:$C$99</xm:f>
          </x14:formula1>
          <xm:sqref>AJ6:AJ69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ECFF"/>
  </sheetPr>
  <dimension ref="A1:AW199"/>
  <sheetViews>
    <sheetView tabSelected="1" zoomScale="85" zoomScaleNormal="85" workbookViewId="0">
      <pane ySplit="3" topLeftCell="A4" activePane="bottomLeft" state="frozen"/>
      <selection activeCell="AJ25" sqref="AJ25"/>
      <selection pane="bottomLeft" activeCell="AJ7" sqref="AJ7"/>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124</v>
      </c>
    </row>
    <row r="3" spans="1:49" ht="213" customHeight="1" thickBot="1">
      <c r="B3" s="227" t="str">
        <f>IF(OR(IF(COUNTIF(D6:AC69,"0")&lt;&gt;0,TRUE,FALSE),IF(COUNTIF(D6:AC69,"1")&lt;&gt;0,TRUE,FALSE)),"Search Table","Index Table")</f>
        <v>Search Table</v>
      </c>
      <c r="C3" s="380"/>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390" t="s">
        <v>433</v>
      </c>
      <c r="AD3" s="390"/>
      <c r="AE3" s="224" t="s">
        <v>455</v>
      </c>
      <c r="AF3" s="390" t="s">
        <v>434</v>
      </c>
      <c r="AG3" s="390"/>
      <c r="AH3" s="390" t="s">
        <v>454</v>
      </c>
      <c r="AI3" s="390"/>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u4_sp_ALERT_D_SBW_PD_CHK_CRIT[ALERT_D_SBW_PD_CHK_NUM_DST] = {</v>
      </c>
      <c r="AS5" s="84" t="str">
        <f ca="1">"static const U4  "&amp;$AW$9&amp;"["&amp;$AW$10&amp;"] = {"</f>
        <v>static const U4  u4_sp_ALERT_D_SBW_PD_CHK_MASK[ALERT_D_SBW_PD_CHK_NUM_DST] = {</v>
      </c>
      <c r="AT5" s="84" t="str">
        <f ca="1">"static const U1  "&amp;$AW$11&amp;"["&amp;$AW$10&amp;"] = {"</f>
        <v>static const U1  u1_sp_ALERT_D_SBW_PD_CHK_DST[ALERT_D_SBW_PD_CHK_NUM_DST] = {</v>
      </c>
      <c r="AU5" s="84" t="str">
        <f ca="1">"const ST_ALERT_MTRX "&amp;$AW$12&amp;" = {"</f>
        <v>const ST_ALERT_MTRX st_gp_ALERT_D_SBW_MTRX[17] = {</v>
      </c>
      <c r="AV5" s="65" t="str">
        <f ca="1">"#define "&amp;AW10&amp;REPT(" ",41-LEN(AW10))&amp;"("&amp;AW13&amp;"U)"</f>
        <v>#define ALERT_D_SBW_PD_CHK_NUM_DST               (6U)</v>
      </c>
      <c r="AW5" s="66"/>
    </row>
    <row r="6" spans="1:49">
      <c r="B6" s="130" t="str">
        <f ca="1">"Table "&amp;$AW$6</f>
        <v>Table PD_CHK</v>
      </c>
      <c r="C6" s="53">
        <f>ROW()-ROW($C$6)</f>
        <v>0</v>
      </c>
      <c r="D6" s="35" t="s">
        <v>69</v>
      </c>
      <c r="E6" s="35" t="s">
        <v>69</v>
      </c>
      <c r="F6" s="35" t="s">
        <v>69</v>
      </c>
      <c r="G6" s="35" t="s">
        <v>69</v>
      </c>
      <c r="H6" s="35" t="s">
        <v>69</v>
      </c>
      <c r="I6" s="35" t="s">
        <v>69</v>
      </c>
      <c r="J6" s="35">
        <v>1</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v>0</v>
      </c>
      <c r="AD6" s="35">
        <v>0</v>
      </c>
      <c r="AE6" s="35">
        <v>1</v>
      </c>
      <c r="AF6" s="35">
        <v>0</v>
      </c>
      <c r="AG6" s="35">
        <v>0</v>
      </c>
      <c r="AH6" s="35">
        <v>0</v>
      </c>
      <c r="AI6" s="35">
        <v>1</v>
      </c>
      <c r="AJ6" s="52" t="s">
        <v>420</v>
      </c>
      <c r="AL6" t="str">
        <f t="shared" ref="AL6:AL69" ca="1" si="0">IF($AJ6="UNKNOWN","    (U1)ALERT_REQ_UNKNOWN","    (U1)"&amp;"ALERT_REQ_"&amp;$AW$17&amp;"_"&amp;IF($AW$6&lt;&gt;$AW$17,$AW$6&amp;"_","")&amp;AJ6)</f>
        <v xml:space="preserve">    (U1)ALERT_REQ_D_SBW_PD_CHK_MSG6_SBW8</v>
      </c>
      <c r="AR6" s="63" t="str">
        <f>IF(AQ71&lt;&gt;"",AQ71,IF(AQ70&lt;&gt;"","};",""))</f>
        <v xml:space="preserve">    (U4)0x02000011U,                                                           /* 00 MSG6_SBW8                                       */</v>
      </c>
      <c r="AS6" s="63" t="str">
        <f>IF(AQ136&lt;&gt;"",AQ136,IF(AQ135&lt;&gt;"","};",""))</f>
        <v xml:space="preserve">    (U4)0x0200007FU,                                                           /* 00 MSG6_SBW8                                       */</v>
      </c>
      <c r="AT6" s="63" t="str">
        <f t="shared" ref="AT6:AT69" ca="1" si="1">IF(AJ6&lt;&gt;"",AL6&amp;IF(AJ7&lt;&gt;"",","," ")&amp;REPT(" ",78-LEN(AL6))&amp;"/* "&amp;IF(C6&lt;10,"0"&amp;C6,C6)&amp;" "&amp;AJ6&amp;REPT(" ",48-LEN(AJ6))&amp;"*/",IF(AJ5&lt;&gt;"","};",""))</f>
        <v xml:space="preserve">    (U1)ALERT_REQ_D_SBW_PD_CHK_MSG6_SBW8,                                      /* 00 MSG6_SBW8                                       */</v>
      </c>
      <c r="AU6" s="63" t="s">
        <v>70</v>
      </c>
      <c r="AV6" s="49" t="s">
        <v>72</v>
      </c>
      <c r="AW6" s="67" t="str">
        <f ca="1">UPPER(RIGHT(CELL("filename",A1),LEN(CELL("filename",A1))-FIND("]",CELL("filename",A1))))</f>
        <v>PD_CHK</v>
      </c>
    </row>
    <row r="7" spans="1:49">
      <c r="B7" s="130"/>
      <c r="C7" s="48">
        <f t="shared" ref="C7:C69" si="2">ROW()-ROW($C$6)</f>
        <v>1</v>
      </c>
      <c r="D7" s="62" t="s">
        <v>69</v>
      </c>
      <c r="E7" s="62" t="s">
        <v>69</v>
      </c>
      <c r="F7" s="62" t="s">
        <v>69</v>
      </c>
      <c r="G7" s="62" t="s">
        <v>69</v>
      </c>
      <c r="H7" s="62" t="s">
        <v>69</v>
      </c>
      <c r="I7" s="62" t="s">
        <v>69</v>
      </c>
      <c r="J7" s="35">
        <v>1</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v>0</v>
      </c>
      <c r="AD7" s="35">
        <v>0</v>
      </c>
      <c r="AE7" s="35">
        <v>1</v>
      </c>
      <c r="AF7" s="35">
        <v>0</v>
      </c>
      <c r="AG7" s="35">
        <v>0</v>
      </c>
      <c r="AH7" s="35">
        <v>1</v>
      </c>
      <c r="AI7" s="35">
        <v>0</v>
      </c>
      <c r="AJ7" s="52" t="s">
        <v>421</v>
      </c>
      <c r="AL7" t="str">
        <f t="shared" ca="1" si="0"/>
        <v xml:space="preserve">    (U1)ALERT_REQ_D_SBW_PD_CHK_MSG6_SBW9</v>
      </c>
      <c r="AR7" s="63" t="str">
        <f t="shared" ref="AR7:AR70" si="3">IF(AQ72&lt;&gt;"",AQ72,IF(AQ71&lt;&gt;"","};",""))</f>
        <v xml:space="preserve">    (U4)0x02000012U,                                                           /* 01 MSG6_SBW9                                       */</v>
      </c>
      <c r="AS7" s="63" t="str">
        <f t="shared" ref="AS7:AS70" si="4">IF(AQ137&lt;&gt;"",AQ137,IF(AQ136&lt;&gt;"","};",""))</f>
        <v xml:space="preserve">    (U4)0x0200007FU,                                                           /* 01 MSG6_SBW9                                       */</v>
      </c>
      <c r="AT7" s="63" t="str">
        <f t="shared" ca="1" si="1"/>
        <v xml:space="preserve">    (U1)ALERT_REQ_D_SBW_PD_CHK_MSG6_SBW9,                                      /* 01 MSG6_SBW9                                       */</v>
      </c>
      <c r="AU7" s="63" t="str">
        <f ca="1">"        &amp;"&amp;$AW$14&amp;","&amp;REPT(" ",69-LEN($AW$14))&amp;"/* fp_u4_SRC_CHK                                      */"</f>
        <v xml:space="preserve">        &amp;u4_s_AlertD_sbwPdChkSrcchk,                                           /* fp_u4_SRC_CHK                                      */</v>
      </c>
      <c r="AV7" s="50" t="s">
        <v>73</v>
      </c>
      <c r="AW7" s="129">
        <f>IF(B3="Search Table",1,0)</f>
        <v>1</v>
      </c>
    </row>
    <row r="8" spans="1:49">
      <c r="B8" s="130"/>
      <c r="C8" s="48">
        <f t="shared" si="2"/>
        <v>2</v>
      </c>
      <c r="D8" s="62" t="s">
        <v>69</v>
      </c>
      <c r="E8" s="62" t="s">
        <v>69</v>
      </c>
      <c r="F8" s="62" t="s">
        <v>69</v>
      </c>
      <c r="G8" s="62" t="s">
        <v>69</v>
      </c>
      <c r="H8" s="62" t="s">
        <v>69</v>
      </c>
      <c r="I8" s="62" t="s">
        <v>69</v>
      </c>
      <c r="J8" s="35">
        <v>1</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v>0</v>
      </c>
      <c r="AD8" s="35">
        <v>0</v>
      </c>
      <c r="AE8" s="35">
        <v>1</v>
      </c>
      <c r="AF8" s="35" t="s">
        <v>69</v>
      </c>
      <c r="AG8" s="35" t="s">
        <v>69</v>
      </c>
      <c r="AH8" s="35" t="s">
        <v>69</v>
      </c>
      <c r="AI8" s="35" t="s">
        <v>69</v>
      </c>
      <c r="AJ8" s="52" t="s">
        <v>288</v>
      </c>
      <c r="AL8" t="str">
        <f t="shared" ca="1" si="0"/>
        <v xml:space="preserve">    (U1)ALERT_REQ_D_SBW_PD_CHK_MSG_06</v>
      </c>
      <c r="AR8" s="63" t="str">
        <f t="shared" si="3"/>
        <v xml:space="preserve">    (U4)0x02000010U,                                                           /* 02 MSG_06                                          */</v>
      </c>
      <c r="AS8" s="63" t="str">
        <f t="shared" si="4"/>
        <v xml:space="preserve">    (U4)0x02000070U,                                                           /* 02 MSG_06                                          */</v>
      </c>
      <c r="AT8" s="63" t="str">
        <f ca="1">IF(AJ8&lt;&gt;"",AL8&amp;IF(AJ9&lt;&gt;"",","," ")&amp;REPT(" ",78-LEN(AL8))&amp;"/* "&amp;IF(C8&lt;10,"0"&amp;C8,C8)&amp;" "&amp;AJ8&amp;REPT(" ",48-LEN(AJ8))&amp;"*/",IF(AJ7&lt;&gt;"","};",""))</f>
        <v xml:space="preserve">    (U1)ALERT_REQ_D_SBW_PD_CHK_MSG_06,                                         /* 02 MSG_06                                          */</v>
      </c>
      <c r="AU8" s="63" t="str">
        <f ca="1">IF($AW$15&lt;&gt;"NULL","        &amp;"&amp;$AW$15&amp;","&amp;REPT(" ",69-LEN($AW$15))&amp;"/* fp_vd_XDST                                         */","        vdp_PTR_NA,                                                            /* fp_vd_XDST                                         */")</f>
        <v xml:space="preserve">        &amp;vd_s_AlertD_sbwPdChkRwTx,                                             /* fp_vd_XDST                                         */</v>
      </c>
      <c r="AV8" s="50" t="s">
        <v>74</v>
      </c>
      <c r="AW8" s="68" t="str">
        <f ca="1">"u4_sp_ALERT_"&amp;IF(AW6&lt;&gt;AW17,$AW$17&amp;"_"&amp;$AW$6,AW17)&amp;"_CRIT"</f>
        <v>u4_sp_ALERT_D_SBW_PD_CHK_CRIT</v>
      </c>
    </row>
    <row r="9" spans="1:49">
      <c r="B9" s="130"/>
      <c r="C9" s="48">
        <f t="shared" si="2"/>
        <v>3</v>
      </c>
      <c r="D9" s="62" t="s">
        <v>69</v>
      </c>
      <c r="E9" s="62" t="s">
        <v>69</v>
      </c>
      <c r="F9" s="62" t="s">
        <v>69</v>
      </c>
      <c r="G9" s="62" t="s">
        <v>69</v>
      </c>
      <c r="H9" s="62" t="s">
        <v>69</v>
      </c>
      <c r="I9" s="62" t="s">
        <v>69</v>
      </c>
      <c r="J9" s="35">
        <v>1</v>
      </c>
      <c r="K9" s="35"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288</v>
      </c>
      <c r="AL9" t="str">
        <f t="shared" ca="1" si="0"/>
        <v xml:space="preserve">    (U1)ALERT_REQ_D_SBW_PD_CHK_MSG_06</v>
      </c>
      <c r="AR9" s="63" t="str">
        <f t="shared" si="3"/>
        <v xml:space="preserve">    (U4)0x02000003U,                                                           /* 03 MSG_06                                          */</v>
      </c>
      <c r="AS9" s="63" t="str">
        <f t="shared" si="4"/>
        <v xml:space="preserve">    (U4)0x0200000FU,                                                           /* 03 MSG_06                                          */</v>
      </c>
      <c r="AT9" s="63" t="str">
        <f t="shared" ca="1" si="1"/>
        <v xml:space="preserve">    (U1)ALERT_REQ_D_SBW_PD_CHK_MSG_06,                                         /* 03 MSG_06                                          */</v>
      </c>
      <c r="AU9" s="63"/>
      <c r="AV9" s="50" t="s">
        <v>75</v>
      </c>
      <c r="AW9" s="68" t="str">
        <f ca="1">"u4_sp_ALERT_"&amp;IF(AW6&lt;&gt;AW17,$AW$17&amp;"_"&amp;$AW$6,AW17)&amp;"_MASK"</f>
        <v>u4_sp_ALERT_D_SBW_PD_CHK_MASK</v>
      </c>
    </row>
    <row r="10" spans="1:49">
      <c r="B10" s="130"/>
      <c r="C10" s="48">
        <f t="shared" si="2"/>
        <v>4</v>
      </c>
      <c r="D10" s="62" t="s">
        <v>69</v>
      </c>
      <c r="E10" s="62" t="s">
        <v>69</v>
      </c>
      <c r="F10" s="62" t="s">
        <v>69</v>
      </c>
      <c r="G10" s="62" t="s">
        <v>69</v>
      </c>
      <c r="H10" s="62" t="s">
        <v>69</v>
      </c>
      <c r="I10" s="62" t="s">
        <v>69</v>
      </c>
      <c r="J10" s="62">
        <v>1</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t="s">
        <v>69</v>
      </c>
      <c r="AD10" s="35" t="s">
        <v>69</v>
      </c>
      <c r="AE10" s="35" t="s">
        <v>69</v>
      </c>
      <c r="AF10" s="35">
        <v>0</v>
      </c>
      <c r="AG10" s="35">
        <v>0</v>
      </c>
      <c r="AH10" s="35">
        <v>0</v>
      </c>
      <c r="AI10" s="35">
        <v>1</v>
      </c>
      <c r="AJ10" s="52" t="s">
        <v>295</v>
      </c>
      <c r="AL10" t="str">
        <f t="shared" ca="1" si="0"/>
        <v xml:space="preserve">    (U1)ALERT_REQ_D_SBW_PD_CHK_SBW8_ON</v>
      </c>
      <c r="AR10" s="63" t="str">
        <f t="shared" si="3"/>
        <v xml:space="preserve">    (U4)0x02000001U,                                                           /* 04 SBW8_ON                                         */</v>
      </c>
      <c r="AS10" s="63" t="str">
        <f t="shared" si="4"/>
        <v xml:space="preserve">    (U4)0x0200000FU,                                                           /* 04 SBW8_ON                                         */</v>
      </c>
      <c r="AT10" s="63" t="str">
        <f t="shared" ca="1" si="1"/>
        <v xml:space="preserve">    (U1)ALERT_REQ_D_SBW_PD_CHK_SBW8_ON,                                        /* 04 SBW8_ON                                         */</v>
      </c>
      <c r="AU10" s="63" t="str">
        <f ca="1">IF($AW$7=1,"        &amp;"&amp;$AW$9&amp;"[0],"&amp;REPT(" ",66-LEN($AW$9))&amp;"/* u4p_MASK                                           */","        (const U4 *)vdp_PTR_NA,                                                /* u4p_MASK                                           */")</f>
        <v xml:space="preserve">        &amp;u4_sp_ALERT_D_SBW_PD_CHK_MASK[0],                                     /* u4p_MASK                                           */</v>
      </c>
      <c r="AV10" s="50" t="s">
        <v>76</v>
      </c>
      <c r="AW10" s="68" t="str">
        <f ca="1">"ALERT_"&amp;IF(AW6&lt;&gt;AW17,$AW$17&amp;"_"&amp;$AW$6,AW17)&amp;"_NUM_DST"</f>
        <v>ALERT_D_SBW_PD_CHK_NUM_DST</v>
      </c>
    </row>
    <row r="11" spans="1:49">
      <c r="B11" s="130"/>
      <c r="C11" s="48">
        <f t="shared" si="2"/>
        <v>5</v>
      </c>
      <c r="D11" s="62" t="s">
        <v>69</v>
      </c>
      <c r="E11" s="62" t="s">
        <v>69</v>
      </c>
      <c r="F11" s="62" t="s">
        <v>69</v>
      </c>
      <c r="G11" s="62" t="s">
        <v>69</v>
      </c>
      <c r="H11" s="62" t="s">
        <v>69</v>
      </c>
      <c r="I11" s="62" t="s">
        <v>69</v>
      </c>
      <c r="J11" s="62">
        <v>1</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0</v>
      </c>
      <c r="AH11" s="35">
        <v>1</v>
      </c>
      <c r="AI11" s="35">
        <v>0</v>
      </c>
      <c r="AJ11" s="52" t="s">
        <v>297</v>
      </c>
      <c r="AL11" t="str">
        <f t="shared" ca="1" si="0"/>
        <v xml:space="preserve">    (U1)ALERT_REQ_D_SBW_PD_CHK_SBW9_ON</v>
      </c>
      <c r="AR11" s="63" t="str">
        <f t="shared" si="3"/>
        <v xml:space="preserve">    (U4)0x02000002U                                                            /* 05 SBW9_ON                                         */</v>
      </c>
      <c r="AS11" s="63" t="str">
        <f t="shared" si="4"/>
        <v xml:space="preserve">    (U4)0x0200000FU                                                            /* 05 SBW9_ON                                         */</v>
      </c>
      <c r="AT11" s="63" t="str">
        <f t="shared" ca="1" si="1"/>
        <v xml:space="preserve">    (U1)ALERT_REQ_D_SBW_PD_CHK_SBW9_ON                                         /* 05 SBW9_ON                                         */</v>
      </c>
      <c r="AU11" s="63" t="str">
        <f ca="1">IF($AW$7=1,"        &amp;"&amp;$AW$8&amp;"[0],"&amp;REPT(" ",66-LEN($AW$8))&amp;"/* u4p_CRIT                                           */","        (const U4 *)vdp_PTR_NA,                                                /* u4p_CRIT                                           */")</f>
        <v xml:space="preserve">        &amp;u4_sp_ALERT_D_SBW_PD_CHK_CRIT[0],                                     /* u4p_CRIT                                           */</v>
      </c>
      <c r="AV11" s="50" t="s">
        <v>77</v>
      </c>
      <c r="AW11" s="68" t="str">
        <f ca="1">"u1_sp_ALERT_"&amp;IF(AW6&lt;&gt;AW17,$AW$17&amp;"_"&amp;$AW$6,AW17)&amp;"_DST"</f>
        <v>u1_sp_ALERT_D_SBW_PD_CHK_DST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t="s">
        <v>69</v>
      </c>
      <c r="AH12" s="35" t="s">
        <v>69</v>
      </c>
      <c r="AI12" s="35" t="s">
        <v>69</v>
      </c>
      <c r="AJ12" s="52"/>
      <c r="AL12" t="str">
        <f t="shared" ca="1" si="0"/>
        <v xml:space="preserve">    (U1)ALERT_REQ_D_SBW_PD_CHK_</v>
      </c>
      <c r="AR12" s="63" t="str">
        <f t="shared" si="3"/>
        <v>};</v>
      </c>
      <c r="AS12" s="63" t="str">
        <f t="shared" si="4"/>
        <v>};</v>
      </c>
      <c r="AT12" s="63" t="str">
        <f t="shared" si="1"/>
        <v>};</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t="s">
        <v>69</v>
      </c>
      <c r="AH13" s="35" t="s">
        <v>69</v>
      </c>
      <c r="AI13" s="35" t="s">
        <v>69</v>
      </c>
      <c r="AJ13" s="52"/>
      <c r="AL13" t="str">
        <f t="shared" ca="1" si="0"/>
        <v xml:space="preserve">    (U1)ALERT_REQ_D_SBW_PD_CHK_</v>
      </c>
      <c r="AR13" s="63" t="str">
        <f t="shared" si="3"/>
        <v/>
      </c>
      <c r="AS13" s="63" t="str">
        <f t="shared" si="4"/>
        <v/>
      </c>
      <c r="AT13" s="63" t="str">
        <f t="shared" si="1"/>
        <v/>
      </c>
      <c r="AU13" s="63" t="str">
        <f ca="1">"        &amp;"&amp;$AW$11&amp;"[0],"&amp;REPT(" ",66-LEN($AW$11))&amp;"/* u1p_DST                                            */"</f>
        <v xml:space="preserve">        &amp;u1_sp_ALERT_D_SBW_PD_CHK_DST[0],                                      /* u1p_DST                                            */</v>
      </c>
      <c r="AV13" s="50" t="s">
        <v>78</v>
      </c>
      <c r="AW13" s="129">
        <f>COUNTA($AJ$6:$AJ$69)</f>
        <v>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(U1)ALERT_REQ_D_SBW_PD_CHK_</v>
      </c>
      <c r="AR14" s="63" t="str">
        <f t="shared" si="3"/>
        <v/>
      </c>
      <c r="AS14" s="63" t="str">
        <f t="shared" si="4"/>
        <v/>
      </c>
      <c r="AT14" s="63" t="str">
        <f t="shared" si="1"/>
        <v/>
      </c>
      <c r="AU14" s="63" t="str">
        <f ca="1">"        (U2)"&amp;$AW$10&amp;","&amp;REPT(" ",66-LEN($AW$10))&amp;"/* u2_num_srch                                        */"</f>
        <v xml:space="preserve">        (U2)ALERT_D_SBW_PD_CHK_NUM_DST,                                        /* u2_num_srch                                        */</v>
      </c>
      <c r="AV14" s="50" t="s">
        <v>79</v>
      </c>
      <c r="AW14" s="68" t="str">
        <f ca="1">IF(AW6&lt;&gt;AW17,VLOOKUP(AW6,Matrix!$C$13:$G$36,4,FALSE),Matrix!F13)</f>
        <v>u4_s_AlertD_sbwPdChkSrcchk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(U1)ALERT_REQ_D_SBW_PD_CHK_</v>
      </c>
      <c r="AR15" s="63" t="str">
        <f t="shared" si="3"/>
        <v/>
      </c>
      <c r="AS15" s="63" t="str">
        <f t="shared" si="4"/>
        <v/>
      </c>
      <c r="AT15" s="63" t="str">
        <f t="shared" si="1"/>
        <v/>
      </c>
      <c r="AU15" s="63" t="str">
        <f ca="1">"        (U1)"&amp;$AW$16&amp;REPT(" ",67-LEN($AW$16))&amp;"/* u1_vom_act                                         */"</f>
        <v xml:space="preserve">        (U1)ALERT_VOM_BAT_WT                                                   /* u1_vom_act                                         */</v>
      </c>
      <c r="AV15" s="50" t="s">
        <v>82</v>
      </c>
      <c r="AW15" s="68" t="str">
        <f ca="1">IF(AW6&lt;&gt;AW17,VLOOKUP(AW6,Matrix!$C$13:$G$36,5,FALSE),Matrix!G13)</f>
        <v>vd_s_AlertD_sbwPdChkRwTx</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(U1)ALERT_REQ_D_SBW_PD_CHK_</v>
      </c>
      <c r="AR16" s="63" t="str">
        <f t="shared" si="3"/>
        <v/>
      </c>
      <c r="AS16" s="63" t="str">
        <f t="shared" si="4"/>
        <v/>
      </c>
      <c r="AT16" s="63" t="str">
        <f t="shared" si="1"/>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(U1)ALERT_REQ_D_SBW_PD_CHK_</v>
      </c>
      <c r="AR17" s="63" t="str">
        <f t="shared" si="3"/>
        <v/>
      </c>
      <c r="AS17" s="63" t="str">
        <f t="shared" si="4"/>
        <v/>
      </c>
      <c r="AT17" s="63" t="str">
        <f t="shared" si="1"/>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(U1)ALERT_REQ_D_SBW_PD_CHK_</v>
      </c>
      <c r="AR18" s="63" t="str">
        <f t="shared" si="3"/>
        <v/>
      </c>
      <c r="AS18" s="63" t="str">
        <f t="shared" si="4"/>
        <v/>
      </c>
      <c r="AT18" s="63" t="str">
        <f t="shared" si="1"/>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(U1)ALERT_REQ_D_SBW_PD_CHK_</v>
      </c>
      <c r="AR19" s="63" t="str">
        <f t="shared" si="3"/>
        <v/>
      </c>
      <c r="AS19" s="63" t="str">
        <f t="shared" si="4"/>
        <v/>
      </c>
      <c r="AT19" s="63" t="str">
        <f t="shared" si="1"/>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(U1)ALERT_REQ_D_SBW_PD_CHK_</v>
      </c>
      <c r="AR20" s="63" t="str">
        <f t="shared" si="3"/>
        <v/>
      </c>
      <c r="AS20" s="63" t="str">
        <f t="shared" si="4"/>
        <v/>
      </c>
      <c r="AT20" s="63" t="str">
        <f t="shared" si="1"/>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(U1)ALERT_REQ_D_SBW_PD_CHK_</v>
      </c>
      <c r="AR21" s="63" t="str">
        <f t="shared" si="3"/>
        <v/>
      </c>
      <c r="AS21" s="63" t="str">
        <f t="shared" si="4"/>
        <v/>
      </c>
      <c r="AT21" s="63" t="str">
        <f t="shared" si="1"/>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(U1)ALERT_REQ_D_SBW_PD_CHK_</v>
      </c>
      <c r="AR22" s="63" t="str">
        <f t="shared" si="3"/>
        <v/>
      </c>
      <c r="AS22" s="63" t="str">
        <f t="shared" si="4"/>
        <v/>
      </c>
      <c r="AT22" s="63" t="str">
        <f t="shared" si="1"/>
        <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(U1)ALERT_REQ_D_SBW_PD_CHK_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(U1)ALERT_REQ_D_SBW_PD_CHK_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(U1)ALERT_REQ_D_SBW_PD_CHK_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(U1)ALERT_REQ_D_SBW_PD_CHK_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(U1)ALERT_REQ_D_SBW_PD_CHK_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(U1)ALERT_REQ_D_SBW_PD_CHK_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(U1)ALERT_REQ_D_SBW_PD_CHK_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(U1)ALERT_REQ_D_SBW_PD_CHK_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(U1)ALERT_REQ_D_SBW_PD_CHK_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(U1)ALERT_REQ_D_SBW_PD_CHK_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(U1)ALERT_REQ_D_SBW_PD_CHK_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(U1)ALERT_REQ_D_SBW_PD_CHK_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(U1)ALERT_REQ_D_SBW_PD_CHK_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(U1)ALERT_REQ_D_SBW_PD_CHK_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(U1)ALERT_REQ_D_SBW_PD_CHK_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(U1)ALERT_REQ_D_SBW_PD_CHK_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(U1)ALERT_REQ_D_SBW_PD_CHK_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(U1)ALERT_REQ_D_SBW_PD_CHK_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(U1)ALERT_REQ_D_SBW_PD_CHK_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(U1)ALERT_REQ_D_SBW_PD_CHK_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(U1)ALERT_REQ_D_SBW_PD_CHK_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(U1)ALERT_REQ_D_SBW_PD_CHK_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(U1)ALERT_REQ_D_SBW_PD_CHK_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(U1)ALERT_REQ_D_SBW_PD_CHK_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(U1)ALERT_REQ_D_SBW_PD_CHK_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(U1)ALERT_REQ_D_SBW_PD_CHK_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(U1)ALERT_REQ_D_SBW_PD_CHK_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(U1)ALERT_REQ_D_SBW_PD_CHK_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(U1)ALERT_REQ_D_SBW_PD_CHK_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(U1)ALERT_REQ_D_SBW_PD_CHK_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(U1)ALERT_REQ_D_SBW_PD_CHK_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(U1)ALERT_REQ_D_SBW_PD_CHK_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(U1)ALERT_REQ_D_SBW_PD_CHK_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(U1)ALERT_REQ_D_SBW_PD_CHK_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(U1)ALERT_REQ_D_SBW_PD_CHK_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(U1)ALERT_REQ_D_SBW_PD_CHK_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(U1)ALERT_REQ_D_SBW_PD_CHK_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(U1)ALERT_REQ_D_SBW_PD_CHK_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(U1)ALERT_REQ_D_SBW_PD_CHK_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(U1)ALERT_REQ_D_SBW_PD_CHK_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(U1)ALERT_REQ_D_SBW_PD_CHK_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(U1)ALERT_REQ_D_SBW_PD_CHK_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(U1)ALERT_REQ_D_SBW_PD_CHK_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(U1)ALERT_REQ_D_SBW_PD_CHK_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(U1)ALERT_REQ_D_SBW_PD_CHK_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(U1)ALERT_REQ_D_SBW_PD_CHK_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(U1)ALERT_REQ_D_SBW_PD_CHK_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PD_CHK</v>
      </c>
      <c r="C71" s="48">
        <f>IF(C6&lt;&gt;"",C6,"")</f>
        <v>0</v>
      </c>
      <c r="D71" s="124">
        <f t="shared" ref="D71:AI78" si="5">IF(D6=1,1,0)</f>
        <v>0</v>
      </c>
      <c r="E71" s="124">
        <f t="shared" si="5"/>
        <v>0</v>
      </c>
      <c r="F71" s="124">
        <f t="shared" si="5"/>
        <v>0</v>
      </c>
      <c r="G71" s="124">
        <f t="shared" si="5"/>
        <v>0</v>
      </c>
      <c r="H71" s="124">
        <f t="shared" si="5"/>
        <v>0</v>
      </c>
      <c r="I71" s="124">
        <f t="shared" si="5"/>
        <v>0</v>
      </c>
      <c r="J71" s="124">
        <f t="shared" si="5"/>
        <v>1</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1</v>
      </c>
      <c r="AF71" s="124">
        <f t="shared" si="5"/>
        <v>0</v>
      </c>
      <c r="AG71" s="124">
        <f t="shared" si="5"/>
        <v>0</v>
      </c>
      <c r="AH71" s="124">
        <f t="shared" si="5"/>
        <v>0</v>
      </c>
      <c r="AI71" s="124">
        <f t="shared" si="5"/>
        <v>1</v>
      </c>
      <c r="AJ71" s="48" t="str">
        <f t="shared" ref="AJ71:AJ134" si="6">IF(AJ6&lt;&gt;"",AJ6,"")</f>
        <v>MSG6_SBW8</v>
      </c>
      <c r="AK71" s="61"/>
      <c r="AL71" s="61" t="str">
        <f>BIN2HEX(AB71&amp;AC71&amp;AD71&amp;AE71&amp;AF71&amp;AG71&amp;AH71&amp;AI71,2)</f>
        <v>11</v>
      </c>
      <c r="AM71" s="61" t="str">
        <f>BIN2HEX(T71&amp;U71&amp;V71&amp;W71&amp;X71&amp;Y71&amp;Z71&amp;AA71,2)</f>
        <v>00</v>
      </c>
      <c r="AN71" s="61" t="str">
        <f>BIN2HEX(L71&amp;M71&amp;N71&amp;O71&amp;P71&amp;Q71&amp;R71&amp;S71,2)</f>
        <v>00</v>
      </c>
      <c r="AO71" s="61" t="str">
        <f>BIN2HEX(D71&amp;E71&amp;F71&amp;G71&amp;H71&amp;I71&amp;J71&amp;K71,2)</f>
        <v>02</v>
      </c>
      <c r="AQ71" t="str">
        <f t="shared" ref="AQ71:AQ134" si="7">IF(AJ71="","","    (U4)0x"&amp;AO71&amp;AN71&amp;AM71&amp;AL71&amp;"U"&amp;IF(AJ72=""," ",",")&amp;REPT(" ",59)&amp;"/* "&amp;IF(C71&lt;10,"0"&amp;C71,C71)&amp;" "&amp;AJ71&amp;REPT(" ",47-LEN(AJ71))&amp;" */")</f>
        <v xml:space="preserve">    (U4)0x02000011U,                                                           /* 00 MSG6_SBW8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1</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1</v>
      </c>
      <c r="AF72" s="124">
        <f t="shared" si="5"/>
        <v>0</v>
      </c>
      <c r="AG72" s="124">
        <f t="shared" si="5"/>
        <v>0</v>
      </c>
      <c r="AH72" s="124">
        <f t="shared" si="5"/>
        <v>1</v>
      </c>
      <c r="AI72" s="124">
        <f t="shared" si="5"/>
        <v>0</v>
      </c>
      <c r="AJ72" s="48" t="str">
        <f t="shared" si="6"/>
        <v>MSG6_SBW9</v>
      </c>
      <c r="AK72" s="61"/>
      <c r="AL72" s="61" t="str">
        <f t="shared" ref="AL72:AL134" si="9">BIN2HEX(AB72&amp;AC72&amp;AD72&amp;AE72&amp;AF72&amp;AG72&amp;AH72&amp;AI72,2)</f>
        <v>12</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02</v>
      </c>
      <c r="AQ72" t="str">
        <f t="shared" si="7"/>
        <v xml:space="preserve">    (U4)0x02000012U,                                                           /* 01 MSG6_SBW9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1</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1</v>
      </c>
      <c r="AF73" s="124">
        <f t="shared" si="5"/>
        <v>0</v>
      </c>
      <c r="AG73" s="124">
        <f t="shared" si="5"/>
        <v>0</v>
      </c>
      <c r="AH73" s="124">
        <f t="shared" si="5"/>
        <v>0</v>
      </c>
      <c r="AI73" s="124">
        <f t="shared" si="5"/>
        <v>0</v>
      </c>
      <c r="AJ73" s="48" t="str">
        <f t="shared" si="6"/>
        <v>MSG_06</v>
      </c>
      <c r="AK73" s="61"/>
      <c r="AL73" s="61" t="str">
        <f t="shared" si="9"/>
        <v>10</v>
      </c>
      <c r="AM73" s="61" t="str">
        <f t="shared" si="10"/>
        <v>00</v>
      </c>
      <c r="AN73" s="61" t="str">
        <f t="shared" si="11"/>
        <v>00</v>
      </c>
      <c r="AO73" s="61" t="str">
        <f t="shared" si="12"/>
        <v>02</v>
      </c>
      <c r="AQ73" t="str">
        <f t="shared" si="7"/>
        <v xml:space="preserve">    (U4)0x02000010U,                                                           /* 02 MSG_06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1</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MSG_06</v>
      </c>
      <c r="AK74" s="61"/>
      <c r="AL74" s="61" t="str">
        <f t="shared" si="9"/>
        <v>03</v>
      </c>
      <c r="AM74" s="61" t="str">
        <f t="shared" si="10"/>
        <v>00</v>
      </c>
      <c r="AN74" s="61" t="str">
        <f t="shared" si="11"/>
        <v>00</v>
      </c>
      <c r="AO74" s="61" t="str">
        <f t="shared" si="12"/>
        <v>02</v>
      </c>
      <c r="AQ74" t="str">
        <f t="shared" si="7"/>
        <v xml:space="preserve">    (U4)0x02000003U,                                                           /* 03 MSG_06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1</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0</v>
      </c>
      <c r="AH75" s="124">
        <f t="shared" si="5"/>
        <v>0</v>
      </c>
      <c r="AI75" s="124">
        <f t="shared" si="5"/>
        <v>1</v>
      </c>
      <c r="AJ75" s="48" t="str">
        <f t="shared" si="6"/>
        <v>SBW8_ON</v>
      </c>
      <c r="AK75" s="61"/>
      <c r="AL75" s="61" t="str">
        <f t="shared" si="9"/>
        <v>01</v>
      </c>
      <c r="AM75" s="61" t="str">
        <f t="shared" si="10"/>
        <v>00</v>
      </c>
      <c r="AN75" s="61" t="str">
        <f t="shared" si="11"/>
        <v>00</v>
      </c>
      <c r="AO75" s="61" t="str">
        <f t="shared" si="12"/>
        <v>02</v>
      </c>
      <c r="AQ75" t="str">
        <f t="shared" si="7"/>
        <v xml:space="preserve">    (U4)0x02000001U,                                                           /* 04 SBW8_ON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1</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0</v>
      </c>
      <c r="AH76" s="124">
        <f t="shared" si="5"/>
        <v>1</v>
      </c>
      <c r="AI76" s="124">
        <f t="shared" si="5"/>
        <v>0</v>
      </c>
      <c r="AJ76" s="48" t="str">
        <f t="shared" si="6"/>
        <v>SBW9_ON</v>
      </c>
      <c r="AK76" s="61"/>
      <c r="AL76" s="61" t="str">
        <f t="shared" si="9"/>
        <v>02</v>
      </c>
      <c r="AM76" s="61" t="str">
        <f t="shared" si="10"/>
        <v>00</v>
      </c>
      <c r="AN76" s="61" t="str">
        <f t="shared" si="11"/>
        <v>00</v>
      </c>
      <c r="AO76" s="61" t="str">
        <f t="shared" si="12"/>
        <v>02</v>
      </c>
      <c r="AQ76" t="str">
        <f t="shared" si="7"/>
        <v xml:space="preserve">    (U4)0x02000002U                                                            /* 05 SBW9_ON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0</v>
      </c>
      <c r="AH77" s="124">
        <f t="shared" si="5"/>
        <v>0</v>
      </c>
      <c r="AI77" s="124">
        <f t="shared" si="5"/>
        <v>0</v>
      </c>
      <c r="AJ77" s="48" t="str">
        <f t="shared" si="6"/>
        <v/>
      </c>
      <c r="AK77" s="61"/>
      <c r="AL77" s="61" t="str">
        <f t="shared" si="9"/>
        <v>00</v>
      </c>
      <c r="AM77" s="61" t="str">
        <f t="shared" si="10"/>
        <v>00</v>
      </c>
      <c r="AN77" s="61" t="str">
        <f t="shared" si="11"/>
        <v>00</v>
      </c>
      <c r="AO77" s="61" t="str">
        <f t="shared" si="12"/>
        <v>00</v>
      </c>
      <c r="AQ77" t="str">
        <f t="shared" si="7"/>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0</v>
      </c>
      <c r="AH78" s="124">
        <f t="shared" si="5"/>
        <v>0</v>
      </c>
      <c r="AI78" s="124">
        <f>IF(AI13=1,1,0)</f>
        <v>0</v>
      </c>
      <c r="AJ78" s="48" t="str">
        <f t="shared" si="6"/>
        <v/>
      </c>
      <c r="AK78" s="61"/>
      <c r="AL78" s="61" t="str">
        <f t="shared" si="9"/>
        <v>00</v>
      </c>
      <c r="AM78" s="61" t="str">
        <f t="shared" si="10"/>
        <v>00</v>
      </c>
      <c r="AN78" s="61" t="str">
        <f t="shared" si="11"/>
        <v>00</v>
      </c>
      <c r="AO78" s="61" t="str">
        <f t="shared" si="12"/>
        <v>00</v>
      </c>
      <c r="AQ78" t="str">
        <f t="shared" si="7"/>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PD_CHK</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1</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1</v>
      </c>
      <c r="AD136" s="124">
        <f t="shared" si="20"/>
        <v>1</v>
      </c>
      <c r="AE136" s="124">
        <f t="shared" si="20"/>
        <v>1</v>
      </c>
      <c r="AF136" s="124">
        <f t="shared" si="20"/>
        <v>1</v>
      </c>
      <c r="AG136" s="124">
        <f t="shared" si="20"/>
        <v>1</v>
      </c>
      <c r="AH136" s="124">
        <f t="shared" si="20"/>
        <v>1</v>
      </c>
      <c r="AI136" s="124">
        <f t="shared" si="20"/>
        <v>1</v>
      </c>
      <c r="AJ136" s="48" t="str">
        <f t="shared" ref="AJ136:AJ199" si="21">IF(AJ6&lt;&gt;"",AJ6,"")</f>
        <v>MSG6_SBW8</v>
      </c>
      <c r="AK136" s="61"/>
      <c r="AL136" s="61" t="str">
        <f>BIN2HEX(AB136&amp;AC136&amp;AD136&amp;AE136&amp;AF136&amp;AG136&amp;AH136&amp;AI136,2)</f>
        <v>7F</v>
      </c>
      <c r="AM136" s="61" t="str">
        <f>BIN2HEX(T136&amp;U136&amp;V136&amp;W136&amp;X136&amp;Y136&amp;Z136&amp;AA136,2)</f>
        <v>00</v>
      </c>
      <c r="AN136" s="61" t="str">
        <f>BIN2HEX(L136&amp;M136&amp;N136&amp;O136&amp;P136&amp;Q136&amp;R136&amp;S136,2)</f>
        <v>00</v>
      </c>
      <c r="AO136" s="61"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(U4)0x0200007FU,                                                           /* 00 MSG6_SBW8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1</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1</v>
      </c>
      <c r="AD137" s="124">
        <f t="shared" si="20"/>
        <v>1</v>
      </c>
      <c r="AE137" s="124">
        <f t="shared" si="20"/>
        <v>1</v>
      </c>
      <c r="AF137" s="124">
        <f t="shared" si="20"/>
        <v>1</v>
      </c>
      <c r="AG137" s="124">
        <f t="shared" si="20"/>
        <v>1</v>
      </c>
      <c r="AH137" s="124">
        <f t="shared" si="20"/>
        <v>1</v>
      </c>
      <c r="AI137" s="124">
        <f t="shared" si="20"/>
        <v>1</v>
      </c>
      <c r="AJ137" s="48" t="str">
        <f t="shared" si="21"/>
        <v>MSG6_SBW9</v>
      </c>
      <c r="AK137" s="61"/>
      <c r="AL137" s="61" t="str">
        <f t="shared" ref="AL137:AL199" si="24">BIN2HEX(AB137&amp;AC137&amp;AD137&amp;AE137&amp;AF137&amp;AG137&amp;AH137&amp;AI137,2)</f>
        <v>7F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02</v>
      </c>
      <c r="AQ137" t="str">
        <f t="shared" si="22"/>
        <v xml:space="preserve">    (U4)0x0200007FU,                                                           /* 01 MSG6_SBW9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1</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1</v>
      </c>
      <c r="AD138" s="124">
        <f t="shared" si="20"/>
        <v>1</v>
      </c>
      <c r="AE138" s="124">
        <f t="shared" si="20"/>
        <v>1</v>
      </c>
      <c r="AF138" s="124">
        <f t="shared" si="20"/>
        <v>0</v>
      </c>
      <c r="AG138" s="124">
        <f t="shared" si="20"/>
        <v>0</v>
      </c>
      <c r="AH138" s="124">
        <f t="shared" si="20"/>
        <v>0</v>
      </c>
      <c r="AI138" s="124">
        <f t="shared" si="20"/>
        <v>0</v>
      </c>
      <c r="AJ138" s="48" t="str">
        <f t="shared" si="21"/>
        <v>MSG_06</v>
      </c>
      <c r="AK138" s="61"/>
      <c r="AL138" s="61" t="str">
        <f t="shared" si="24"/>
        <v>70</v>
      </c>
      <c r="AM138" s="61" t="str">
        <f t="shared" si="25"/>
        <v>00</v>
      </c>
      <c r="AN138" s="61" t="str">
        <f t="shared" si="26"/>
        <v>00</v>
      </c>
      <c r="AO138" s="61" t="str">
        <f t="shared" si="27"/>
        <v>02</v>
      </c>
      <c r="AQ138" t="str">
        <f t="shared" si="22"/>
        <v xml:space="preserve">    (U4)0x02000070U,                                                           /* 02 MSG_06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1</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MSG_06</v>
      </c>
      <c r="AK139" s="61"/>
      <c r="AL139" s="61" t="str">
        <f t="shared" si="24"/>
        <v>0F</v>
      </c>
      <c r="AM139" s="61" t="str">
        <f t="shared" si="25"/>
        <v>00</v>
      </c>
      <c r="AN139" s="61" t="str">
        <f t="shared" si="26"/>
        <v>00</v>
      </c>
      <c r="AO139" s="61" t="str">
        <f t="shared" si="27"/>
        <v>02</v>
      </c>
      <c r="AQ139" t="str">
        <f t="shared" si="22"/>
        <v xml:space="preserve">    (U4)0x0200000FU,                                                           /* 03 MSG_06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1</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SBW8_ON</v>
      </c>
      <c r="AK140" s="61"/>
      <c r="AL140" s="61" t="str">
        <f t="shared" si="24"/>
        <v>0F</v>
      </c>
      <c r="AM140" s="61" t="str">
        <f t="shared" si="25"/>
        <v>00</v>
      </c>
      <c r="AN140" s="61" t="str">
        <f t="shared" si="26"/>
        <v>00</v>
      </c>
      <c r="AO140" s="61" t="str">
        <f t="shared" si="27"/>
        <v>02</v>
      </c>
      <c r="AQ140" t="str">
        <f t="shared" si="22"/>
        <v xml:space="preserve">    (U4)0x0200000FU,                                                           /* 04 SBW8_ON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1</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SBW9_ON</v>
      </c>
      <c r="AK141" s="61"/>
      <c r="AL141" s="61" t="str">
        <f t="shared" si="24"/>
        <v>0F</v>
      </c>
      <c r="AM141" s="61" t="str">
        <f t="shared" si="25"/>
        <v>00</v>
      </c>
      <c r="AN141" s="61" t="str">
        <f t="shared" si="26"/>
        <v>00</v>
      </c>
      <c r="AO141" s="61" t="str">
        <f t="shared" si="27"/>
        <v>02</v>
      </c>
      <c r="AQ141" t="str">
        <f t="shared" si="22"/>
        <v xml:space="preserve">    (U4)0x0200000FU                                                            /* 05 SBW9_ON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0</v>
      </c>
      <c r="AH142" s="124">
        <f t="shared" si="20"/>
        <v>0</v>
      </c>
      <c r="AI142" s="124">
        <f t="shared" si="20"/>
        <v>0</v>
      </c>
      <c r="AJ142" s="48" t="str">
        <f t="shared" si="21"/>
        <v/>
      </c>
      <c r="AK142" s="61"/>
      <c r="AL142" s="61" t="str">
        <f t="shared" si="24"/>
        <v>00</v>
      </c>
      <c r="AM142" s="61" t="str">
        <f t="shared" si="25"/>
        <v>00</v>
      </c>
      <c r="AN142" s="61" t="str">
        <f t="shared" si="26"/>
        <v>00</v>
      </c>
      <c r="AO142" s="61" t="str">
        <f t="shared" si="27"/>
        <v>00</v>
      </c>
      <c r="AQ142" t="str">
        <f t="shared" si="22"/>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0</v>
      </c>
      <c r="AH143" s="124">
        <f t="shared" si="20"/>
        <v>0</v>
      </c>
      <c r="AI143" s="124">
        <f>IF(OR(AI13=0,AI13=1),1,0)</f>
        <v>0</v>
      </c>
      <c r="AJ143" s="48" t="str">
        <f t="shared" si="21"/>
        <v/>
      </c>
      <c r="AK143" s="61"/>
      <c r="AL143" s="61" t="str">
        <f t="shared" si="24"/>
        <v>00</v>
      </c>
      <c r="AM143" s="61" t="str">
        <f t="shared" si="25"/>
        <v>00</v>
      </c>
      <c r="AN143" s="61" t="str">
        <f t="shared" si="26"/>
        <v>00</v>
      </c>
      <c r="AO143" s="61" t="str">
        <f t="shared" si="27"/>
        <v>00</v>
      </c>
      <c r="AQ143" t="str">
        <f t="shared" si="22"/>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B3 D9:AE9 AJ6:AJ69 D6:J8 K8:AI8 K6:AE7 D10:AI69" name="Table作成編集範囲"/>
    <protectedRange sqref="AF9:AI9 AF6:AI7" name="Table作成編集範囲_1"/>
    <protectedRange sqref="AC3:AI3" name="Table作成編集範囲_3"/>
    <protectedRange sqref="B3" name="Table作成編集範囲_2"/>
  </protectedRanges>
  <mergeCells count="6">
    <mergeCell ref="C2:C3"/>
    <mergeCell ref="AJ2:AJ3"/>
    <mergeCell ref="A4:B5"/>
    <mergeCell ref="AC3:AD3"/>
    <mergeCell ref="AF3:AG3"/>
    <mergeCell ref="AH3:AI3"/>
  </mergeCells>
  <phoneticPr fontId="3"/>
  <conditionalFormatting sqref="D6:AI69">
    <cfRule type="cellIs" dxfId="81" priority="3" operator="equal">
      <formula>1</formula>
    </cfRule>
    <cfRule type="cellIs" dxfId="80" priority="4" operator="equal">
      <formula>"×"</formula>
    </cfRule>
  </conditionalFormatting>
  <conditionalFormatting sqref="J6:J8">
    <cfRule type="cellIs" dxfId="79" priority="36" operator="equal">
      <formula>1</formula>
    </cfRule>
    <cfRule type="cellIs" dxfId="78" priority="37" operator="equal">
      <formula>"×"</formula>
    </cfRule>
  </conditionalFormatting>
  <conditionalFormatting sqref="AE6:AE37">
    <cfRule type="cellIs" dxfId="77" priority="1" operator="equal">
      <formula>1</formula>
    </cfRule>
    <cfRule type="cellIs" dxfId="76" priority="2" operator="equal">
      <formula>"×"</formula>
    </cfRule>
  </conditionalFormatting>
  <conditionalFormatting sqref="AE22:AI69">
    <cfRule type="cellIs" dxfId="75" priority="29" operator="equal">
      <formula>1</formula>
    </cfRule>
    <cfRule type="cellIs" dxfId="74" priority="30" operator="equal">
      <formula>"×"</formula>
    </cfRule>
  </conditionalFormatting>
  <conditionalFormatting sqref="AR5:AS70">
    <cfRule type="expression" dxfId="73" priority="3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CH_Design!$C$3:$C$99</xm:f>
          </x14:formula1>
          <xm:sqref>AJ6:AJ69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ECFF"/>
  </sheetPr>
  <dimension ref="A1:AW199"/>
  <sheetViews>
    <sheetView topLeftCell="X1" zoomScale="85" zoomScaleNormal="85" workbookViewId="0">
      <pane ySplit="3" topLeftCell="A4" activePane="bottomLeft" state="frozen"/>
      <selection activeCell="AJ25" sqref="AJ25"/>
      <selection pane="bottomLeft" activeCell="AT7" sqref="AT7"/>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6" t="s">
        <v>159</v>
      </c>
      <c r="AG3" s="390" t="s">
        <v>435</v>
      </c>
      <c r="AH3" s="390"/>
      <c r="AI3" s="224" t="s">
        <v>456</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u4_sp_ALERT_D_SBW_PD_SFTF_CRIT[ALERT_D_SBW_PD_SFTF_NUM_DST] = {</v>
      </c>
      <c r="AS5" s="84" t="str">
        <f ca="1">"static const U4  "&amp;$AW$9&amp;"["&amp;$AW$10&amp;"] = {"</f>
        <v>static const U4  u4_sp_ALERT_D_SBW_PD_SFTF_MASK[ALERT_D_SBW_PD_SFTF_NUM_DST] = {</v>
      </c>
      <c r="AT5" s="84" t="str">
        <f ca="1">"static const U1  "&amp;$AW$11&amp;"["&amp;$AW$10&amp;"] = {"</f>
        <v>static const U1  u1_sp_ALERT_D_SBW_PD_SFTF_DST[ALERT_D_SBW_PD_SFTF_NUM_DST] = {</v>
      </c>
      <c r="AU5" s="84" t="str">
        <f ca="1">"const ST_ALERT_MTRX "&amp;$AW$12&amp;" = {"</f>
        <v>const ST_ALERT_MTRX st_gp_ALERT_D_SBW_MTRX[17] = {</v>
      </c>
      <c r="AV5" s="65" t="str">
        <f ca="1">"#define "&amp;AW10&amp;REPT(" ",41-LEN(AW10))&amp;"("&amp;AW13&amp;"U)"</f>
        <v>#define ALERT_D_SBW_PD_SFTF_NUM_DST              (8U)</v>
      </c>
      <c r="AW5" s="66"/>
    </row>
    <row r="6" spans="1:49">
      <c r="B6" s="130" t="str">
        <f ca="1">"Table "&amp;$AW$6</f>
        <v>Table PD_SFTF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t="s">
        <v>69</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PD_SFTF</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t="s">
        <v>69</v>
      </c>
      <c r="AD7" s="35" t="s">
        <v>69</v>
      </c>
      <c r="AE7" s="35" t="s">
        <v>69</v>
      </c>
      <c r="AF7" s="35" t="s">
        <v>69</v>
      </c>
      <c r="AG7" s="35">
        <v>0</v>
      </c>
      <c r="AH7" s="35">
        <v>0</v>
      </c>
      <c r="AI7" s="35">
        <v>1</v>
      </c>
      <c r="AJ7" s="52" t="s">
        <v>306</v>
      </c>
      <c r="AL7" t="str">
        <f t="shared" ca="1" si="0"/>
        <v xml:space="preserve">    (U1)ALERT_REQ_D_SBW_PD_SFTF_MSG_07</v>
      </c>
      <c r="AR7" s="63" t="str">
        <f t="shared" ref="AR7:AR70" si="3">IF(AQ72&lt;&gt;"",AQ72,IF(AQ71&lt;&gt;"","};",""))</f>
        <v xml:space="preserve">    (U4)0x00000001U,                                                           /* 01 MSG_07                                          */</v>
      </c>
      <c r="AS7" s="63" t="str">
        <f t="shared" ref="AS7:AS70" si="4">IF(AQ137&lt;&gt;"",AQ137,IF(AQ136&lt;&gt;"","};",""))</f>
        <v xml:space="preserve">    (U4)0x00000007U,                                                           /* 01 MSG_07                                          */</v>
      </c>
      <c r="AT7" s="63" t="str">
        <f t="shared" ca="1" si="1"/>
        <v xml:space="preserve">    (U1)ALERT_REQ_D_SBW_PD_SFTF_MSG_07,                                        /* 01 MSG_07                                          */</v>
      </c>
      <c r="AU7" s="63" t="str">
        <f ca="1">"        &amp;"&amp;$AW$14&amp;","&amp;REPT(" ",69-LEN($AW$14))&amp;"/* fp_u4_SRC_CHK                                      */"</f>
        <v xml:space="preserve">        &amp;u4_s_AlertD_sbwPdSftfSrcchk,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t="s">
        <v>69</v>
      </c>
      <c r="AD8" s="35" t="s">
        <v>69</v>
      </c>
      <c r="AE8" s="35" t="s">
        <v>69</v>
      </c>
      <c r="AF8" s="35" t="s">
        <v>69</v>
      </c>
      <c r="AG8" s="35">
        <v>0</v>
      </c>
      <c r="AH8" s="35">
        <v>1</v>
      </c>
      <c r="AI8" s="62">
        <v>0</v>
      </c>
      <c r="AJ8" s="52" t="s">
        <v>34</v>
      </c>
      <c r="AL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&amp;vd_s_AlertD_sbwPdSftfRwTx,                                            /* fp_vd_XDST                                         */</v>
      </c>
      <c r="AV8" s="50" t="s">
        <v>74</v>
      </c>
      <c r="AW8" s="68" t="str">
        <f ca="1">"u4_sp_ALERT_"&amp;IF(AW6&lt;&gt;AW17,$AW$17&amp;"_"&amp;$AW$6,AW17)&amp;"_CRIT"</f>
        <v>u4_sp_ALERT_D_SBW_PD_SFTF_CRIT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t="s">
        <v>69</v>
      </c>
      <c r="AD9" s="35" t="s">
        <v>69</v>
      </c>
      <c r="AE9" s="35" t="s">
        <v>69</v>
      </c>
      <c r="AF9" s="35" t="s">
        <v>69</v>
      </c>
      <c r="AG9" s="35">
        <v>0</v>
      </c>
      <c r="AH9" s="35">
        <v>1</v>
      </c>
      <c r="AI9" s="62">
        <v>1</v>
      </c>
      <c r="AJ9" s="52" t="s">
        <v>34</v>
      </c>
      <c r="AL9"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u4_sp_ALERT_D_SBW_PD_SFTF_MASK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t="s">
        <v>69</v>
      </c>
      <c r="AD10" s="35" t="s">
        <v>69</v>
      </c>
      <c r="AE10" s="35" t="s">
        <v>69</v>
      </c>
      <c r="AF10" s="35" t="s">
        <v>69</v>
      </c>
      <c r="AG10" s="35">
        <v>1</v>
      </c>
      <c r="AH10" s="35">
        <v>0</v>
      </c>
      <c r="AI10" s="62">
        <v>0</v>
      </c>
      <c r="AJ10" s="52" t="s">
        <v>34</v>
      </c>
      <c r="AL10"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ALERT_D_SBW_PD_SFTF_NUM_DST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t="s">
        <v>69</v>
      </c>
      <c r="AG11" s="35">
        <v>1</v>
      </c>
      <c r="AH11" s="35">
        <v>0</v>
      </c>
      <c r="AI11" s="62">
        <v>1</v>
      </c>
      <c r="AJ11" s="52" t="s">
        <v>34</v>
      </c>
      <c r="AL11"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u1_sp_ALERT_D_SBW_PD_SFTF_DST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v>1</v>
      </c>
      <c r="AH12" s="35">
        <v>1</v>
      </c>
      <c r="AI12" s="62">
        <v>0</v>
      </c>
      <c r="AJ12" s="52" t="s">
        <v>34</v>
      </c>
      <c r="AL12"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v>1</v>
      </c>
      <c r="AH13" s="35">
        <v>1</v>
      </c>
      <c r="AI13" s="62">
        <v>1</v>
      </c>
      <c r="AJ13" s="52" t="s">
        <v>34</v>
      </c>
      <c r="AL13"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&amp;u1_sp_ALERT_D_SBW_PD_SFTF_DST[0],                                     /* u1p_DST                                            */</v>
      </c>
      <c r="AV13" s="50" t="s">
        <v>78</v>
      </c>
      <c r="AW13" s="129">
        <f>COUNTA($AJ$6:$AJ$69)</f>
        <v>8</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(U1)ALERT_REQ_D_SBW_PD_SFTF_</v>
      </c>
      <c r="AR14" s="63" t="str">
        <f t="shared" si="3"/>
        <v>};</v>
      </c>
      <c r="AS14" s="63" t="str">
        <f t="shared" si="4"/>
        <v>};</v>
      </c>
      <c r="AT14" s="63" t="str">
        <f t="shared" si="1"/>
        <v>};</v>
      </c>
      <c r="AU14" s="63" t="str">
        <f ca="1">"        (U2)"&amp;$AW$10&amp;","&amp;REPT(" ",66-LEN($AW$10))&amp;"/* u2_num_srch                                        */"</f>
        <v xml:space="preserve">        (U2)ALERT_D_SBW_PD_SFTF_NUM_DST,                                       /* u2_num_srch                                        */</v>
      </c>
      <c r="AV14" s="50" t="s">
        <v>79</v>
      </c>
      <c r="AW14" s="68" t="str">
        <f ca="1">IF(AW6&lt;&gt;AW17,VLOOKUP(AW6,Matrix!$C$13:$G$36,4,FALSE),Matrix!F13)</f>
        <v>u4_s_AlertD_sbwPdSftfSrcchk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(U1)ALERT_REQ_D_SBW_PD_SFTF_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IF(AW6&lt;&gt;AW17,VLOOKUP(AW6,Matrix!$C$13:$G$36,5,FALSE),Matrix!G13)</f>
        <v>vd_s_AlertD_sbwPdSftfRwTx</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(U1)ALERT_REQ_D_SBW_PD_SFTF_</v>
      </c>
      <c r="AR16" s="63" t="str">
        <f t="shared" si="3"/>
        <v/>
      </c>
      <c r="AS16" s="63" t="str">
        <f t="shared" si="4"/>
        <v/>
      </c>
      <c r="AT16" s="63" t="str">
        <f t="shared" si="1"/>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(U1)ALERT_REQ_D_SBW_PD_SFTF_</v>
      </c>
      <c r="AR17" s="63" t="str">
        <f t="shared" si="3"/>
        <v/>
      </c>
      <c r="AS17" s="63" t="str">
        <f t="shared" si="4"/>
        <v/>
      </c>
      <c r="AT17" s="63" t="str">
        <f t="shared" si="1"/>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(U1)ALERT_REQ_D_SBW_PD_SFTF_</v>
      </c>
      <c r="AR18" s="63" t="str">
        <f t="shared" si="3"/>
        <v/>
      </c>
      <c r="AS18" s="63" t="str">
        <f t="shared" si="4"/>
        <v/>
      </c>
      <c r="AT18" s="63" t="str">
        <f t="shared" si="1"/>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(U1)ALERT_REQ_D_SBW_PD_SFTF_</v>
      </c>
      <c r="AR19" s="63" t="str">
        <f t="shared" si="3"/>
        <v/>
      </c>
      <c r="AS19" s="63" t="str">
        <f t="shared" si="4"/>
        <v/>
      </c>
      <c r="AT19" s="63" t="str">
        <f t="shared" si="1"/>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(U1)ALERT_REQ_D_SBW_PD_SFTF_</v>
      </c>
      <c r="AR20" s="63" t="str">
        <f t="shared" si="3"/>
        <v/>
      </c>
      <c r="AS20" s="63" t="str">
        <f t="shared" si="4"/>
        <v/>
      </c>
      <c r="AT20" s="63" t="str">
        <f t="shared" si="1"/>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(U1)ALERT_REQ_D_SBW_PD_SFTF_</v>
      </c>
      <c r="AR21" s="63" t="str">
        <f t="shared" si="3"/>
        <v/>
      </c>
      <c r="AS21" s="63" t="str">
        <f t="shared" si="4"/>
        <v/>
      </c>
      <c r="AT21" s="63" t="str">
        <f t="shared" si="1"/>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(U1)ALERT_REQ_D_SBW_PD_SFTF_</v>
      </c>
      <c r="AR22" s="63" t="str">
        <f t="shared" si="3"/>
        <v/>
      </c>
      <c r="AS22" s="63" t="str">
        <f t="shared" si="4"/>
        <v/>
      </c>
      <c r="AT22" s="63" t="str">
        <f t="shared" si="1"/>
        <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(U1)ALERT_REQ_D_SBW_PD_SFTF_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(U1)ALERT_REQ_D_SBW_PD_SFTF_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(U1)ALERT_REQ_D_SBW_PD_SFTF_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(U1)ALERT_REQ_D_SBW_PD_SFTF_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(U1)ALERT_REQ_D_SBW_PD_SFTF_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(U1)ALERT_REQ_D_SBW_PD_SFTF_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(U1)ALERT_REQ_D_SBW_PD_SFTF_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(U1)ALERT_REQ_D_SBW_PD_SFTF_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(U1)ALERT_REQ_D_SBW_PD_SFTF_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(U1)ALERT_REQ_D_SBW_PD_SFTF_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(U1)ALERT_REQ_D_SBW_PD_SFTF_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(U1)ALERT_REQ_D_SBW_PD_SFTF_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(U1)ALERT_REQ_D_SBW_PD_SFTF_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(U1)ALERT_REQ_D_SBW_PD_SFTF_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(U1)ALERT_REQ_D_SBW_PD_SFTF_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(U1)ALERT_REQ_D_SBW_PD_SFTF_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(U1)ALERT_REQ_D_SBW_PD_SFTF_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(U1)ALERT_REQ_D_SBW_PD_SFTF_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(U1)ALERT_REQ_D_SBW_PD_SFTF_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(U1)ALERT_REQ_D_SBW_PD_SFTF_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(U1)ALERT_REQ_D_SBW_PD_SFTF_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(U1)ALERT_REQ_D_SBW_PD_SFTF_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(U1)ALERT_REQ_D_SBW_PD_SFTF_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(U1)ALERT_REQ_D_SBW_PD_SFTF_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(U1)ALERT_REQ_D_SBW_PD_SFTF_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(U1)ALERT_REQ_D_SBW_PD_SFTF_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(U1)ALERT_REQ_D_SBW_PD_SFTF_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(U1)ALERT_REQ_D_SBW_PD_SFTF_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(U1)ALERT_REQ_D_SBW_PD_SFTF_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(U1)ALERT_REQ_D_SBW_PD_SFTF_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(U1)ALERT_REQ_D_SBW_PD_SFTF_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(U1)ALERT_REQ_D_SBW_PD_SFTF_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(U1)ALERT_REQ_D_SBW_PD_SFTF_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(U1)ALERT_REQ_D_SBW_PD_SFTF_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(U1)ALERT_REQ_D_SBW_PD_SFTF_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(U1)ALERT_REQ_D_SBW_PD_SFTF_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(U1)ALERT_REQ_D_SBW_PD_SFTF_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(U1)ALERT_REQ_D_SBW_PD_SFTF_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(U1)ALERT_REQ_D_SBW_PD_SFTF_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(U1)ALERT_REQ_D_SBW_PD_SFTF_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(U1)ALERT_REQ_D_SBW_PD_SFTF_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(U1)ALERT_REQ_D_SBW_PD_SFTF_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(U1)ALERT_REQ_D_SBW_PD_SFTF_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(U1)ALERT_REQ_D_SBW_PD_SFTF_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(U1)ALERT_REQ_D_SBW_PD_SFTF_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(U1)ALERT_REQ_D_SBW_PD_SFTF_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(U1)ALERT_REQ_D_SBW_PD_SFTF_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PD_SFTF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MSG_07</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MSG_07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PD_SFTF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8" t="str">
        <f t="shared" si="21"/>
        <v>MSG_07</v>
      </c>
      <c r="AK137" s="61"/>
      <c r="AL137" s="61" t="str">
        <f t="shared" ref="AL137:AL199" si="24">BIN2HEX(AB137&amp;AC137&amp;AD137&amp;AE137&amp;AF137&amp;AG137&amp;AH137&amp;AI137,2)</f>
        <v>07</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(U4)0x00000007U,                                                           /* 01 MSG_07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8" t="str">
        <f t="shared" si="21"/>
        <v>UNKNOWN</v>
      </c>
      <c r="AK138" s="61"/>
      <c r="AL138" s="61" t="str">
        <f t="shared" si="24"/>
        <v>07</v>
      </c>
      <c r="AM138" s="61" t="str">
        <f t="shared" si="25"/>
        <v>00</v>
      </c>
      <c r="AN138" s="61" t="str">
        <f t="shared" si="26"/>
        <v>00</v>
      </c>
      <c r="AO138" s="61" t="str">
        <f t="shared" si="27"/>
        <v>00</v>
      </c>
      <c r="AQ138" t="str">
        <f t="shared" si="22"/>
        <v xml:space="preserve">    (U4)0x00000007U,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8" t="str">
        <f t="shared" si="21"/>
        <v>UNKNOWN</v>
      </c>
      <c r="AK139" s="61"/>
      <c r="AL139" s="61" t="str">
        <f t="shared" si="24"/>
        <v>07</v>
      </c>
      <c r="AM139" s="61" t="str">
        <f t="shared" si="25"/>
        <v>00</v>
      </c>
      <c r="AN139" s="61" t="str">
        <f t="shared" si="26"/>
        <v>00</v>
      </c>
      <c r="AO139" s="61" t="str">
        <f t="shared" si="27"/>
        <v>00</v>
      </c>
      <c r="AQ139" t="str">
        <f t="shared" si="22"/>
        <v xml:space="preserve">    (U4)0x00000007U,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8" t="str">
        <f t="shared" si="21"/>
        <v>UNKNOWN</v>
      </c>
      <c r="AK140" s="61"/>
      <c r="AL140" s="61" t="str">
        <f t="shared" si="24"/>
        <v>07</v>
      </c>
      <c r="AM140" s="61" t="str">
        <f t="shared" si="25"/>
        <v>00</v>
      </c>
      <c r="AN140" s="61" t="str">
        <f t="shared" si="26"/>
        <v>00</v>
      </c>
      <c r="AO140" s="61" t="str">
        <f t="shared" si="27"/>
        <v>00</v>
      </c>
      <c r="AQ140" t="str">
        <f t="shared" si="22"/>
        <v xml:space="preserve">    (U4)0x00000007U,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8" t="str">
        <f t="shared" si="21"/>
        <v>UNKNOWN</v>
      </c>
      <c r="AK141" s="61"/>
      <c r="AL141" s="61" t="str">
        <f t="shared" si="24"/>
        <v>07</v>
      </c>
      <c r="AM141" s="61" t="str">
        <f t="shared" si="25"/>
        <v>00</v>
      </c>
      <c r="AN141" s="61" t="str">
        <f t="shared" si="26"/>
        <v>00</v>
      </c>
      <c r="AO141" s="61" t="str">
        <f t="shared" si="27"/>
        <v>00</v>
      </c>
      <c r="AQ141" t="str">
        <f t="shared" si="22"/>
        <v xml:space="preserve">    (U4)0x00000007U,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8" t="str">
        <f t="shared" si="21"/>
        <v>UNKNOWN</v>
      </c>
      <c r="AK142" s="61"/>
      <c r="AL142" s="61" t="str">
        <f t="shared" si="24"/>
        <v>07</v>
      </c>
      <c r="AM142" s="61" t="str">
        <f t="shared" si="25"/>
        <v>00</v>
      </c>
      <c r="AN142" s="61" t="str">
        <f t="shared" si="26"/>
        <v>00</v>
      </c>
      <c r="AO142" s="61" t="str">
        <f t="shared" si="27"/>
        <v>00</v>
      </c>
      <c r="AQ142" t="str">
        <f t="shared" si="22"/>
        <v xml:space="preserve">    (U4)0x00000007U,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8" t="str">
        <f t="shared" si="21"/>
        <v>UNKNOWN</v>
      </c>
      <c r="AK143" s="61"/>
      <c r="AL143" s="61" t="str">
        <f t="shared" si="24"/>
        <v>07</v>
      </c>
      <c r="AM143" s="61" t="str">
        <f t="shared" si="25"/>
        <v>00</v>
      </c>
      <c r="AN143" s="61" t="str">
        <f t="shared" si="26"/>
        <v>00</v>
      </c>
      <c r="AO143" s="61" t="str">
        <f t="shared" si="27"/>
        <v>00</v>
      </c>
      <c r="AQ143" t="str">
        <f t="shared" si="22"/>
        <v xml:space="preserve">    (U4)0x00000007U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D69 AJ6:AJ69 AE14:AI69 AE6:AF13 L3:AF3" name="Table作成編集範囲"/>
    <protectedRange sqref="AG6:AI13" name="Table作成編集範囲_1"/>
    <protectedRange sqref="AG3:AI3" name="Table作成編集範囲_3"/>
    <protectedRange sqref="B3" name="Table作成編集範囲_2"/>
  </protectedRanges>
  <mergeCells count="4">
    <mergeCell ref="C2:C3"/>
    <mergeCell ref="AJ2:AJ3"/>
    <mergeCell ref="AG3:AH3"/>
    <mergeCell ref="A4:B5"/>
  </mergeCells>
  <phoneticPr fontId="3"/>
  <conditionalFormatting sqref="D6:AI69">
    <cfRule type="cellIs" dxfId="72" priority="7" operator="equal">
      <formula>1</formula>
    </cfRule>
    <cfRule type="cellIs" dxfId="71" priority="8" operator="equal">
      <formula>"×"</formula>
    </cfRule>
  </conditionalFormatting>
  <conditionalFormatting sqref="AE6:AE37 AE14:AI22 AF22:AI37">
    <cfRule type="cellIs" dxfId="70" priority="3" operator="equal">
      <formula>1</formula>
    </cfRule>
    <cfRule type="cellIs" dxfId="69" priority="4" operator="equal">
      <formula>"×"</formula>
    </cfRule>
  </conditionalFormatting>
  <conditionalFormatting sqref="AE38:AI69">
    <cfRule type="cellIs" dxfId="68" priority="5" operator="equal">
      <formula>1</formula>
    </cfRule>
    <cfRule type="cellIs" dxfId="67" priority="6" operator="equal">
      <formula>"×"</formula>
    </cfRule>
  </conditionalFormatting>
  <conditionalFormatting sqref="AF6:AF13">
    <cfRule type="cellIs" dxfId="66" priority="1" operator="equal">
      <formula>1</formula>
    </cfRule>
    <cfRule type="cellIs" dxfId="65" priority="2" operator="equal">
      <formula>"×"</formula>
    </cfRule>
  </conditionalFormatting>
  <conditionalFormatting sqref="AR5:AS70">
    <cfRule type="expression" dxfId="64"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CH_Design!$C$3:$C$99</xm:f>
          </x14:formula1>
          <xm:sqref>AJ6:AJ69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CECFF"/>
  </sheetPr>
  <dimension ref="A1:AW199"/>
  <sheetViews>
    <sheetView topLeftCell="T1" zoomScale="85" zoomScaleNormal="85" workbookViewId="0">
      <pane ySplit="3" topLeftCell="A4" activePane="bottomLeft" state="frozen"/>
      <selection activeCell="AJ25" sqref="AJ25"/>
      <selection pane="bottomLeft" activeCell="AT3" sqref="AT3"/>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Search Table</v>
      </c>
      <c r="C3" s="380"/>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390" t="s">
        <v>303</v>
      </c>
      <c r="AD3" s="390"/>
      <c r="AE3" s="387" t="s">
        <v>457</v>
      </c>
      <c r="AF3" s="388"/>
      <c r="AG3" s="388"/>
      <c r="AH3" s="388"/>
      <c r="AI3" s="389"/>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u4_sp_ALERT_D_SBW_PD_RIS_CRIT[ALERT_D_SBW_PD_RIS_NUM_DST] = {</v>
      </c>
      <c r="AS5" s="84" t="str">
        <f ca="1">"static const U4  "&amp;$AW$9&amp;"["&amp;$AW$10&amp;"] = {"</f>
        <v>static const U4  u4_sp_ALERT_D_SBW_PD_RIS_MASK[ALERT_D_SBW_PD_RIS_NUM_DST] = {</v>
      </c>
      <c r="AT5" s="84" t="str">
        <f ca="1">"static const U1  "&amp;$AW$11&amp;"["&amp;$AW$10&amp;"] = {"</f>
        <v>static const U1  u1_sp_ALERT_D_SBW_PD_RIS_DST[ALERT_D_SBW_PD_RIS_NUM_DST] = {</v>
      </c>
      <c r="AU5" s="84" t="str">
        <f ca="1">"const ST_ALERT_MTRX "&amp;$AW$12&amp;" = {"</f>
        <v>const ST_ALERT_MTRX st_gp_ALERT_D_SBW_MTRX[17] = {</v>
      </c>
      <c r="AV5" s="65" t="str">
        <f ca="1">"#define "&amp;AW10&amp;REPT(" ",41-LEN(AW10))&amp;"("&amp;AW13&amp;"U)"</f>
        <v>#define ALERT_D_SBW_PD_RIS_NUM_DST               (16U)</v>
      </c>
      <c r="AW5" s="66"/>
    </row>
    <row r="6" spans="1:49">
      <c r="B6" s="130" t="str">
        <f ca="1">"Table "&amp;$AW$6</f>
        <v>Table PD_RIS</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v>0</v>
      </c>
      <c r="AD6" s="35">
        <v>0</v>
      </c>
      <c r="AE6" s="35">
        <v>0</v>
      </c>
      <c r="AF6" s="35">
        <v>0</v>
      </c>
      <c r="AG6" s="35">
        <v>0</v>
      </c>
      <c r="AH6" s="35">
        <v>0</v>
      </c>
      <c r="AI6" s="35">
        <v>1</v>
      </c>
      <c r="AJ6" s="52" t="s">
        <v>311</v>
      </c>
      <c r="AL6" t="str">
        <f t="shared" ref="AL6:AL69" ca="1" si="0">IF($AJ6="UNKNOWN","    (U1)ALERT_REQ_UNKNOWN","    (U1)"&amp;"ALERT_REQ_"&amp;$AW$17&amp;"_"&amp;IF($AW$6&lt;&gt;$AW$17,$AW$6&amp;"_","")&amp;AJ6)</f>
        <v xml:space="preserve">    (U1)ALERT_REQ_D_SBW_PD_RIS_MSG_08</v>
      </c>
      <c r="AR6" s="63" t="str">
        <f>IF(AQ71&lt;&gt;"",AQ71,IF(AQ70&lt;&gt;"","};",""))</f>
        <v xml:space="preserve">    (U4)0x00000001U,                                                           /* 00 MSG_08                                          */</v>
      </c>
      <c r="AS6" s="63" t="str">
        <f>IF(AQ136&lt;&gt;"",AQ136,IF(AQ135&lt;&gt;"","};",""))</f>
        <v xml:space="preserve">    (U4)0x0000007FU,                                                           /* 00 MSG_08                                          */</v>
      </c>
      <c r="AT6" s="63" t="str">
        <f ca="1">IF(AJ6&lt;&gt;"",AL6&amp;IF(AJ7&lt;&gt;"",","," ")&amp;REPT(" ",78-LEN(AL6))&amp;"/* "&amp;IF(C6&lt;10,"0"&amp;C6,C6)&amp;" "&amp;AJ6&amp;REPT(" ",48-LEN(AJ6))&amp;"*/",IF(AJ5&lt;&gt;"","};",""))</f>
        <v xml:space="preserve">    (U1)ALERT_REQ_D_SBW_PD_RIS_MSG_08,                                         /* 00 MSG_08                                          */</v>
      </c>
      <c r="AU6" s="63" t="s">
        <v>70</v>
      </c>
      <c r="AV6" s="49" t="s">
        <v>72</v>
      </c>
      <c r="AW6" s="67" t="str">
        <f ca="1">UPPER(RIGHT(CELL("filename",A1),LEN(CELL("filename",A1))-FIND("]",CELL("filename",A1))))</f>
        <v>PD_RIS</v>
      </c>
    </row>
    <row r="7" spans="1:49">
      <c r="B7" s="130"/>
      <c r="C7" s="48">
        <f t="shared" ref="C7:C69" si="1">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v>0</v>
      </c>
      <c r="AD7" s="35">
        <v>0</v>
      </c>
      <c r="AE7" s="35">
        <v>0</v>
      </c>
      <c r="AF7" s="35">
        <v>0</v>
      </c>
      <c r="AG7" s="35">
        <v>0</v>
      </c>
      <c r="AH7" s="35">
        <v>1</v>
      </c>
      <c r="AI7" s="327">
        <v>1</v>
      </c>
      <c r="AJ7" s="52" t="s">
        <v>315</v>
      </c>
      <c r="AL7" t="str">
        <f ca="1">IF($AJ7="UNKNOWN","    (U1)ALERT_REQ_UNKNOWN","    (U1)"&amp;"ALERT_REQ_"&amp;$AW$17&amp;"_"&amp;IF($AW$6&lt;&gt;$AW$17,$AW$6&amp;"_","")&amp;AJ7)</f>
        <v xml:space="preserve">    (U1)ALERT_REQ_D_SBW_PD_RIS_MSG_11</v>
      </c>
      <c r="AR7" s="63" t="str">
        <f t="shared" ref="AR7:AR70" si="2">IF(AQ72&lt;&gt;"",AQ72,IF(AQ71&lt;&gt;"","};",""))</f>
        <v xml:space="preserve">    (U4)0x00000003U,                                                           /* 01 MSG_11                                          */</v>
      </c>
      <c r="AS7" s="63" t="str">
        <f t="shared" ref="AS7:AS70" si="3">IF(AQ137&lt;&gt;"",AQ137,IF(AQ136&lt;&gt;"","};",""))</f>
        <v xml:space="preserve">    (U4)0x0000007FU,                                                           /* 01 MSG_11                                          */</v>
      </c>
      <c r="AT7" s="63" t="str">
        <f ca="1">IF(AJ7&lt;&gt;"",AL7&amp;IF(AJ8&lt;&gt;"",","," ")&amp;REPT(" ",78-LEN(AL7))&amp;"/* "&amp;IF(C7&lt;10,"0"&amp;C7,C7)&amp;" "&amp;AJ7&amp;REPT(" ",48-LEN(AJ7))&amp;"*/",IF(AJ6&lt;&gt;"","};",""))</f>
        <v xml:space="preserve">    (U1)ALERT_REQ_D_SBW_PD_RIS_MSG_11,                                         /* 01 MSG_11                                          */</v>
      </c>
      <c r="AU7" s="63" t="str">
        <f ca="1">"        &amp;"&amp;$AW$14&amp;","&amp;REPT(" ",69-LEN($AW$14))&amp;"/* fp_u4_SRC_CHK                                      */"</f>
        <v xml:space="preserve">        &amp;u4_s_AlertD_sbwPdRisSrcchk,                                           /* fp_u4_SRC_CHK                                      */</v>
      </c>
      <c r="AV7" s="50" t="s">
        <v>73</v>
      </c>
      <c r="AW7" s="129">
        <f>IF(B3="Search Table",1,0)</f>
        <v>1</v>
      </c>
    </row>
    <row r="8" spans="1:49">
      <c r="B8" s="130"/>
      <c r="C8" s="48">
        <f t="shared" si="1"/>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v>0</v>
      </c>
      <c r="AD8" s="35">
        <v>0</v>
      </c>
      <c r="AE8" s="35">
        <v>0</v>
      </c>
      <c r="AF8" s="35">
        <v>0</v>
      </c>
      <c r="AG8" s="35">
        <v>1</v>
      </c>
      <c r="AH8" s="35">
        <v>0</v>
      </c>
      <c r="AI8" s="327">
        <v>1</v>
      </c>
      <c r="AJ8" s="52" t="s">
        <v>319</v>
      </c>
      <c r="AL8" t="str">
        <f ca="1">IF($AJ8="UNKNOWN","    (U1)ALERT_REQ_UNKNOWN","    (U1)"&amp;"ALERT_REQ_"&amp;$AW$17&amp;"_"&amp;IF($AW$6&lt;&gt;$AW$17,$AW$6&amp;"_","")&amp;AJ8)</f>
        <v xml:space="preserve">    (U1)ALERT_REQ_D_SBW_PD_RIS_MSG_12</v>
      </c>
      <c r="AR8" s="63" t="str">
        <f t="shared" si="2"/>
        <v xml:space="preserve">    (U4)0x00000005U,                                                           /* 02 MSG_12                                          */</v>
      </c>
      <c r="AS8" s="63" t="str">
        <f t="shared" si="3"/>
        <v xml:space="preserve">    (U4)0x0000007FU,                                                           /* 02 MSG_12                                          */</v>
      </c>
      <c r="AT8" s="63" t="str">
        <f ca="1">IF(AJ8&lt;&gt;"",AL8&amp;IF(AJ9&lt;&gt;"",","," ")&amp;REPT(" ",78-LEN(AL8))&amp;"/* "&amp;IF(C8&lt;10,"0"&amp;C8,C8)&amp;" "&amp;AJ8&amp;REPT(" ",48-LEN(AJ8))&amp;"*/",IF(AJ7&lt;&gt;"","};",""))</f>
        <v xml:space="preserve">    (U1)ALERT_REQ_D_SBW_PD_RIS_MSG_12,                                         /* 02 MSG_12                                          */</v>
      </c>
      <c r="AU8" s="63" t="str">
        <f ca="1">IF($AW$15&lt;&gt;"NULL","        &amp;"&amp;$AW$15&amp;","&amp;REPT(" ",69-LEN($AW$15))&amp;"/* fp_vd_XDST                                         */","        vdp_PTR_NA,                                                            /* fp_vd_XDST                                         */")</f>
        <v xml:space="preserve">        vdp_PTR_NA,                                                            /* fp_vd_XDST                                         */</v>
      </c>
      <c r="AV8" s="50" t="s">
        <v>74</v>
      </c>
      <c r="AW8" s="68" t="str">
        <f ca="1">"u4_sp_ALERT_"&amp;IF(AW6&lt;&gt;AW17,$AW$17&amp;"_"&amp;$AW$6,AW17)&amp;"_CRIT"</f>
        <v>u4_sp_ALERT_D_SBW_PD_RIS_CRIT</v>
      </c>
    </row>
    <row r="9" spans="1:49">
      <c r="B9" s="130"/>
      <c r="C9" s="48">
        <f t="shared" si="1"/>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v>0</v>
      </c>
      <c r="AD9" s="35">
        <v>0</v>
      </c>
      <c r="AE9" s="35">
        <v>0</v>
      </c>
      <c r="AF9" s="35">
        <v>0</v>
      </c>
      <c r="AG9" s="35">
        <v>1</v>
      </c>
      <c r="AH9" s="35">
        <v>1</v>
      </c>
      <c r="AI9" s="327">
        <v>0</v>
      </c>
      <c r="AJ9" s="52" t="s">
        <v>436</v>
      </c>
      <c r="AL9" t="str">
        <f ca="1">IF($AJ9="UNKNOWN","    (U1)ALERT_REQ_UNKNOWN","    (U1)"&amp;"ALERT_REQ_"&amp;$AW$17&amp;"_"&amp;IF($AW$6&lt;&gt;$AW$17,$AW$6&amp;"_","")&amp;AJ9)</f>
        <v xml:space="preserve">    (U1)ALERT_REQ_D_SBW_PD_RIS_MSG_38</v>
      </c>
      <c r="AR9" s="63" t="str">
        <f t="shared" si="2"/>
        <v xml:space="preserve">    (U4)0x00000006U,                                                           /* 03 MSG_38                                          */</v>
      </c>
      <c r="AS9" s="63" t="str">
        <f t="shared" si="3"/>
        <v xml:space="preserve">    (U4)0x0000007FU,                                                           /* 03 MSG_38                                          */</v>
      </c>
      <c r="AT9" s="63" t="str">
        <f ca="1">IF(AJ9&lt;&gt;"",AL9&amp;IF(AJ10&lt;&gt;"",","," ")&amp;REPT(" ",78-LEN(AL9))&amp;"/* "&amp;IF(C9&lt;10,"0"&amp;C9,C9)&amp;" "&amp;AJ9&amp;REPT(" ",48-LEN(AJ9))&amp;"*/",IF(AJ8&lt;&gt;"","};",""))</f>
        <v xml:space="preserve">    (U1)ALERT_REQ_D_SBW_PD_RIS_MSG_38,                                         /* 03 MSG_38                                          */</v>
      </c>
      <c r="AU9" s="63"/>
      <c r="AV9" s="50" t="s">
        <v>75</v>
      </c>
      <c r="AW9" s="68" t="str">
        <f ca="1">"u4_sp_ALERT_"&amp;IF(AW6&lt;&gt;AW17,$AW$17&amp;"_"&amp;$AW$6,AW17)&amp;"_MASK"</f>
        <v>u4_sp_ALERT_D_SBW_PD_RIS_MASK</v>
      </c>
    </row>
    <row r="10" spans="1:49">
      <c r="B10" s="130"/>
      <c r="C10" s="48">
        <f t="shared" si="1"/>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v>0</v>
      </c>
      <c r="AD10" s="35">
        <v>0</v>
      </c>
      <c r="AE10" s="35">
        <v>0</v>
      </c>
      <c r="AF10" s="35">
        <v>0</v>
      </c>
      <c r="AG10" s="35">
        <v>1</v>
      </c>
      <c r="AH10" s="35">
        <v>1</v>
      </c>
      <c r="AI10" s="327">
        <v>1</v>
      </c>
      <c r="AJ10" s="52" t="s">
        <v>442</v>
      </c>
      <c r="AL10" t="str">
        <f ca="1">IF($AJ10="UNKNOWN","    (U1)ALERT_REQ_UNKNOWN","    (U1)"&amp;"ALERT_REQ_"&amp;$AW$17&amp;"_"&amp;IF($AW$6&lt;&gt;$AW$17,$AW$6&amp;"_","")&amp;AJ10)</f>
        <v xml:space="preserve">    (U1)ALERT_REQ_D_SBW_PD_RIS_MSG_39</v>
      </c>
      <c r="AR10" s="63" t="str">
        <f t="shared" si="2"/>
        <v xml:space="preserve">    (U4)0x00000007U,                                                           /* 04 MSG_39                                          */</v>
      </c>
      <c r="AS10" s="63" t="str">
        <f t="shared" si="3"/>
        <v xml:space="preserve">    (U4)0x0000007FU,                                                           /* 04 MSG_39                                          */</v>
      </c>
      <c r="AT10" s="63" t="str">
        <f ca="1">IF(AJ10&lt;&gt;"",AL10&amp;IF(AJ11&lt;&gt;"",","," ")&amp;REPT(" ",78-LEN(AL10))&amp;"/* "&amp;IF(C10&lt;10,"0"&amp;C10,C10)&amp;" "&amp;AJ10&amp;REPT(" ",48-LEN(AJ10))&amp;"*/",IF(AJ9&lt;&gt;"","};",""))</f>
        <v xml:space="preserve">    (U1)ALERT_REQ_D_SBW_PD_RIS_MSG_39,                                         /* 04 MSG_39                                          */</v>
      </c>
      <c r="AU10" s="63" t="str">
        <f ca="1">IF($AW$7=1,"        &amp;"&amp;$AW$9&amp;"[0],"&amp;REPT(" ",66-LEN($AW$9))&amp;"/* u4p_MASK                                           */","        (const U4 *)vdp_PTR_NA,                                                /* u4p_MASK                                           */")</f>
        <v xml:space="preserve">        &amp;u4_sp_ALERT_D_SBW_PD_RIS_MASK[0],                                     /* u4p_MASK                                           */</v>
      </c>
      <c r="AV10" s="50" t="s">
        <v>76</v>
      </c>
      <c r="AW10" s="68" t="str">
        <f ca="1">"ALERT_"&amp;IF(AW6&lt;&gt;AW17,$AW$17&amp;"_"&amp;$AW$6,AW17)&amp;"_NUM_DST"</f>
        <v>ALERT_D_SBW_PD_RIS_NUM_DST</v>
      </c>
    </row>
    <row r="11" spans="1:49">
      <c r="B11" s="130"/>
      <c r="C11" s="48">
        <f t="shared" si="1"/>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v>0</v>
      </c>
      <c r="AD11" s="35">
        <v>0</v>
      </c>
      <c r="AE11" s="35">
        <v>0</v>
      </c>
      <c r="AF11" s="35">
        <v>1</v>
      </c>
      <c r="AG11" s="35">
        <v>0</v>
      </c>
      <c r="AH11" s="35">
        <v>0</v>
      </c>
      <c r="AI11" s="327">
        <v>0</v>
      </c>
      <c r="AJ11" s="52" t="s">
        <v>324</v>
      </c>
      <c r="AL11" t="str">
        <f ca="1">IF($AJ11="UNKNOWN","    (U1)ALERT_REQ_UNKNOWN","    (U1)"&amp;"ALERT_REQ_"&amp;$AW$17&amp;"_"&amp;IF($AW$6&lt;&gt;$AW$17,$AW$6&amp;"_","")&amp;AJ11)</f>
        <v xml:space="preserve">    (U1)ALERT_REQ_D_SBW_PD_RIS_MSG_33</v>
      </c>
      <c r="AR11" s="63" t="str">
        <f t="shared" si="2"/>
        <v xml:space="preserve">    (U4)0x00000008U,                                                           /* 05 MSG_33                                          */</v>
      </c>
      <c r="AS11" s="63" t="str">
        <f t="shared" si="3"/>
        <v xml:space="preserve">    (U4)0x0000007FU,                                                           /* 05 MSG_33                                          */</v>
      </c>
      <c r="AT11" s="63" t="str">
        <f ca="1">IF(AJ11&lt;&gt;"",AL11&amp;IF(AJ12&lt;&gt;"",","," ")&amp;REPT(" ",78-LEN(AL11))&amp;"/* "&amp;IF(C11&lt;10,"0"&amp;C11,C11)&amp;" "&amp;AJ11&amp;REPT(" ",48-LEN(AJ11))&amp;"*/",IF(AJ10&lt;&gt;"","};",""))</f>
        <v xml:space="preserve">    (U1)ALERT_REQ_D_SBW_PD_RIS_MSG_33,                                         /* 05 MSG_33                                          */</v>
      </c>
      <c r="AU11" s="63" t="str">
        <f ca="1">IF($AW$7=1,"        &amp;"&amp;$AW$8&amp;"[0],"&amp;REPT(" ",66-LEN($AW$8))&amp;"/* u4p_CRIT                                           */","        (const U4 *)vdp_PTR_NA,                                                /* u4p_CRIT                                           */")</f>
        <v xml:space="preserve">        &amp;u4_sp_ALERT_D_SBW_PD_RIS_CRIT[0],                                     /* u4p_CRIT                                           */</v>
      </c>
      <c r="AV11" s="50" t="s">
        <v>77</v>
      </c>
      <c r="AW11" s="68" t="str">
        <f ca="1">"u1_sp_ALERT_"&amp;IF(AW6&lt;&gt;AW17,$AW$17&amp;"_"&amp;$AW$6,AW17)&amp;"_DST"</f>
        <v>u1_sp_ALERT_D_SBW_PD_RIS_DST</v>
      </c>
    </row>
    <row r="12" spans="1:49">
      <c r="B12" s="130"/>
      <c r="C12" s="48">
        <f t="shared" si="1"/>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v>0</v>
      </c>
      <c r="AD12" s="35">
        <v>0</v>
      </c>
      <c r="AE12" s="35">
        <v>0</v>
      </c>
      <c r="AF12" s="35">
        <v>1</v>
      </c>
      <c r="AG12" s="35">
        <v>0</v>
      </c>
      <c r="AH12" s="35">
        <v>0</v>
      </c>
      <c r="AI12" s="327">
        <v>1</v>
      </c>
      <c r="AJ12" s="52" t="s">
        <v>327</v>
      </c>
      <c r="AL12" t="str">
        <f ca="1">IF($AJ12="UNKNOWN","    (U1)ALERT_REQ_UNKNOWN","    (U1)"&amp;"ALERT_REQ_"&amp;$AW$17&amp;"_"&amp;IF($AW$6&lt;&gt;$AW$17,$AW$6&amp;"_","")&amp;AJ12)</f>
        <v xml:space="preserve">    (U1)ALERT_REQ_D_SBW_PD_RIS_MSG_16</v>
      </c>
      <c r="AR12" s="63" t="str">
        <f t="shared" si="2"/>
        <v xml:space="preserve">    (U4)0x00000009U,                                                           /* 06 MSG_16                                          */</v>
      </c>
      <c r="AS12" s="63" t="str">
        <f t="shared" si="3"/>
        <v xml:space="preserve">    (U4)0x0000007FU,                                                           /* 06 MSG_16                                          */</v>
      </c>
      <c r="AT12" s="63" t="str">
        <f ca="1">IF(AJ12&lt;&gt;"",AL12&amp;IF(AJ13&lt;&gt;"",","," ")&amp;REPT(" ",78-LEN(AL12))&amp;"/* "&amp;IF(C12&lt;10,"0"&amp;C12,C12)&amp;" "&amp;AJ12&amp;REPT(" ",48-LEN(AJ12))&amp;"*/",IF(AJ11&lt;&gt;"","};",""))</f>
        <v xml:space="preserve">    (U1)ALERT_REQ_D_SBW_PD_RIS_MSG_16,                                         /* 06 MSG_16                                          */</v>
      </c>
      <c r="AU12" s="63"/>
      <c r="AV12" s="50" t="s">
        <v>90</v>
      </c>
      <c r="AW12" s="68" t="str">
        <f ca="1">Matrix!D8&amp;"["&amp;Matrix!D7&amp;"]"</f>
        <v>st_gp_ALERT_D_SBW_MTRX[17]</v>
      </c>
    </row>
    <row r="13" spans="1:49">
      <c r="B13" s="130"/>
      <c r="C13" s="48">
        <f t="shared" si="1"/>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v>0</v>
      </c>
      <c r="AD13" s="35">
        <v>0</v>
      </c>
      <c r="AE13" s="35">
        <v>0</v>
      </c>
      <c r="AF13" s="35">
        <v>1</v>
      </c>
      <c r="AG13" s="35">
        <v>0</v>
      </c>
      <c r="AH13" s="35">
        <v>1</v>
      </c>
      <c r="AI13" s="35">
        <v>0</v>
      </c>
      <c r="AJ13" s="52" t="s">
        <v>330</v>
      </c>
      <c r="AL13" t="str">
        <f ca="1">IF($AJ13="UNKNOWN","    (U1)ALERT_REQ_UNKNOWN","    (U1)"&amp;"ALERT_REQ_"&amp;$AW$17&amp;"_"&amp;IF($AW$6&lt;&gt;$AW$17,$AW$6&amp;"_","")&amp;AJ13)</f>
        <v xml:space="preserve">    (U1)ALERT_REQ_D_SBW_PD_RIS_MSG_19</v>
      </c>
      <c r="AR13" s="63" t="str">
        <f t="shared" si="2"/>
        <v xml:space="preserve">    (U4)0x0000000AU,                                                           /* 07 MSG_19                                          */</v>
      </c>
      <c r="AS13" s="63" t="str">
        <f t="shared" si="3"/>
        <v xml:space="preserve">    (U4)0x0000007FU,                                                           /* 07 MSG_19                                          */</v>
      </c>
      <c r="AT13" s="63" t="str">
        <f ca="1">IF(AJ13&lt;&gt;"",AL13&amp;IF(AJ14&lt;&gt;"",","," ")&amp;REPT(" ",78-LEN(AL13))&amp;"/* "&amp;IF(C13&lt;10,"0"&amp;C13,C13)&amp;" "&amp;AJ13&amp;REPT(" ",48-LEN(AJ13))&amp;"*/",IF(AJ12&lt;&gt;"","};",""))</f>
        <v xml:space="preserve">    (U1)ALERT_REQ_D_SBW_PD_RIS_MSG_19,                                         /* 07 MSG_19                                          */</v>
      </c>
      <c r="AU13" s="63" t="str">
        <f ca="1">"        &amp;"&amp;$AW$11&amp;"[0],"&amp;REPT(" ",66-LEN($AW$11))&amp;"/* u1p_DST                                            */"</f>
        <v xml:space="preserve">        &amp;u1_sp_ALERT_D_SBW_PD_RIS_DST[0],                                      /* u1p_DST                                            */</v>
      </c>
      <c r="AV13" s="50" t="s">
        <v>78</v>
      </c>
      <c r="AW13" s="129">
        <f>COUNTA($AJ$6:$AJ$69)</f>
        <v>16</v>
      </c>
    </row>
    <row r="14" spans="1:49">
      <c r="B14" s="130"/>
      <c r="C14" s="48">
        <f t="shared" si="1"/>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v>0</v>
      </c>
      <c r="AD14" s="35">
        <v>0</v>
      </c>
      <c r="AE14" s="35">
        <v>0</v>
      </c>
      <c r="AF14" s="35">
        <v>1</v>
      </c>
      <c r="AG14" s="35">
        <v>0</v>
      </c>
      <c r="AH14" s="35">
        <v>1</v>
      </c>
      <c r="AI14" s="35">
        <v>1</v>
      </c>
      <c r="AJ14" s="52" t="s">
        <v>333</v>
      </c>
      <c r="AL14" t="str">
        <f ca="1">IF($AJ14="UNKNOWN","    (U1)ALERT_REQ_UNKNOWN","    (U1)"&amp;"ALERT_REQ_"&amp;$AW$17&amp;"_"&amp;IF($AW$6&lt;&gt;$AW$17,$AW$6&amp;"_","")&amp;AJ14)</f>
        <v xml:space="preserve">    (U1)ALERT_REQ_D_SBW_PD_RIS_MSG_20</v>
      </c>
      <c r="AR14" s="63" t="str">
        <f t="shared" si="2"/>
        <v xml:space="preserve">    (U4)0x0000000BU,                                                           /* 08 MSG_20                                          */</v>
      </c>
      <c r="AS14" s="63" t="str">
        <f t="shared" si="3"/>
        <v xml:space="preserve">    (U4)0x0000007FU,                                                           /* 08 MSG_20                                          */</v>
      </c>
      <c r="AT14" s="63" t="str">
        <f ca="1">IF(AJ14&lt;&gt;"",AL14&amp;IF(AJ15&lt;&gt;"",","," ")&amp;REPT(" ",78-LEN(AL14))&amp;"/* "&amp;IF(C14&lt;10,"0"&amp;C14,C14)&amp;" "&amp;AJ14&amp;REPT(" ",48-LEN(AJ14))&amp;"*/",IF(AJ13&lt;&gt;"","};",""))</f>
        <v xml:space="preserve">    (U1)ALERT_REQ_D_SBW_PD_RIS_MSG_20,                                         /* 08 MSG_20                                          */</v>
      </c>
      <c r="AU14" s="63" t="str">
        <f ca="1">"        (U2)"&amp;$AW$10&amp;","&amp;REPT(" ",66-LEN($AW$10))&amp;"/* u2_num_srch                                        */"</f>
        <v xml:space="preserve">        (U2)ALERT_D_SBW_PD_RIS_NUM_DST,                                        /* u2_num_srch                                        */</v>
      </c>
      <c r="AV14" s="50" t="s">
        <v>79</v>
      </c>
      <c r="AW14" s="68" t="str">
        <f ca="1">IF(AW6&lt;&gt;AW17,VLOOKUP(AW6,Matrix!$C$13:$G$36,4,FALSE),Matrix!F13)</f>
        <v>u4_s_AlertD_sbwPdRisSrcchk</v>
      </c>
    </row>
    <row r="15" spans="1:49">
      <c r="B15" s="130"/>
      <c r="C15" s="48">
        <f t="shared" si="1"/>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v>0</v>
      </c>
      <c r="AD15" s="35">
        <v>0</v>
      </c>
      <c r="AE15" s="35">
        <v>0</v>
      </c>
      <c r="AF15" s="35">
        <v>1</v>
      </c>
      <c r="AG15" s="35">
        <v>1</v>
      </c>
      <c r="AH15" s="35">
        <v>0</v>
      </c>
      <c r="AI15" s="35">
        <v>0</v>
      </c>
      <c r="AJ15" s="52" t="s">
        <v>562</v>
      </c>
      <c r="AL15" t="str">
        <f ca="1">IF($AJ15="UNKNOWN","    (U1)ALERT_REQ_UNKNOWN","    (U1)"&amp;"ALERT_REQ_"&amp;$AW$17&amp;"_"&amp;IF($AW$6&lt;&gt;$AW$17,$AW$6&amp;"_","")&amp;AJ15)</f>
        <v xml:space="preserve">    (U1)ALERT_REQ_D_SBW_PD_RIS_MSG_40</v>
      </c>
      <c r="AR15" s="63" t="str">
        <f t="shared" si="2"/>
        <v xml:space="preserve">    (U4)0x0000000CU,                                                           /* 09 MSG_40                                          */</v>
      </c>
      <c r="AS15" s="63" t="str">
        <f t="shared" si="3"/>
        <v xml:space="preserve">    (U4)0x0000007FU,                                                           /* 09 MSG_40                                          */</v>
      </c>
      <c r="AT15" s="63" t="str">
        <f ca="1">IF(AJ15&lt;&gt;"",AL15&amp;IF(AJ16&lt;&gt;"",","," ")&amp;REPT(" ",78-LEN(AL15))&amp;"/* "&amp;IF(C15&lt;10,"0"&amp;C15,C15)&amp;" "&amp;AJ15&amp;REPT(" ",48-LEN(AJ15))&amp;"*/",IF(AJ14&lt;&gt;"","};",""))</f>
        <v xml:space="preserve">    (U1)ALERT_REQ_D_SBW_PD_RIS_MSG_40,                                         /* 09 MSG_40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1"/>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v>0</v>
      </c>
      <c r="AD16" s="35">
        <v>0</v>
      </c>
      <c r="AE16" s="35">
        <v>0</v>
      </c>
      <c r="AF16" s="35">
        <v>1</v>
      </c>
      <c r="AG16" s="35">
        <v>1</v>
      </c>
      <c r="AH16" s="35">
        <v>1</v>
      </c>
      <c r="AI16" s="35">
        <v>1</v>
      </c>
      <c r="AJ16" s="52" t="s">
        <v>339</v>
      </c>
      <c r="AL16" t="str">
        <f ca="1">IF($AJ16="UNKNOWN","    (U1)ALERT_REQ_UNKNOWN","    (U1)"&amp;"ALERT_REQ_"&amp;$AW$17&amp;"_"&amp;IF($AW$6&lt;&gt;$AW$17,$AW$6&amp;"_","")&amp;AJ16)</f>
        <v xml:space="preserve">    (U1)ALERT_REQ_D_SBW_PD_RIS_MSG_35</v>
      </c>
      <c r="AR16" s="63" t="str">
        <f t="shared" si="2"/>
        <v xml:space="preserve">    (U4)0x0000000FU,                                                           /* 10 MSG_35                                          */</v>
      </c>
      <c r="AS16" s="63" t="str">
        <f t="shared" si="3"/>
        <v xml:space="preserve">    (U4)0x0000007FU,                                                           /* 10 MSG_35                                          */</v>
      </c>
      <c r="AT16" s="63" t="str">
        <f ca="1">IF(AJ16&lt;&gt;"",AL16&amp;IF(AJ17&lt;&gt;"",","," ")&amp;REPT(" ",78-LEN(AL16))&amp;"/* "&amp;IF(C16&lt;10,"0"&amp;C16,C16)&amp;" "&amp;AJ16&amp;REPT(" ",48-LEN(AJ16))&amp;"*/",IF(AJ15&lt;&gt;"","};",""))</f>
        <v xml:space="preserve">    (U1)ALERT_REQ_D_SBW_PD_RIS_MSG_35,                                         /* 10 MSG_35                                          */</v>
      </c>
      <c r="AU16" s="63" t="s">
        <v>71</v>
      </c>
      <c r="AV16" s="50" t="s">
        <v>80</v>
      </c>
      <c r="AW16" s="68" t="str">
        <f ca="1">IF(AW6&lt;&gt;AW17,VLOOKUP(AW6,Matrix!$C$13:$G$36,2,FALSE),Matrix!D13)</f>
        <v>ALERT_VOM_IGN_ON</v>
      </c>
    </row>
    <row r="17" spans="2:49" ht="14.25" thickBot="1">
      <c r="B17" s="130"/>
      <c r="C17" s="48">
        <f t="shared" si="1"/>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v>0</v>
      </c>
      <c r="AD17" s="35">
        <v>0</v>
      </c>
      <c r="AE17" s="35">
        <v>1</v>
      </c>
      <c r="AF17" s="35">
        <v>0</v>
      </c>
      <c r="AG17" s="35">
        <v>0</v>
      </c>
      <c r="AH17" s="35">
        <v>0</v>
      </c>
      <c r="AI17" s="35">
        <v>0</v>
      </c>
      <c r="AJ17" s="52" t="s">
        <v>342</v>
      </c>
      <c r="AL17" t="str">
        <f ca="1">IF($AJ17="UNKNOWN","    (U1)ALERT_REQ_UNKNOWN","    (U1)"&amp;"ALERT_REQ_"&amp;$AW$17&amp;"_"&amp;IF($AW$6&lt;&gt;$AW$17,$AW$6&amp;"_","")&amp;AJ17)</f>
        <v xml:space="preserve">    (U1)ALERT_REQ_D_SBW_PD_RIS_MSG_36</v>
      </c>
      <c r="AR17" s="63" t="str">
        <f t="shared" si="2"/>
        <v xml:space="preserve">    (U4)0x00000010U,                                                           /* 11 MSG_36                                          */</v>
      </c>
      <c r="AS17" s="63" t="str">
        <f t="shared" si="3"/>
        <v xml:space="preserve">    (U4)0x0000007FU,                                                           /* 11 MSG_36                                          */</v>
      </c>
      <c r="AT17" s="63" t="str">
        <f ca="1">IF(AJ17&lt;&gt;"",AL17&amp;IF(AJ18&lt;&gt;"",","," ")&amp;REPT(" ",78-LEN(AL17))&amp;"/* "&amp;IF(C17&lt;10,"0"&amp;C17,C17)&amp;" "&amp;AJ17&amp;REPT(" ",48-LEN(AJ17))&amp;"*/",IF(AJ16&lt;&gt;"","};",""))</f>
        <v xml:space="preserve">    (U1)ALERT_REQ_D_SBW_PD_RIS_MSG_36,                                         /* 11 MSG_36                                          */</v>
      </c>
      <c r="AU17" s="64" t="s">
        <v>83</v>
      </c>
      <c r="AV17" s="51" t="s">
        <v>81</v>
      </c>
      <c r="AW17" s="69" t="str">
        <f ca="1">UPPER(Matrix!$D$6)</f>
        <v>D_SBW</v>
      </c>
    </row>
    <row r="18" spans="2:49">
      <c r="B18" s="130"/>
      <c r="C18" s="48">
        <f t="shared" si="1"/>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v>0</v>
      </c>
      <c r="AD18" s="35">
        <v>0</v>
      </c>
      <c r="AE18" s="35">
        <v>1</v>
      </c>
      <c r="AF18" s="35">
        <v>0</v>
      </c>
      <c r="AG18" s="35">
        <v>0</v>
      </c>
      <c r="AH18" s="35">
        <v>1</v>
      </c>
      <c r="AI18" s="35">
        <v>1</v>
      </c>
      <c r="AJ18" s="52" t="s">
        <v>347</v>
      </c>
      <c r="AL18" t="str">
        <f ca="1">IF($AJ18="UNKNOWN","    (U1)ALERT_REQ_UNKNOWN","    (U1)"&amp;"ALERT_REQ_"&amp;$AW$17&amp;"_"&amp;IF($AW$6&lt;&gt;$AW$17,$AW$6&amp;"_","")&amp;AJ18)</f>
        <v xml:space="preserve">    (U1)ALERT_REQ_D_SBW_PD_RIS_MSG_13</v>
      </c>
      <c r="AR18" s="63" t="str">
        <f t="shared" si="2"/>
        <v xml:space="preserve">    (U4)0x00000013U,                                                           /* 12 MSG_13                                          */</v>
      </c>
      <c r="AS18" s="63" t="str">
        <f t="shared" si="3"/>
        <v xml:space="preserve">    (U4)0x0000007FU,                                                           /* 12 MSG_13                                          */</v>
      </c>
      <c r="AT18" s="63" t="str">
        <f ca="1">IF(AJ18&lt;&gt;"",AL18&amp;IF(AJ19&lt;&gt;"",","," ")&amp;REPT(" ",78-LEN(AL18))&amp;"/* "&amp;IF(C18&lt;10,"0"&amp;C18,C18)&amp;" "&amp;AJ18&amp;REPT(" ",48-LEN(AJ18))&amp;"*/",IF(AJ17&lt;&gt;"","};",""))</f>
        <v xml:space="preserve">    (U1)ALERT_REQ_D_SBW_PD_RIS_MSG_13,                                         /* 12 MSG_13                                          */</v>
      </c>
    </row>
    <row r="19" spans="2:49">
      <c r="B19" s="130"/>
      <c r="C19" s="48">
        <f t="shared" si="1"/>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v>0</v>
      </c>
      <c r="AD19" s="35">
        <v>0</v>
      </c>
      <c r="AE19" s="35">
        <v>1</v>
      </c>
      <c r="AF19" s="35">
        <v>0</v>
      </c>
      <c r="AG19" s="35">
        <v>1</v>
      </c>
      <c r="AH19" s="35">
        <v>0</v>
      </c>
      <c r="AI19" s="35">
        <v>0</v>
      </c>
      <c r="AJ19" s="52" t="s">
        <v>350</v>
      </c>
      <c r="AL19" t="str">
        <f ca="1">IF($AJ19="UNKNOWN","    (U1)ALERT_REQ_UNKNOWN","    (U1)"&amp;"ALERT_REQ_"&amp;$AW$17&amp;"_"&amp;IF($AW$6&lt;&gt;$AW$17,$AW$6&amp;"_","")&amp;AJ19)</f>
        <v xml:space="preserve">    (U1)ALERT_REQ_D_SBW_PD_RIS_MSG_14</v>
      </c>
      <c r="AR19" s="63" t="str">
        <f t="shared" si="2"/>
        <v xml:space="preserve">    (U4)0x00000014U,                                                           /* 13 MSG_14                                          */</v>
      </c>
      <c r="AS19" s="63" t="str">
        <f t="shared" si="3"/>
        <v xml:space="preserve">    (U4)0x0000007FU,                                                           /* 13 MSG_14                                          */</v>
      </c>
      <c r="AT19" s="63" t="str">
        <f ca="1">IF(AJ19&lt;&gt;"",AL19&amp;IF(AJ20&lt;&gt;"",","," ")&amp;REPT(" ",78-LEN(AL19))&amp;"/* "&amp;IF(C19&lt;10,"0"&amp;C19,C19)&amp;" "&amp;AJ19&amp;REPT(" ",48-LEN(AJ19))&amp;"*/",IF(AJ18&lt;&gt;"","};",""))</f>
        <v xml:space="preserve">    (U1)ALERT_REQ_D_SBW_PD_RIS_MSG_14,                                         /* 13 MSG_14                                          */</v>
      </c>
    </row>
    <row r="20" spans="2:49">
      <c r="B20" s="130"/>
      <c r="C20" s="48">
        <f t="shared" si="1"/>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v>0</v>
      </c>
      <c r="AD20" s="35">
        <v>0</v>
      </c>
      <c r="AE20" s="35">
        <v>1</v>
      </c>
      <c r="AF20" s="35">
        <v>0</v>
      </c>
      <c r="AG20" s="35">
        <v>1</v>
      </c>
      <c r="AH20" s="35">
        <v>0</v>
      </c>
      <c r="AI20" s="35">
        <v>1</v>
      </c>
      <c r="AJ20" s="52" t="s">
        <v>353</v>
      </c>
      <c r="AL20" t="str">
        <f t="shared" ca="1" si="0"/>
        <v xml:space="preserve">    (U1)ALERT_REQ_D_SBW_PD_RIS_MSG_17</v>
      </c>
      <c r="AR20" s="63" t="str">
        <f t="shared" si="2"/>
        <v xml:space="preserve">    (U4)0x00000015U,                                                           /* 14 MSG_17                                          */</v>
      </c>
      <c r="AS20" s="63" t="str">
        <f t="shared" si="3"/>
        <v xml:space="preserve">    (U4)0x0000007FU,                                                           /* 14 MSG_17                                          */</v>
      </c>
      <c r="AT20" s="63" t="str">
        <f ca="1">IF(AJ20&lt;&gt;"",AL20&amp;IF(AJ21&lt;&gt;"",","," ")&amp;REPT(" ",78-LEN(AL20))&amp;"/* "&amp;IF(C20&lt;10,"0"&amp;C20,C20)&amp;" "&amp;AJ20&amp;REPT(" ",48-LEN(AJ20))&amp;"*/",IF(AJ19&lt;&gt;"","};",""))</f>
        <v xml:space="preserve">    (U1)ALERT_REQ_D_SBW_PD_RIS_MSG_17,                                         /* 14 MSG_17                                          */</v>
      </c>
    </row>
    <row r="21" spans="2:49">
      <c r="B21" s="130"/>
      <c r="C21" s="48">
        <f t="shared" si="1"/>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v>0</v>
      </c>
      <c r="AD21" s="35">
        <v>0</v>
      </c>
      <c r="AE21" s="35">
        <v>1</v>
      </c>
      <c r="AF21" s="35">
        <v>0</v>
      </c>
      <c r="AG21" s="35">
        <v>1</v>
      </c>
      <c r="AH21" s="35">
        <v>1</v>
      </c>
      <c r="AI21" s="35">
        <v>0</v>
      </c>
      <c r="AJ21" s="52" t="s">
        <v>356</v>
      </c>
      <c r="AL21" t="str">
        <f t="shared" ca="1" si="0"/>
        <v xml:space="preserve">    (U1)ALERT_REQ_D_SBW_PD_RIS_MSG_18</v>
      </c>
      <c r="AR21" s="63" t="str">
        <f t="shared" si="2"/>
        <v xml:space="preserve">    (U4)0x00000016U                                                            /* 15 MSG_18                                          */</v>
      </c>
      <c r="AS21" s="63" t="str">
        <f t="shared" si="3"/>
        <v xml:space="preserve">    (U4)0x0000007FU                                                            /* 15 MSG_18                                          */</v>
      </c>
      <c r="AT21" s="63" t="str">
        <f t="shared" ref="AT21:AT69" ca="1" si="4">IF(AJ21&lt;&gt;"",AL21&amp;IF(AJ22&lt;&gt;"",","," ")&amp;REPT(" ",78-LEN(AL21))&amp;"/* "&amp;IF(C21&lt;10,"0"&amp;C21,C21)&amp;" "&amp;AJ21&amp;REPT(" ",48-LEN(AJ21))&amp;"*/",IF(AJ20&lt;&gt;"","};",""))</f>
        <v xml:space="preserve">    (U1)ALERT_REQ_D_SBW_PD_RIS_MSG_18                                          /* 15 MSG_18                                          */</v>
      </c>
    </row>
    <row r="22" spans="2:49">
      <c r="B22" s="130"/>
      <c r="C22" s="48">
        <f t="shared" si="1"/>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27" t="s">
        <v>69</v>
      </c>
      <c r="AD22" s="327" t="s">
        <v>69</v>
      </c>
      <c r="AE22" s="327" t="s">
        <v>69</v>
      </c>
      <c r="AF22" s="327" t="s">
        <v>69</v>
      </c>
      <c r="AG22" s="327" t="s">
        <v>69</v>
      </c>
      <c r="AH22" s="327" t="s">
        <v>69</v>
      </c>
      <c r="AI22" s="327" t="s">
        <v>69</v>
      </c>
      <c r="AJ22" s="52"/>
      <c r="AL22" t="str">
        <f t="shared" ca="1" si="0"/>
        <v xml:space="preserve">    (U1)ALERT_REQ_D_SBW_PD_RIS_</v>
      </c>
      <c r="AR22" s="63" t="str">
        <f t="shared" si="2"/>
        <v>};</v>
      </c>
      <c r="AS22" s="63" t="str">
        <f t="shared" si="3"/>
        <v>};</v>
      </c>
      <c r="AT22" s="63" t="str">
        <f t="shared" si="4"/>
        <v>};</v>
      </c>
    </row>
    <row r="23" spans="2:49">
      <c r="B23" s="130"/>
      <c r="C23" s="48">
        <f t="shared" si="1"/>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27" t="s">
        <v>69</v>
      </c>
      <c r="AD23" s="327" t="s">
        <v>69</v>
      </c>
      <c r="AE23" s="327" t="s">
        <v>69</v>
      </c>
      <c r="AF23" s="327" t="s">
        <v>69</v>
      </c>
      <c r="AG23" s="327" t="s">
        <v>69</v>
      </c>
      <c r="AH23" s="327" t="s">
        <v>69</v>
      </c>
      <c r="AI23" s="327" t="s">
        <v>69</v>
      </c>
      <c r="AJ23" s="52"/>
      <c r="AL23" t="str">
        <f t="shared" ca="1" si="0"/>
        <v xml:space="preserve">    (U1)ALERT_REQ_D_SBW_PD_RIS_</v>
      </c>
      <c r="AR23" s="63" t="str">
        <f t="shared" si="2"/>
        <v/>
      </c>
      <c r="AS23" s="63" t="str">
        <f t="shared" si="3"/>
        <v/>
      </c>
      <c r="AT23" s="63" t="str">
        <f t="shared" si="4"/>
        <v/>
      </c>
    </row>
    <row r="24" spans="2:49">
      <c r="B24" s="130"/>
      <c r="C24" s="48">
        <f t="shared" si="1"/>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27" t="s">
        <v>69</v>
      </c>
      <c r="AD24" s="327" t="s">
        <v>69</v>
      </c>
      <c r="AE24" s="327" t="s">
        <v>69</v>
      </c>
      <c r="AF24" s="327" t="s">
        <v>69</v>
      </c>
      <c r="AG24" s="327" t="s">
        <v>69</v>
      </c>
      <c r="AH24" s="327" t="s">
        <v>69</v>
      </c>
      <c r="AI24" s="327" t="s">
        <v>69</v>
      </c>
      <c r="AJ24" s="52"/>
      <c r="AL24" t="str">
        <f t="shared" ca="1" si="0"/>
        <v xml:space="preserve">    (U1)ALERT_REQ_D_SBW_PD_RIS_</v>
      </c>
      <c r="AR24" s="63" t="str">
        <f t="shared" si="2"/>
        <v/>
      </c>
      <c r="AS24" s="63" t="str">
        <f t="shared" si="3"/>
        <v/>
      </c>
      <c r="AT24" s="63" t="str">
        <f t="shared" si="4"/>
        <v/>
      </c>
    </row>
    <row r="25" spans="2:49">
      <c r="B25" s="130"/>
      <c r="C25" s="48">
        <f t="shared" si="1"/>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(U1)ALERT_REQ_D_SBW_PD_RIS_</v>
      </c>
      <c r="AR25" s="63" t="str">
        <f t="shared" si="2"/>
        <v/>
      </c>
      <c r="AS25" s="63" t="str">
        <f t="shared" si="3"/>
        <v/>
      </c>
      <c r="AT25" s="63" t="str">
        <f t="shared" si="4"/>
        <v/>
      </c>
    </row>
    <row r="26" spans="2:49">
      <c r="B26" s="130"/>
      <c r="C26" s="48">
        <f t="shared" si="1"/>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(U1)ALERT_REQ_D_SBW_PD_RIS_</v>
      </c>
      <c r="AR26" s="63" t="str">
        <f t="shared" si="2"/>
        <v/>
      </c>
      <c r="AS26" s="63" t="str">
        <f t="shared" si="3"/>
        <v/>
      </c>
      <c r="AT26" s="63" t="str">
        <f t="shared" si="4"/>
        <v/>
      </c>
    </row>
    <row r="27" spans="2:49">
      <c r="B27" s="130"/>
      <c r="C27" s="48">
        <f t="shared" si="1"/>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(U1)ALERT_REQ_D_SBW_PD_RIS_</v>
      </c>
      <c r="AR27" s="63" t="str">
        <f t="shared" si="2"/>
        <v/>
      </c>
      <c r="AS27" s="63" t="str">
        <f t="shared" si="3"/>
        <v/>
      </c>
      <c r="AT27" s="63" t="str">
        <f t="shared" si="4"/>
        <v/>
      </c>
    </row>
    <row r="28" spans="2:49">
      <c r="B28" s="130"/>
      <c r="C28" s="48">
        <f t="shared" si="1"/>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(U1)ALERT_REQ_D_SBW_PD_RIS_</v>
      </c>
      <c r="AR28" s="63" t="str">
        <f t="shared" si="2"/>
        <v/>
      </c>
      <c r="AS28" s="63" t="str">
        <f t="shared" si="3"/>
        <v/>
      </c>
      <c r="AT28" s="63" t="str">
        <f t="shared" si="4"/>
        <v/>
      </c>
    </row>
    <row r="29" spans="2:49">
      <c r="B29" s="130"/>
      <c r="C29" s="48">
        <f t="shared" si="1"/>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(U1)ALERT_REQ_D_SBW_PD_RIS_</v>
      </c>
      <c r="AR29" s="63" t="str">
        <f t="shared" si="2"/>
        <v/>
      </c>
      <c r="AS29" s="63" t="str">
        <f t="shared" si="3"/>
        <v/>
      </c>
      <c r="AT29" s="63" t="str">
        <f t="shared" si="4"/>
        <v/>
      </c>
    </row>
    <row r="30" spans="2:49">
      <c r="B30" s="130"/>
      <c r="C30" s="48">
        <f t="shared" si="1"/>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(U1)ALERT_REQ_D_SBW_PD_RIS_</v>
      </c>
      <c r="AR30" s="63" t="str">
        <f t="shared" si="2"/>
        <v/>
      </c>
      <c r="AS30" s="63" t="str">
        <f t="shared" si="3"/>
        <v/>
      </c>
      <c r="AT30" s="63" t="str">
        <f t="shared" si="4"/>
        <v/>
      </c>
    </row>
    <row r="31" spans="2:49">
      <c r="B31" s="130"/>
      <c r="C31" s="48">
        <f t="shared" si="1"/>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(U1)ALERT_REQ_D_SBW_PD_RIS_</v>
      </c>
      <c r="AR31" s="63" t="str">
        <f t="shared" si="2"/>
        <v/>
      </c>
      <c r="AS31" s="63" t="str">
        <f t="shared" si="3"/>
        <v/>
      </c>
      <c r="AT31" s="63" t="str">
        <f t="shared" si="4"/>
        <v/>
      </c>
    </row>
    <row r="32" spans="2:49">
      <c r="B32" s="130"/>
      <c r="C32" s="48">
        <f t="shared" si="1"/>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(U1)ALERT_REQ_D_SBW_PD_RIS_</v>
      </c>
      <c r="AR32" s="63" t="str">
        <f t="shared" si="2"/>
        <v/>
      </c>
      <c r="AS32" s="63" t="str">
        <f t="shared" si="3"/>
        <v/>
      </c>
      <c r="AT32" s="63" t="str">
        <f t="shared" si="4"/>
        <v/>
      </c>
    </row>
    <row r="33" spans="2:46">
      <c r="B33" s="130"/>
      <c r="C33" s="48">
        <f t="shared" si="1"/>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(U1)ALERT_REQ_D_SBW_PD_RIS_</v>
      </c>
      <c r="AR33" s="63" t="str">
        <f t="shared" si="2"/>
        <v/>
      </c>
      <c r="AS33" s="63" t="str">
        <f t="shared" si="3"/>
        <v/>
      </c>
      <c r="AT33" s="63" t="str">
        <f t="shared" si="4"/>
        <v/>
      </c>
    </row>
    <row r="34" spans="2:46">
      <c r="B34" s="130"/>
      <c r="C34" s="48">
        <f t="shared" si="1"/>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(U1)ALERT_REQ_D_SBW_PD_RIS_</v>
      </c>
      <c r="AR34" s="63" t="str">
        <f t="shared" si="2"/>
        <v/>
      </c>
      <c r="AS34" s="63" t="str">
        <f t="shared" si="3"/>
        <v/>
      </c>
      <c r="AT34" s="63" t="str">
        <f t="shared" si="4"/>
        <v/>
      </c>
    </row>
    <row r="35" spans="2:46">
      <c r="B35" s="130"/>
      <c r="C35" s="48">
        <f t="shared" si="1"/>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(U1)ALERT_REQ_D_SBW_PD_RIS_</v>
      </c>
      <c r="AR35" s="63" t="str">
        <f t="shared" si="2"/>
        <v/>
      </c>
      <c r="AS35" s="63" t="str">
        <f t="shared" si="3"/>
        <v/>
      </c>
      <c r="AT35" s="63" t="str">
        <f t="shared" si="4"/>
        <v/>
      </c>
    </row>
    <row r="36" spans="2:46">
      <c r="B36" s="130"/>
      <c r="C36" s="48">
        <f t="shared" si="1"/>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(U1)ALERT_REQ_D_SBW_PD_RIS_</v>
      </c>
      <c r="AR36" s="63" t="str">
        <f t="shared" si="2"/>
        <v/>
      </c>
      <c r="AS36" s="63" t="str">
        <f t="shared" si="3"/>
        <v/>
      </c>
      <c r="AT36" s="63" t="str">
        <f t="shared" si="4"/>
        <v/>
      </c>
    </row>
    <row r="37" spans="2:46">
      <c r="B37" s="130"/>
      <c r="C37" s="48">
        <f t="shared" si="1"/>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(U1)ALERT_REQ_D_SBW_PD_RIS_</v>
      </c>
      <c r="AR37" s="63" t="str">
        <f t="shared" si="2"/>
        <v/>
      </c>
      <c r="AS37" s="63" t="str">
        <f t="shared" si="3"/>
        <v/>
      </c>
      <c r="AT37" s="63" t="str">
        <f t="shared" si="4"/>
        <v/>
      </c>
    </row>
    <row r="38" spans="2:46">
      <c r="B38" s="130"/>
      <c r="C38" s="48">
        <f t="shared" si="1"/>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(U1)ALERT_REQ_D_SBW_PD_RIS_</v>
      </c>
      <c r="AR38" s="63" t="str">
        <f t="shared" si="2"/>
        <v/>
      </c>
      <c r="AS38" s="63" t="str">
        <f t="shared" si="3"/>
        <v/>
      </c>
      <c r="AT38" s="63" t="str">
        <f t="shared" si="4"/>
        <v/>
      </c>
    </row>
    <row r="39" spans="2:46">
      <c r="B39" s="130"/>
      <c r="C39" s="48">
        <f t="shared" si="1"/>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(U1)ALERT_REQ_D_SBW_PD_RIS_</v>
      </c>
      <c r="AR39" s="63" t="str">
        <f t="shared" si="2"/>
        <v/>
      </c>
      <c r="AS39" s="63" t="str">
        <f t="shared" si="3"/>
        <v/>
      </c>
      <c r="AT39" s="63" t="str">
        <f t="shared" si="4"/>
        <v/>
      </c>
    </row>
    <row r="40" spans="2:46">
      <c r="B40" s="130"/>
      <c r="C40" s="48">
        <f t="shared" si="1"/>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(U1)ALERT_REQ_D_SBW_PD_RIS_</v>
      </c>
      <c r="AR40" s="63" t="str">
        <f t="shared" si="2"/>
        <v/>
      </c>
      <c r="AS40" s="63" t="str">
        <f t="shared" si="3"/>
        <v/>
      </c>
      <c r="AT40" s="63" t="str">
        <f t="shared" si="4"/>
        <v/>
      </c>
    </row>
    <row r="41" spans="2:46">
      <c r="B41" s="130"/>
      <c r="C41" s="48">
        <f t="shared" si="1"/>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(U1)ALERT_REQ_D_SBW_PD_RIS_</v>
      </c>
      <c r="AR41" s="63" t="str">
        <f t="shared" si="2"/>
        <v/>
      </c>
      <c r="AS41" s="63" t="str">
        <f t="shared" si="3"/>
        <v/>
      </c>
      <c r="AT41" s="63" t="str">
        <f t="shared" si="4"/>
        <v/>
      </c>
    </row>
    <row r="42" spans="2:46">
      <c r="B42" s="130"/>
      <c r="C42" s="48">
        <f t="shared" si="1"/>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(U1)ALERT_REQ_D_SBW_PD_RIS_</v>
      </c>
      <c r="AR42" s="63" t="str">
        <f t="shared" si="2"/>
        <v/>
      </c>
      <c r="AS42" s="63" t="str">
        <f t="shared" si="3"/>
        <v/>
      </c>
      <c r="AT42" s="63" t="str">
        <f t="shared" si="4"/>
        <v/>
      </c>
    </row>
    <row r="43" spans="2:46">
      <c r="B43" s="130"/>
      <c r="C43" s="48">
        <f t="shared" si="1"/>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(U1)ALERT_REQ_D_SBW_PD_RIS_</v>
      </c>
      <c r="AR43" s="63" t="str">
        <f t="shared" si="2"/>
        <v/>
      </c>
      <c r="AS43" s="63" t="str">
        <f t="shared" si="3"/>
        <v/>
      </c>
      <c r="AT43" s="63" t="str">
        <f t="shared" si="4"/>
        <v/>
      </c>
    </row>
    <row r="44" spans="2:46">
      <c r="B44" s="130"/>
      <c r="C44" s="48">
        <f t="shared" si="1"/>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(U1)ALERT_REQ_D_SBW_PD_RIS_</v>
      </c>
      <c r="AR44" s="63" t="str">
        <f t="shared" si="2"/>
        <v/>
      </c>
      <c r="AS44" s="63" t="str">
        <f t="shared" si="3"/>
        <v/>
      </c>
      <c r="AT44" s="63" t="str">
        <f t="shared" si="4"/>
        <v/>
      </c>
    </row>
    <row r="45" spans="2:46">
      <c r="B45" s="130"/>
      <c r="C45" s="48">
        <f t="shared" si="1"/>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(U1)ALERT_REQ_D_SBW_PD_RIS_</v>
      </c>
      <c r="AR45" s="63" t="str">
        <f t="shared" si="2"/>
        <v/>
      </c>
      <c r="AS45" s="63" t="str">
        <f t="shared" si="3"/>
        <v/>
      </c>
      <c r="AT45" s="63" t="str">
        <f t="shared" si="4"/>
        <v/>
      </c>
    </row>
    <row r="46" spans="2:46">
      <c r="B46" s="130"/>
      <c r="C46" s="48">
        <f t="shared" si="1"/>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(U1)ALERT_REQ_D_SBW_PD_RIS_</v>
      </c>
      <c r="AR46" s="63" t="str">
        <f t="shared" si="2"/>
        <v/>
      </c>
      <c r="AS46" s="63" t="str">
        <f t="shared" si="3"/>
        <v/>
      </c>
      <c r="AT46" s="63" t="str">
        <f t="shared" si="4"/>
        <v/>
      </c>
    </row>
    <row r="47" spans="2:46">
      <c r="B47" s="130"/>
      <c r="C47" s="48">
        <f t="shared" si="1"/>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(U1)ALERT_REQ_D_SBW_PD_RIS_</v>
      </c>
      <c r="AR47" s="63" t="str">
        <f t="shared" si="2"/>
        <v/>
      </c>
      <c r="AS47" s="63" t="str">
        <f t="shared" si="3"/>
        <v/>
      </c>
      <c r="AT47" s="63" t="str">
        <f t="shared" si="4"/>
        <v/>
      </c>
    </row>
    <row r="48" spans="2:46">
      <c r="B48" s="130"/>
      <c r="C48" s="48">
        <f t="shared" si="1"/>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(U1)ALERT_REQ_D_SBW_PD_RIS_</v>
      </c>
      <c r="AR48" s="63" t="str">
        <f t="shared" si="2"/>
        <v/>
      </c>
      <c r="AS48" s="63" t="str">
        <f t="shared" si="3"/>
        <v/>
      </c>
      <c r="AT48" s="63" t="str">
        <f t="shared" si="4"/>
        <v/>
      </c>
    </row>
    <row r="49" spans="2:46">
      <c r="B49" s="130"/>
      <c r="C49" s="48">
        <f t="shared" si="1"/>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(U1)ALERT_REQ_D_SBW_PD_RIS_</v>
      </c>
      <c r="AR49" s="63" t="str">
        <f t="shared" si="2"/>
        <v/>
      </c>
      <c r="AS49" s="63" t="str">
        <f t="shared" si="3"/>
        <v/>
      </c>
      <c r="AT49" s="63" t="str">
        <f t="shared" si="4"/>
        <v/>
      </c>
    </row>
    <row r="50" spans="2:46">
      <c r="B50" s="130"/>
      <c r="C50" s="48">
        <f t="shared" si="1"/>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(U1)ALERT_REQ_D_SBW_PD_RIS_</v>
      </c>
      <c r="AR50" s="63" t="str">
        <f t="shared" si="2"/>
        <v/>
      </c>
      <c r="AS50" s="63" t="str">
        <f t="shared" si="3"/>
        <v/>
      </c>
      <c r="AT50" s="63" t="str">
        <f t="shared" si="4"/>
        <v/>
      </c>
    </row>
    <row r="51" spans="2:46">
      <c r="B51" s="130"/>
      <c r="C51" s="48">
        <f t="shared" si="1"/>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(U1)ALERT_REQ_D_SBW_PD_RIS_</v>
      </c>
      <c r="AR51" s="63" t="str">
        <f t="shared" si="2"/>
        <v/>
      </c>
      <c r="AS51" s="63" t="str">
        <f t="shared" si="3"/>
        <v/>
      </c>
      <c r="AT51" s="63" t="str">
        <f t="shared" si="4"/>
        <v/>
      </c>
    </row>
    <row r="52" spans="2:46">
      <c r="B52" s="130"/>
      <c r="C52" s="48">
        <f t="shared" si="1"/>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(U1)ALERT_REQ_D_SBW_PD_RIS_</v>
      </c>
      <c r="AR52" s="63" t="str">
        <f t="shared" si="2"/>
        <v/>
      </c>
      <c r="AS52" s="63" t="str">
        <f t="shared" si="3"/>
        <v/>
      </c>
      <c r="AT52" s="63" t="str">
        <f t="shared" si="4"/>
        <v/>
      </c>
    </row>
    <row r="53" spans="2:46">
      <c r="B53" s="130"/>
      <c r="C53" s="48">
        <f t="shared" si="1"/>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(U1)ALERT_REQ_D_SBW_PD_RIS_</v>
      </c>
      <c r="AR53" s="63" t="str">
        <f t="shared" si="2"/>
        <v/>
      </c>
      <c r="AS53" s="63" t="str">
        <f t="shared" si="3"/>
        <v/>
      </c>
      <c r="AT53" s="63" t="str">
        <f t="shared" si="4"/>
        <v/>
      </c>
    </row>
    <row r="54" spans="2:46">
      <c r="B54" s="130"/>
      <c r="C54" s="48">
        <f t="shared" si="1"/>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(U1)ALERT_REQ_D_SBW_PD_RIS_</v>
      </c>
      <c r="AR54" s="63" t="str">
        <f t="shared" si="2"/>
        <v/>
      </c>
      <c r="AS54" s="63" t="str">
        <f t="shared" si="3"/>
        <v/>
      </c>
      <c r="AT54" s="63" t="str">
        <f t="shared" si="4"/>
        <v/>
      </c>
    </row>
    <row r="55" spans="2:46">
      <c r="B55" s="130"/>
      <c r="C55" s="48">
        <f t="shared" si="1"/>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(U1)ALERT_REQ_D_SBW_PD_RIS_</v>
      </c>
      <c r="AR55" s="63" t="str">
        <f t="shared" si="2"/>
        <v/>
      </c>
      <c r="AS55" s="63" t="str">
        <f t="shared" si="3"/>
        <v/>
      </c>
      <c r="AT55" s="63" t="str">
        <f t="shared" si="4"/>
        <v/>
      </c>
    </row>
    <row r="56" spans="2:46">
      <c r="B56" s="130"/>
      <c r="C56" s="48">
        <f t="shared" si="1"/>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(U1)ALERT_REQ_D_SBW_PD_RIS_</v>
      </c>
      <c r="AR56" s="63" t="str">
        <f t="shared" si="2"/>
        <v/>
      </c>
      <c r="AS56" s="63" t="str">
        <f t="shared" si="3"/>
        <v/>
      </c>
      <c r="AT56" s="63" t="str">
        <f t="shared" si="4"/>
        <v/>
      </c>
    </row>
    <row r="57" spans="2:46">
      <c r="B57" s="130"/>
      <c r="C57" s="48">
        <f t="shared" si="1"/>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(U1)ALERT_REQ_D_SBW_PD_RIS_</v>
      </c>
      <c r="AR57" s="63" t="str">
        <f t="shared" si="2"/>
        <v/>
      </c>
      <c r="AS57" s="63" t="str">
        <f t="shared" si="3"/>
        <v/>
      </c>
      <c r="AT57" s="63" t="str">
        <f t="shared" si="4"/>
        <v/>
      </c>
    </row>
    <row r="58" spans="2:46">
      <c r="B58" s="130"/>
      <c r="C58" s="48">
        <f t="shared" si="1"/>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(U1)ALERT_REQ_D_SBW_PD_RIS_</v>
      </c>
      <c r="AR58" s="63" t="str">
        <f t="shared" si="2"/>
        <v/>
      </c>
      <c r="AS58" s="63" t="str">
        <f t="shared" si="3"/>
        <v/>
      </c>
      <c r="AT58" s="63" t="str">
        <f t="shared" si="4"/>
        <v/>
      </c>
    </row>
    <row r="59" spans="2:46">
      <c r="B59" s="130"/>
      <c r="C59" s="48">
        <f t="shared" si="1"/>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(U1)ALERT_REQ_D_SBW_PD_RIS_</v>
      </c>
      <c r="AR59" s="63" t="str">
        <f t="shared" si="2"/>
        <v/>
      </c>
      <c r="AS59" s="63" t="str">
        <f t="shared" si="3"/>
        <v/>
      </c>
      <c r="AT59" s="63" t="str">
        <f t="shared" si="4"/>
        <v/>
      </c>
    </row>
    <row r="60" spans="2:46">
      <c r="B60" s="130"/>
      <c r="C60" s="48">
        <f t="shared" si="1"/>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(U1)ALERT_REQ_D_SBW_PD_RIS_</v>
      </c>
      <c r="AR60" s="63" t="str">
        <f t="shared" si="2"/>
        <v/>
      </c>
      <c r="AS60" s="63" t="str">
        <f t="shared" si="3"/>
        <v/>
      </c>
      <c r="AT60" s="63" t="str">
        <f t="shared" si="4"/>
        <v/>
      </c>
    </row>
    <row r="61" spans="2:46">
      <c r="B61" s="130"/>
      <c r="C61" s="48">
        <f t="shared" si="1"/>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(U1)ALERT_REQ_D_SBW_PD_RIS_</v>
      </c>
      <c r="AR61" s="63" t="str">
        <f t="shared" si="2"/>
        <v/>
      </c>
      <c r="AS61" s="63" t="str">
        <f t="shared" si="3"/>
        <v/>
      </c>
      <c r="AT61" s="63" t="str">
        <f t="shared" si="4"/>
        <v/>
      </c>
    </row>
    <row r="62" spans="2:46">
      <c r="B62" s="130"/>
      <c r="C62" s="48">
        <f t="shared" si="1"/>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(U1)ALERT_REQ_D_SBW_PD_RIS_</v>
      </c>
      <c r="AR62" s="63" t="str">
        <f t="shared" si="2"/>
        <v/>
      </c>
      <c r="AS62" s="63" t="str">
        <f t="shared" si="3"/>
        <v/>
      </c>
      <c r="AT62" s="63" t="str">
        <f t="shared" si="4"/>
        <v/>
      </c>
    </row>
    <row r="63" spans="2:46">
      <c r="B63" s="130"/>
      <c r="C63" s="48">
        <f t="shared" si="1"/>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(U1)ALERT_REQ_D_SBW_PD_RIS_</v>
      </c>
      <c r="AR63" s="63" t="str">
        <f t="shared" si="2"/>
        <v/>
      </c>
      <c r="AS63" s="63" t="str">
        <f t="shared" si="3"/>
        <v/>
      </c>
      <c r="AT63" s="63" t="str">
        <f t="shared" si="4"/>
        <v/>
      </c>
    </row>
    <row r="64" spans="2:46">
      <c r="B64" s="130"/>
      <c r="C64" s="48">
        <f t="shared" si="1"/>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(U1)ALERT_REQ_D_SBW_PD_RIS_</v>
      </c>
      <c r="AR64" s="63" t="str">
        <f t="shared" si="2"/>
        <v/>
      </c>
      <c r="AS64" s="63" t="str">
        <f t="shared" si="3"/>
        <v/>
      </c>
      <c r="AT64" s="63" t="str">
        <f t="shared" si="4"/>
        <v/>
      </c>
    </row>
    <row r="65" spans="1:46">
      <c r="B65" s="130"/>
      <c r="C65" s="48">
        <f t="shared" si="1"/>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(U1)ALERT_REQ_D_SBW_PD_RIS_</v>
      </c>
      <c r="AR65" s="63" t="str">
        <f t="shared" si="2"/>
        <v/>
      </c>
      <c r="AS65" s="63" t="str">
        <f t="shared" si="3"/>
        <v/>
      </c>
      <c r="AT65" s="63" t="str">
        <f t="shared" si="4"/>
        <v/>
      </c>
    </row>
    <row r="66" spans="1:46">
      <c r="B66" s="130"/>
      <c r="C66" s="48">
        <f t="shared" si="1"/>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(U1)ALERT_REQ_D_SBW_PD_RIS_</v>
      </c>
      <c r="AR66" s="63" t="str">
        <f t="shared" si="2"/>
        <v/>
      </c>
      <c r="AS66" s="63" t="str">
        <f t="shared" si="3"/>
        <v/>
      </c>
      <c r="AT66" s="63" t="str">
        <f t="shared" si="4"/>
        <v/>
      </c>
    </row>
    <row r="67" spans="1:46">
      <c r="B67" s="130"/>
      <c r="C67" s="48">
        <f t="shared" si="1"/>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(U1)ALERT_REQ_D_SBW_PD_RIS_</v>
      </c>
      <c r="AR67" s="63" t="str">
        <f t="shared" si="2"/>
        <v/>
      </c>
      <c r="AS67" s="63" t="str">
        <f t="shared" si="3"/>
        <v/>
      </c>
      <c r="AT67" s="63" t="str">
        <f t="shared" si="4"/>
        <v/>
      </c>
    </row>
    <row r="68" spans="1:46">
      <c r="B68" s="130"/>
      <c r="C68" s="48">
        <f t="shared" si="1"/>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(U1)ALERT_REQ_D_SBW_PD_RIS_</v>
      </c>
      <c r="AR68" s="63" t="str">
        <f t="shared" si="2"/>
        <v/>
      </c>
      <c r="AS68" s="63" t="str">
        <f t="shared" si="3"/>
        <v/>
      </c>
      <c r="AT68" s="63" t="str">
        <f t="shared" si="4"/>
        <v/>
      </c>
    </row>
    <row r="69" spans="1:46">
      <c r="B69" s="131"/>
      <c r="C69" s="48">
        <f t="shared" si="1"/>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(U1)ALERT_REQ_D_SBW_PD_RIS_</v>
      </c>
      <c r="AR69" s="63" t="str">
        <f t="shared" si="2"/>
        <v/>
      </c>
      <c r="AS69" s="63" t="str">
        <f t="shared" si="3"/>
        <v/>
      </c>
      <c r="AT69" s="63" t="str">
        <f t="shared" si="4"/>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2"/>
        <v/>
      </c>
      <c r="AS70" s="64" t="str">
        <f t="shared" si="3"/>
        <v/>
      </c>
      <c r="AT70" s="64" t="str">
        <f>IF(AJ70&lt;&gt;"",AL70&amp;IF(AJ71&lt;&gt;"",","," ")&amp;REPT(" ",78-LEN(AL70))&amp;"/* "&amp;IF(C70&lt;10,"0"&amp;C70,C70)&amp;" "&amp;AJ70&amp;REPT(" ",48-LEN(AJ70))&amp;"*/",IF(AJ69&lt;&gt;"","};",""))</f>
        <v/>
      </c>
    </row>
    <row r="71" spans="1:46">
      <c r="B71" s="132" t="str">
        <f ca="1">IF(B6&lt;&gt;"",B6,"")</f>
        <v>Table PD_RIS</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1</v>
      </c>
      <c r="AJ71" s="48" t="str">
        <f t="shared" ref="AJ71:AJ134" si="6">IF(AJ6&lt;&gt;"",AJ6,"")</f>
        <v>MSG_08</v>
      </c>
      <c r="AK71" s="61"/>
      <c r="AL71" s="61" t="str">
        <f>BIN2HEX(AB71&amp;AC71&amp;AD71&amp;AE71&amp;AF71&amp;AG71&amp;AH71&amp;AI71,2)</f>
        <v>01</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(U4)0x00000001U,                                                           /* 00 MSG_08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IF(AC7=1,1,0)</f>
        <v>0</v>
      </c>
      <c r="AD72" s="124">
        <f>IF(AD7=1,1,0)</f>
        <v>0</v>
      </c>
      <c r="AE72" s="124">
        <f>IF(AE7=1,1,0)</f>
        <v>0</v>
      </c>
      <c r="AF72" s="124">
        <f>IF(AF7=1,1,0)</f>
        <v>0</v>
      </c>
      <c r="AG72" s="124">
        <f>IF(AG7=1,1,0)</f>
        <v>0</v>
      </c>
      <c r="AH72" s="124">
        <f>IF(AH7=1,1,0)</f>
        <v>1</v>
      </c>
      <c r="AI72" s="124">
        <f>IF(AI7=1,1,0)</f>
        <v>1</v>
      </c>
      <c r="AJ72" s="48" t="str">
        <f>IF(AJ7&lt;&gt;"",AJ7,"")</f>
        <v>MSG_11</v>
      </c>
      <c r="AK72" s="61"/>
      <c r="AL72" s="61" t="str">
        <f t="shared" ref="AL72:AL134" si="9">BIN2HEX(AB72&amp;AC72&amp;AD72&amp;AE72&amp;AF72&amp;AG72&amp;AH72&amp;AI72,2)</f>
        <v>03</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(U4)0x00000003U,                                                           /* 01 MSG_11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IF(AC8=1,1,0)</f>
        <v>0</v>
      </c>
      <c r="AD73" s="124">
        <f>IF(AD8=1,1,0)</f>
        <v>0</v>
      </c>
      <c r="AE73" s="124">
        <f>IF(AE8=1,1,0)</f>
        <v>0</v>
      </c>
      <c r="AF73" s="124">
        <f>IF(AF8=1,1,0)</f>
        <v>0</v>
      </c>
      <c r="AG73" s="124">
        <f>IF(AG8=1,1,0)</f>
        <v>1</v>
      </c>
      <c r="AH73" s="124">
        <f>IF(AH8=1,1,0)</f>
        <v>0</v>
      </c>
      <c r="AI73" s="124">
        <f>IF(AI8=1,1,0)</f>
        <v>1</v>
      </c>
      <c r="AJ73" s="48" t="str">
        <f>IF(AJ8&lt;&gt;"",AJ8,"")</f>
        <v>MSG_12</v>
      </c>
      <c r="AK73" s="61"/>
      <c r="AL73" s="61" t="str">
        <f t="shared" si="9"/>
        <v>05</v>
      </c>
      <c r="AM73" s="61" t="str">
        <f t="shared" si="10"/>
        <v>00</v>
      </c>
      <c r="AN73" s="61" t="str">
        <f t="shared" si="11"/>
        <v>00</v>
      </c>
      <c r="AO73" s="61" t="str">
        <f t="shared" si="12"/>
        <v>00</v>
      </c>
      <c r="AQ73" t="str">
        <f t="shared" si="7"/>
        <v xml:space="preserve">    (U4)0x00000005U,                                                           /* 02 MSG_12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IF(AC9=1,1,0)</f>
        <v>0</v>
      </c>
      <c r="AD74" s="124">
        <f>IF(AD9=1,1,0)</f>
        <v>0</v>
      </c>
      <c r="AE74" s="124">
        <f>IF(AE9=1,1,0)</f>
        <v>0</v>
      </c>
      <c r="AF74" s="124">
        <f>IF(AF9=1,1,0)</f>
        <v>0</v>
      </c>
      <c r="AG74" s="124">
        <f>IF(AG9=1,1,0)</f>
        <v>1</v>
      </c>
      <c r="AH74" s="124">
        <f>IF(AH9=1,1,0)</f>
        <v>1</v>
      </c>
      <c r="AI74" s="124">
        <f>IF(AI9=1,1,0)</f>
        <v>0</v>
      </c>
      <c r="AJ74" s="48" t="str">
        <f>IF(AJ9&lt;&gt;"",AJ9,"")</f>
        <v>MSG_38</v>
      </c>
      <c r="AK74" s="61"/>
      <c r="AL74" s="61" t="str">
        <f t="shared" si="9"/>
        <v>06</v>
      </c>
      <c r="AM74" s="61" t="str">
        <f t="shared" si="10"/>
        <v>00</v>
      </c>
      <c r="AN74" s="61" t="str">
        <f t="shared" si="11"/>
        <v>00</v>
      </c>
      <c r="AO74" s="61" t="str">
        <f t="shared" si="12"/>
        <v>00</v>
      </c>
      <c r="AQ74" t="str">
        <f t="shared" si="7"/>
        <v xml:space="preserve">    (U4)0x00000006U,                                                           /* 03 MSG_38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IF(AC10=1,1,0)</f>
        <v>0</v>
      </c>
      <c r="AD75" s="124">
        <f>IF(AD10=1,1,0)</f>
        <v>0</v>
      </c>
      <c r="AE75" s="124">
        <f>IF(AE10=1,1,0)</f>
        <v>0</v>
      </c>
      <c r="AF75" s="124">
        <f>IF(AF10=1,1,0)</f>
        <v>0</v>
      </c>
      <c r="AG75" s="124">
        <f>IF(AG10=1,1,0)</f>
        <v>1</v>
      </c>
      <c r="AH75" s="124">
        <f>IF(AH10=1,1,0)</f>
        <v>1</v>
      </c>
      <c r="AI75" s="124">
        <f>IF(AI10=1,1,0)</f>
        <v>1</v>
      </c>
      <c r="AJ75" s="48" t="str">
        <f>IF(AJ10&lt;&gt;"",AJ10,"")</f>
        <v>MSG_39</v>
      </c>
      <c r="AK75" s="61"/>
      <c r="AL75" s="61" t="str">
        <f t="shared" si="9"/>
        <v>07</v>
      </c>
      <c r="AM75" s="61" t="str">
        <f t="shared" si="10"/>
        <v>00</v>
      </c>
      <c r="AN75" s="61" t="str">
        <f t="shared" si="11"/>
        <v>00</v>
      </c>
      <c r="AO75" s="61" t="str">
        <f t="shared" si="12"/>
        <v>00</v>
      </c>
      <c r="AQ75" t="str">
        <f t="shared" si="7"/>
        <v xml:space="preserve">    (U4)0x00000007U,                                                           /* 04 MSG_39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IF(AC11=1,1,0)</f>
        <v>0</v>
      </c>
      <c r="AD76" s="124">
        <f>IF(AD11=1,1,0)</f>
        <v>0</v>
      </c>
      <c r="AE76" s="124">
        <f>IF(AE11=1,1,0)</f>
        <v>0</v>
      </c>
      <c r="AF76" s="124">
        <f>IF(AF11=1,1,0)</f>
        <v>1</v>
      </c>
      <c r="AG76" s="124">
        <f>IF(AG11=1,1,0)</f>
        <v>0</v>
      </c>
      <c r="AH76" s="124">
        <f>IF(AH11=1,1,0)</f>
        <v>0</v>
      </c>
      <c r="AI76" s="124">
        <f>IF(AI11=1,1,0)</f>
        <v>0</v>
      </c>
      <c r="AJ76" s="48" t="str">
        <f>IF(AJ11&lt;&gt;"",AJ11,"")</f>
        <v>MSG_33</v>
      </c>
      <c r="AK76" s="61"/>
      <c r="AL76" s="61" t="str">
        <f t="shared" si="9"/>
        <v>08</v>
      </c>
      <c r="AM76" s="61" t="str">
        <f t="shared" si="10"/>
        <v>00</v>
      </c>
      <c r="AN76" s="61" t="str">
        <f t="shared" si="11"/>
        <v>00</v>
      </c>
      <c r="AO76" s="61" t="str">
        <f t="shared" si="12"/>
        <v>00</v>
      </c>
      <c r="AQ76" t="str">
        <f t="shared" si="7"/>
        <v xml:space="preserve">    (U4)0x00000008U,                                                           /* 05 MSG_33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IF(AC12=1,1,0)</f>
        <v>0</v>
      </c>
      <c r="AD77" s="124">
        <f>IF(AD12=1,1,0)</f>
        <v>0</v>
      </c>
      <c r="AE77" s="124">
        <f>IF(AE12=1,1,0)</f>
        <v>0</v>
      </c>
      <c r="AF77" s="124">
        <f>IF(AF12=1,1,0)</f>
        <v>1</v>
      </c>
      <c r="AG77" s="124">
        <f>IF(AG12=1,1,0)</f>
        <v>0</v>
      </c>
      <c r="AH77" s="124">
        <f>IF(AH12=1,1,0)</f>
        <v>0</v>
      </c>
      <c r="AI77" s="124">
        <f>IF(AI12=1,1,0)</f>
        <v>1</v>
      </c>
      <c r="AJ77" s="48" t="str">
        <f>IF(AJ12&lt;&gt;"",AJ12,"")</f>
        <v>MSG_16</v>
      </c>
      <c r="AK77" s="61"/>
      <c r="AL77" s="61" t="str">
        <f t="shared" si="9"/>
        <v>09</v>
      </c>
      <c r="AM77" s="61" t="str">
        <f t="shared" si="10"/>
        <v>00</v>
      </c>
      <c r="AN77" s="61" t="str">
        <f t="shared" si="11"/>
        <v>00</v>
      </c>
      <c r="AO77" s="61" t="str">
        <f t="shared" si="12"/>
        <v>00</v>
      </c>
      <c r="AQ77" t="str">
        <f t="shared" si="7"/>
        <v xml:space="preserve">    (U4)0x00000009U,                                                           /* 06 MSG_16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IF(AC13=1,1,0)</f>
        <v>0</v>
      </c>
      <c r="AD78" s="124">
        <f>IF(AD13=1,1,0)</f>
        <v>0</v>
      </c>
      <c r="AE78" s="124">
        <f>IF(AE13=1,1,0)</f>
        <v>0</v>
      </c>
      <c r="AF78" s="124">
        <f>IF(AF13=1,1,0)</f>
        <v>1</v>
      </c>
      <c r="AG78" s="124">
        <f>IF(AG13=1,1,0)</f>
        <v>0</v>
      </c>
      <c r="AH78" s="124">
        <f>IF(AH13=1,1,0)</f>
        <v>1</v>
      </c>
      <c r="AI78" s="124">
        <f>IF(AI13=1,1,0)</f>
        <v>0</v>
      </c>
      <c r="AJ78" s="48" t="str">
        <f>IF(AJ13&lt;&gt;"",AJ13,"")</f>
        <v>MSG_19</v>
      </c>
      <c r="AK78" s="61"/>
      <c r="AL78" s="61" t="str">
        <f t="shared" si="9"/>
        <v>0A</v>
      </c>
      <c r="AM78" s="61" t="str">
        <f t="shared" si="10"/>
        <v>00</v>
      </c>
      <c r="AN78" s="61" t="str">
        <f t="shared" si="11"/>
        <v>00</v>
      </c>
      <c r="AO78" s="61" t="str">
        <f t="shared" si="12"/>
        <v>00</v>
      </c>
      <c r="AQ78" t="str">
        <f t="shared" si="7"/>
        <v xml:space="preserve">    (U4)0x0000000AU,                                                           /* 07 MSG_19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IF(AC14=1,1,0)</f>
        <v>0</v>
      </c>
      <c r="AD79" s="124">
        <f>IF(AD14=1,1,0)</f>
        <v>0</v>
      </c>
      <c r="AE79" s="124">
        <f>IF(AE14=1,1,0)</f>
        <v>0</v>
      </c>
      <c r="AF79" s="124">
        <f>IF(AF14=1,1,0)</f>
        <v>1</v>
      </c>
      <c r="AG79" s="124">
        <f>IF(AG14=1,1,0)</f>
        <v>0</v>
      </c>
      <c r="AH79" s="124">
        <f>IF(AH14=1,1,0)</f>
        <v>1</v>
      </c>
      <c r="AI79" s="124">
        <f>IF(AI14=1,1,0)</f>
        <v>1</v>
      </c>
      <c r="AJ79" s="48" t="str">
        <f>IF(AJ14&lt;&gt;"",AJ14,"")</f>
        <v>MSG_20</v>
      </c>
      <c r="AK79" s="61"/>
      <c r="AL79" s="61" t="str">
        <f t="shared" si="9"/>
        <v>0B</v>
      </c>
      <c r="AM79" s="61" t="str">
        <f t="shared" si="10"/>
        <v>00</v>
      </c>
      <c r="AN79" s="61" t="str">
        <f t="shared" si="11"/>
        <v>00</v>
      </c>
      <c r="AO79" s="61" t="str">
        <f t="shared" si="12"/>
        <v>00</v>
      </c>
      <c r="AQ79" t="str">
        <f t="shared" si="7"/>
        <v xml:space="preserve">    (U4)0x0000000BU,                                                           /* 08 MSG_20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IF(AC15=1,1,0)</f>
        <v>0</v>
      </c>
      <c r="AD80" s="124">
        <f>IF(AD15=1,1,0)</f>
        <v>0</v>
      </c>
      <c r="AE80" s="124">
        <f>IF(AE15=1,1,0)</f>
        <v>0</v>
      </c>
      <c r="AF80" s="124">
        <f>IF(AF15=1,1,0)</f>
        <v>1</v>
      </c>
      <c r="AG80" s="124">
        <f>IF(AG15=1,1,0)</f>
        <v>1</v>
      </c>
      <c r="AH80" s="124">
        <f>IF(AH15=1,1,0)</f>
        <v>0</v>
      </c>
      <c r="AI80" s="124">
        <f>IF(AI15=1,1,0)</f>
        <v>0</v>
      </c>
      <c r="AJ80" s="48" t="str">
        <f>IF(AJ15&lt;&gt;"",AJ15,"")</f>
        <v>MSG_40</v>
      </c>
      <c r="AK80" s="61"/>
      <c r="AL80" s="61" t="str">
        <f t="shared" si="9"/>
        <v>0C</v>
      </c>
      <c r="AM80" s="61" t="str">
        <f t="shared" si="10"/>
        <v>00</v>
      </c>
      <c r="AN80" s="61" t="str">
        <f t="shared" si="11"/>
        <v>00</v>
      </c>
      <c r="AO80" s="61" t="str">
        <f t="shared" si="12"/>
        <v>00</v>
      </c>
      <c r="AQ80" t="str">
        <f t="shared" si="7"/>
        <v xml:space="preserve">    (U4)0x0000000CU,                                                           /* 09 MSG_40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IF(AC16=1,1,0)</f>
        <v>0</v>
      </c>
      <c r="AD81" s="124">
        <f>IF(AD16=1,1,0)</f>
        <v>0</v>
      </c>
      <c r="AE81" s="124">
        <f>IF(AE16=1,1,0)</f>
        <v>0</v>
      </c>
      <c r="AF81" s="124">
        <f>IF(AF16=1,1,0)</f>
        <v>1</v>
      </c>
      <c r="AG81" s="124">
        <f>IF(AG16=1,1,0)</f>
        <v>1</v>
      </c>
      <c r="AH81" s="124">
        <f>IF(AH16=1,1,0)</f>
        <v>1</v>
      </c>
      <c r="AI81" s="124">
        <f>IF(AI16=1,1,0)</f>
        <v>1</v>
      </c>
      <c r="AJ81" s="48" t="str">
        <f>IF(AJ16&lt;&gt;"",AJ16,"")</f>
        <v>MSG_35</v>
      </c>
      <c r="AK81" s="61"/>
      <c r="AL81" s="61" t="str">
        <f t="shared" si="9"/>
        <v>0F</v>
      </c>
      <c r="AM81" s="61" t="str">
        <f t="shared" si="10"/>
        <v>00</v>
      </c>
      <c r="AN81" s="61" t="str">
        <f t="shared" si="11"/>
        <v>00</v>
      </c>
      <c r="AO81" s="61" t="str">
        <f t="shared" si="12"/>
        <v>00</v>
      </c>
      <c r="AQ81" t="str">
        <f t="shared" si="7"/>
        <v xml:space="preserve">    (U4)0x0000000FU,                                                           /* 10 MSG_35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IF(AC17=1,1,0)</f>
        <v>0</v>
      </c>
      <c r="AD82" s="124">
        <f>IF(AD17=1,1,0)</f>
        <v>0</v>
      </c>
      <c r="AE82" s="124">
        <f>IF(AE17=1,1,0)</f>
        <v>1</v>
      </c>
      <c r="AF82" s="124">
        <f>IF(AF17=1,1,0)</f>
        <v>0</v>
      </c>
      <c r="AG82" s="124">
        <f>IF(AG17=1,1,0)</f>
        <v>0</v>
      </c>
      <c r="AH82" s="124">
        <f>IF(AH17=1,1,0)</f>
        <v>0</v>
      </c>
      <c r="AI82" s="124">
        <f>IF(AI17=1,1,0)</f>
        <v>0</v>
      </c>
      <c r="AJ82" s="48" t="str">
        <f>IF(AJ17&lt;&gt;"",AJ17,"")</f>
        <v>MSG_36</v>
      </c>
      <c r="AK82" s="61"/>
      <c r="AL82" s="61" t="str">
        <f t="shared" si="9"/>
        <v>10</v>
      </c>
      <c r="AM82" s="61" t="str">
        <f t="shared" si="10"/>
        <v>00</v>
      </c>
      <c r="AN82" s="61" t="str">
        <f t="shared" si="11"/>
        <v>00</v>
      </c>
      <c r="AO82" s="61" t="str">
        <f t="shared" si="12"/>
        <v>00</v>
      </c>
      <c r="AQ82" t="str">
        <f t="shared" si="7"/>
        <v xml:space="preserve">    (U4)0x00000010U,                                                           /* 11 MSG_36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IF(AC18=1,1,0)</f>
        <v>0</v>
      </c>
      <c r="AD83" s="124">
        <f>IF(AD18=1,1,0)</f>
        <v>0</v>
      </c>
      <c r="AE83" s="124">
        <f>IF(AE18=1,1,0)</f>
        <v>1</v>
      </c>
      <c r="AF83" s="124">
        <f>IF(AF18=1,1,0)</f>
        <v>0</v>
      </c>
      <c r="AG83" s="124">
        <f>IF(AG18=1,1,0)</f>
        <v>0</v>
      </c>
      <c r="AH83" s="124">
        <f>IF(AH18=1,1,0)</f>
        <v>1</v>
      </c>
      <c r="AI83" s="124">
        <f>IF(AI18=1,1,0)</f>
        <v>1</v>
      </c>
      <c r="AJ83" s="48" t="str">
        <f>IF(AJ18&lt;&gt;"",AJ18,"")</f>
        <v>MSG_13</v>
      </c>
      <c r="AK83" s="61"/>
      <c r="AL83" s="61" t="str">
        <f t="shared" si="9"/>
        <v>13</v>
      </c>
      <c r="AM83" s="61" t="str">
        <f t="shared" si="10"/>
        <v>00</v>
      </c>
      <c r="AN83" s="61" t="str">
        <f t="shared" si="11"/>
        <v>00</v>
      </c>
      <c r="AO83" s="61" t="str">
        <f t="shared" si="12"/>
        <v>00</v>
      </c>
      <c r="AQ83" t="str">
        <f t="shared" si="7"/>
        <v xml:space="preserve">    (U4)0x00000013U,                                                           /* 12 MSG_13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IF(AC19=1,1,0)</f>
        <v>0</v>
      </c>
      <c r="AD84" s="124">
        <f>IF(AD19=1,1,0)</f>
        <v>0</v>
      </c>
      <c r="AE84" s="124">
        <f>IF(AE19=1,1,0)</f>
        <v>1</v>
      </c>
      <c r="AF84" s="124">
        <f>IF(AF19=1,1,0)</f>
        <v>0</v>
      </c>
      <c r="AG84" s="124">
        <f>IF(AG19=1,1,0)</f>
        <v>1</v>
      </c>
      <c r="AH84" s="124">
        <f>IF(AH19=1,1,0)</f>
        <v>0</v>
      </c>
      <c r="AI84" s="124">
        <f>IF(AI19=1,1,0)</f>
        <v>0</v>
      </c>
      <c r="AJ84" s="48" t="str">
        <f>IF(AJ19&lt;&gt;"",AJ19,"")</f>
        <v>MSG_14</v>
      </c>
      <c r="AK84" s="61"/>
      <c r="AL84" s="61" t="str">
        <f t="shared" si="9"/>
        <v>14</v>
      </c>
      <c r="AM84" s="61" t="str">
        <f t="shared" si="10"/>
        <v>00</v>
      </c>
      <c r="AN84" s="61" t="str">
        <f t="shared" si="11"/>
        <v>00</v>
      </c>
      <c r="AO84" s="61" t="str">
        <f t="shared" si="12"/>
        <v>00</v>
      </c>
      <c r="AQ84" t="str">
        <f t="shared" si="7"/>
        <v xml:space="preserve">    (U4)0x00000014U,                                                           /* 13 MSG_14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1</v>
      </c>
      <c r="AF85" s="124">
        <f t="shared" si="13"/>
        <v>0</v>
      </c>
      <c r="AG85" s="124">
        <f t="shared" si="13"/>
        <v>1</v>
      </c>
      <c r="AH85" s="124">
        <f t="shared" si="13"/>
        <v>0</v>
      </c>
      <c r="AI85" s="124">
        <f t="shared" si="13"/>
        <v>1</v>
      </c>
      <c r="AJ85" s="48" t="str">
        <f t="shared" si="6"/>
        <v>MSG_17</v>
      </c>
      <c r="AK85" s="61"/>
      <c r="AL85" s="61" t="str">
        <f t="shared" si="9"/>
        <v>15</v>
      </c>
      <c r="AM85" s="61" t="str">
        <f t="shared" si="10"/>
        <v>00</v>
      </c>
      <c r="AN85" s="61" t="str">
        <f t="shared" si="11"/>
        <v>00</v>
      </c>
      <c r="AO85" s="61" t="str">
        <f t="shared" si="12"/>
        <v>00</v>
      </c>
      <c r="AQ85" t="str">
        <f t="shared" si="7"/>
        <v xml:space="preserve">    (U4)0x00000015U,                                                           /* 14 MSG_17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1</v>
      </c>
      <c r="AF86" s="124">
        <f t="shared" si="13"/>
        <v>0</v>
      </c>
      <c r="AG86" s="124">
        <f t="shared" si="13"/>
        <v>1</v>
      </c>
      <c r="AH86" s="124">
        <f t="shared" si="13"/>
        <v>1</v>
      </c>
      <c r="AI86" s="124">
        <f>IF(AI21=1,1,0)</f>
        <v>0</v>
      </c>
      <c r="AJ86" s="48" t="str">
        <f t="shared" si="6"/>
        <v>MSG_18</v>
      </c>
      <c r="AK86" s="61"/>
      <c r="AL86" s="61" t="str">
        <f t="shared" si="9"/>
        <v>16</v>
      </c>
      <c r="AM86" s="61" t="str">
        <f t="shared" si="10"/>
        <v>00</v>
      </c>
      <c r="AN86" s="61" t="str">
        <f t="shared" si="11"/>
        <v>00</v>
      </c>
      <c r="AO86" s="61" t="str">
        <f t="shared" si="12"/>
        <v>00</v>
      </c>
      <c r="AQ86" t="str">
        <f t="shared" si="7"/>
        <v xml:space="preserve">    (U4)0x00000016U                                                            /* 15 MSG_18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PD_RIS</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1</v>
      </c>
      <c r="AD136" s="124">
        <f t="shared" si="20"/>
        <v>1</v>
      </c>
      <c r="AE136" s="124">
        <f t="shared" si="20"/>
        <v>1</v>
      </c>
      <c r="AF136" s="124">
        <f t="shared" si="20"/>
        <v>1</v>
      </c>
      <c r="AG136" s="124">
        <f t="shared" si="20"/>
        <v>1</v>
      </c>
      <c r="AH136" s="124">
        <f t="shared" si="20"/>
        <v>1</v>
      </c>
      <c r="AI136" s="124">
        <f t="shared" si="20"/>
        <v>1</v>
      </c>
      <c r="AJ136" s="48" t="str">
        <f t="shared" ref="AJ136:AJ199" si="21">IF(AJ6&lt;&gt;"",AJ6,"")</f>
        <v>MSG_08</v>
      </c>
      <c r="AK136" s="61"/>
      <c r="AL136" s="61" t="str">
        <f>BIN2HEX(AB136&amp;AC136&amp;AD136&amp;AE136&amp;AF136&amp;AG136&amp;AH136&amp;AI136,2)</f>
        <v>7F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(U4)0x0000007FU,                                                           /* 00 MSG_08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IF(OR(AC7=0,AC7=1),1,0)</f>
        <v>1</v>
      </c>
      <c r="AD137" s="124">
        <f>IF(OR(AD7=0,AD7=1),1,0)</f>
        <v>1</v>
      </c>
      <c r="AE137" s="124">
        <f>IF(OR(AE7=0,AE7=1),1,0)</f>
        <v>1</v>
      </c>
      <c r="AF137" s="124">
        <f>IF(OR(AF7=0,AF7=1),1,0)</f>
        <v>1</v>
      </c>
      <c r="AG137" s="124">
        <f>IF(OR(AG7=0,AG7=1),1,0)</f>
        <v>1</v>
      </c>
      <c r="AH137" s="124">
        <f>IF(OR(AH7=0,AH7=1),1,0)</f>
        <v>1</v>
      </c>
      <c r="AI137" s="124">
        <f>IF(OR(AI7=0,AI7=1),1,0)</f>
        <v>1</v>
      </c>
      <c r="AJ137" s="48" t="str">
        <f>IF(AJ7&lt;&gt;"",AJ7,"")</f>
        <v>MSG_11</v>
      </c>
      <c r="AK137" s="61"/>
      <c r="AL137" s="61" t="str">
        <f t="shared" ref="AL137:AL199" si="24">BIN2HEX(AB137&amp;AC137&amp;AD137&amp;AE137&amp;AF137&amp;AG137&amp;AH137&amp;AI137,2)</f>
        <v>7F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(U4)0x0000007FU,                                                           /* 01 MSG_11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IF(OR(AC8=0,AC8=1),1,0)</f>
        <v>1</v>
      </c>
      <c r="AD138" s="124">
        <f>IF(OR(AD8=0,AD8=1),1,0)</f>
        <v>1</v>
      </c>
      <c r="AE138" s="124">
        <f>IF(OR(AE8=0,AE8=1),1,0)</f>
        <v>1</v>
      </c>
      <c r="AF138" s="124">
        <f>IF(OR(AF8=0,AF8=1),1,0)</f>
        <v>1</v>
      </c>
      <c r="AG138" s="124">
        <f>IF(OR(AG8=0,AG8=1),1,0)</f>
        <v>1</v>
      </c>
      <c r="AH138" s="124">
        <f>IF(OR(AH8=0,AH8=1),1,0)</f>
        <v>1</v>
      </c>
      <c r="AI138" s="124">
        <f>IF(OR(AI8=0,AI8=1),1,0)</f>
        <v>1</v>
      </c>
      <c r="AJ138" s="48" t="str">
        <f>IF(AJ8&lt;&gt;"",AJ8,"")</f>
        <v>MSG_12</v>
      </c>
      <c r="AK138" s="61"/>
      <c r="AL138" s="61" t="str">
        <f t="shared" si="24"/>
        <v>7F</v>
      </c>
      <c r="AM138" s="61" t="str">
        <f t="shared" si="25"/>
        <v>00</v>
      </c>
      <c r="AN138" s="61" t="str">
        <f t="shared" si="26"/>
        <v>00</v>
      </c>
      <c r="AO138" s="61" t="str">
        <f t="shared" si="27"/>
        <v>00</v>
      </c>
      <c r="AQ138" t="str">
        <f t="shared" si="22"/>
        <v xml:space="preserve">    (U4)0x0000007FU,                                                           /* 02 MSG_12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IF(OR(AC9=0,AC9=1),1,0)</f>
        <v>1</v>
      </c>
      <c r="AD139" s="124">
        <f>IF(OR(AD9=0,AD9=1),1,0)</f>
        <v>1</v>
      </c>
      <c r="AE139" s="124">
        <f>IF(OR(AE9=0,AE9=1),1,0)</f>
        <v>1</v>
      </c>
      <c r="AF139" s="124">
        <f>IF(OR(AF9=0,AF9=1),1,0)</f>
        <v>1</v>
      </c>
      <c r="AG139" s="124">
        <f>IF(OR(AG9=0,AG9=1),1,0)</f>
        <v>1</v>
      </c>
      <c r="AH139" s="124">
        <f>IF(OR(AH9=0,AH9=1),1,0)</f>
        <v>1</v>
      </c>
      <c r="AI139" s="124">
        <f>IF(OR(AI9=0,AI9=1),1,0)</f>
        <v>1</v>
      </c>
      <c r="AJ139" s="48" t="str">
        <f>IF(AJ9&lt;&gt;"",AJ9,"")</f>
        <v>MSG_38</v>
      </c>
      <c r="AK139" s="61"/>
      <c r="AL139" s="61" t="str">
        <f t="shared" si="24"/>
        <v>7F</v>
      </c>
      <c r="AM139" s="61" t="str">
        <f t="shared" si="25"/>
        <v>00</v>
      </c>
      <c r="AN139" s="61" t="str">
        <f t="shared" si="26"/>
        <v>00</v>
      </c>
      <c r="AO139" s="61" t="str">
        <f t="shared" si="27"/>
        <v>00</v>
      </c>
      <c r="AQ139" t="str">
        <f t="shared" si="22"/>
        <v xml:space="preserve">    (U4)0x0000007FU,                                                           /* 03 MSG_38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IF(OR(AC10=0,AC10=1),1,0)</f>
        <v>1</v>
      </c>
      <c r="AD140" s="124">
        <f>IF(OR(AD10=0,AD10=1),1,0)</f>
        <v>1</v>
      </c>
      <c r="AE140" s="124">
        <f>IF(OR(AE10=0,AE10=1),1,0)</f>
        <v>1</v>
      </c>
      <c r="AF140" s="124">
        <f>IF(OR(AF10=0,AF10=1),1,0)</f>
        <v>1</v>
      </c>
      <c r="AG140" s="124">
        <f>IF(OR(AG10=0,AG10=1),1,0)</f>
        <v>1</v>
      </c>
      <c r="AH140" s="124">
        <f>IF(OR(AH10=0,AH10=1),1,0)</f>
        <v>1</v>
      </c>
      <c r="AI140" s="124">
        <f>IF(OR(AI10=0,AI10=1),1,0)</f>
        <v>1</v>
      </c>
      <c r="AJ140" s="48" t="str">
        <f>IF(AJ10&lt;&gt;"",AJ10,"")</f>
        <v>MSG_39</v>
      </c>
      <c r="AK140" s="61"/>
      <c r="AL140" s="61" t="str">
        <f t="shared" si="24"/>
        <v>7F</v>
      </c>
      <c r="AM140" s="61" t="str">
        <f t="shared" si="25"/>
        <v>00</v>
      </c>
      <c r="AN140" s="61" t="str">
        <f t="shared" si="26"/>
        <v>00</v>
      </c>
      <c r="AO140" s="61" t="str">
        <f t="shared" si="27"/>
        <v>00</v>
      </c>
      <c r="AQ140" t="str">
        <f t="shared" si="22"/>
        <v xml:space="preserve">    (U4)0x0000007FU,                                                           /* 04 MSG_39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IF(OR(AC11=0,AC11=1),1,0)</f>
        <v>1</v>
      </c>
      <c r="AD141" s="124">
        <f>IF(OR(AD11=0,AD11=1),1,0)</f>
        <v>1</v>
      </c>
      <c r="AE141" s="124">
        <f>IF(OR(AE11=0,AE11=1),1,0)</f>
        <v>1</v>
      </c>
      <c r="AF141" s="124">
        <f>IF(OR(AF11=0,AF11=1),1,0)</f>
        <v>1</v>
      </c>
      <c r="AG141" s="124">
        <f>IF(OR(AG11=0,AG11=1),1,0)</f>
        <v>1</v>
      </c>
      <c r="AH141" s="124">
        <f>IF(OR(AH11=0,AH11=1),1,0)</f>
        <v>1</v>
      </c>
      <c r="AI141" s="124">
        <f>IF(OR(AI11=0,AI11=1),1,0)</f>
        <v>1</v>
      </c>
      <c r="AJ141" s="48" t="str">
        <f>IF(AJ11&lt;&gt;"",AJ11,"")</f>
        <v>MSG_33</v>
      </c>
      <c r="AK141" s="61"/>
      <c r="AL141" s="61" t="str">
        <f t="shared" si="24"/>
        <v>7F</v>
      </c>
      <c r="AM141" s="61" t="str">
        <f t="shared" si="25"/>
        <v>00</v>
      </c>
      <c r="AN141" s="61" t="str">
        <f t="shared" si="26"/>
        <v>00</v>
      </c>
      <c r="AO141" s="61" t="str">
        <f t="shared" si="27"/>
        <v>00</v>
      </c>
      <c r="AQ141" t="str">
        <f t="shared" si="22"/>
        <v xml:space="preserve">    (U4)0x0000007FU,                                                           /* 05 MSG_33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IF(OR(AC12=0,AC12=1),1,0)</f>
        <v>1</v>
      </c>
      <c r="AD142" s="124">
        <f>IF(OR(AD12=0,AD12=1),1,0)</f>
        <v>1</v>
      </c>
      <c r="AE142" s="124">
        <f>IF(OR(AE12=0,AE12=1),1,0)</f>
        <v>1</v>
      </c>
      <c r="AF142" s="124">
        <f>IF(OR(AF12=0,AF12=1),1,0)</f>
        <v>1</v>
      </c>
      <c r="AG142" s="124">
        <f>IF(OR(AG12=0,AG12=1),1,0)</f>
        <v>1</v>
      </c>
      <c r="AH142" s="124">
        <f>IF(OR(AH12=0,AH12=1),1,0)</f>
        <v>1</v>
      </c>
      <c r="AI142" s="124">
        <f>IF(OR(AI12=0,AI12=1),1,0)</f>
        <v>1</v>
      </c>
      <c r="AJ142" s="48" t="str">
        <f>IF(AJ12&lt;&gt;"",AJ12,"")</f>
        <v>MSG_16</v>
      </c>
      <c r="AK142" s="61"/>
      <c r="AL142" s="61" t="str">
        <f t="shared" si="24"/>
        <v>7F</v>
      </c>
      <c r="AM142" s="61" t="str">
        <f t="shared" si="25"/>
        <v>00</v>
      </c>
      <c r="AN142" s="61" t="str">
        <f t="shared" si="26"/>
        <v>00</v>
      </c>
      <c r="AO142" s="61" t="str">
        <f t="shared" si="27"/>
        <v>00</v>
      </c>
      <c r="AQ142" t="str">
        <f t="shared" si="22"/>
        <v xml:space="preserve">    (U4)0x0000007FU,                                                           /* 06 MSG_16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IF(OR(AC13=0,AC13=1),1,0)</f>
        <v>1</v>
      </c>
      <c r="AD143" s="124">
        <f>IF(OR(AD13=0,AD13=1),1,0)</f>
        <v>1</v>
      </c>
      <c r="AE143" s="124">
        <f>IF(OR(AE13=0,AE13=1),1,0)</f>
        <v>1</v>
      </c>
      <c r="AF143" s="124">
        <f>IF(OR(AF13=0,AF13=1),1,0)</f>
        <v>1</v>
      </c>
      <c r="AG143" s="124">
        <f>IF(OR(AG13=0,AG13=1),1,0)</f>
        <v>1</v>
      </c>
      <c r="AH143" s="124">
        <f>IF(OR(AH13=0,AH13=1),1,0)</f>
        <v>1</v>
      </c>
      <c r="AI143" s="124">
        <f>IF(OR(AI13=0,AI13=1),1,0)</f>
        <v>1</v>
      </c>
      <c r="AJ143" s="48" t="str">
        <f>IF(AJ13&lt;&gt;"",AJ13,"")</f>
        <v>MSG_19</v>
      </c>
      <c r="AK143" s="61"/>
      <c r="AL143" s="61" t="str">
        <f t="shared" si="24"/>
        <v>7F</v>
      </c>
      <c r="AM143" s="61" t="str">
        <f t="shared" si="25"/>
        <v>00</v>
      </c>
      <c r="AN143" s="61" t="str">
        <f t="shared" si="26"/>
        <v>00</v>
      </c>
      <c r="AO143" s="61" t="str">
        <f t="shared" si="27"/>
        <v>00</v>
      </c>
      <c r="AQ143" t="str">
        <f t="shared" si="22"/>
        <v xml:space="preserve">    (U4)0x0000007FU,                                                           /* 07 MSG_19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IF(OR(AC14=0,AC14=1),1,0)</f>
        <v>1</v>
      </c>
      <c r="AD144" s="124">
        <f>IF(OR(AD14=0,AD14=1),1,0)</f>
        <v>1</v>
      </c>
      <c r="AE144" s="124">
        <f>IF(OR(AE14=0,AE14=1),1,0)</f>
        <v>1</v>
      </c>
      <c r="AF144" s="124">
        <f>IF(OR(AF14=0,AF14=1),1,0)</f>
        <v>1</v>
      </c>
      <c r="AG144" s="124">
        <f>IF(OR(AG14=0,AG14=1),1,0)</f>
        <v>1</v>
      </c>
      <c r="AH144" s="124">
        <f>IF(OR(AH14=0,AH14=1),1,0)</f>
        <v>1</v>
      </c>
      <c r="AI144" s="124">
        <f>IF(OR(AI14=0,AI14=1),1,0)</f>
        <v>1</v>
      </c>
      <c r="AJ144" s="48" t="str">
        <f>IF(AJ14&lt;&gt;"",AJ14,"")</f>
        <v>MSG_20</v>
      </c>
      <c r="AK144" s="61"/>
      <c r="AL144" s="61" t="str">
        <f t="shared" si="24"/>
        <v>7F</v>
      </c>
      <c r="AM144" s="61" t="str">
        <f t="shared" si="25"/>
        <v>00</v>
      </c>
      <c r="AN144" s="61" t="str">
        <f t="shared" si="26"/>
        <v>00</v>
      </c>
      <c r="AO144" s="61" t="str">
        <f t="shared" si="27"/>
        <v>00</v>
      </c>
      <c r="AQ144" t="str">
        <f t="shared" si="22"/>
        <v xml:space="preserve">    (U4)0x0000007FU,                                                           /* 08 MSG_20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IF(OR(AC15=0,AC15=1),1,0)</f>
        <v>1</v>
      </c>
      <c r="AD145" s="124">
        <f>IF(OR(AD15=0,AD15=1),1,0)</f>
        <v>1</v>
      </c>
      <c r="AE145" s="124">
        <f>IF(OR(AE15=0,AE15=1),1,0)</f>
        <v>1</v>
      </c>
      <c r="AF145" s="124">
        <f>IF(OR(AF15=0,AF15=1),1,0)</f>
        <v>1</v>
      </c>
      <c r="AG145" s="124">
        <f>IF(OR(AG15=0,AG15=1),1,0)</f>
        <v>1</v>
      </c>
      <c r="AH145" s="124">
        <f>IF(OR(AH15=0,AH15=1),1,0)</f>
        <v>1</v>
      </c>
      <c r="AI145" s="124">
        <f>IF(OR(AI15=0,AI15=1),1,0)</f>
        <v>1</v>
      </c>
      <c r="AJ145" s="48" t="str">
        <f>IF(AJ15&lt;&gt;"",AJ15,"")</f>
        <v>MSG_40</v>
      </c>
      <c r="AK145" s="61"/>
      <c r="AL145" s="61" t="str">
        <f t="shared" si="24"/>
        <v>7F</v>
      </c>
      <c r="AM145" s="61" t="str">
        <f t="shared" si="25"/>
        <v>00</v>
      </c>
      <c r="AN145" s="61" t="str">
        <f t="shared" si="26"/>
        <v>00</v>
      </c>
      <c r="AO145" s="61" t="str">
        <f t="shared" si="27"/>
        <v>00</v>
      </c>
      <c r="AQ145" t="str">
        <f t="shared" si="22"/>
        <v xml:space="preserve">    (U4)0x0000007FU,                                                           /* 09 MSG_40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IF(OR(AC16=0,AC16=1),1,0)</f>
        <v>1</v>
      </c>
      <c r="AD146" s="124">
        <f>IF(OR(AD16=0,AD16=1),1,0)</f>
        <v>1</v>
      </c>
      <c r="AE146" s="124">
        <f>IF(OR(AE16=0,AE16=1),1,0)</f>
        <v>1</v>
      </c>
      <c r="AF146" s="124">
        <f>IF(OR(AF16=0,AF16=1),1,0)</f>
        <v>1</v>
      </c>
      <c r="AG146" s="124">
        <f>IF(OR(AG16=0,AG16=1),1,0)</f>
        <v>1</v>
      </c>
      <c r="AH146" s="124">
        <f>IF(OR(AH16=0,AH16=1),1,0)</f>
        <v>1</v>
      </c>
      <c r="AI146" s="124">
        <f>IF(OR(AI16=0,AI16=1),1,0)</f>
        <v>1</v>
      </c>
      <c r="AJ146" s="48" t="str">
        <f>IF(AJ16&lt;&gt;"",AJ16,"")</f>
        <v>MSG_35</v>
      </c>
      <c r="AK146" s="61"/>
      <c r="AL146" s="61" t="str">
        <f t="shared" si="24"/>
        <v>7F</v>
      </c>
      <c r="AM146" s="61" t="str">
        <f t="shared" si="25"/>
        <v>00</v>
      </c>
      <c r="AN146" s="61" t="str">
        <f t="shared" si="26"/>
        <v>00</v>
      </c>
      <c r="AO146" s="61" t="str">
        <f t="shared" si="27"/>
        <v>00</v>
      </c>
      <c r="AQ146" t="str">
        <f t="shared" si="22"/>
        <v xml:space="preserve">    (U4)0x0000007FU,                                                           /* 10 MSG_35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IF(OR(AC17=0,AC17=1),1,0)</f>
        <v>1</v>
      </c>
      <c r="AD147" s="124">
        <f>IF(OR(AD17=0,AD17=1),1,0)</f>
        <v>1</v>
      </c>
      <c r="AE147" s="124">
        <f>IF(OR(AE17=0,AE17=1),1,0)</f>
        <v>1</v>
      </c>
      <c r="AF147" s="124">
        <f>IF(OR(AF17=0,AF17=1),1,0)</f>
        <v>1</v>
      </c>
      <c r="AG147" s="124">
        <f>IF(OR(AG17=0,AG17=1),1,0)</f>
        <v>1</v>
      </c>
      <c r="AH147" s="124">
        <f>IF(OR(AH17=0,AH17=1),1,0)</f>
        <v>1</v>
      </c>
      <c r="AI147" s="124">
        <f>IF(OR(AI17=0,AI17=1),1,0)</f>
        <v>1</v>
      </c>
      <c r="AJ147" s="48" t="str">
        <f>IF(AJ17&lt;&gt;"",AJ17,"")</f>
        <v>MSG_36</v>
      </c>
      <c r="AK147" s="61"/>
      <c r="AL147" s="61" t="str">
        <f t="shared" si="24"/>
        <v>7F</v>
      </c>
      <c r="AM147" s="61" t="str">
        <f t="shared" si="25"/>
        <v>00</v>
      </c>
      <c r="AN147" s="61" t="str">
        <f t="shared" si="26"/>
        <v>00</v>
      </c>
      <c r="AO147" s="61" t="str">
        <f t="shared" si="27"/>
        <v>00</v>
      </c>
      <c r="AQ147" t="str">
        <f t="shared" si="22"/>
        <v xml:space="preserve">    (U4)0x0000007FU,                                                           /* 11 MSG_36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IF(OR(AC18=0,AC18=1),1,0)</f>
        <v>1</v>
      </c>
      <c r="AD148" s="124">
        <f>IF(OR(AD18=0,AD18=1),1,0)</f>
        <v>1</v>
      </c>
      <c r="AE148" s="124">
        <f>IF(OR(AE18=0,AE18=1),1,0)</f>
        <v>1</v>
      </c>
      <c r="AF148" s="124">
        <f>IF(OR(AF18=0,AF18=1),1,0)</f>
        <v>1</v>
      </c>
      <c r="AG148" s="124">
        <f>IF(OR(AG18=0,AG18=1),1,0)</f>
        <v>1</v>
      </c>
      <c r="AH148" s="124">
        <f>IF(OR(AH18=0,AH18=1),1,0)</f>
        <v>1</v>
      </c>
      <c r="AI148" s="124">
        <f>IF(OR(AI18=0,AI18=1),1,0)</f>
        <v>1</v>
      </c>
      <c r="AJ148" s="48" t="str">
        <f>IF(AJ18&lt;&gt;"",AJ18,"")</f>
        <v>MSG_13</v>
      </c>
      <c r="AK148" s="61"/>
      <c r="AL148" s="61" t="str">
        <f t="shared" si="24"/>
        <v>7F</v>
      </c>
      <c r="AM148" s="61" t="str">
        <f t="shared" si="25"/>
        <v>00</v>
      </c>
      <c r="AN148" s="61" t="str">
        <f t="shared" si="26"/>
        <v>00</v>
      </c>
      <c r="AO148" s="61" t="str">
        <f t="shared" si="27"/>
        <v>00</v>
      </c>
      <c r="AQ148" t="str">
        <f t="shared" si="22"/>
        <v xml:space="preserve">    (U4)0x0000007FU,                                                           /* 12 MSG_13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IF(OR(AC19=0,AC19=1),1,0)</f>
        <v>1</v>
      </c>
      <c r="AD149" s="124">
        <f>IF(OR(AD19=0,AD19=1),1,0)</f>
        <v>1</v>
      </c>
      <c r="AE149" s="124">
        <f>IF(OR(AE19=0,AE19=1),1,0)</f>
        <v>1</v>
      </c>
      <c r="AF149" s="124">
        <f>IF(OR(AF19=0,AF19=1),1,0)</f>
        <v>1</v>
      </c>
      <c r="AG149" s="124">
        <f>IF(OR(AG19=0,AG19=1),1,0)</f>
        <v>1</v>
      </c>
      <c r="AH149" s="124">
        <f>IF(OR(AH19=0,AH19=1),1,0)</f>
        <v>1</v>
      </c>
      <c r="AI149" s="124">
        <f>IF(OR(AI19=0,AI19=1),1,0)</f>
        <v>1</v>
      </c>
      <c r="AJ149" s="48" t="str">
        <f>IF(AJ19&lt;&gt;"",AJ19,"")</f>
        <v>MSG_14</v>
      </c>
      <c r="AK149" s="61"/>
      <c r="AL149" s="61" t="str">
        <f t="shared" si="24"/>
        <v>7F</v>
      </c>
      <c r="AM149" s="61" t="str">
        <f t="shared" si="25"/>
        <v>00</v>
      </c>
      <c r="AN149" s="61" t="str">
        <f t="shared" si="26"/>
        <v>00</v>
      </c>
      <c r="AO149" s="61" t="str">
        <f t="shared" si="27"/>
        <v>00</v>
      </c>
      <c r="AQ149" t="str">
        <f t="shared" si="22"/>
        <v xml:space="preserve">    (U4)0x0000007FU,                                                           /* 13 MSG_14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1</v>
      </c>
      <c r="AD150" s="124">
        <f t="shared" si="28"/>
        <v>1</v>
      </c>
      <c r="AE150" s="124">
        <f t="shared" si="28"/>
        <v>1</v>
      </c>
      <c r="AF150" s="124">
        <f t="shared" si="28"/>
        <v>1</v>
      </c>
      <c r="AG150" s="124">
        <f t="shared" si="28"/>
        <v>1</v>
      </c>
      <c r="AH150" s="124">
        <f t="shared" si="28"/>
        <v>1</v>
      </c>
      <c r="AI150" s="124">
        <f t="shared" si="28"/>
        <v>1</v>
      </c>
      <c r="AJ150" s="48" t="str">
        <f t="shared" si="21"/>
        <v>MSG_17</v>
      </c>
      <c r="AK150" s="61"/>
      <c r="AL150" s="61" t="str">
        <f t="shared" si="24"/>
        <v>7F</v>
      </c>
      <c r="AM150" s="61" t="str">
        <f t="shared" si="25"/>
        <v>00</v>
      </c>
      <c r="AN150" s="61" t="str">
        <f t="shared" si="26"/>
        <v>00</v>
      </c>
      <c r="AO150" s="61" t="str">
        <f t="shared" si="27"/>
        <v>00</v>
      </c>
      <c r="AQ150" t="str">
        <f t="shared" si="22"/>
        <v xml:space="preserve">    (U4)0x0000007FU,                                                           /* 14 MSG_17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1</v>
      </c>
      <c r="AD151" s="124">
        <f t="shared" si="28"/>
        <v>1</v>
      </c>
      <c r="AE151" s="124">
        <f t="shared" si="28"/>
        <v>1</v>
      </c>
      <c r="AF151" s="124">
        <f t="shared" si="28"/>
        <v>1</v>
      </c>
      <c r="AG151" s="124">
        <f t="shared" si="28"/>
        <v>1</v>
      </c>
      <c r="AH151" s="124">
        <f t="shared" si="28"/>
        <v>1</v>
      </c>
      <c r="AI151" s="124">
        <f>IF(OR(AI21=0,AI21=1),1,0)</f>
        <v>1</v>
      </c>
      <c r="AJ151" s="48" t="str">
        <f t="shared" si="21"/>
        <v>MSG_18</v>
      </c>
      <c r="AK151" s="61"/>
      <c r="AL151" s="61" t="str">
        <f t="shared" si="24"/>
        <v>7F</v>
      </c>
      <c r="AM151" s="61" t="str">
        <f t="shared" si="25"/>
        <v>00</v>
      </c>
      <c r="AN151" s="61" t="str">
        <f t="shared" si="26"/>
        <v>00</v>
      </c>
      <c r="AO151" s="61" t="str">
        <f t="shared" si="27"/>
        <v>00</v>
      </c>
      <c r="AQ151" t="str">
        <f t="shared" si="22"/>
        <v xml:space="preserve">    (U4)0x0000007FU                                                            /* 15 MSG_18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B3 D6:AB21 D22:AJ69" name="Table作成編集範囲"/>
    <protectedRange sqref="AC3:AI3" name="Table作成編集範囲_3"/>
    <protectedRange sqref="B3" name="Table作成編集範囲_2"/>
    <protectedRange sqref="AE7:AF12 AC7:AD21 AE13:AI21 AJ6:AJ21 AC6:AF6" name="Table作成編集範囲_4"/>
    <protectedRange sqref="AG6:AI12" name="Table作成編集範囲_1_1"/>
  </protectedRanges>
  <mergeCells count="5">
    <mergeCell ref="C2:C3"/>
    <mergeCell ref="AJ2:AJ3"/>
    <mergeCell ref="A4:B5"/>
    <mergeCell ref="AC3:AD3"/>
    <mergeCell ref="AE3:AI3"/>
  </mergeCells>
  <phoneticPr fontId="3"/>
  <conditionalFormatting sqref="D25:AD69 D6:AB24 AC22:AD24">
    <cfRule type="cellIs" dxfId="63" priority="22" operator="equal">
      <formula>1</formula>
    </cfRule>
    <cfRule type="cellIs" dxfId="62" priority="23" operator="equal">
      <formula>"×"</formula>
    </cfRule>
  </conditionalFormatting>
  <conditionalFormatting sqref="AD22:AD25">
    <cfRule type="cellIs" dxfId="61" priority="19" operator="equal">
      <formula>1</formula>
    </cfRule>
    <cfRule type="cellIs" dxfId="60" priority="20" operator="equal">
      <formula>"×"</formula>
    </cfRule>
  </conditionalFormatting>
  <conditionalFormatting sqref="AD26:AI69">
    <cfRule type="cellIs" dxfId="59" priority="15" operator="equal">
      <formula>1</formula>
    </cfRule>
    <cfRule type="cellIs" dxfId="58" priority="16" operator="equal">
      <formula>"×"</formula>
    </cfRule>
  </conditionalFormatting>
  <conditionalFormatting sqref="AE22:AE25">
    <cfRule type="cellIs" dxfId="57" priority="11" operator="equal">
      <formula>1</formula>
    </cfRule>
    <cfRule type="cellIs" dxfId="56" priority="12" operator="equal">
      <formula>"×"</formula>
    </cfRule>
  </conditionalFormatting>
  <conditionalFormatting sqref="AF22:AI25">
    <cfRule type="cellIs" dxfId="53" priority="3" operator="equal">
      <formula>1</formula>
    </cfRule>
    <cfRule type="cellIs" dxfId="52" priority="4" operator="equal">
      <formula>"×"</formula>
    </cfRule>
  </conditionalFormatting>
  <conditionalFormatting sqref="AR5:AS70">
    <cfRule type="expression" dxfId="51" priority="21">
      <formula>$B$3="Index Table"</formula>
    </cfRule>
  </conditionalFormatting>
  <conditionalFormatting sqref="AC6:AI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CH_Design!$C$3:$C$99</xm:f>
          </x14:formula1>
          <xm:sqref>AJ6:AJ69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CECFF"/>
  </sheetPr>
  <dimension ref="A1:AW199"/>
  <sheetViews>
    <sheetView zoomScale="85" zoomScaleNormal="85" workbookViewId="0">
      <pane ySplit="3" topLeftCell="A4" activePane="bottomLeft" state="frozen"/>
      <selection activeCell="AJ25" sqref="AJ25"/>
      <selection pane="bottomLeft" activeCell="AJ25" sqref="AJ2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387" t="s">
        <v>437</v>
      </c>
      <c r="AG3" s="389"/>
      <c r="AH3" s="387" t="s">
        <v>458</v>
      </c>
      <c r="AI3" s="389"/>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u4_sp_ALERT_D_SBW_PD_NSFT_CRIT[ALERT_D_SBW_PD_NSFT_NUM_DST] = {</v>
      </c>
      <c r="AS5" s="84" t="str">
        <f ca="1">"static const U4  "&amp;$AW$9&amp;"["&amp;$AW$10&amp;"] = {"</f>
        <v>static const U4  u4_sp_ALERT_D_SBW_PD_NSFT_MASK[ALERT_D_SBW_PD_NSFT_NUM_DST] = {</v>
      </c>
      <c r="AT5" s="84" t="str">
        <f ca="1">"static const U1  "&amp;$AW$11&amp;"["&amp;$AW$10&amp;"] = {"</f>
        <v>static const U1  u1_sp_ALERT_D_SBW_PD_NSFT_DST[ALERT_D_SBW_PD_NSFT_NUM_DST] = {</v>
      </c>
      <c r="AU5" s="84" t="str">
        <f ca="1">"const ST_ALERT_MTRX "&amp;$AW$12&amp;" = {"</f>
        <v>const ST_ALERT_MTRX st_gp_ALERT_D_SBW_MTRX[17] = {</v>
      </c>
      <c r="AV5" s="65" t="str">
        <f ca="1">"#define "&amp;AW10&amp;REPT(" ",41-LEN(AW10))&amp;"("&amp;AW13&amp;"U)"</f>
        <v>#define ALERT_D_SBW_PD_NSFT_NUM_DST              (16U)</v>
      </c>
      <c r="AW5" s="66"/>
    </row>
    <row r="6" spans="1:49">
      <c r="B6" s="130" t="str">
        <f ca="1">"Table "&amp;$AW$6</f>
        <v>Table PD_NSFT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PD_NSFT</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t="s">
        <v>69</v>
      </c>
      <c r="AD7" s="35" t="s">
        <v>69</v>
      </c>
      <c r="AE7" s="35" t="s">
        <v>69</v>
      </c>
      <c r="AF7" s="35">
        <v>0</v>
      </c>
      <c r="AG7" s="35">
        <v>0</v>
      </c>
      <c r="AH7" s="35">
        <v>0</v>
      </c>
      <c r="AI7" s="35">
        <v>1</v>
      </c>
      <c r="AJ7" s="52" t="s">
        <v>373</v>
      </c>
      <c r="AL7" t="str">
        <f t="shared" ca="1" si="0"/>
        <v xml:space="preserve">    (U1)ALERT_REQ_D_SBW_PD_NSFT_MSG_24</v>
      </c>
      <c r="AR7" s="63" t="str">
        <f t="shared" ref="AR7:AR70" si="3">IF(AQ72&lt;&gt;"",AQ72,IF(AQ71&lt;&gt;"","};",""))</f>
        <v xml:space="preserve">    (U4)0x00000001U,                                                           /* 01 MSG_24                                          */</v>
      </c>
      <c r="AS7" s="63" t="str">
        <f t="shared" ref="AS7:AS70" si="4">IF(AQ137&lt;&gt;"",AQ137,IF(AQ136&lt;&gt;"","};",""))</f>
        <v xml:space="preserve">    (U4)0x0000000FU,                                                           /* 01 MSG_24                                          */</v>
      </c>
      <c r="AT7" s="63" t="str">
        <f t="shared" ca="1" si="1"/>
        <v xml:space="preserve">    (U1)ALERT_REQ_D_SBW_PD_NSFT_MSG_24,                                        /* 01 MSG_24                                          */</v>
      </c>
      <c r="AU7" s="63" t="str">
        <f ca="1">"        &amp;"&amp;$AW$14&amp;","&amp;REPT(" ",69-LEN($AW$14))&amp;"/* fp_u4_SRC_CHK                                      */"</f>
        <v xml:space="preserve">        &amp;u4_s_AlertD_sbwPdNsftSrcchk,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t="s">
        <v>69</v>
      </c>
      <c r="AD8" s="35" t="s">
        <v>69</v>
      </c>
      <c r="AE8" s="35" t="s">
        <v>69</v>
      </c>
      <c r="AF8" s="35">
        <v>0</v>
      </c>
      <c r="AG8" s="35">
        <v>0</v>
      </c>
      <c r="AH8" s="35">
        <v>1</v>
      </c>
      <c r="AI8" s="62">
        <v>0</v>
      </c>
      <c r="AJ8" s="52" t="s">
        <v>375</v>
      </c>
      <c r="AL8" t="str">
        <f t="shared" ca="1" si="0"/>
        <v xml:space="preserve">    (U1)ALERT_REQ_D_SBW_PD_NSFT_MSG_21</v>
      </c>
      <c r="AR8" s="63" t="str">
        <f t="shared" si="3"/>
        <v xml:space="preserve">    (U4)0x00000002U,                                                           /* 02 MSG_21                                          */</v>
      </c>
      <c r="AS8" s="63" t="str">
        <f t="shared" si="4"/>
        <v xml:space="preserve">    (U4)0x0000000FU,                                                           /* 02 MSG_21                                          */</v>
      </c>
      <c r="AT8" s="63" t="str">
        <f ca="1">IF(AJ8&lt;&gt;"",AL8&amp;IF(AJ9&lt;&gt;"",","," ")&amp;REPT(" ",78-LEN(AL8))&amp;"/* "&amp;IF(C8&lt;10,"0"&amp;C8,C8)&amp;" "&amp;AJ8&amp;REPT(" ",48-LEN(AJ8))&amp;"*/",IF(AJ7&lt;&gt;"","};",""))</f>
        <v xml:space="preserve">    (U1)ALERT_REQ_D_SBW_PD_NSFT_MSG_21,                                        /* 02 MSG_21                                          */</v>
      </c>
      <c r="AU8" s="63" t="str">
        <f ca="1">IF($AW$15&lt;&gt;"NULL","        &amp;"&amp;$AW$15&amp;","&amp;REPT(" ",69-LEN($AW$15))&amp;"/* fp_vd_XDST                                         */","        vdp_PTR_NA,                                                            /* fp_vd_XDST                                         */")</f>
        <v xml:space="preserve">        vdp_PTR_NA,                                                            /* fp_vd_XDST                                         */</v>
      </c>
      <c r="AV8" s="50" t="s">
        <v>74</v>
      </c>
      <c r="AW8" s="68" t="str">
        <f ca="1">"u4_sp_ALERT_"&amp;IF(AW6&lt;&gt;AW17,$AW$17&amp;"_"&amp;$AW$6,AW17)&amp;"_CRIT"</f>
        <v>u4_sp_ALERT_D_SBW_PD_NSFT_CRIT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t="s">
        <v>69</v>
      </c>
      <c r="AD9" s="35" t="s">
        <v>69</v>
      </c>
      <c r="AE9" s="35" t="s">
        <v>69</v>
      </c>
      <c r="AF9" s="35">
        <v>0</v>
      </c>
      <c r="AG9" s="35">
        <v>0</v>
      </c>
      <c r="AH9" s="35">
        <v>1</v>
      </c>
      <c r="AI9" s="62">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u4_sp_ALERT_D_SBW_PD_NSFT_MASK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t="s">
        <v>69</v>
      </c>
      <c r="AD10" s="35" t="s">
        <v>69</v>
      </c>
      <c r="AE10" s="35" t="s">
        <v>69</v>
      </c>
      <c r="AF10" s="35">
        <v>0</v>
      </c>
      <c r="AG10" s="35">
        <v>1</v>
      </c>
      <c r="AH10" s="35">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ALERT_D_SBW_PD_NSFT_NUM_DST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u1_sp_ALERT_D_SBW_PD_NSFT_DST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&amp;u1_sp_ALERT_D_SBW_PD_NSFT_DST[0],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(U2)ALERT_D_SBW_PD_NSFT_NUM_DST,                                       /* u2_num_srch                                        */</v>
      </c>
      <c r="AV14" s="50" t="s">
        <v>79</v>
      </c>
      <c r="AW14" s="68" t="str">
        <f ca="1">IF(AW6&lt;&gt;AW17,VLOOKUP(AW6,Matrix!$C$13:$G$36,4,FALSE),Matrix!F13)</f>
        <v>u4_s_AlertD_sbwPdNsftSrcchk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(U1)ALERT_REQ_D_SBW_PD_NSFT_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(U1)ALERT_REQ_D_SBW_PD_NSFT_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(U1)ALERT_REQ_D_SBW_PD_NSFT_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(U1)ALERT_REQ_D_SBW_PD_NSFT_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(U1)ALERT_REQ_D_SBW_PD_NSFT_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(U1)ALERT_REQ_D_SBW_PD_NSFT_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(U1)ALERT_REQ_D_SBW_PD_NSFT_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(U1)ALERT_REQ_D_SBW_PD_NSFT_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(U1)ALERT_REQ_D_SBW_PD_NSFT_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(U1)ALERT_REQ_D_SBW_PD_NSFT_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(U1)ALERT_REQ_D_SBW_PD_NSFT_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(U1)ALERT_REQ_D_SBW_PD_NSFT_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(U1)ALERT_REQ_D_SBW_PD_NSFT_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(U1)ALERT_REQ_D_SBW_PD_NSFT_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(U1)ALERT_REQ_D_SBW_PD_NSFT_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(U1)ALERT_REQ_D_SBW_PD_NSFT_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(U1)ALERT_REQ_D_SBW_PD_NSFT_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(U1)ALERT_REQ_D_SBW_PD_NSFT_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(U1)ALERT_REQ_D_SBW_PD_NSFT_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(U1)ALERT_REQ_D_SBW_PD_NSFT_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(U1)ALERT_REQ_D_SBW_PD_NSFT_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(U1)ALERT_REQ_D_SBW_PD_NSFT_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(U1)ALERT_REQ_D_SBW_PD_NSFT_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(U1)ALERT_REQ_D_SBW_PD_NSFT_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(U1)ALERT_REQ_D_SBW_PD_NSFT_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(U1)ALERT_REQ_D_SBW_PD_NSFT_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(U1)ALERT_REQ_D_SBW_PD_NSFT_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(U1)ALERT_REQ_D_SBW_PD_NSFT_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(U1)ALERT_REQ_D_SBW_PD_NSFT_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(U1)ALERT_REQ_D_SBW_PD_NSFT_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(U1)ALERT_REQ_D_SBW_PD_NSFT_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(U1)ALERT_REQ_D_SBW_PD_NSFT_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(U1)ALERT_REQ_D_SBW_PD_NSFT_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(U1)ALERT_REQ_D_SBW_PD_NSFT_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(U1)ALERT_REQ_D_SBW_PD_NSFT_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(U1)ALERT_REQ_D_SBW_PD_NSFT_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(U1)ALERT_REQ_D_SBW_PD_NSFT_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(U1)ALERT_REQ_D_SBW_PD_NSFT_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(U1)ALERT_REQ_D_SBW_PD_NSFT_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(U1)ALERT_REQ_D_SBW_PD_NSFT_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(U1)ALERT_REQ_D_SBW_PD_NSFT_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(U1)ALERT_REQ_D_SBW_PD_NSFT_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(U1)ALERT_REQ_D_SBW_PD_NSFT_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(U1)ALERT_REQ_D_SBW_PD_NSFT_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(U1)ALERT_REQ_D_SBW_PD_NSFT_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(U1)ALERT_REQ_D_SBW_PD_NSFT_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(U1)ALERT_REQ_D_SBW_PD_NSFT_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(U1)ALERT_REQ_D_SBW_PD_NSFT_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PD_NSFT</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MSG_24</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MSG_24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MSG_21</v>
      </c>
      <c r="AK73" s="61"/>
      <c r="AL73" s="61" t="str">
        <f t="shared" si="9"/>
        <v>02</v>
      </c>
      <c r="AM73" s="61" t="str">
        <f t="shared" si="10"/>
        <v>00</v>
      </c>
      <c r="AN73" s="61" t="str">
        <f t="shared" si="11"/>
        <v>00</v>
      </c>
      <c r="AO73" s="61" t="str">
        <f t="shared" si="12"/>
        <v>00</v>
      </c>
      <c r="AQ73" t="str">
        <f t="shared" si="7"/>
        <v xml:space="preserve">    (U4)0x00000002U,                                                           /* 02 MSG_21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PD_NSFT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MSG_24</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MSG_24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MSG_21</v>
      </c>
      <c r="AK138" s="61"/>
      <c r="AL138" s="61" t="str">
        <f t="shared" si="24"/>
        <v>0F</v>
      </c>
      <c r="AM138" s="61" t="str">
        <f t="shared" si="25"/>
        <v>00</v>
      </c>
      <c r="AN138" s="61" t="str">
        <f t="shared" si="26"/>
        <v>00</v>
      </c>
      <c r="AO138" s="61" t="str">
        <f t="shared" si="27"/>
        <v>00</v>
      </c>
      <c r="AQ138" t="str">
        <f t="shared" si="22"/>
        <v xml:space="preserve">    (U4)0x0000000FU,                                                           /* 02 MSG_21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D69 AJ6:AJ69 L3:AE3 AE6:AF13 AE14:AI69" name="Table作成編集範囲"/>
    <protectedRange sqref="AG6:AI13" name="Table作成編集範囲_1"/>
    <protectedRange sqref="AF3:AI3" name="Table作成編集範囲_2"/>
    <protectedRange sqref="B3" name="Table作成編集範囲_3"/>
  </protectedRanges>
  <mergeCells count="5">
    <mergeCell ref="C2:C3"/>
    <mergeCell ref="AJ2:AJ3"/>
    <mergeCell ref="A4:B5"/>
    <mergeCell ref="AF3:AG3"/>
    <mergeCell ref="AH3:AI3"/>
  </mergeCells>
  <phoneticPr fontId="3"/>
  <conditionalFormatting sqref="D6:AI69">
    <cfRule type="cellIs" dxfId="50" priority="7" operator="equal">
      <formula>1</formula>
    </cfRule>
    <cfRule type="cellIs" dxfId="49" priority="8" operator="equal">
      <formula>"×"</formula>
    </cfRule>
  </conditionalFormatting>
  <conditionalFormatting sqref="AE6:AE37 AF22:AI37">
    <cfRule type="cellIs" dxfId="48" priority="3" operator="equal">
      <formula>1</formula>
    </cfRule>
    <cfRule type="cellIs" dxfId="47" priority="4" operator="equal">
      <formula>"×"</formula>
    </cfRule>
  </conditionalFormatting>
  <conditionalFormatting sqref="AE38:AI69">
    <cfRule type="cellIs" dxfId="46" priority="5" operator="equal">
      <formula>1</formula>
    </cfRule>
    <cfRule type="cellIs" dxfId="45" priority="6" operator="equal">
      <formula>"×"</formula>
    </cfRule>
  </conditionalFormatting>
  <conditionalFormatting sqref="AF6:AF21 AG14:AI21">
    <cfRule type="cellIs" dxfId="44" priority="1" operator="equal">
      <formula>1</formula>
    </cfRule>
    <cfRule type="cellIs" dxfId="43" priority="2" operator="equal">
      <formula>"×"</formula>
    </cfRule>
  </conditionalFormatting>
  <conditionalFormatting sqref="AR5:AS70">
    <cfRule type="expression" dxfId="42"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CH_Design!$C$3:$C$99</xm:f>
          </x14:formula1>
          <xm:sqref>AJ6:AJ69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CECFF"/>
  </sheetPr>
  <dimension ref="A1:AW199"/>
  <sheetViews>
    <sheetView zoomScale="85" zoomScaleNormal="85" workbookViewId="0">
      <pane ySplit="3" topLeftCell="A4" activePane="bottomLeft" state="frozen"/>
      <selection activeCell="AJ25" sqref="AJ25"/>
      <selection pane="bottomLeft" activeCell="AJ25" sqref="AJ2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5" t="s">
        <v>127</v>
      </c>
      <c r="AG3" s="390" t="s">
        <v>430</v>
      </c>
      <c r="AH3" s="390"/>
      <c r="AI3" s="224" t="s">
        <v>459</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u4_sp_ALERT_D_SBW_PD_PREQ_CRIT[ALERT_D_SBW_PD_PREQ_NUM_DST] = {</v>
      </c>
      <c r="AS5" s="84" t="str">
        <f ca="1">"static const U4  "&amp;$AW$9&amp;"["&amp;$AW$10&amp;"] = {"</f>
        <v>static const U4  u4_sp_ALERT_D_SBW_PD_PREQ_MASK[ALERT_D_SBW_PD_PREQ_NUM_DST] = {</v>
      </c>
      <c r="AT5" s="84" t="str">
        <f ca="1">"static const U1  "&amp;$AW$11&amp;"["&amp;$AW$10&amp;"] = {"</f>
        <v>static const U1  u1_sp_ALERT_D_SBW_PD_PREQ_DST[ALERT_D_SBW_PD_PREQ_NUM_DST] = {</v>
      </c>
      <c r="AU5" s="84" t="str">
        <f ca="1">"const ST_ALERT_MTRX "&amp;$AW$12&amp;" = {"</f>
        <v>const ST_ALERT_MTRX st_gp_ALERT_D_SBW_MTRX[17] = {</v>
      </c>
      <c r="AV5" s="65" t="str">
        <f ca="1">"#define "&amp;AW10&amp;REPT(" ",41-LEN(AW10))&amp;"("&amp;AW13&amp;"U)"</f>
        <v>#define ALERT_D_SBW_PD_PREQ_NUM_DST              (16U)</v>
      </c>
      <c r="AW5" s="66"/>
    </row>
    <row r="6" spans="1:49">
      <c r="B6" s="130" t="str">
        <f ca="1">"Table "&amp;$AW$6</f>
        <v>Table PD_PREQ</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PD_PREQ</v>
      </c>
    </row>
    <row r="7" spans="1:49">
      <c r="B7" s="130"/>
      <c r="C7" s="48">
        <f t="shared" ref="C7:C69" si="2">ROW()-ROW($C$6)</f>
        <v>1</v>
      </c>
      <c r="D7" s="62" t="s">
        <v>69</v>
      </c>
      <c r="E7" s="62" t="s">
        <v>69</v>
      </c>
      <c r="F7" s="62" t="s">
        <v>69</v>
      </c>
      <c r="G7" s="62" t="s">
        <v>69</v>
      </c>
      <c r="H7" s="62" t="s">
        <v>69</v>
      </c>
      <c r="I7" s="62" t="s">
        <v>69</v>
      </c>
      <c r="J7" s="35" t="s">
        <v>220</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&amp;u4_s_AlertD_sbwPdPreqSrcchk,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220</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u4_sp_ALERT_D_SBW_PD_PREQ_CRIT</v>
      </c>
    </row>
    <row r="9" spans="1:49">
      <c r="B9" s="130"/>
      <c r="C9" s="48">
        <f t="shared" si="2"/>
        <v>3</v>
      </c>
      <c r="D9" s="62" t="s">
        <v>69</v>
      </c>
      <c r="E9" s="62" t="s">
        <v>69</v>
      </c>
      <c r="F9" s="62" t="s">
        <v>69</v>
      </c>
      <c r="G9" s="62" t="s">
        <v>69</v>
      </c>
      <c r="H9" s="62" t="s">
        <v>69</v>
      </c>
      <c r="I9" s="62" t="s">
        <v>69</v>
      </c>
      <c r="J9" s="62" t="s">
        <v>220</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u4_sp_ALERT_D_SBW_PD_PREQ_MASK</v>
      </c>
    </row>
    <row r="10" spans="1:49">
      <c r="B10" s="130"/>
      <c r="C10" s="48">
        <f t="shared" si="2"/>
        <v>4</v>
      </c>
      <c r="D10" s="62" t="s">
        <v>69</v>
      </c>
      <c r="E10" s="62" t="s">
        <v>69</v>
      </c>
      <c r="F10" s="62" t="s">
        <v>69</v>
      </c>
      <c r="G10" s="62" t="s">
        <v>69</v>
      </c>
      <c r="H10" s="62" t="s">
        <v>69</v>
      </c>
      <c r="I10" s="62" t="s">
        <v>69</v>
      </c>
      <c r="J10" s="62" t="s">
        <v>220</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ALERT_D_SBW_PD_PREQ_NUM_DST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u1_sp_ALERT_D_SBW_PD_PREQ_DST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&amp;u1_sp_ALERT_D_SBW_PD_PREQ_DST[0],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(U2)ALERT_D_SBW_PD_PREQ_NUM_DST,                                       /* u2_num_srch                                        */</v>
      </c>
      <c r="AV14" s="50" t="s">
        <v>79</v>
      </c>
      <c r="AW14" s="68" t="str">
        <f ca="1">IF(AW6&lt;&gt;AW17,VLOOKUP(AW6,Matrix!$C$13:$G$36,4,FALSE),Matrix!F13)</f>
        <v>u4_s_AlertD_sbwPdPreqSrcchk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380</v>
      </c>
      <c r="AL15" t="str">
        <f t="shared" ca="1" si="0"/>
        <v xml:space="preserve">    (U1)ALERT_REQ_D_SBW_PD_PREQ_MSG_26</v>
      </c>
      <c r="AR15" s="63" t="str">
        <f t="shared" si="3"/>
        <v xml:space="preserve">    (U4)0x00000009U,                                                           /* 09 MSG_26                                          */</v>
      </c>
      <c r="AS15" s="63" t="str">
        <f t="shared" si="4"/>
        <v xml:space="preserve">    (U4)0x0000000FU,                                                           /* 09 MSG_26                                          */</v>
      </c>
      <c r="AT15" s="63" t="str">
        <f t="shared" ca="1" si="1"/>
        <v xml:space="preserve">    (U1)ALERT_REQ_D_SBW_PD_PREQ_MSG_26,                                        /* 09 MSG_26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(U1)ALERT_REQ_D_SBW_PD_PREQ_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(U1)ALERT_REQ_D_SBW_PD_PREQ_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(U1)ALERT_REQ_D_SBW_PD_PREQ_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(U1)ALERT_REQ_D_SBW_PD_PREQ_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(U1)ALERT_REQ_D_SBW_PD_PREQ_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(U1)ALERT_REQ_D_SBW_PD_PREQ_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(U1)ALERT_REQ_D_SBW_PD_PREQ_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(U1)ALERT_REQ_D_SBW_PD_PREQ_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(U1)ALERT_REQ_D_SBW_PD_PREQ_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(U1)ALERT_REQ_D_SBW_PD_PREQ_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(U1)ALERT_REQ_D_SBW_PD_PREQ_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(U1)ALERT_REQ_D_SBW_PD_PREQ_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(U1)ALERT_REQ_D_SBW_PD_PREQ_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(U1)ALERT_REQ_D_SBW_PD_PREQ_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(U1)ALERT_REQ_D_SBW_PD_PREQ_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(U1)ALERT_REQ_D_SBW_PD_PREQ_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(U1)ALERT_REQ_D_SBW_PD_PREQ_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(U1)ALERT_REQ_D_SBW_PD_PREQ_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(U1)ALERT_REQ_D_SBW_PD_PREQ_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(U1)ALERT_REQ_D_SBW_PD_PREQ_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(U1)ALERT_REQ_D_SBW_PD_PREQ_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(U1)ALERT_REQ_D_SBW_PD_PREQ_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(U1)ALERT_REQ_D_SBW_PD_PREQ_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(U1)ALERT_REQ_D_SBW_PD_PREQ_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(U1)ALERT_REQ_D_SBW_PD_PREQ_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(U1)ALERT_REQ_D_SBW_PD_PREQ_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(U1)ALERT_REQ_D_SBW_PD_PREQ_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(U1)ALERT_REQ_D_SBW_PD_PREQ_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(U1)ALERT_REQ_D_SBW_PD_PREQ_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(U1)ALERT_REQ_D_SBW_PD_PREQ_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(U1)ALERT_REQ_D_SBW_PD_PREQ_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(U1)ALERT_REQ_D_SBW_PD_PREQ_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(U1)ALERT_REQ_D_SBW_PD_PREQ_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(U1)ALERT_REQ_D_SBW_PD_PREQ_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(U1)ALERT_REQ_D_SBW_PD_PREQ_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(U1)ALERT_REQ_D_SBW_PD_PREQ_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(U1)ALERT_REQ_D_SBW_PD_PREQ_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(U1)ALERT_REQ_D_SBW_PD_PREQ_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(U1)ALERT_REQ_D_SBW_PD_PREQ_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(U1)ALERT_REQ_D_SBW_PD_PREQ_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(U1)ALERT_REQ_D_SBW_PD_PREQ_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(U1)ALERT_REQ_D_SBW_PD_PREQ_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(U1)ALERT_REQ_D_SBW_PD_PREQ_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(U1)ALERT_REQ_D_SBW_PD_PREQ_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(U1)ALERT_REQ_D_SBW_PD_PREQ_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(U1)ALERT_REQ_D_SBW_PD_PREQ_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(U1)ALERT_REQ_D_SBW_PD_PREQ_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(U1)ALERT_REQ_D_SBW_PD_PREQ_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PD_PREQ</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MSG_26</v>
      </c>
      <c r="AK80" s="61"/>
      <c r="AL80" s="61" t="str">
        <f t="shared" si="9"/>
        <v>09</v>
      </c>
      <c r="AM80" s="61" t="str">
        <f t="shared" si="10"/>
        <v>00</v>
      </c>
      <c r="AN80" s="61" t="str">
        <f t="shared" si="11"/>
        <v>00</v>
      </c>
      <c r="AO80" s="61" t="str">
        <f t="shared" si="12"/>
        <v>00</v>
      </c>
      <c r="AQ80" t="str">
        <f t="shared" si="7"/>
        <v xml:space="preserve">    (U4)0x00000009U,                                                           /* 09 MSG_26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PD_PREQ</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MSG_26</v>
      </c>
      <c r="AK145" s="61"/>
      <c r="AL145" s="61" t="str">
        <f t="shared" si="24"/>
        <v>0F</v>
      </c>
      <c r="AM145" s="61" t="str">
        <f t="shared" si="25"/>
        <v>00</v>
      </c>
      <c r="AN145" s="61" t="str">
        <f t="shared" si="26"/>
        <v>00</v>
      </c>
      <c r="AO145" s="61" t="str">
        <f t="shared" si="27"/>
        <v>00</v>
      </c>
      <c r="AQ145" t="str">
        <f t="shared" si="22"/>
        <v xml:space="preserve">    (U4)0x0000000FU,                                                           /* 09 MSG_26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22:AJ69 L3:AE3 AG6:AJ21 D6:AE21" name="Table作成編集範囲"/>
    <protectedRange sqref="AG3:AI3" name="Table作成編集範囲_1"/>
    <protectedRange sqref="AF6:AF21" name="Table作成編集範囲_2"/>
    <protectedRange sqref="AF3" name="Table作成編集範囲_1_1"/>
    <protectedRange sqref="B3" name="Table作成編集範囲_3"/>
  </protectedRanges>
  <mergeCells count="4">
    <mergeCell ref="C2:C3"/>
    <mergeCell ref="AJ2:AJ3"/>
    <mergeCell ref="A4:B5"/>
    <mergeCell ref="AG3:AH3"/>
  </mergeCells>
  <phoneticPr fontId="3"/>
  <conditionalFormatting sqref="D6:AI69">
    <cfRule type="cellIs" dxfId="41" priority="1" operator="equal">
      <formula>1</formula>
    </cfRule>
    <cfRule type="cellIs" dxfId="40" priority="2" operator="equal">
      <formula>"×"</formula>
    </cfRule>
  </conditionalFormatting>
  <conditionalFormatting sqref="AC6:AE10">
    <cfRule type="cellIs" dxfId="39" priority="26" operator="equal">
      <formula>1</formula>
    </cfRule>
    <cfRule type="cellIs" dxfId="38" priority="27" operator="equal">
      <formula>"×"</formula>
    </cfRule>
  </conditionalFormatting>
  <conditionalFormatting sqref="AE6:AE37 AF22:AI37">
    <cfRule type="cellIs" dxfId="37" priority="19" operator="equal">
      <formula>1</formula>
    </cfRule>
    <cfRule type="cellIs" dxfId="36" priority="20" operator="equal">
      <formula>"×"</formula>
    </cfRule>
  </conditionalFormatting>
  <conditionalFormatting sqref="AE38:AI69">
    <cfRule type="cellIs" dxfId="35" priority="21" operator="equal">
      <formula>1</formula>
    </cfRule>
    <cfRule type="cellIs" dxfId="34" priority="22" operator="equal">
      <formula>"×"</formula>
    </cfRule>
  </conditionalFormatting>
  <conditionalFormatting sqref="AR5:AS70">
    <cfRule type="expression" dxfId="33" priority="2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CH_Design!$C$3:$C$99</xm:f>
          </x14:formula1>
          <xm:sqref>AJ6:AJ69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ECFF"/>
  </sheetPr>
  <dimension ref="A1:AW199"/>
  <sheetViews>
    <sheetView zoomScale="85" zoomScaleNormal="85" workbookViewId="0">
      <pane ySplit="3" topLeftCell="A4" activePane="bottomLeft" state="frozen"/>
      <selection activeCell="AJ25" sqref="AJ25"/>
      <selection pane="bottomLeft" activeCell="AT3" sqref="AT3"/>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Index Table</v>
      </c>
      <c r="C3" s="380"/>
      <c r="D3" s="125" t="s">
        <v>63</v>
      </c>
      <c r="E3" s="125" t="s">
        <v>68</v>
      </c>
      <c r="F3" s="125" t="s">
        <v>51</v>
      </c>
      <c r="G3" s="125" t="s">
        <v>632</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387" t="s">
        <v>438</v>
      </c>
      <c r="AG3" s="389"/>
      <c r="AH3" s="387" t="s">
        <v>454</v>
      </c>
      <c r="AI3" s="389"/>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u4_sp_ALERT_D_SBW_PD_SFML_CRIT[ALERT_D_SBW_PD_SFML_NUM_DST] = {</v>
      </c>
      <c r="AS5" s="84" t="str">
        <f ca="1">"static const U4  "&amp;$AW$9&amp;"["&amp;$AW$10&amp;"] = {"</f>
        <v>static const U4  u4_sp_ALERT_D_SBW_PD_SFML_MASK[ALERT_D_SBW_PD_SFML_NUM_DST] = {</v>
      </c>
      <c r="AT5" s="84" t="str">
        <f ca="1">"static const U1  "&amp;$AW$11&amp;"["&amp;$AW$10&amp;"] = {"</f>
        <v>static const U1  u1_sp_ALERT_D_SBW_PD_SFML_DST[ALERT_D_SBW_PD_SFML_NUM_DST] = {</v>
      </c>
      <c r="AU5" s="84" t="str">
        <f ca="1">"const ST_ALERT_MTRX "&amp;$AW$12&amp;" = {"</f>
        <v>const ST_ALERT_MTRX st_gp_ALERT_D_SBW_MTRX[17] = {</v>
      </c>
      <c r="AV5" s="65" t="str">
        <f ca="1">"#define "&amp;AW10&amp;REPT(" ",41-LEN(AW10))&amp;"("&amp;AW13&amp;"U)"</f>
        <v>#define ALERT_D_SBW_PD_SFML_NUM_DST              (16U)</v>
      </c>
      <c r="AW5" s="66"/>
    </row>
    <row r="6" spans="1:49">
      <c r="B6" s="130" t="str">
        <f ca="1">"Table "&amp;$AW$6</f>
        <v>Table PD_SFML</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PD_SFML</v>
      </c>
    </row>
    <row r="7" spans="1:49">
      <c r="B7" s="130"/>
      <c r="C7" s="48">
        <f t="shared" ref="C7:C69" si="2">ROW()-ROW($C$6)</f>
        <v>1</v>
      </c>
      <c r="D7" s="62" t="s">
        <v>69</v>
      </c>
      <c r="E7" s="62" t="s">
        <v>69</v>
      </c>
      <c r="F7" s="62" t="s">
        <v>69</v>
      </c>
      <c r="G7" s="62" t="s">
        <v>69</v>
      </c>
      <c r="H7" s="62" t="s">
        <v>69</v>
      </c>
      <c r="I7" s="62" t="s">
        <v>69</v>
      </c>
      <c r="J7" s="35" t="s">
        <v>220</v>
      </c>
      <c r="K7" s="35" t="s">
        <v>220</v>
      </c>
      <c r="L7" s="35" t="s">
        <v>220</v>
      </c>
      <c r="M7" s="35" t="s">
        <v>220</v>
      </c>
      <c r="N7" s="35" t="s">
        <v>220</v>
      </c>
      <c r="O7" s="35" t="s">
        <v>220</v>
      </c>
      <c r="P7" s="35" t="s">
        <v>220</v>
      </c>
      <c r="Q7" s="35" t="s">
        <v>220</v>
      </c>
      <c r="R7" s="35" t="s">
        <v>220</v>
      </c>
      <c r="S7" s="35" t="s">
        <v>220</v>
      </c>
      <c r="T7" s="35" t="s">
        <v>220</v>
      </c>
      <c r="U7" s="35" t="s">
        <v>220</v>
      </c>
      <c r="V7" s="35" t="s">
        <v>220</v>
      </c>
      <c r="W7" s="35" t="s">
        <v>220</v>
      </c>
      <c r="X7" s="35" t="s">
        <v>220</v>
      </c>
      <c r="Y7" s="35" t="s">
        <v>220</v>
      </c>
      <c r="Z7" s="35" t="s">
        <v>220</v>
      </c>
      <c r="AA7" s="35" t="s">
        <v>220</v>
      </c>
      <c r="AB7" s="35" t="s">
        <v>220</v>
      </c>
      <c r="AC7" s="35" t="s">
        <v>220</v>
      </c>
      <c r="AD7" s="35" t="s">
        <v>220</v>
      </c>
      <c r="AE7" s="35" t="s">
        <v>220</v>
      </c>
      <c r="AF7" s="35">
        <v>0</v>
      </c>
      <c r="AG7" s="35">
        <v>0</v>
      </c>
      <c r="AH7" s="35">
        <v>0</v>
      </c>
      <c r="AI7" s="35">
        <v>1</v>
      </c>
      <c r="AJ7" s="52" t="s">
        <v>386</v>
      </c>
      <c r="AL7" t="str">
        <f t="shared" ca="1" si="0"/>
        <v xml:space="preserve">    (U1)ALERT_REQ_D_SBW_PD_SFML_MSG_27</v>
      </c>
      <c r="AR7" s="63" t="str">
        <f t="shared" ref="AR7:AR70" si="3">IF(AQ72&lt;&gt;"",AQ72,IF(AQ71&lt;&gt;"","};",""))</f>
        <v xml:space="preserve">    (U4)0x00000001U,                                                           /* 01 MSG_27                                          */</v>
      </c>
      <c r="AS7" s="63" t="str">
        <f t="shared" ref="AS7:AS70" si="4">IF(AQ137&lt;&gt;"",AQ137,IF(AQ136&lt;&gt;"","};",""))</f>
        <v xml:space="preserve">    (U4)0x0000000FU,                                                           /* 01 MSG_27                                          */</v>
      </c>
      <c r="AT7" s="63" t="str">
        <f t="shared" ca="1" si="1"/>
        <v xml:space="preserve">    (U1)ALERT_REQ_D_SBW_PD_SFML_MSG_27,                                        /* 01 MSG_27                                          */</v>
      </c>
      <c r="AU7" s="63" t="str">
        <f ca="1">"        &amp;"&amp;$AW$14&amp;","&amp;REPT(" ",69-LEN($AW$14))&amp;"/* fp_u4_SRC_CHK                                      */"</f>
        <v xml:space="preserve">        &amp;u4_s_AlertD_sbwPdSfmlSrcchk,                                          /* fp_u4_SRC_CHK                                      */</v>
      </c>
      <c r="AV7" s="50" t="s">
        <v>73</v>
      </c>
      <c r="AW7" s="129">
        <f>IF(B3="Search Table",1,0)</f>
        <v>0</v>
      </c>
    </row>
    <row r="8" spans="1:49">
      <c r="B8" s="130"/>
      <c r="C8" s="48">
        <f t="shared" si="2"/>
        <v>2</v>
      </c>
      <c r="D8" s="62" t="s">
        <v>69</v>
      </c>
      <c r="E8" s="62" t="s">
        <v>69</v>
      </c>
      <c r="F8" s="62" t="s">
        <v>69</v>
      </c>
      <c r="G8" s="62" t="s">
        <v>69</v>
      </c>
      <c r="H8" s="62" t="s">
        <v>69</v>
      </c>
      <c r="I8" s="62" t="s">
        <v>69</v>
      </c>
      <c r="J8" s="35" t="s">
        <v>220</v>
      </c>
      <c r="K8" s="35" t="s">
        <v>220</v>
      </c>
      <c r="L8" s="35" t="s">
        <v>220</v>
      </c>
      <c r="M8" s="35" t="s">
        <v>220</v>
      </c>
      <c r="N8" s="35" t="s">
        <v>220</v>
      </c>
      <c r="O8" s="35" t="s">
        <v>220</v>
      </c>
      <c r="P8" s="35" t="s">
        <v>220</v>
      </c>
      <c r="Q8" s="35" t="s">
        <v>220</v>
      </c>
      <c r="R8" s="35" t="s">
        <v>220</v>
      </c>
      <c r="S8" s="35" t="s">
        <v>220</v>
      </c>
      <c r="T8" s="35" t="s">
        <v>220</v>
      </c>
      <c r="U8" s="35" t="s">
        <v>220</v>
      </c>
      <c r="V8" s="35" t="s">
        <v>220</v>
      </c>
      <c r="W8" s="35" t="s">
        <v>220</v>
      </c>
      <c r="X8" s="35" t="s">
        <v>220</v>
      </c>
      <c r="Y8" s="35" t="s">
        <v>220</v>
      </c>
      <c r="Z8" s="35" t="s">
        <v>220</v>
      </c>
      <c r="AA8" s="35" t="s">
        <v>220</v>
      </c>
      <c r="AB8" s="35" t="s">
        <v>220</v>
      </c>
      <c r="AC8" s="35" t="s">
        <v>220</v>
      </c>
      <c r="AD8" s="35" t="s">
        <v>220</v>
      </c>
      <c r="AE8" s="35" t="s">
        <v>220</v>
      </c>
      <c r="AF8" s="35">
        <v>0</v>
      </c>
      <c r="AG8" s="35">
        <v>0</v>
      </c>
      <c r="AH8" s="35">
        <v>1</v>
      </c>
      <c r="AI8" s="35">
        <v>0</v>
      </c>
      <c r="AJ8" s="52" t="s">
        <v>388</v>
      </c>
      <c r="AL8" t="str">
        <f t="shared" ca="1" si="0"/>
        <v xml:space="preserve">    (U1)ALERT_REQ_D_SBW_PD_SFML_MSG_28</v>
      </c>
      <c r="AR8" s="63" t="str">
        <f t="shared" si="3"/>
        <v xml:space="preserve">    (U4)0x00000002U,                                                           /* 02 MSG_28                                          */</v>
      </c>
      <c r="AS8" s="63" t="str">
        <f t="shared" si="4"/>
        <v xml:space="preserve">    (U4)0x0000000FU,                                                           /* 02 MSG_28                                          */</v>
      </c>
      <c r="AT8" s="63" t="str">
        <f ca="1">IF(AJ8&lt;&gt;"",AL8&amp;IF(AJ9&lt;&gt;"",","," ")&amp;REPT(" ",78-LEN(AL8))&amp;"/* "&amp;IF(C8&lt;10,"0"&amp;C8,C8)&amp;" "&amp;AJ8&amp;REPT(" ",48-LEN(AJ8))&amp;"*/",IF(AJ7&lt;&gt;"","};",""))</f>
        <v xml:space="preserve">    (U1)ALERT_REQ_D_SBW_PD_SFML_MSG_28,                                        /* 02 MSG_28                                          */</v>
      </c>
      <c r="AU8" s="63" t="str">
        <f ca="1">IF($AW$15&lt;&gt;"NULL","        &amp;"&amp;$AW$15&amp;","&amp;REPT(" ",69-LEN($AW$15))&amp;"/* fp_vd_XDST                                         */","        vdp_PTR_NA,                                                            /* fp_vd_XDST                                         */")</f>
        <v xml:space="preserve">        vdp_PTR_NA,                                                            /* fp_vd_XDST                                         */</v>
      </c>
      <c r="AV8" s="50" t="s">
        <v>74</v>
      </c>
      <c r="AW8" s="68" t="str">
        <f ca="1">"u4_sp_ALERT_"&amp;IF(AW6&lt;&gt;AW17,$AW$17&amp;"_"&amp;$AW$6,AW17)&amp;"_CRIT"</f>
        <v>u4_sp_ALERT_D_SBW_PD_SFML_CRIT</v>
      </c>
    </row>
    <row r="9" spans="1:49">
      <c r="B9" s="130"/>
      <c r="C9" s="48">
        <f t="shared" si="2"/>
        <v>3</v>
      </c>
      <c r="D9" s="62" t="s">
        <v>69</v>
      </c>
      <c r="E9" s="62" t="s">
        <v>69</v>
      </c>
      <c r="F9" s="62" t="s">
        <v>69</v>
      </c>
      <c r="G9" s="62" t="s">
        <v>69</v>
      </c>
      <c r="H9" s="62" t="s">
        <v>69</v>
      </c>
      <c r="I9" s="62" t="s">
        <v>69</v>
      </c>
      <c r="J9" s="35" t="s">
        <v>220</v>
      </c>
      <c r="K9" s="35" t="s">
        <v>220</v>
      </c>
      <c r="L9" s="35" t="s">
        <v>220</v>
      </c>
      <c r="M9" s="35" t="s">
        <v>220</v>
      </c>
      <c r="N9" s="35" t="s">
        <v>220</v>
      </c>
      <c r="O9" s="35" t="s">
        <v>220</v>
      </c>
      <c r="P9" s="35" t="s">
        <v>220</v>
      </c>
      <c r="Q9" s="35" t="s">
        <v>220</v>
      </c>
      <c r="R9" s="35" t="s">
        <v>220</v>
      </c>
      <c r="S9" s="35" t="s">
        <v>220</v>
      </c>
      <c r="T9" s="35" t="s">
        <v>220</v>
      </c>
      <c r="U9" s="35" t="s">
        <v>220</v>
      </c>
      <c r="V9" s="35" t="s">
        <v>220</v>
      </c>
      <c r="W9" s="35" t="s">
        <v>220</v>
      </c>
      <c r="X9" s="35" t="s">
        <v>220</v>
      </c>
      <c r="Y9" s="35" t="s">
        <v>220</v>
      </c>
      <c r="Z9" s="35" t="s">
        <v>220</v>
      </c>
      <c r="AA9" s="35" t="s">
        <v>220</v>
      </c>
      <c r="AB9" s="35"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u4_sp_ALERT_D_SBW_PD_SFML_MASK</v>
      </c>
    </row>
    <row r="10" spans="1:49">
      <c r="B10" s="130"/>
      <c r="C10" s="48">
        <f t="shared" si="2"/>
        <v>4</v>
      </c>
      <c r="D10" s="62" t="s">
        <v>69</v>
      </c>
      <c r="E10" s="62" t="s">
        <v>69</v>
      </c>
      <c r="F10" s="62" t="s">
        <v>69</v>
      </c>
      <c r="G10" s="62" t="s">
        <v>69</v>
      </c>
      <c r="H10" s="62" t="s">
        <v>69</v>
      </c>
      <c r="I10" s="62" t="s">
        <v>69</v>
      </c>
      <c r="J10" s="35" t="s">
        <v>220</v>
      </c>
      <c r="K10" s="35" t="s">
        <v>220</v>
      </c>
      <c r="L10" s="35" t="s">
        <v>220</v>
      </c>
      <c r="M10" s="35" t="s">
        <v>220</v>
      </c>
      <c r="N10" s="35" t="s">
        <v>220</v>
      </c>
      <c r="O10" s="35" t="s">
        <v>220</v>
      </c>
      <c r="P10" s="35" t="s">
        <v>220</v>
      </c>
      <c r="Q10" s="35" t="s">
        <v>220</v>
      </c>
      <c r="R10" s="35" t="s">
        <v>220</v>
      </c>
      <c r="S10" s="35" t="s">
        <v>220</v>
      </c>
      <c r="T10" s="35" t="s">
        <v>220</v>
      </c>
      <c r="U10" s="35" t="s">
        <v>220</v>
      </c>
      <c r="V10" s="35" t="s">
        <v>220</v>
      </c>
      <c r="W10" s="35" t="s">
        <v>220</v>
      </c>
      <c r="X10" s="35" t="s">
        <v>220</v>
      </c>
      <c r="Y10" s="35" t="s">
        <v>220</v>
      </c>
      <c r="Z10" s="35" t="s">
        <v>220</v>
      </c>
      <c r="AA10" s="35" t="s">
        <v>220</v>
      </c>
      <c r="AB10" s="35"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ALERT_D_SBW_PD_SFML_NUM_DST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u1_sp_ALERT_D_SBW_PD_SFML_DST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&amp;u1_sp_ALERT_D_SBW_PD_SFML_DST[0],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(U2)ALERT_D_SBW_PD_SFML_NUM_DST,                                       /* u2_num_srch                                        */</v>
      </c>
      <c r="AV14" s="50" t="s">
        <v>79</v>
      </c>
      <c r="AW14" s="68" t="str">
        <f ca="1">IF(AW6&lt;&gt;AW17,VLOOKUP(AW6,Matrix!$C$13:$G$36,4,FALSE),Matrix!F13)</f>
        <v>u4_s_AlertD_sbwPdSfmlSrcchk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(U1)ALERT_REQ_D_SBW_PD_SFML_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(U1)ALERT_REQ_D_SBW_PD_SFML_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(U1)ALERT_REQ_D_SBW_PD_SFML_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(U1)ALERT_REQ_D_SBW_PD_SFML_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(U1)ALERT_REQ_D_SBW_PD_SFML_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(U1)ALERT_REQ_D_SBW_PD_SFML_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(U1)ALERT_REQ_D_SBW_PD_SFML_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(U1)ALERT_REQ_D_SBW_PD_SFML_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(U1)ALERT_REQ_D_SBW_PD_SFML_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(U1)ALERT_REQ_D_SBW_PD_SFML_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(U1)ALERT_REQ_D_SBW_PD_SFML_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(U1)ALERT_REQ_D_SBW_PD_SFML_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(U1)ALERT_REQ_D_SBW_PD_SFML_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(U1)ALERT_REQ_D_SBW_PD_SFML_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(U1)ALERT_REQ_D_SBW_PD_SFML_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(U1)ALERT_REQ_D_SBW_PD_SFML_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(U1)ALERT_REQ_D_SBW_PD_SFML_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(U1)ALERT_REQ_D_SBW_PD_SFML_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(U1)ALERT_REQ_D_SBW_PD_SFML_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(U1)ALERT_REQ_D_SBW_PD_SFML_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(U1)ALERT_REQ_D_SBW_PD_SFML_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(U1)ALERT_REQ_D_SBW_PD_SFML_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(U1)ALERT_REQ_D_SBW_PD_SFML_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(U1)ALERT_REQ_D_SBW_PD_SFML_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(U1)ALERT_REQ_D_SBW_PD_SFML_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(U1)ALERT_REQ_D_SBW_PD_SFML_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(U1)ALERT_REQ_D_SBW_PD_SFML_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(U1)ALERT_REQ_D_SBW_PD_SFML_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(U1)ALERT_REQ_D_SBW_PD_SFML_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(U1)ALERT_REQ_D_SBW_PD_SFML_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(U1)ALERT_REQ_D_SBW_PD_SFML_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(U1)ALERT_REQ_D_SBW_PD_SFML_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(U1)ALERT_REQ_D_SBW_PD_SFML_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(U1)ALERT_REQ_D_SBW_PD_SFML_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(U1)ALERT_REQ_D_SBW_PD_SFML_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(U1)ALERT_REQ_D_SBW_PD_SFML_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(U1)ALERT_REQ_D_SBW_PD_SFML_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(U1)ALERT_REQ_D_SBW_PD_SFML_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(U1)ALERT_REQ_D_SBW_PD_SFML_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(U1)ALERT_REQ_D_SBW_PD_SFML_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(U1)ALERT_REQ_D_SBW_PD_SFML_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(U1)ALERT_REQ_D_SBW_PD_SFML_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(U1)ALERT_REQ_D_SBW_PD_SFML_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(U1)ALERT_REQ_D_SBW_PD_SFML_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(U1)ALERT_REQ_D_SBW_PD_SFML_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(U1)ALERT_REQ_D_SBW_PD_SFML_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(U1)ALERT_REQ_D_SBW_PD_SFML_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(U1)ALERT_REQ_D_SBW_PD_SFML_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PD_SFML</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MSG_27</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MSG_27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MSG_28</v>
      </c>
      <c r="AK73" s="61"/>
      <c r="AL73" s="61" t="str">
        <f t="shared" si="9"/>
        <v>02</v>
      </c>
      <c r="AM73" s="61" t="str">
        <f t="shared" si="10"/>
        <v>00</v>
      </c>
      <c r="AN73" s="61" t="str">
        <f t="shared" si="11"/>
        <v>00</v>
      </c>
      <c r="AO73" s="61" t="str">
        <f t="shared" si="12"/>
        <v>00</v>
      </c>
      <c r="AQ73" t="str">
        <f t="shared" si="7"/>
        <v xml:space="preserve">    (U4)0x00000002U,                                                           /* 02 MSG_28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PD_SFML</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MSG_27</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MSG_27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MSG_28</v>
      </c>
      <c r="AK138" s="61"/>
      <c r="AL138" s="61" t="str">
        <f t="shared" si="24"/>
        <v>0F</v>
      </c>
      <c r="AM138" s="61" t="str">
        <f t="shared" si="25"/>
        <v>00</v>
      </c>
      <c r="AN138" s="61" t="str">
        <f t="shared" si="26"/>
        <v>00</v>
      </c>
      <c r="AO138" s="61" t="str">
        <f t="shared" si="27"/>
        <v>00</v>
      </c>
      <c r="AQ138" t="str">
        <f t="shared" si="22"/>
        <v xml:space="preserve">    (U4)0x0000000FU,                                                           /* 02 MSG_28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5">
    <mergeCell ref="C2:C3"/>
    <mergeCell ref="AJ2:AJ3"/>
    <mergeCell ref="AH3:AI3"/>
    <mergeCell ref="A4:B5"/>
    <mergeCell ref="AF3:AG3"/>
  </mergeCells>
  <phoneticPr fontId="3"/>
  <conditionalFormatting sqref="D6:AI69">
    <cfRule type="cellIs" dxfId="32" priority="3" operator="equal">
      <formula>1</formula>
    </cfRule>
    <cfRule type="cellIs" dxfId="31" priority="4" operator="equal">
      <formula>"×"</formula>
    </cfRule>
  </conditionalFormatting>
  <conditionalFormatting sqref="J6:AI10">
    <cfRule type="cellIs" dxfId="30" priority="10" operator="equal">
      <formula>1</formula>
    </cfRule>
    <cfRule type="cellIs" dxfId="29" priority="11" operator="equal">
      <formula>"×"</formula>
    </cfRule>
  </conditionalFormatting>
  <conditionalFormatting sqref="AF6:AF21 AG14:AI21">
    <cfRule type="cellIs" dxfId="28" priority="1" operator="equal">
      <formula>1</formula>
    </cfRule>
    <cfRule type="cellIs" dxfId="27" priority="2" operator="equal">
      <formula>"×"</formula>
    </cfRule>
  </conditionalFormatting>
  <conditionalFormatting sqref="AR5:AS70">
    <cfRule type="expression" dxfId="26"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CH_Design!$C$3:$C$99</xm:f>
          </x14:formula1>
          <xm:sqref>AJ6:AJ69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CECFF"/>
  </sheetPr>
  <dimension ref="A1:AW199"/>
  <sheetViews>
    <sheetView topLeftCell="B1" zoomScale="85" zoomScaleNormal="85" workbookViewId="0">
      <pane ySplit="3" topLeftCell="A4" activePane="bottomLeft" state="frozen"/>
      <selection activeCell="AJ25" sqref="AJ25"/>
      <selection pane="bottomLeft" activeCell="AG3" sqref="AG3:AH3"/>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5" t="s">
        <v>127</v>
      </c>
      <c r="AG3" s="390" t="s">
        <v>284</v>
      </c>
      <c r="AH3" s="390"/>
      <c r="AI3" s="224" t="s">
        <v>460</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u4_sp_ALERT_D_SBW_PD_DAP_CRIT[ALERT_D_SBW_PD_DAP_NUM_DST] = {</v>
      </c>
      <c r="AS5" s="84" t="str">
        <f ca="1">"static const U4  "&amp;$AW$9&amp;"["&amp;$AW$10&amp;"] = {"</f>
        <v>static const U4  u4_sp_ALERT_D_SBW_PD_DAP_MASK[ALERT_D_SBW_PD_DAP_NUM_DST] = {</v>
      </c>
      <c r="AT5" s="84" t="str">
        <f ca="1">"static const U1  "&amp;$AW$11&amp;"["&amp;$AW$10&amp;"] = {"</f>
        <v>static const U1  u1_sp_ALERT_D_SBW_PD_DAP_DST[ALERT_D_SBW_PD_DAP_NUM_DST] = {</v>
      </c>
      <c r="AU5" s="84" t="str">
        <f ca="1">"const ST_ALERT_MTRX "&amp;$AW$12&amp;" = {"</f>
        <v>const ST_ALERT_MTRX st_gp_ALERT_D_SBW_MTRX[17] = {</v>
      </c>
      <c r="AV5" s="65" t="str">
        <f ca="1">"#define "&amp;AW10&amp;REPT(" ",41-LEN(AW10))&amp;"("&amp;AW13&amp;"U)"</f>
        <v>#define ALERT_D_SBW_PD_DAP_NUM_DST               (16U)</v>
      </c>
      <c r="AW5" s="66"/>
    </row>
    <row r="6" spans="1:49">
      <c r="B6" s="130" t="str">
        <f ca="1">"Table "&amp;$AW$6</f>
        <v>Table PD_DAP</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PD_DAP</v>
      </c>
    </row>
    <row r="7" spans="1:49">
      <c r="B7" s="130"/>
      <c r="C7" s="48">
        <f t="shared" ref="C7:C69" si="2">ROW()-ROW($C$6)</f>
        <v>1</v>
      </c>
      <c r="D7" s="62" t="s">
        <v>69</v>
      </c>
      <c r="E7" s="62" t="s">
        <v>69</v>
      </c>
      <c r="F7" s="62" t="s">
        <v>69</v>
      </c>
      <c r="G7" s="62" t="s">
        <v>69</v>
      </c>
      <c r="H7" s="62" t="s">
        <v>69</v>
      </c>
      <c r="I7" s="62" t="s">
        <v>69</v>
      </c>
      <c r="J7" s="35" t="s">
        <v>220</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&amp;u4_s_AlertD_sbwPdDapSrcchk,                                           /* fp_u4_SRC_CHK                                      */</v>
      </c>
      <c r="AV7" s="50" t="s">
        <v>73</v>
      </c>
      <c r="AW7" s="129">
        <f>IF(B3="Search Table",1,0)</f>
        <v>0</v>
      </c>
    </row>
    <row r="8" spans="1:49">
      <c r="B8" s="130"/>
      <c r="C8" s="48">
        <f t="shared" si="2"/>
        <v>2</v>
      </c>
      <c r="D8" s="62" t="s">
        <v>69</v>
      </c>
      <c r="E8" s="62" t="s">
        <v>69</v>
      </c>
      <c r="F8" s="62" t="s">
        <v>69</v>
      </c>
      <c r="G8" s="62" t="s">
        <v>69</v>
      </c>
      <c r="H8" s="62" t="s">
        <v>69</v>
      </c>
      <c r="I8" s="62" t="s">
        <v>69</v>
      </c>
      <c r="J8" s="35" t="s">
        <v>220</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u4_sp_ALERT_D_SBW_PD_DAP_CRIT</v>
      </c>
    </row>
    <row r="9" spans="1:49">
      <c r="B9" s="130"/>
      <c r="C9" s="48">
        <f t="shared" si="2"/>
        <v>3</v>
      </c>
      <c r="D9" s="62" t="s">
        <v>69</v>
      </c>
      <c r="E9" s="62" t="s">
        <v>69</v>
      </c>
      <c r="F9" s="62" t="s">
        <v>69</v>
      </c>
      <c r="G9" s="62" t="s">
        <v>69</v>
      </c>
      <c r="H9" s="62" t="s">
        <v>69</v>
      </c>
      <c r="I9" s="62" t="s">
        <v>69</v>
      </c>
      <c r="J9" s="35" t="s">
        <v>220</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u4_sp_ALERT_D_SBW_PD_DAP_MASK</v>
      </c>
    </row>
    <row r="10" spans="1:49">
      <c r="B10" s="130"/>
      <c r="C10" s="48">
        <f t="shared" si="2"/>
        <v>4</v>
      </c>
      <c r="D10" s="62" t="s">
        <v>69</v>
      </c>
      <c r="E10" s="62" t="s">
        <v>69</v>
      </c>
      <c r="F10" s="62" t="s">
        <v>69</v>
      </c>
      <c r="G10" s="62" t="s">
        <v>69</v>
      </c>
      <c r="H10" s="62" t="s">
        <v>69</v>
      </c>
      <c r="I10" s="62" t="s">
        <v>69</v>
      </c>
      <c r="J10" s="35" t="s">
        <v>220</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ALERT_D_SBW_PD_DAP_NUM_DST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u1_sp_ALERT_D_SBW_PD_DAP_DST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&amp;u1_sp_ALERT_D_SBW_PD_DAP_DST[0],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(U2)ALERT_D_SBW_PD_DAP_NUM_DST,                                        /* u2_num_srch                                        */</v>
      </c>
      <c r="AV14" s="50" t="s">
        <v>79</v>
      </c>
      <c r="AW14" s="68" t="str">
        <f ca="1">IF(AW6&lt;&gt;AW17,VLOOKUP(AW6,Matrix!$C$13:$G$36,4,FALSE),Matrix!F13)</f>
        <v>u4_s_AlertD_sbwPdDapSrcchk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394</v>
      </c>
      <c r="AL15" t="str">
        <f t="shared" ca="1" si="0"/>
        <v xml:space="preserve">    (U1)ALERT_REQ_D_SBW_PD_DAP_MSG_29</v>
      </c>
      <c r="AR15" s="63" t="str">
        <f t="shared" si="3"/>
        <v xml:space="preserve">    (U4)0x00000009U,                                                           /* 09 MSG_29                                          */</v>
      </c>
      <c r="AS15" s="63" t="str">
        <f t="shared" si="4"/>
        <v xml:space="preserve">    (U4)0x0000000FU,                                                           /* 09 MSG_29                                          */</v>
      </c>
      <c r="AT15" s="63" t="str">
        <f t="shared" ca="1" si="1"/>
        <v xml:space="preserve">    (U1)ALERT_REQ_D_SBW_PD_DAP_MSG_29,                                         /* 09 MSG_29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(U1)ALERT_REQ_D_SBW_PD_DAP_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(U1)ALERT_REQ_D_SBW_PD_DAP_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(U1)ALERT_REQ_D_SBW_PD_DAP_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(U1)ALERT_REQ_D_SBW_PD_DAP_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(U1)ALERT_REQ_D_SBW_PD_DAP_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(U1)ALERT_REQ_D_SBW_PD_DAP_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(U1)ALERT_REQ_D_SBW_PD_DAP_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(U1)ALERT_REQ_D_SBW_PD_DAP_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(U1)ALERT_REQ_D_SBW_PD_DAP_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(U1)ALERT_REQ_D_SBW_PD_DAP_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(U1)ALERT_REQ_D_SBW_PD_DAP_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(U1)ALERT_REQ_D_SBW_PD_DAP_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(U1)ALERT_REQ_D_SBW_PD_DAP_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(U1)ALERT_REQ_D_SBW_PD_DAP_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(U1)ALERT_REQ_D_SBW_PD_DAP_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(U1)ALERT_REQ_D_SBW_PD_DAP_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(U1)ALERT_REQ_D_SBW_PD_DAP_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(U1)ALERT_REQ_D_SBW_PD_DAP_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(U1)ALERT_REQ_D_SBW_PD_DAP_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(U1)ALERT_REQ_D_SBW_PD_DAP_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(U1)ALERT_REQ_D_SBW_PD_DAP_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(U1)ALERT_REQ_D_SBW_PD_DAP_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(U1)ALERT_REQ_D_SBW_PD_DAP_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(U1)ALERT_REQ_D_SBW_PD_DAP_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(U1)ALERT_REQ_D_SBW_PD_DAP_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(U1)ALERT_REQ_D_SBW_PD_DAP_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(U1)ALERT_REQ_D_SBW_PD_DAP_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(U1)ALERT_REQ_D_SBW_PD_DAP_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(U1)ALERT_REQ_D_SBW_PD_DAP_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(U1)ALERT_REQ_D_SBW_PD_DAP_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(U1)ALERT_REQ_D_SBW_PD_DAP_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(U1)ALERT_REQ_D_SBW_PD_DAP_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(U1)ALERT_REQ_D_SBW_PD_DAP_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(U1)ALERT_REQ_D_SBW_PD_DAP_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(U1)ALERT_REQ_D_SBW_PD_DAP_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(U1)ALERT_REQ_D_SBW_PD_DAP_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(U1)ALERT_REQ_D_SBW_PD_DAP_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(U1)ALERT_REQ_D_SBW_PD_DAP_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(U1)ALERT_REQ_D_SBW_PD_DAP_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(U1)ALERT_REQ_D_SBW_PD_DAP_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(U1)ALERT_REQ_D_SBW_PD_DAP_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(U1)ALERT_REQ_D_SBW_PD_DAP_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(U1)ALERT_REQ_D_SBW_PD_DAP_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(U1)ALERT_REQ_D_SBW_PD_DAP_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(U1)ALERT_REQ_D_SBW_PD_DAP_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(U1)ALERT_REQ_D_SBW_PD_DAP_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(U1)ALERT_REQ_D_SBW_PD_DAP_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(U1)ALERT_REQ_D_SBW_PD_DAP_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PD_DAP</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MSG_29</v>
      </c>
      <c r="AK80" s="61"/>
      <c r="AL80" s="61" t="str">
        <f t="shared" si="9"/>
        <v>09</v>
      </c>
      <c r="AM80" s="61" t="str">
        <f t="shared" si="10"/>
        <v>00</v>
      </c>
      <c r="AN80" s="61" t="str">
        <f t="shared" si="11"/>
        <v>00</v>
      </c>
      <c r="AO80" s="61" t="str">
        <f t="shared" si="12"/>
        <v>00</v>
      </c>
      <c r="AQ80" t="str">
        <f t="shared" si="7"/>
        <v xml:space="preserve">    (U4)0x00000009U,                                                           /* 09 MSG_29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PD_DAP</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MSG_29</v>
      </c>
      <c r="AK145" s="61"/>
      <c r="AL145" s="61" t="str">
        <f t="shared" si="24"/>
        <v>0F</v>
      </c>
      <c r="AM145" s="61" t="str">
        <f t="shared" si="25"/>
        <v>00</v>
      </c>
      <c r="AN145" s="61" t="str">
        <f t="shared" si="26"/>
        <v>00</v>
      </c>
      <c r="AO145" s="61" t="str">
        <f t="shared" si="27"/>
        <v>00</v>
      </c>
      <c r="AQ145" t="str">
        <f t="shared" si="22"/>
        <v xml:space="preserve">    (U4)0x0000000FU,                                                           /* 09 MSG_29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6:AJ69"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25" priority="1" operator="equal">
      <formula>1</formula>
    </cfRule>
    <cfRule type="cellIs" dxfId="24" priority="2" operator="equal">
      <formula>"×"</formula>
    </cfRule>
  </conditionalFormatting>
  <conditionalFormatting sqref="AF6:AF21 AG14:AI21">
    <cfRule type="cellIs" dxfId="23" priority="3" operator="equal">
      <formula>1</formula>
    </cfRule>
    <cfRule type="cellIs" dxfId="22" priority="4" operator="equal">
      <formula>"×"</formula>
    </cfRule>
  </conditionalFormatting>
  <conditionalFormatting sqref="AR5:AS70">
    <cfRule type="expression" dxfId="21" priority="1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CH_Design!$C$3:$C$99</xm:f>
          </x14:formula1>
          <xm:sqref>AJ6:AJ69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CECFF"/>
  </sheetPr>
  <dimension ref="A1:AW199"/>
  <sheetViews>
    <sheetView topLeftCell="B1" zoomScale="85" zoomScaleNormal="85" workbookViewId="0">
      <pane ySplit="3" topLeftCell="A4" activePane="bottomLeft" state="frozen"/>
      <selection activeCell="AJ25" sqref="AJ25"/>
      <selection pane="bottomLeft" activeCell="AG3" sqref="AG3:AH3"/>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5" t="s">
        <v>127</v>
      </c>
      <c r="AG3" s="390" t="s">
        <v>284</v>
      </c>
      <c r="AH3" s="390"/>
      <c r="AI3" s="224" t="s">
        <v>461</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u4_sp_ALERT_D_SBW_PD_ACCN_CRIT[ALERT_D_SBW_PD_ACCN_NUM_DST] = {</v>
      </c>
      <c r="AS5" s="84" t="str">
        <f ca="1">"static const U4  "&amp;$AW$9&amp;"["&amp;$AW$10&amp;"] = {"</f>
        <v>static const U4  u4_sp_ALERT_D_SBW_PD_ACCN_MASK[ALERT_D_SBW_PD_ACCN_NUM_DST] = {</v>
      </c>
      <c r="AT5" s="84" t="str">
        <f ca="1">"static const U1  "&amp;$AW$11&amp;"["&amp;$AW$10&amp;"] = {"</f>
        <v>static const U1  u1_sp_ALERT_D_SBW_PD_ACCN_DST[ALERT_D_SBW_PD_ACCN_NUM_DST] = {</v>
      </c>
      <c r="AU5" s="84" t="str">
        <f ca="1">"const ST_ALERT_MTRX "&amp;$AW$12&amp;" = {"</f>
        <v>const ST_ALERT_MTRX st_gp_ALERT_D_SBW_MTRX[17] = {</v>
      </c>
      <c r="AV5" s="65" t="str">
        <f ca="1">"#define "&amp;AW10&amp;REPT(" ",41-LEN(AW10))&amp;"("&amp;AW13&amp;"U)"</f>
        <v>#define ALERT_D_SBW_PD_ACCN_NUM_DST              (16U)</v>
      </c>
      <c r="AW5" s="66"/>
    </row>
    <row r="6" spans="1:49">
      <c r="B6" s="130" t="str">
        <f ca="1">"Table "&amp;$AW$6</f>
        <v>Table PD_ACCN</v>
      </c>
      <c r="C6" s="53">
        <f>ROW()-ROW($C$6)</f>
        <v>0</v>
      </c>
      <c r="D6" s="35" t="s">
        <v>69</v>
      </c>
      <c r="E6" s="35" t="s">
        <v>69</v>
      </c>
      <c r="F6" s="35" t="s">
        <v>69</v>
      </c>
      <c r="G6" s="35" t="s">
        <v>69</v>
      </c>
      <c r="H6" s="35" t="s">
        <v>69</v>
      </c>
      <c r="I6" s="35" t="s">
        <v>69</v>
      </c>
      <c r="J6" s="35" t="s">
        <v>69</v>
      </c>
      <c r="K6" s="35" t="s">
        <v>69</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PD_ACCN</v>
      </c>
    </row>
    <row r="7" spans="1:49">
      <c r="B7" s="130"/>
      <c r="C7" s="48">
        <f t="shared" ref="C7:C69" si="2">ROW()-ROW($C$6)</f>
        <v>1</v>
      </c>
      <c r="D7" s="62" t="s">
        <v>69</v>
      </c>
      <c r="E7" s="62" t="s">
        <v>69</v>
      </c>
      <c r="F7" s="62" t="s">
        <v>69</v>
      </c>
      <c r="G7" s="62" t="s">
        <v>69</v>
      </c>
      <c r="H7" s="62" t="s">
        <v>69</v>
      </c>
      <c r="I7" s="62" t="s">
        <v>69</v>
      </c>
      <c r="J7" s="62" t="s">
        <v>69</v>
      </c>
      <c r="K7" s="62" t="s">
        <v>69</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&amp;u4_s_AlertD_sbwPdAccnSrcchk,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u4_sp_ALERT_D_SBW_PD_ACCN_CRIT</v>
      </c>
    </row>
    <row r="9" spans="1:49">
      <c r="B9" s="130"/>
      <c r="C9" s="48">
        <f t="shared" si="2"/>
        <v>3</v>
      </c>
      <c r="D9" s="62" t="s">
        <v>69</v>
      </c>
      <c r="E9" s="62" t="s">
        <v>69</v>
      </c>
      <c r="F9" s="62" t="s">
        <v>69</v>
      </c>
      <c r="G9" s="62" t="s">
        <v>69</v>
      </c>
      <c r="H9" s="62" t="s">
        <v>69</v>
      </c>
      <c r="I9" s="62" t="s">
        <v>69</v>
      </c>
      <c r="J9" s="62" t="s">
        <v>69</v>
      </c>
      <c r="K9" s="62" t="s">
        <v>69</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u4_sp_ALERT_D_SBW_PD_ACCN_MASK</v>
      </c>
    </row>
    <row r="10" spans="1:49">
      <c r="B10" s="130"/>
      <c r="C10" s="48">
        <f t="shared" si="2"/>
        <v>4</v>
      </c>
      <c r="D10" s="62" t="s">
        <v>69</v>
      </c>
      <c r="E10" s="62" t="s">
        <v>69</v>
      </c>
      <c r="F10" s="62" t="s">
        <v>69</v>
      </c>
      <c r="G10" s="62" t="s">
        <v>69</v>
      </c>
      <c r="H10" s="62" t="s">
        <v>69</v>
      </c>
      <c r="I10" s="62" t="s">
        <v>69</v>
      </c>
      <c r="J10" s="62" t="s">
        <v>69</v>
      </c>
      <c r="K10" s="62" t="s">
        <v>69</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ALERT_D_SBW_PD_ACCN_NUM_DST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u1_sp_ALERT_D_SBW_PD_ACCN_DST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&amp;u1_sp_ALERT_D_SBW_PD_ACCN_DST[0],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(U2)ALERT_D_SBW_PD_ACCN_NUM_DST,                                       /* u2_num_srch                                        */</v>
      </c>
      <c r="AV14" s="50" t="s">
        <v>79</v>
      </c>
      <c r="AW14" s="68" t="str">
        <f ca="1">IF(AW6&lt;&gt;AW17,VLOOKUP(AW6,Matrix!$C$13:$G$36,4,FALSE),Matrix!F13)</f>
        <v>u4_s_AlertD_sbwPdAccnSrcchk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400</v>
      </c>
      <c r="AL15" t="str">
        <f t="shared" ca="1" si="0"/>
        <v xml:space="preserve">    (U1)ALERT_REQ_D_SBW_PD_ACCN_MSG_32</v>
      </c>
      <c r="AR15" s="63" t="str">
        <f t="shared" si="3"/>
        <v xml:space="preserve">    (U4)0x00000009U,                                                           /* 09 MSG_32                                          */</v>
      </c>
      <c r="AS15" s="63" t="str">
        <f t="shared" si="4"/>
        <v xml:space="preserve">    (U4)0x0000000FU,                                                           /* 09 MSG_32                                          */</v>
      </c>
      <c r="AT15" s="63" t="str">
        <f t="shared" ca="1" si="1"/>
        <v xml:space="preserve">    (U1)ALERT_REQ_D_SBW_PD_ACCN_MSG_32,                                        /* 09 MSG_32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(U1)ALERT_REQ_D_SBW_PD_ACCN_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(U1)ALERT_REQ_D_SBW_PD_ACCN_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(U1)ALERT_REQ_D_SBW_PD_ACCN_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(U1)ALERT_REQ_D_SBW_PD_ACCN_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(U1)ALERT_REQ_D_SBW_PD_ACCN_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(U1)ALERT_REQ_D_SBW_PD_ACCN_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(U1)ALERT_REQ_D_SBW_PD_ACCN_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(U1)ALERT_REQ_D_SBW_PD_ACCN_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(U1)ALERT_REQ_D_SBW_PD_ACCN_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(U1)ALERT_REQ_D_SBW_PD_ACCN_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(U1)ALERT_REQ_D_SBW_PD_ACCN_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(U1)ALERT_REQ_D_SBW_PD_ACCN_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(U1)ALERT_REQ_D_SBW_PD_ACCN_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(U1)ALERT_REQ_D_SBW_PD_ACCN_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(U1)ALERT_REQ_D_SBW_PD_ACCN_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(U1)ALERT_REQ_D_SBW_PD_ACCN_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(U1)ALERT_REQ_D_SBW_PD_ACCN_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(U1)ALERT_REQ_D_SBW_PD_ACCN_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(U1)ALERT_REQ_D_SBW_PD_ACCN_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(U1)ALERT_REQ_D_SBW_PD_ACCN_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(U1)ALERT_REQ_D_SBW_PD_ACCN_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(U1)ALERT_REQ_D_SBW_PD_ACCN_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(U1)ALERT_REQ_D_SBW_PD_ACCN_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(U1)ALERT_REQ_D_SBW_PD_ACCN_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(U1)ALERT_REQ_D_SBW_PD_ACCN_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(U1)ALERT_REQ_D_SBW_PD_ACCN_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(U1)ALERT_REQ_D_SBW_PD_ACCN_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(U1)ALERT_REQ_D_SBW_PD_ACCN_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(U1)ALERT_REQ_D_SBW_PD_ACCN_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(U1)ALERT_REQ_D_SBW_PD_ACCN_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(U1)ALERT_REQ_D_SBW_PD_ACCN_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(U1)ALERT_REQ_D_SBW_PD_ACCN_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(U1)ALERT_REQ_D_SBW_PD_ACCN_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(U1)ALERT_REQ_D_SBW_PD_ACCN_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(U1)ALERT_REQ_D_SBW_PD_ACCN_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(U1)ALERT_REQ_D_SBW_PD_ACCN_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(U1)ALERT_REQ_D_SBW_PD_ACCN_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(U1)ALERT_REQ_D_SBW_PD_ACCN_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(U1)ALERT_REQ_D_SBW_PD_ACCN_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(U1)ALERT_REQ_D_SBW_PD_ACCN_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(U1)ALERT_REQ_D_SBW_PD_ACCN_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(U1)ALERT_REQ_D_SBW_PD_ACCN_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(U1)ALERT_REQ_D_SBW_PD_ACCN_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(U1)ALERT_REQ_D_SBW_PD_ACCN_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(U1)ALERT_REQ_D_SBW_PD_ACCN_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(U1)ALERT_REQ_D_SBW_PD_ACCN_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(U1)ALERT_REQ_D_SBW_PD_ACCN_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(U1)ALERT_REQ_D_SBW_PD_ACCN_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PD_ACCN</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MSG_32</v>
      </c>
      <c r="AK80" s="61"/>
      <c r="AL80" s="61" t="str">
        <f t="shared" si="9"/>
        <v>09</v>
      </c>
      <c r="AM80" s="61" t="str">
        <f t="shared" si="10"/>
        <v>00</v>
      </c>
      <c r="AN80" s="61" t="str">
        <f t="shared" si="11"/>
        <v>00</v>
      </c>
      <c r="AO80" s="61" t="str">
        <f t="shared" si="12"/>
        <v>00</v>
      </c>
      <c r="AQ80" t="str">
        <f t="shared" si="7"/>
        <v xml:space="preserve">    (U4)0x00000009U,                                                           /* 09 MSG_32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PD_ACCN</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MSG_32</v>
      </c>
      <c r="AK145" s="61"/>
      <c r="AL145" s="61" t="str">
        <f t="shared" si="24"/>
        <v>0F</v>
      </c>
      <c r="AM145" s="61" t="str">
        <f t="shared" si="25"/>
        <v>00</v>
      </c>
      <c r="AN145" s="61" t="str">
        <f t="shared" si="26"/>
        <v>00</v>
      </c>
      <c r="AO145" s="61" t="str">
        <f t="shared" si="27"/>
        <v>00</v>
      </c>
      <c r="AQ145" t="str">
        <f t="shared" si="22"/>
        <v xml:space="preserve">    (U4)0x0000000FU,                                                           /* 09 MSG_32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22:AJ69 D6:AE21 AG6:AJ21" name="Table作成編集範囲"/>
    <protectedRange sqref="AG3:AI3" name="Table作成編集範囲_1"/>
    <protectedRange sqref="AF6:AF21" name="Table作成編集範囲_2"/>
    <protectedRange sqref="AF3" name="Table作成編集範囲_1_1"/>
    <protectedRange sqref="B3" name="Table作成編集範囲_3"/>
  </protectedRanges>
  <mergeCells count="4">
    <mergeCell ref="C2:C3"/>
    <mergeCell ref="AJ2:AJ3"/>
    <mergeCell ref="A4:B5"/>
    <mergeCell ref="AG3:AH3"/>
  </mergeCells>
  <phoneticPr fontId="3"/>
  <conditionalFormatting sqref="D6:AI69">
    <cfRule type="cellIs" dxfId="20" priority="1" operator="equal">
      <formula>1</formula>
    </cfRule>
    <cfRule type="cellIs" dxfId="19" priority="2" operator="equal">
      <formula>"×"</formula>
    </cfRule>
  </conditionalFormatting>
  <conditionalFormatting sqref="AC6:AE10">
    <cfRule type="cellIs" dxfId="18" priority="16" operator="equal">
      <formula>1</formula>
    </cfRule>
    <cfRule type="cellIs" dxfId="17" priority="17" operator="equal">
      <formula>"×"</formula>
    </cfRule>
  </conditionalFormatting>
  <conditionalFormatting sqref="AR5:AS70">
    <cfRule type="expression" dxfId="16"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CH_Design!$C$3:$C$99</xm:f>
          </x14:formula1>
          <xm:sqref>AJ6:AJ69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CECFF"/>
  </sheetPr>
  <dimension ref="A1:AW199"/>
  <sheetViews>
    <sheetView topLeftCell="B1" zoomScale="85" zoomScaleNormal="85" workbookViewId="0">
      <pane ySplit="3" topLeftCell="A4" activePane="bottomLeft" state="frozen"/>
      <selection activeCell="AJ25" sqref="AJ25"/>
      <selection pane="bottomLeft" activeCell="AG3" sqref="AG3:AH3"/>
    </sheetView>
  </sheetViews>
  <sheetFormatPr defaultColWidth="9"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6" t="s">
        <v>68</v>
      </c>
      <c r="AG3" s="387" t="s">
        <v>284</v>
      </c>
      <c r="AH3" s="389"/>
      <c r="AI3" s="203" t="s">
        <v>578</v>
      </c>
      <c r="AJ3" s="382"/>
      <c r="AR3" s="93" t="s">
        <v>98</v>
      </c>
    </row>
    <row r="4" spans="1:49" ht="14.25" thickBot="1">
      <c r="A4" s="383" t="s">
        <v>65</v>
      </c>
      <c r="B4" s="384"/>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385"/>
      <c r="B5" s="386"/>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u4_sp_ALERT_D_SBW_PD_SILUA_CRIT[ALERT_D_SBW_PD_SILUA_NUM_DST] = {</v>
      </c>
      <c r="AS5" s="84" t="str">
        <f ca="1">"static const U4  "&amp;$AW$9&amp;"["&amp;$AW$10&amp;"] = {"</f>
        <v>static const U4  u4_sp_ALERT_D_SBW_PD_SILUA_MASK[ALERT_D_SBW_PD_SILUA_NUM_DST] = {</v>
      </c>
      <c r="AT5" s="84" t="str">
        <f ca="1">"static const U1  "&amp;$AW$11&amp;"["&amp;$AW$10&amp;"] = {"</f>
        <v>static const U1  u1_sp_ALERT_D_SBW_PD_SILUA_DST[ALERT_D_SBW_PD_SILUA_NUM_DST] = {</v>
      </c>
      <c r="AU5" s="84" t="str">
        <f ca="1">"const ST_ALERT_MTRX "&amp;$AW$12&amp;" = {"</f>
        <v>const ST_ALERT_MTRX st_gp_ALERT_D_SBW_MTRX[17] = {</v>
      </c>
      <c r="AV5" s="65" t="str">
        <f ca="1">"#define "&amp;AW10&amp;REPT(" ",41-LEN(AW10))&amp;"("&amp;AW13&amp;"U)"</f>
        <v>#define ALERT_D_SBW_PD_SILUA_NUM_DST             (8U)</v>
      </c>
      <c r="AW5" s="66"/>
    </row>
    <row r="6" spans="1:49">
      <c r="B6" s="130" t="str">
        <f ca="1">"Table "&amp;$AW$6</f>
        <v>Table PD_SILUA</v>
      </c>
      <c r="C6" s="53">
        <f>ROW()-ROW($C$6)</f>
        <v>0</v>
      </c>
      <c r="D6" s="35" t="s">
        <v>69</v>
      </c>
      <c r="E6" s="35" t="s">
        <v>69</v>
      </c>
      <c r="F6" s="35" t="s">
        <v>69</v>
      </c>
      <c r="G6" s="35" t="s">
        <v>69</v>
      </c>
      <c r="H6" s="35" t="s">
        <v>69</v>
      </c>
      <c r="I6" s="35" t="s">
        <v>69</v>
      </c>
      <c r="J6" s="35" t="s">
        <v>69</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t="s">
        <v>220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PD_SILUA</v>
      </c>
    </row>
    <row r="7" spans="1:49">
      <c r="B7" s="130"/>
      <c r="C7" s="48">
        <f t="shared" ref="C7:C69" si="2">ROW()-ROW($C$6)</f>
        <v>1</v>
      </c>
      <c r="D7" s="62" t="s">
        <v>69</v>
      </c>
      <c r="E7" s="62" t="s">
        <v>69</v>
      </c>
      <c r="F7" s="62" t="s">
        <v>69</v>
      </c>
      <c r="G7" s="62" t="s">
        <v>69</v>
      </c>
      <c r="H7" s="62" t="s">
        <v>69</v>
      </c>
      <c r="I7" s="62" t="s">
        <v>69</v>
      </c>
      <c r="J7" s="62" t="s">
        <v>69</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t="s">
        <v>220</v>
      </c>
      <c r="AG7" s="35">
        <v>0</v>
      </c>
      <c r="AH7" s="35">
        <v>0</v>
      </c>
      <c r="AI7" s="35">
        <v>1</v>
      </c>
      <c r="AJ7" s="52" t="s">
        <v>580</v>
      </c>
      <c r="AL7" t="str">
        <f t="shared" ca="1" si="0"/>
        <v xml:space="preserve">    (U1)ALERT_REQ_D_SBW_PD_SILUA_MSG_41</v>
      </c>
      <c r="AR7" s="63" t="str">
        <f t="shared" ref="AR7:AR70" si="3">IF(AQ72&lt;&gt;"",AQ72,IF(AQ71&lt;&gt;"","};",""))</f>
        <v xml:space="preserve">    (U4)0x00000001U,                                                           /* 01 MSG_41                                          */</v>
      </c>
      <c r="AS7" s="63" t="str">
        <f t="shared" ref="AS7:AS70" si="4">IF(AQ137&lt;&gt;"",AQ137,IF(AQ136&lt;&gt;"","};",""))</f>
        <v xml:space="preserve">    (U4)0x00000007U,                                                           /* 01 MSG_41                                          */</v>
      </c>
      <c r="AT7" s="63" t="str">
        <f t="shared" ca="1" si="1"/>
        <v xml:space="preserve">    (U1)ALERT_REQ_D_SBW_PD_SILUA_MSG_41,                                       /* 01 MSG_41                                          */</v>
      </c>
      <c r="AU7" s="63" t="str">
        <f ca="1">"        &amp;"&amp;$AW$14&amp;","&amp;REPT(" ",69-LEN($AW$14))&amp;"/* fp_u4_SRC_CHK                                      */"</f>
        <v xml:space="preserve">        &amp;u4_s_AlertD_sbwPdSiluaSrcchk,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t="s">
        <v>220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u4_sp_ALERT_D_SBW_PD_SILUA_CRIT</v>
      </c>
    </row>
    <row r="9" spans="1:49">
      <c r="B9" s="130"/>
      <c r="C9" s="48">
        <f t="shared" si="2"/>
        <v>3</v>
      </c>
      <c r="D9" s="62" t="s">
        <v>69</v>
      </c>
      <c r="E9" s="62" t="s">
        <v>69</v>
      </c>
      <c r="F9" s="62" t="s">
        <v>69</v>
      </c>
      <c r="G9" s="62" t="s">
        <v>69</v>
      </c>
      <c r="H9" s="62" t="s">
        <v>69</v>
      </c>
      <c r="I9" s="62" t="s">
        <v>69</v>
      </c>
      <c r="J9" s="62" t="s">
        <v>69</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t="s">
        <v>220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u4_sp_ALERT_D_SBW_PD_SILUA_MASK</v>
      </c>
    </row>
    <row r="10" spans="1:49">
      <c r="B10" s="130"/>
      <c r="C10" s="48">
        <f t="shared" si="2"/>
        <v>4</v>
      </c>
      <c r="D10" s="62" t="s">
        <v>69</v>
      </c>
      <c r="E10" s="62" t="s">
        <v>69</v>
      </c>
      <c r="F10" s="62" t="s">
        <v>69</v>
      </c>
      <c r="G10" s="62" t="s">
        <v>69</v>
      </c>
      <c r="H10" s="62" t="s">
        <v>69</v>
      </c>
      <c r="I10" s="62" t="s">
        <v>69</v>
      </c>
      <c r="J10" s="62" t="s">
        <v>69</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t="s">
        <v>220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ALERT_D_SBW_PD_SILUA_NUM_DST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t="s">
        <v>69</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u1_sp_ALERT_D_SBW_PD_SILUA_DST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&amp;u1_sp_ALERT_D_SBW_PD_SILUA_DST[0],                                    /* u1p_DST                                            */</v>
      </c>
      <c r="AV13" s="50" t="s">
        <v>78</v>
      </c>
      <c r="AW13" s="129">
        <f>COUNTA($AJ$6:$AJ$69)</f>
        <v>8</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(U1)ALERT_REQ_D_SBW_PD_SILUA_</v>
      </c>
      <c r="AR14" s="63" t="str">
        <f t="shared" si="3"/>
        <v>};</v>
      </c>
      <c r="AS14" s="63" t="str">
        <f t="shared" si="4"/>
        <v>};</v>
      </c>
      <c r="AT14" s="63" t="str">
        <f t="shared" si="1"/>
        <v>};</v>
      </c>
      <c r="AU14" s="63" t="str">
        <f ca="1">"        (U2)"&amp;$AW$10&amp;","&amp;REPT(" ",66-LEN($AW$10))&amp;"/* u2_num_srch                                        */"</f>
        <v xml:space="preserve">        (U2)ALERT_D_SBW_PD_SILUA_NUM_DST,                                      /* u2_num_srch                                        */</v>
      </c>
      <c r="AV14" s="50" t="s">
        <v>79</v>
      </c>
      <c r="AW14" s="68" t="str">
        <f ca="1">IF(AW6&lt;&gt;AW17,VLOOKUP(AW6,Matrix!$C$13:$G$36,4,FALSE),Matrix!F13)</f>
        <v>u4_s_AlertD_sbwPdSiluaSrcchk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(U1)ALERT_REQ_D_SBW_PD_SILUA_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(U1)ALERT_REQ_D_SBW_PD_SILUA_</v>
      </c>
      <c r="AR16" s="63" t="str">
        <f t="shared" si="3"/>
        <v/>
      </c>
      <c r="AS16" s="63" t="str">
        <f t="shared" si="4"/>
        <v/>
      </c>
      <c r="AT16" s="63" t="str">
        <f t="shared" si="1"/>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(U1)ALERT_REQ_D_SBW_PD_SILUA_</v>
      </c>
      <c r="AR17" s="63" t="str">
        <f t="shared" si="3"/>
        <v/>
      </c>
      <c r="AS17" s="63" t="str">
        <f t="shared" si="4"/>
        <v/>
      </c>
      <c r="AT17" s="63" t="str">
        <f t="shared" si="1"/>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(U1)ALERT_REQ_D_SBW_PD_SILUA_</v>
      </c>
      <c r="AR18" s="63" t="str">
        <f t="shared" si="3"/>
        <v/>
      </c>
      <c r="AS18" s="63" t="str">
        <f t="shared" si="4"/>
        <v/>
      </c>
      <c r="AT18" s="63" t="str">
        <f t="shared" si="1"/>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(U1)ALERT_REQ_D_SBW_PD_SILUA_</v>
      </c>
      <c r="AR19" s="63" t="str">
        <f t="shared" si="3"/>
        <v/>
      </c>
      <c r="AS19" s="63" t="str">
        <f t="shared" si="4"/>
        <v/>
      </c>
      <c r="AT19" s="63" t="str">
        <f t="shared" si="1"/>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(U1)ALERT_REQ_D_SBW_PD_SILUA_</v>
      </c>
      <c r="AR20" s="63" t="str">
        <f t="shared" si="3"/>
        <v/>
      </c>
      <c r="AS20" s="63" t="str">
        <f t="shared" si="4"/>
        <v/>
      </c>
      <c r="AT20" s="63" t="str">
        <f t="shared" si="1"/>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(U1)ALERT_REQ_D_SBW_PD_SILUA_</v>
      </c>
      <c r="AR21" s="63" t="str">
        <f t="shared" si="3"/>
        <v/>
      </c>
      <c r="AS21" s="63" t="str">
        <f t="shared" si="4"/>
        <v/>
      </c>
      <c r="AT21" s="63" t="str">
        <f t="shared" si="1"/>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(U1)ALERT_REQ_D_SBW_PD_SILUA_</v>
      </c>
      <c r="AR22" s="63" t="str">
        <f t="shared" si="3"/>
        <v/>
      </c>
      <c r="AS22" s="63" t="str">
        <f t="shared" si="4"/>
        <v/>
      </c>
      <c r="AT22" s="63" t="str">
        <f t="shared" si="1"/>
        <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(U1)ALERT_REQ_D_SBW_PD_SILUA_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(U1)ALERT_REQ_D_SBW_PD_SILUA_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(U1)ALERT_REQ_D_SBW_PD_SILUA_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(U1)ALERT_REQ_D_SBW_PD_SILUA_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(U1)ALERT_REQ_D_SBW_PD_SILUA_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(U1)ALERT_REQ_D_SBW_PD_SILUA_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(U1)ALERT_REQ_D_SBW_PD_SILUA_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(U1)ALERT_REQ_D_SBW_PD_SILUA_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(U1)ALERT_REQ_D_SBW_PD_SILUA_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(U1)ALERT_REQ_D_SBW_PD_SILUA_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(U1)ALERT_REQ_D_SBW_PD_SILUA_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(U1)ALERT_REQ_D_SBW_PD_SILUA_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(U1)ALERT_REQ_D_SBW_PD_SILUA_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(U1)ALERT_REQ_D_SBW_PD_SILUA_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(U1)ALERT_REQ_D_SBW_PD_SILUA_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(U1)ALERT_REQ_D_SBW_PD_SILUA_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(U1)ALERT_REQ_D_SBW_PD_SILUA_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(U1)ALERT_REQ_D_SBW_PD_SILUA_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(U1)ALERT_REQ_D_SBW_PD_SILUA_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(U1)ALERT_REQ_D_SBW_PD_SILUA_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(U1)ALERT_REQ_D_SBW_PD_SILUA_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(U1)ALERT_REQ_D_SBW_PD_SILUA_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(U1)ALERT_REQ_D_SBW_PD_SILUA_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(U1)ALERT_REQ_D_SBW_PD_SILUA_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(U1)ALERT_REQ_D_SBW_PD_SILUA_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(U1)ALERT_REQ_D_SBW_PD_SILUA_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(U1)ALERT_REQ_D_SBW_PD_SILUA_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(U1)ALERT_REQ_D_SBW_PD_SILUA_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(U1)ALERT_REQ_D_SBW_PD_SILUA_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(U1)ALERT_REQ_D_SBW_PD_SILUA_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(U1)ALERT_REQ_D_SBW_PD_SILUA_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(U1)ALERT_REQ_D_SBW_PD_SILUA_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(U1)ALERT_REQ_D_SBW_PD_SILUA_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(U1)ALERT_REQ_D_SBW_PD_SILUA_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(U1)ALERT_REQ_D_SBW_PD_SILUA_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(U1)ALERT_REQ_D_SBW_PD_SILUA_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(U1)ALERT_REQ_D_SBW_PD_SILUA_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(U1)ALERT_REQ_D_SBW_PD_SILUA_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(U1)ALERT_REQ_D_SBW_PD_SILUA_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(U1)ALERT_REQ_D_SBW_PD_SILUA_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(U1)ALERT_REQ_D_SBW_PD_SILUA_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(U1)ALERT_REQ_D_SBW_PD_SILUA_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(U1)ALERT_REQ_D_SBW_PD_SILUA_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(U1)ALERT_REQ_D_SBW_PD_SILUA_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(U1)ALERT_REQ_D_SBW_PD_SILUA_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(U1)ALERT_REQ_D_SBW_PD_SILUA_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(U1)ALERT_REQ_D_SBW_PD_SILUA_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PD_SILUA</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MSG_41</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MSG_41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PD_SILUA</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8" t="str">
        <f t="shared" si="21"/>
        <v>MSG_41</v>
      </c>
      <c r="AK137" s="61"/>
      <c r="AL137" s="61" t="str">
        <f t="shared" ref="AL137:AL199" si="24">BIN2HEX(AB137&amp;AC137&amp;AD137&amp;AE137&amp;AF137&amp;AG137&amp;AH137&amp;AI137,2)</f>
        <v>07</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(U4)0x00000007U,                                                           /* 01 MSG_41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8" t="str">
        <f t="shared" si="21"/>
        <v>UNKNOWN</v>
      </c>
      <c r="AK138" s="61"/>
      <c r="AL138" s="61" t="str">
        <f t="shared" si="24"/>
        <v>07</v>
      </c>
      <c r="AM138" s="61" t="str">
        <f t="shared" si="25"/>
        <v>00</v>
      </c>
      <c r="AN138" s="61" t="str">
        <f t="shared" si="26"/>
        <v>00</v>
      </c>
      <c r="AO138" s="61" t="str">
        <f t="shared" si="27"/>
        <v>00</v>
      </c>
      <c r="AQ138" t="str">
        <f t="shared" si="22"/>
        <v xml:space="preserve">    (U4)0x00000007U,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8" t="str">
        <f t="shared" si="21"/>
        <v>UNKNOWN</v>
      </c>
      <c r="AK139" s="61"/>
      <c r="AL139" s="61" t="str">
        <f t="shared" si="24"/>
        <v>07</v>
      </c>
      <c r="AM139" s="61" t="str">
        <f t="shared" si="25"/>
        <v>00</v>
      </c>
      <c r="AN139" s="61" t="str">
        <f t="shared" si="26"/>
        <v>00</v>
      </c>
      <c r="AO139" s="61" t="str">
        <f t="shared" si="27"/>
        <v>00</v>
      </c>
      <c r="AQ139" t="str">
        <f t="shared" si="22"/>
        <v xml:space="preserve">    (U4)0x00000007U,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8" t="str">
        <f t="shared" si="21"/>
        <v>UNKNOWN</v>
      </c>
      <c r="AK140" s="61"/>
      <c r="AL140" s="61" t="str">
        <f t="shared" si="24"/>
        <v>07</v>
      </c>
      <c r="AM140" s="61" t="str">
        <f t="shared" si="25"/>
        <v>00</v>
      </c>
      <c r="AN140" s="61" t="str">
        <f t="shared" si="26"/>
        <v>00</v>
      </c>
      <c r="AO140" s="61" t="str">
        <f t="shared" si="27"/>
        <v>00</v>
      </c>
      <c r="AQ140" t="str">
        <f t="shared" si="22"/>
        <v xml:space="preserve">    (U4)0x00000007U,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8" t="str">
        <f t="shared" si="21"/>
        <v>UNKNOWN</v>
      </c>
      <c r="AK141" s="61"/>
      <c r="AL141" s="61" t="str">
        <f t="shared" si="24"/>
        <v>07</v>
      </c>
      <c r="AM141" s="61" t="str">
        <f t="shared" si="25"/>
        <v>00</v>
      </c>
      <c r="AN141" s="61" t="str">
        <f t="shared" si="26"/>
        <v>00</v>
      </c>
      <c r="AO141" s="61" t="str">
        <f t="shared" si="27"/>
        <v>00</v>
      </c>
      <c r="AQ141" t="str">
        <f t="shared" si="22"/>
        <v xml:space="preserve">    (U4)0x00000007U,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8" t="str">
        <f t="shared" si="21"/>
        <v>UNKNOWN</v>
      </c>
      <c r="AK142" s="61"/>
      <c r="AL142" s="61" t="str">
        <f t="shared" si="24"/>
        <v>07</v>
      </c>
      <c r="AM142" s="61" t="str">
        <f t="shared" si="25"/>
        <v>00</v>
      </c>
      <c r="AN142" s="61" t="str">
        <f t="shared" si="26"/>
        <v>00</v>
      </c>
      <c r="AO142" s="61" t="str">
        <f t="shared" si="27"/>
        <v>00</v>
      </c>
      <c r="AQ142" t="str">
        <f t="shared" si="22"/>
        <v xml:space="preserve">    (U4)0x00000007U,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8" t="str">
        <f t="shared" si="21"/>
        <v>UNKNOWN</v>
      </c>
      <c r="AK143" s="61"/>
      <c r="AL143" s="61" t="str">
        <f t="shared" si="24"/>
        <v>07</v>
      </c>
      <c r="AM143" s="61" t="str">
        <f t="shared" si="25"/>
        <v>00</v>
      </c>
      <c r="AN143" s="61" t="str">
        <f t="shared" si="26"/>
        <v>00</v>
      </c>
      <c r="AO143" s="61" t="str">
        <f t="shared" si="27"/>
        <v>00</v>
      </c>
      <c r="AQ143" t="str">
        <f t="shared" si="22"/>
        <v xml:space="preserve">    (U4)0x00000007U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G3:AH3"/>
    <mergeCell ref="A4:B5"/>
  </mergeCells>
  <phoneticPr fontId="3"/>
  <conditionalFormatting sqref="AC6:AF10 D6:AB69 AC11:AD69">
    <cfRule type="cellIs" dxfId="15" priority="10" operator="equal">
      <formula>1</formula>
    </cfRule>
    <cfRule type="cellIs" dxfId="14" priority="11" operator="equal">
      <formula>"×"</formula>
    </cfRule>
  </conditionalFormatting>
  <conditionalFormatting sqref="AD6:AI69">
    <cfRule type="cellIs" dxfId="13" priority="3" operator="equal">
      <formula>1</formula>
    </cfRule>
    <cfRule type="cellIs" dxfId="12" priority="4" operator="equal">
      <formula>"×"</formula>
    </cfRule>
  </conditionalFormatting>
  <conditionalFormatting sqref="AF6:AF21 AG14:AI21">
    <cfRule type="cellIs" dxfId="11" priority="1" operator="equal">
      <formula>1</formula>
    </cfRule>
    <cfRule type="cellIs" dxfId="10" priority="2" operator="equal">
      <formula>"×"</formula>
    </cfRule>
  </conditionalFormatting>
  <conditionalFormatting sqref="AR5:AS70">
    <cfRule type="expression" dxfId="9"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CH_Design!$C$3:$C$99</xm:f>
          </x14:formula1>
          <xm:sqref>AJ6:AJ69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0E3F-F4F5-4BE7-9E1E-118F0BE24CED}">
  <sheetPr>
    <tabColor rgb="FFCCECFF"/>
  </sheetPr>
  <dimension ref="A1:AW199"/>
  <sheetViews>
    <sheetView topLeftCell="B1" zoomScale="85" zoomScaleNormal="85" workbookViewId="0">
      <pane ySplit="3" topLeftCell="A4" activePane="bottomLeft" state="frozen"/>
      <selection activeCell="AJ25" sqref="AJ25"/>
      <selection pane="bottomLeft" activeCell="AG3" sqref="AG3:AH3"/>
    </sheetView>
  </sheetViews>
  <sheetFormatPr defaultColWidth="9" defaultRowHeight="13.5"/>
  <cols>
    <col min="1" max="1" width="6" style="318" customWidth="1"/>
    <col min="2" max="2" width="16.75" style="318" bestFit="1" customWidth="1"/>
    <col min="3" max="3" width="3" style="318" bestFit="1" customWidth="1"/>
    <col min="4" max="35" width="3" style="318" customWidth="1"/>
    <col min="36" max="36" width="36.5" style="318" bestFit="1" customWidth="1"/>
    <col min="37" max="37" width="4.125" style="318" customWidth="1"/>
    <col min="38" max="42" width="9" style="318" hidden="1" customWidth="1"/>
    <col min="43" max="43" width="20.5" style="318" hidden="1" customWidth="1"/>
    <col min="44" max="47" width="41.125" style="318" customWidth="1"/>
    <col min="48" max="48" width="23.5" style="318" customWidth="1"/>
    <col min="49" max="49" width="29" style="318" bestFit="1" customWidth="1"/>
    <col min="50" max="16384" width="9" style="318"/>
  </cols>
  <sheetData>
    <row r="1" spans="1:49">
      <c r="AH1" s="318" t="s">
        <v>61</v>
      </c>
      <c r="AI1" s="318" t="s">
        <v>62</v>
      </c>
    </row>
    <row r="2" spans="1:49">
      <c r="B2" s="123" t="s">
        <v>125</v>
      </c>
      <c r="C2" s="379"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81" t="s">
        <v>53</v>
      </c>
    </row>
    <row r="3" spans="1:49" ht="213" customHeight="1" thickBot="1">
      <c r="B3" s="227" t="str">
        <f>IF(OR(IF(COUNTIF(D6:AC69,"0")&lt;&gt;0,TRUE,FALSE),IF(COUNTIF(D6:AC69,"1")&lt;&gt;0,TRUE,FALSE)),"Search Table","Index Table")</f>
        <v>Index Table</v>
      </c>
      <c r="C3" s="380"/>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6" t="s">
        <v>68</v>
      </c>
      <c r="AG3" s="387" t="s">
        <v>284</v>
      </c>
      <c r="AH3" s="389"/>
      <c r="AI3" s="203" t="s">
        <v>631</v>
      </c>
      <c r="AJ3" s="382"/>
      <c r="AR3" s="93" t="s">
        <v>98</v>
      </c>
    </row>
    <row r="4" spans="1:49" ht="14.25" thickBot="1">
      <c r="A4" s="383" t="s">
        <v>65</v>
      </c>
      <c r="B4" s="384"/>
      <c r="C4" s="315"/>
      <c r="D4" s="315"/>
      <c r="E4" s="315"/>
      <c r="F4" s="315"/>
      <c r="G4" s="315"/>
      <c r="H4" s="315"/>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127"/>
      <c r="AR4" s="81" t="s">
        <v>84</v>
      </c>
      <c r="AS4" s="82"/>
      <c r="AT4" s="82"/>
      <c r="AU4" s="82"/>
      <c r="AV4" s="82"/>
      <c r="AW4" s="83"/>
    </row>
    <row r="5" spans="1:49" ht="14.25" thickBot="1">
      <c r="A5" s="385"/>
      <c r="B5" s="38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128"/>
      <c r="AR5" s="84" t="str">
        <f ca="1">"static const U4  "&amp;AW8&amp;"["&amp;AW10&amp;"]"&amp;" = {"</f>
        <v>static const U4  u4_sp_ALERT_D_SBW_PD_SFPF_CRIT[ALERT_D_SBW_PD_SFPF_NUM_DST] = {</v>
      </c>
      <c r="AS5" s="84" t="str">
        <f ca="1">"static const U4  "&amp;$AW$9&amp;"["&amp;$AW$10&amp;"] = {"</f>
        <v>static const U4  u4_sp_ALERT_D_SBW_PD_SFPF_MASK[ALERT_D_SBW_PD_SFPF_NUM_DST] = {</v>
      </c>
      <c r="AT5" s="84" t="str">
        <f ca="1">"static const U1  "&amp;$AW$11&amp;"["&amp;$AW$10&amp;"] = {"</f>
        <v>static const U1  u1_sp_ALERT_D_SBW_PD_SFPF_DST[ALERT_D_SBW_PD_SFPF_NUM_DST] = {</v>
      </c>
      <c r="AU5" s="84" t="str">
        <f ca="1">"const ST_ALERT_MTRX "&amp;$AW$12&amp;" = {"</f>
        <v>const ST_ALERT_MTRX st_gp_ALERT_D_SBW_MTRX[17] = {</v>
      </c>
      <c r="AV5" s="65" t="str">
        <f ca="1">"#define "&amp;AW10&amp;REPT(" ",41-LEN(AW10))&amp;"("&amp;AW13&amp;"U)"</f>
        <v>#define ALERT_D_SBW_PD_SFPF_NUM_DST              (8U)</v>
      </c>
      <c r="AW5" s="66"/>
    </row>
    <row r="6" spans="1:49">
      <c r="B6" s="130" t="str">
        <f ca="1">"Table "&amp;$AW$6</f>
        <v>Table PD_SFPF</v>
      </c>
      <c r="C6" s="53">
        <f>ROW()-ROW($C$6)</f>
        <v>0</v>
      </c>
      <c r="D6" s="35" t="s">
        <v>69</v>
      </c>
      <c r="E6" s="35" t="s">
        <v>69</v>
      </c>
      <c r="F6" s="35" t="s">
        <v>69</v>
      </c>
      <c r="G6" s="35" t="s">
        <v>69</v>
      </c>
      <c r="H6" s="35" t="s">
        <v>69</v>
      </c>
      <c r="I6" s="35" t="s">
        <v>69</v>
      </c>
      <c r="J6" s="35" t="s">
        <v>69</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t="s">
        <v>220</v>
      </c>
      <c r="AG6" s="35">
        <v>0</v>
      </c>
      <c r="AH6" s="35">
        <v>0</v>
      </c>
      <c r="AI6" s="35">
        <v>0</v>
      </c>
      <c r="AJ6" s="52" t="s">
        <v>34</v>
      </c>
      <c r="AL6" s="318"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PD_SFPF</v>
      </c>
    </row>
    <row r="7" spans="1:49">
      <c r="B7" s="130"/>
      <c r="C7" s="48">
        <f t="shared" ref="C7:C69" si="2">ROW()-ROW($C$6)</f>
        <v>1</v>
      </c>
      <c r="D7" s="319" t="s">
        <v>69</v>
      </c>
      <c r="E7" s="319" t="s">
        <v>69</v>
      </c>
      <c r="F7" s="319" t="s">
        <v>69</v>
      </c>
      <c r="G7" s="319" t="s">
        <v>69</v>
      </c>
      <c r="H7" s="319" t="s">
        <v>69</v>
      </c>
      <c r="I7" s="319" t="s">
        <v>69</v>
      </c>
      <c r="J7" s="319" t="s">
        <v>69</v>
      </c>
      <c r="K7" s="35" t="s">
        <v>220</v>
      </c>
      <c r="L7" s="319" t="s">
        <v>220</v>
      </c>
      <c r="M7" s="319" t="s">
        <v>220</v>
      </c>
      <c r="N7" s="319" t="s">
        <v>220</v>
      </c>
      <c r="O7" s="319" t="s">
        <v>220</v>
      </c>
      <c r="P7" s="319" t="s">
        <v>220</v>
      </c>
      <c r="Q7" s="319" t="s">
        <v>220</v>
      </c>
      <c r="R7" s="319" t="s">
        <v>220</v>
      </c>
      <c r="S7" s="319" t="s">
        <v>220</v>
      </c>
      <c r="T7" s="319" t="s">
        <v>220</v>
      </c>
      <c r="U7" s="319" t="s">
        <v>220</v>
      </c>
      <c r="V7" s="319" t="s">
        <v>220</v>
      </c>
      <c r="W7" s="319" t="s">
        <v>220</v>
      </c>
      <c r="X7" s="319" t="s">
        <v>220</v>
      </c>
      <c r="Y7" s="319" t="s">
        <v>220</v>
      </c>
      <c r="Z7" s="319" t="s">
        <v>220</v>
      </c>
      <c r="AA7" s="319" t="s">
        <v>220</v>
      </c>
      <c r="AB7" s="319" t="s">
        <v>220</v>
      </c>
      <c r="AC7" s="35" t="s">
        <v>220</v>
      </c>
      <c r="AD7" s="35" t="s">
        <v>220</v>
      </c>
      <c r="AE7" s="35" t="s">
        <v>220</v>
      </c>
      <c r="AF7" s="35" t="s">
        <v>220</v>
      </c>
      <c r="AG7" s="35">
        <v>0</v>
      </c>
      <c r="AH7" s="35">
        <v>0</v>
      </c>
      <c r="AI7" s="35">
        <v>1</v>
      </c>
      <c r="AJ7" s="52" t="s">
        <v>630</v>
      </c>
      <c r="AL7" s="318" t="str">
        <f t="shared" ca="1" si="0"/>
        <v xml:space="preserve">    (U1)ALERT_REQ_D_SBW_PD_SFPF_MSG_42</v>
      </c>
      <c r="AR7" s="63" t="str">
        <f t="shared" ref="AR7:AR70" si="3">IF(AQ72&lt;&gt;"",AQ72,IF(AQ71&lt;&gt;"","};",""))</f>
        <v xml:space="preserve">    (U4)0x00000001U,                                                           /* 01 MSG_42                                          */</v>
      </c>
      <c r="AS7" s="63" t="str">
        <f t="shared" ref="AS7:AS70" si="4">IF(AQ137&lt;&gt;"",AQ137,IF(AQ136&lt;&gt;"","};",""))</f>
        <v xml:space="preserve">    (U4)0x00000007U,                                                           /* 01 MSG_42                                          */</v>
      </c>
      <c r="AT7" s="63" t="str">
        <f t="shared" ca="1" si="1"/>
        <v xml:space="preserve">    (U1)ALERT_REQ_D_SBW_PD_SFPF_MSG_42,                                        /* 01 MSG_42                                          */</v>
      </c>
      <c r="AU7" s="63" t="str">
        <f ca="1">"        &amp;"&amp;$AW$14&amp;","&amp;REPT(" ",69-LEN($AW$14))&amp;"/* fp_u4_SRC_CHK                                      */"</f>
        <v xml:space="preserve">        &amp;u4_s_AlertD_sbwPdSfpfSrcchk,                                          /* fp_u4_SRC_CHK                                      */</v>
      </c>
      <c r="AV7" s="50" t="s">
        <v>73</v>
      </c>
      <c r="AW7" s="129">
        <f>IF(B3="Search Table",1,0)</f>
        <v>0</v>
      </c>
    </row>
    <row r="8" spans="1:49">
      <c r="B8" s="130"/>
      <c r="C8" s="48">
        <f t="shared" si="2"/>
        <v>2</v>
      </c>
      <c r="D8" s="319" t="s">
        <v>69</v>
      </c>
      <c r="E8" s="319" t="s">
        <v>69</v>
      </c>
      <c r="F8" s="319" t="s">
        <v>69</v>
      </c>
      <c r="G8" s="319" t="s">
        <v>69</v>
      </c>
      <c r="H8" s="319" t="s">
        <v>69</v>
      </c>
      <c r="I8" s="319" t="s">
        <v>69</v>
      </c>
      <c r="J8" s="319" t="s">
        <v>69</v>
      </c>
      <c r="K8" s="319" t="s">
        <v>220</v>
      </c>
      <c r="L8" s="319" t="s">
        <v>220</v>
      </c>
      <c r="M8" s="319" t="s">
        <v>220</v>
      </c>
      <c r="N8" s="319" t="s">
        <v>220</v>
      </c>
      <c r="O8" s="319" t="s">
        <v>220</v>
      </c>
      <c r="P8" s="319" t="s">
        <v>220</v>
      </c>
      <c r="Q8" s="319" t="s">
        <v>220</v>
      </c>
      <c r="R8" s="319" t="s">
        <v>220</v>
      </c>
      <c r="S8" s="319" t="s">
        <v>220</v>
      </c>
      <c r="T8" s="319" t="s">
        <v>220</v>
      </c>
      <c r="U8" s="319" t="s">
        <v>220</v>
      </c>
      <c r="V8" s="319" t="s">
        <v>220</v>
      </c>
      <c r="W8" s="319" t="s">
        <v>220</v>
      </c>
      <c r="X8" s="319" t="s">
        <v>220</v>
      </c>
      <c r="Y8" s="319" t="s">
        <v>220</v>
      </c>
      <c r="Z8" s="319" t="s">
        <v>220</v>
      </c>
      <c r="AA8" s="319" t="s">
        <v>220</v>
      </c>
      <c r="AB8" s="319" t="s">
        <v>220</v>
      </c>
      <c r="AC8" s="35" t="s">
        <v>220</v>
      </c>
      <c r="AD8" s="35" t="s">
        <v>220</v>
      </c>
      <c r="AE8" s="35" t="s">
        <v>220</v>
      </c>
      <c r="AF8" s="35" t="s">
        <v>220</v>
      </c>
      <c r="AG8" s="35">
        <v>0</v>
      </c>
      <c r="AH8" s="35">
        <v>1</v>
      </c>
      <c r="AI8" s="35">
        <v>0</v>
      </c>
      <c r="AJ8" s="52" t="s">
        <v>34</v>
      </c>
      <c r="AL8" s="31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u4_sp_ALERT_D_SBW_PD_SFPF_CRIT</v>
      </c>
    </row>
    <row r="9" spans="1:49">
      <c r="B9" s="130"/>
      <c r="C9" s="48">
        <f t="shared" si="2"/>
        <v>3</v>
      </c>
      <c r="D9" s="319" t="s">
        <v>69</v>
      </c>
      <c r="E9" s="319" t="s">
        <v>69</v>
      </c>
      <c r="F9" s="319" t="s">
        <v>69</v>
      </c>
      <c r="G9" s="319" t="s">
        <v>69</v>
      </c>
      <c r="H9" s="319" t="s">
        <v>69</v>
      </c>
      <c r="I9" s="319" t="s">
        <v>69</v>
      </c>
      <c r="J9" s="319" t="s">
        <v>69</v>
      </c>
      <c r="K9" s="319" t="s">
        <v>220</v>
      </c>
      <c r="L9" s="319" t="s">
        <v>220</v>
      </c>
      <c r="M9" s="319" t="s">
        <v>220</v>
      </c>
      <c r="N9" s="319" t="s">
        <v>220</v>
      </c>
      <c r="O9" s="319" t="s">
        <v>220</v>
      </c>
      <c r="P9" s="319" t="s">
        <v>220</v>
      </c>
      <c r="Q9" s="319" t="s">
        <v>220</v>
      </c>
      <c r="R9" s="319" t="s">
        <v>220</v>
      </c>
      <c r="S9" s="319" t="s">
        <v>220</v>
      </c>
      <c r="T9" s="319" t="s">
        <v>220</v>
      </c>
      <c r="U9" s="319" t="s">
        <v>220</v>
      </c>
      <c r="V9" s="319" t="s">
        <v>220</v>
      </c>
      <c r="W9" s="319" t="s">
        <v>220</v>
      </c>
      <c r="X9" s="319" t="s">
        <v>220</v>
      </c>
      <c r="Y9" s="319" t="s">
        <v>220</v>
      </c>
      <c r="Z9" s="319" t="s">
        <v>220</v>
      </c>
      <c r="AA9" s="319" t="s">
        <v>220</v>
      </c>
      <c r="AB9" s="319" t="s">
        <v>220</v>
      </c>
      <c r="AC9" s="35" t="s">
        <v>220</v>
      </c>
      <c r="AD9" s="35" t="s">
        <v>220</v>
      </c>
      <c r="AE9" s="35" t="s">
        <v>220</v>
      </c>
      <c r="AF9" s="35" t="s">
        <v>220</v>
      </c>
      <c r="AG9" s="35">
        <v>0</v>
      </c>
      <c r="AH9" s="35">
        <v>1</v>
      </c>
      <c r="AI9" s="35">
        <v>1</v>
      </c>
      <c r="AJ9" s="52" t="s">
        <v>34</v>
      </c>
      <c r="AL9" s="318"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u4_sp_ALERT_D_SBW_PD_SFPF_MASK</v>
      </c>
    </row>
    <row r="10" spans="1:49">
      <c r="B10" s="130"/>
      <c r="C10" s="48">
        <f t="shared" si="2"/>
        <v>4</v>
      </c>
      <c r="D10" s="319" t="s">
        <v>69</v>
      </c>
      <c r="E10" s="319" t="s">
        <v>69</v>
      </c>
      <c r="F10" s="319" t="s">
        <v>69</v>
      </c>
      <c r="G10" s="319" t="s">
        <v>69</v>
      </c>
      <c r="H10" s="319" t="s">
        <v>69</v>
      </c>
      <c r="I10" s="319" t="s">
        <v>69</v>
      </c>
      <c r="J10" s="319" t="s">
        <v>69</v>
      </c>
      <c r="K10" s="319" t="s">
        <v>220</v>
      </c>
      <c r="L10" s="319" t="s">
        <v>220</v>
      </c>
      <c r="M10" s="319" t="s">
        <v>220</v>
      </c>
      <c r="N10" s="319" t="s">
        <v>220</v>
      </c>
      <c r="O10" s="319" t="s">
        <v>220</v>
      </c>
      <c r="P10" s="319" t="s">
        <v>220</v>
      </c>
      <c r="Q10" s="319" t="s">
        <v>220</v>
      </c>
      <c r="R10" s="319" t="s">
        <v>220</v>
      </c>
      <c r="S10" s="319" t="s">
        <v>220</v>
      </c>
      <c r="T10" s="319" t="s">
        <v>220</v>
      </c>
      <c r="U10" s="319" t="s">
        <v>220</v>
      </c>
      <c r="V10" s="319" t="s">
        <v>220</v>
      </c>
      <c r="W10" s="319" t="s">
        <v>220</v>
      </c>
      <c r="X10" s="319" t="s">
        <v>220</v>
      </c>
      <c r="Y10" s="319" t="s">
        <v>220</v>
      </c>
      <c r="Z10" s="319" t="s">
        <v>220</v>
      </c>
      <c r="AA10" s="319" t="s">
        <v>220</v>
      </c>
      <c r="AB10" s="319" t="s">
        <v>220</v>
      </c>
      <c r="AC10" s="35" t="s">
        <v>220</v>
      </c>
      <c r="AD10" s="35" t="s">
        <v>220</v>
      </c>
      <c r="AE10" s="35" t="s">
        <v>220</v>
      </c>
      <c r="AF10" s="35" t="s">
        <v>220</v>
      </c>
      <c r="AG10" s="35">
        <v>1</v>
      </c>
      <c r="AH10" s="35">
        <v>0</v>
      </c>
      <c r="AI10" s="35">
        <v>0</v>
      </c>
      <c r="AJ10" s="52" t="s">
        <v>34</v>
      </c>
      <c r="AL10" s="318"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ALERT_D_SBW_PD_SFPF_NUM_DST</v>
      </c>
    </row>
    <row r="11" spans="1:49">
      <c r="B11" s="130"/>
      <c r="C11" s="48">
        <f t="shared" si="2"/>
        <v>5</v>
      </c>
      <c r="D11" s="319" t="s">
        <v>69</v>
      </c>
      <c r="E11" s="319" t="s">
        <v>69</v>
      </c>
      <c r="F11" s="319" t="s">
        <v>69</v>
      </c>
      <c r="G11" s="319" t="s">
        <v>69</v>
      </c>
      <c r="H11" s="319" t="s">
        <v>69</v>
      </c>
      <c r="I11" s="319" t="s">
        <v>69</v>
      </c>
      <c r="J11" s="319" t="s">
        <v>69</v>
      </c>
      <c r="K11" s="319" t="s">
        <v>69</v>
      </c>
      <c r="L11" s="319" t="s">
        <v>69</v>
      </c>
      <c r="M11" s="319" t="s">
        <v>69</v>
      </c>
      <c r="N11" s="319" t="s">
        <v>69</v>
      </c>
      <c r="O11" s="319" t="s">
        <v>69</v>
      </c>
      <c r="P11" s="319" t="s">
        <v>69</v>
      </c>
      <c r="Q11" s="319" t="s">
        <v>69</v>
      </c>
      <c r="R11" s="319" t="s">
        <v>69</v>
      </c>
      <c r="S11" s="319" t="s">
        <v>69</v>
      </c>
      <c r="T11" s="319" t="s">
        <v>69</v>
      </c>
      <c r="U11" s="319" t="s">
        <v>69</v>
      </c>
      <c r="V11" s="319" t="s">
        <v>69</v>
      </c>
      <c r="W11" s="319" t="s">
        <v>69</v>
      </c>
      <c r="X11" s="319" t="s">
        <v>69</v>
      </c>
      <c r="Y11" s="319" t="s">
        <v>69</v>
      </c>
      <c r="Z11" s="319" t="s">
        <v>69</v>
      </c>
      <c r="AA11" s="319" t="s">
        <v>69</v>
      </c>
      <c r="AB11" s="319" t="s">
        <v>69</v>
      </c>
      <c r="AC11" s="35" t="s">
        <v>69</v>
      </c>
      <c r="AD11" s="35" t="s">
        <v>69</v>
      </c>
      <c r="AE11" s="35" t="s">
        <v>69</v>
      </c>
      <c r="AF11" s="35" t="s">
        <v>69</v>
      </c>
      <c r="AG11" s="35">
        <v>1</v>
      </c>
      <c r="AH11" s="35">
        <v>0</v>
      </c>
      <c r="AI11" s="35">
        <v>1</v>
      </c>
      <c r="AJ11" s="52" t="s">
        <v>34</v>
      </c>
      <c r="AL11" s="318"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u1_sp_ALERT_D_SBW_PD_SFPF_DST</v>
      </c>
    </row>
    <row r="12" spans="1:49">
      <c r="B12" s="130"/>
      <c r="C12" s="48">
        <f t="shared" si="2"/>
        <v>6</v>
      </c>
      <c r="D12" s="319" t="s">
        <v>69</v>
      </c>
      <c r="E12" s="319" t="s">
        <v>69</v>
      </c>
      <c r="F12" s="319" t="s">
        <v>69</v>
      </c>
      <c r="G12" s="319" t="s">
        <v>69</v>
      </c>
      <c r="H12" s="319" t="s">
        <v>69</v>
      </c>
      <c r="I12" s="319" t="s">
        <v>69</v>
      </c>
      <c r="J12" s="319" t="s">
        <v>69</v>
      </c>
      <c r="K12" s="319" t="s">
        <v>69</v>
      </c>
      <c r="L12" s="319" t="s">
        <v>69</v>
      </c>
      <c r="M12" s="319" t="s">
        <v>69</v>
      </c>
      <c r="N12" s="319" t="s">
        <v>69</v>
      </c>
      <c r="O12" s="319" t="s">
        <v>69</v>
      </c>
      <c r="P12" s="319" t="s">
        <v>69</v>
      </c>
      <c r="Q12" s="319" t="s">
        <v>69</v>
      </c>
      <c r="R12" s="319" t="s">
        <v>69</v>
      </c>
      <c r="S12" s="319" t="s">
        <v>69</v>
      </c>
      <c r="T12" s="319" t="s">
        <v>69</v>
      </c>
      <c r="U12" s="319" t="s">
        <v>69</v>
      </c>
      <c r="V12" s="319" t="s">
        <v>69</v>
      </c>
      <c r="W12" s="319" t="s">
        <v>69</v>
      </c>
      <c r="X12" s="319" t="s">
        <v>69</v>
      </c>
      <c r="Y12" s="319" t="s">
        <v>69</v>
      </c>
      <c r="Z12" s="319" t="s">
        <v>69</v>
      </c>
      <c r="AA12" s="319" t="s">
        <v>69</v>
      </c>
      <c r="AB12" s="319" t="s">
        <v>69</v>
      </c>
      <c r="AC12" s="35" t="s">
        <v>69</v>
      </c>
      <c r="AD12" s="35" t="s">
        <v>69</v>
      </c>
      <c r="AE12" s="35" t="s">
        <v>69</v>
      </c>
      <c r="AF12" s="35" t="s">
        <v>69</v>
      </c>
      <c r="AG12" s="35">
        <v>1</v>
      </c>
      <c r="AH12" s="35">
        <v>1</v>
      </c>
      <c r="AI12" s="35">
        <v>0</v>
      </c>
      <c r="AJ12" s="52" t="s">
        <v>34</v>
      </c>
      <c r="AL12" s="318"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319" t="s">
        <v>69</v>
      </c>
      <c r="E13" s="319" t="s">
        <v>69</v>
      </c>
      <c r="F13" s="319" t="s">
        <v>69</v>
      </c>
      <c r="G13" s="319" t="s">
        <v>69</v>
      </c>
      <c r="H13" s="319" t="s">
        <v>69</v>
      </c>
      <c r="I13" s="319" t="s">
        <v>69</v>
      </c>
      <c r="J13" s="319" t="s">
        <v>69</v>
      </c>
      <c r="K13" s="319" t="s">
        <v>69</v>
      </c>
      <c r="L13" s="319" t="s">
        <v>69</v>
      </c>
      <c r="M13" s="319" t="s">
        <v>69</v>
      </c>
      <c r="N13" s="319" t="s">
        <v>69</v>
      </c>
      <c r="O13" s="319" t="s">
        <v>69</v>
      </c>
      <c r="P13" s="319" t="s">
        <v>69</v>
      </c>
      <c r="Q13" s="319" t="s">
        <v>69</v>
      </c>
      <c r="R13" s="319" t="s">
        <v>69</v>
      </c>
      <c r="S13" s="319" t="s">
        <v>69</v>
      </c>
      <c r="T13" s="319" t="s">
        <v>69</v>
      </c>
      <c r="U13" s="319" t="s">
        <v>69</v>
      </c>
      <c r="V13" s="319" t="s">
        <v>69</v>
      </c>
      <c r="W13" s="319" t="s">
        <v>69</v>
      </c>
      <c r="X13" s="319" t="s">
        <v>69</v>
      </c>
      <c r="Y13" s="319" t="s">
        <v>69</v>
      </c>
      <c r="Z13" s="319" t="s">
        <v>69</v>
      </c>
      <c r="AA13" s="319" t="s">
        <v>69</v>
      </c>
      <c r="AB13" s="319" t="s">
        <v>69</v>
      </c>
      <c r="AC13" s="35" t="s">
        <v>69</v>
      </c>
      <c r="AD13" s="35" t="s">
        <v>69</v>
      </c>
      <c r="AE13" s="35" t="s">
        <v>69</v>
      </c>
      <c r="AF13" s="35" t="s">
        <v>69</v>
      </c>
      <c r="AG13" s="35">
        <v>1</v>
      </c>
      <c r="AH13" s="35">
        <v>1</v>
      </c>
      <c r="AI13" s="35">
        <v>1</v>
      </c>
      <c r="AJ13" s="52" t="s">
        <v>34</v>
      </c>
      <c r="AL13" s="318"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&amp;u1_sp_ALERT_D_SBW_PD_SFPF_DST[0],                                     /* u1p_DST                                            */</v>
      </c>
      <c r="AV13" s="50" t="s">
        <v>78</v>
      </c>
      <c r="AW13" s="129">
        <f>COUNTA($AJ$6:$AJ$69)</f>
        <v>8</v>
      </c>
    </row>
    <row r="14" spans="1:49">
      <c r="B14" s="130"/>
      <c r="C14" s="48">
        <f t="shared" si="2"/>
        <v>8</v>
      </c>
      <c r="D14" s="319" t="s">
        <v>69</v>
      </c>
      <c r="E14" s="319" t="s">
        <v>69</v>
      </c>
      <c r="F14" s="319" t="s">
        <v>69</v>
      </c>
      <c r="G14" s="319" t="s">
        <v>69</v>
      </c>
      <c r="H14" s="319" t="s">
        <v>69</v>
      </c>
      <c r="I14" s="319" t="s">
        <v>69</v>
      </c>
      <c r="J14" s="319" t="s">
        <v>69</v>
      </c>
      <c r="K14" s="319" t="s">
        <v>69</v>
      </c>
      <c r="L14" s="319" t="s">
        <v>69</v>
      </c>
      <c r="M14" s="319" t="s">
        <v>69</v>
      </c>
      <c r="N14" s="319" t="s">
        <v>69</v>
      </c>
      <c r="O14" s="319" t="s">
        <v>69</v>
      </c>
      <c r="P14" s="319" t="s">
        <v>69</v>
      </c>
      <c r="Q14" s="319" t="s">
        <v>69</v>
      </c>
      <c r="R14" s="319" t="s">
        <v>69</v>
      </c>
      <c r="S14" s="319" t="s">
        <v>69</v>
      </c>
      <c r="T14" s="319" t="s">
        <v>69</v>
      </c>
      <c r="U14" s="319" t="s">
        <v>69</v>
      </c>
      <c r="V14" s="319" t="s">
        <v>69</v>
      </c>
      <c r="W14" s="319" t="s">
        <v>69</v>
      </c>
      <c r="X14" s="319" t="s">
        <v>69</v>
      </c>
      <c r="Y14" s="319" t="s">
        <v>69</v>
      </c>
      <c r="Z14" s="319" t="s">
        <v>69</v>
      </c>
      <c r="AA14" s="319" t="s">
        <v>69</v>
      </c>
      <c r="AB14" s="319" t="s">
        <v>69</v>
      </c>
      <c r="AC14" s="35" t="s">
        <v>69</v>
      </c>
      <c r="AD14" s="35" t="s">
        <v>69</v>
      </c>
      <c r="AE14" s="35" t="s">
        <v>69</v>
      </c>
      <c r="AF14" s="35" t="s">
        <v>69</v>
      </c>
      <c r="AG14" s="35" t="s">
        <v>69</v>
      </c>
      <c r="AH14" s="35" t="s">
        <v>69</v>
      </c>
      <c r="AI14" s="35" t="s">
        <v>69</v>
      </c>
      <c r="AJ14" s="52"/>
      <c r="AL14" s="318" t="str">
        <f t="shared" ca="1" si="0"/>
        <v xml:space="preserve">    (U1)ALERT_REQ_D_SBW_PD_SFPF_</v>
      </c>
      <c r="AR14" s="63" t="str">
        <f t="shared" si="3"/>
        <v>};</v>
      </c>
      <c r="AS14" s="63" t="str">
        <f t="shared" si="4"/>
        <v>};</v>
      </c>
      <c r="AT14" s="63" t="str">
        <f t="shared" si="1"/>
        <v>};</v>
      </c>
      <c r="AU14" s="63" t="str">
        <f ca="1">"        (U2)"&amp;$AW$10&amp;","&amp;REPT(" ",66-LEN($AW$10))&amp;"/* u2_num_srch                                        */"</f>
        <v xml:space="preserve">        (U2)ALERT_D_SBW_PD_SFPF_NUM_DST,                                       /* u2_num_srch                                        */</v>
      </c>
      <c r="AV14" s="50" t="s">
        <v>79</v>
      </c>
      <c r="AW14" s="68" t="str">
        <f ca="1">IF(AW6&lt;&gt;AW17,VLOOKUP(AW6,Matrix!$C$13:$G$36,4,FALSE),Matrix!F13)</f>
        <v>u4_s_AlertD_sbwPdSfpfSrcchk</v>
      </c>
    </row>
    <row r="15" spans="1:49">
      <c r="B15" s="130"/>
      <c r="C15" s="48">
        <f t="shared" si="2"/>
        <v>9</v>
      </c>
      <c r="D15" s="319" t="s">
        <v>69</v>
      </c>
      <c r="E15" s="319" t="s">
        <v>69</v>
      </c>
      <c r="F15" s="319" t="s">
        <v>69</v>
      </c>
      <c r="G15" s="319" t="s">
        <v>69</v>
      </c>
      <c r="H15" s="319" t="s">
        <v>69</v>
      </c>
      <c r="I15" s="319" t="s">
        <v>69</v>
      </c>
      <c r="J15" s="319" t="s">
        <v>69</v>
      </c>
      <c r="K15" s="319" t="s">
        <v>69</v>
      </c>
      <c r="L15" s="319" t="s">
        <v>69</v>
      </c>
      <c r="M15" s="319" t="s">
        <v>69</v>
      </c>
      <c r="N15" s="319" t="s">
        <v>69</v>
      </c>
      <c r="O15" s="319" t="s">
        <v>69</v>
      </c>
      <c r="P15" s="319" t="s">
        <v>69</v>
      </c>
      <c r="Q15" s="319" t="s">
        <v>69</v>
      </c>
      <c r="R15" s="319" t="s">
        <v>69</v>
      </c>
      <c r="S15" s="319" t="s">
        <v>69</v>
      </c>
      <c r="T15" s="319" t="s">
        <v>69</v>
      </c>
      <c r="U15" s="319" t="s">
        <v>69</v>
      </c>
      <c r="V15" s="319" t="s">
        <v>69</v>
      </c>
      <c r="W15" s="319" t="s">
        <v>69</v>
      </c>
      <c r="X15" s="319" t="s">
        <v>69</v>
      </c>
      <c r="Y15" s="319" t="s">
        <v>69</v>
      </c>
      <c r="Z15" s="319" t="s">
        <v>69</v>
      </c>
      <c r="AA15" s="319" t="s">
        <v>69</v>
      </c>
      <c r="AB15" s="319" t="s">
        <v>69</v>
      </c>
      <c r="AC15" s="35" t="s">
        <v>69</v>
      </c>
      <c r="AD15" s="35" t="s">
        <v>69</v>
      </c>
      <c r="AE15" s="35" t="s">
        <v>69</v>
      </c>
      <c r="AF15" s="35" t="s">
        <v>69</v>
      </c>
      <c r="AG15" s="35" t="s">
        <v>69</v>
      </c>
      <c r="AH15" s="35" t="s">
        <v>69</v>
      </c>
      <c r="AI15" s="35" t="s">
        <v>69</v>
      </c>
      <c r="AJ15" s="52"/>
      <c r="AL15" s="318" t="str">
        <f t="shared" ca="1" si="0"/>
        <v xml:space="preserve">    (U1)ALERT_REQ_D_SBW_PD_SFPF_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319" t="s">
        <v>69</v>
      </c>
      <c r="E16" s="319" t="s">
        <v>69</v>
      </c>
      <c r="F16" s="319" t="s">
        <v>69</v>
      </c>
      <c r="G16" s="319" t="s">
        <v>69</v>
      </c>
      <c r="H16" s="319" t="s">
        <v>69</v>
      </c>
      <c r="I16" s="319" t="s">
        <v>69</v>
      </c>
      <c r="J16" s="319" t="s">
        <v>69</v>
      </c>
      <c r="K16" s="319" t="s">
        <v>69</v>
      </c>
      <c r="L16" s="319" t="s">
        <v>69</v>
      </c>
      <c r="M16" s="319" t="s">
        <v>69</v>
      </c>
      <c r="N16" s="319" t="s">
        <v>69</v>
      </c>
      <c r="O16" s="319" t="s">
        <v>69</v>
      </c>
      <c r="P16" s="319" t="s">
        <v>69</v>
      </c>
      <c r="Q16" s="319" t="s">
        <v>69</v>
      </c>
      <c r="R16" s="319" t="s">
        <v>69</v>
      </c>
      <c r="S16" s="319" t="s">
        <v>69</v>
      </c>
      <c r="T16" s="319" t="s">
        <v>69</v>
      </c>
      <c r="U16" s="319" t="s">
        <v>69</v>
      </c>
      <c r="V16" s="319" t="s">
        <v>69</v>
      </c>
      <c r="W16" s="319" t="s">
        <v>69</v>
      </c>
      <c r="X16" s="319" t="s">
        <v>69</v>
      </c>
      <c r="Y16" s="319" t="s">
        <v>69</v>
      </c>
      <c r="Z16" s="319" t="s">
        <v>69</v>
      </c>
      <c r="AA16" s="319" t="s">
        <v>69</v>
      </c>
      <c r="AB16" s="319" t="s">
        <v>69</v>
      </c>
      <c r="AC16" s="35" t="s">
        <v>69</v>
      </c>
      <c r="AD16" s="35" t="s">
        <v>69</v>
      </c>
      <c r="AE16" s="35" t="s">
        <v>69</v>
      </c>
      <c r="AF16" s="35" t="s">
        <v>69</v>
      </c>
      <c r="AG16" s="35" t="s">
        <v>69</v>
      </c>
      <c r="AH16" s="35" t="s">
        <v>69</v>
      </c>
      <c r="AI16" s="35" t="s">
        <v>69</v>
      </c>
      <c r="AJ16" s="52"/>
      <c r="AL16" s="318" t="str">
        <f t="shared" ca="1" si="0"/>
        <v xml:space="preserve">    (U1)ALERT_REQ_D_SBW_PD_SFPF_</v>
      </c>
      <c r="AR16" s="63" t="str">
        <f t="shared" si="3"/>
        <v/>
      </c>
      <c r="AS16" s="63" t="str">
        <f t="shared" si="4"/>
        <v/>
      </c>
      <c r="AT16" s="63" t="str">
        <f t="shared" si="1"/>
        <v/>
      </c>
      <c r="AU16" s="63" t="s">
        <v>71</v>
      </c>
      <c r="AV16" s="50" t="s">
        <v>80</v>
      </c>
      <c r="AW16" s="68" t="str">
        <f ca="1">IF(AW6&lt;&gt;AW17,VLOOKUP(AW6,Matrix!$C$13:$G$36,2,FALSE),Matrix!D13)</f>
        <v>ALERT_VOM_IGN_ON</v>
      </c>
    </row>
    <row r="17" spans="2:49" ht="14.25" thickBot="1">
      <c r="B17" s="130"/>
      <c r="C17" s="48">
        <f t="shared" si="2"/>
        <v>11</v>
      </c>
      <c r="D17" s="319" t="s">
        <v>69</v>
      </c>
      <c r="E17" s="319" t="s">
        <v>69</v>
      </c>
      <c r="F17" s="319" t="s">
        <v>69</v>
      </c>
      <c r="G17" s="319" t="s">
        <v>69</v>
      </c>
      <c r="H17" s="319" t="s">
        <v>69</v>
      </c>
      <c r="I17" s="319" t="s">
        <v>69</v>
      </c>
      <c r="J17" s="319" t="s">
        <v>69</v>
      </c>
      <c r="K17" s="319" t="s">
        <v>69</v>
      </c>
      <c r="L17" s="319" t="s">
        <v>69</v>
      </c>
      <c r="M17" s="319" t="s">
        <v>69</v>
      </c>
      <c r="N17" s="319" t="s">
        <v>69</v>
      </c>
      <c r="O17" s="319" t="s">
        <v>69</v>
      </c>
      <c r="P17" s="319" t="s">
        <v>69</v>
      </c>
      <c r="Q17" s="319" t="s">
        <v>69</v>
      </c>
      <c r="R17" s="319" t="s">
        <v>69</v>
      </c>
      <c r="S17" s="319" t="s">
        <v>69</v>
      </c>
      <c r="T17" s="319" t="s">
        <v>69</v>
      </c>
      <c r="U17" s="319" t="s">
        <v>69</v>
      </c>
      <c r="V17" s="319" t="s">
        <v>69</v>
      </c>
      <c r="W17" s="319" t="s">
        <v>69</v>
      </c>
      <c r="X17" s="319" t="s">
        <v>69</v>
      </c>
      <c r="Y17" s="319" t="s">
        <v>69</v>
      </c>
      <c r="Z17" s="319" t="s">
        <v>69</v>
      </c>
      <c r="AA17" s="319" t="s">
        <v>69</v>
      </c>
      <c r="AB17" s="319" t="s">
        <v>69</v>
      </c>
      <c r="AC17" s="35" t="s">
        <v>69</v>
      </c>
      <c r="AD17" s="35" t="s">
        <v>69</v>
      </c>
      <c r="AE17" s="35" t="s">
        <v>69</v>
      </c>
      <c r="AF17" s="35" t="s">
        <v>69</v>
      </c>
      <c r="AG17" s="35" t="s">
        <v>69</v>
      </c>
      <c r="AH17" s="35" t="s">
        <v>69</v>
      </c>
      <c r="AI17" s="35" t="s">
        <v>69</v>
      </c>
      <c r="AJ17" s="52"/>
      <c r="AL17" s="318" t="str">
        <f t="shared" ca="1" si="0"/>
        <v xml:space="preserve">    (U1)ALERT_REQ_D_SBW_PD_SFPF_</v>
      </c>
      <c r="AR17" s="63" t="str">
        <f t="shared" si="3"/>
        <v/>
      </c>
      <c r="AS17" s="63" t="str">
        <f t="shared" si="4"/>
        <v/>
      </c>
      <c r="AT17" s="63" t="str">
        <f t="shared" si="1"/>
        <v/>
      </c>
      <c r="AU17" s="64" t="s">
        <v>83</v>
      </c>
      <c r="AV17" s="51" t="s">
        <v>81</v>
      </c>
      <c r="AW17" s="69" t="str">
        <f ca="1">UPPER(Matrix!$D$6)</f>
        <v>D_SBW</v>
      </c>
    </row>
    <row r="18" spans="2:49">
      <c r="B18" s="130"/>
      <c r="C18" s="48">
        <f t="shared" si="2"/>
        <v>12</v>
      </c>
      <c r="D18" s="319" t="s">
        <v>69</v>
      </c>
      <c r="E18" s="319" t="s">
        <v>69</v>
      </c>
      <c r="F18" s="319" t="s">
        <v>69</v>
      </c>
      <c r="G18" s="319" t="s">
        <v>69</v>
      </c>
      <c r="H18" s="319" t="s">
        <v>69</v>
      </c>
      <c r="I18" s="319" t="s">
        <v>69</v>
      </c>
      <c r="J18" s="319" t="s">
        <v>69</v>
      </c>
      <c r="K18" s="319" t="s">
        <v>69</v>
      </c>
      <c r="L18" s="319" t="s">
        <v>69</v>
      </c>
      <c r="M18" s="319" t="s">
        <v>69</v>
      </c>
      <c r="N18" s="319" t="s">
        <v>69</v>
      </c>
      <c r="O18" s="319" t="s">
        <v>69</v>
      </c>
      <c r="P18" s="319" t="s">
        <v>69</v>
      </c>
      <c r="Q18" s="319" t="s">
        <v>69</v>
      </c>
      <c r="R18" s="319" t="s">
        <v>69</v>
      </c>
      <c r="S18" s="319" t="s">
        <v>69</v>
      </c>
      <c r="T18" s="319" t="s">
        <v>69</v>
      </c>
      <c r="U18" s="319" t="s">
        <v>69</v>
      </c>
      <c r="V18" s="319" t="s">
        <v>69</v>
      </c>
      <c r="W18" s="319" t="s">
        <v>69</v>
      </c>
      <c r="X18" s="319" t="s">
        <v>69</v>
      </c>
      <c r="Y18" s="319" t="s">
        <v>69</v>
      </c>
      <c r="Z18" s="319" t="s">
        <v>69</v>
      </c>
      <c r="AA18" s="319" t="s">
        <v>69</v>
      </c>
      <c r="AB18" s="319" t="s">
        <v>69</v>
      </c>
      <c r="AC18" s="35" t="s">
        <v>69</v>
      </c>
      <c r="AD18" s="35" t="s">
        <v>69</v>
      </c>
      <c r="AE18" s="35" t="s">
        <v>69</v>
      </c>
      <c r="AF18" s="35" t="s">
        <v>69</v>
      </c>
      <c r="AG18" s="35" t="s">
        <v>69</v>
      </c>
      <c r="AH18" s="35" t="s">
        <v>69</v>
      </c>
      <c r="AI18" s="35" t="s">
        <v>69</v>
      </c>
      <c r="AJ18" s="52"/>
      <c r="AL18" s="318" t="str">
        <f t="shared" ca="1" si="0"/>
        <v xml:space="preserve">    (U1)ALERT_REQ_D_SBW_PD_SFPF_</v>
      </c>
      <c r="AR18" s="63" t="str">
        <f t="shared" si="3"/>
        <v/>
      </c>
      <c r="AS18" s="63" t="str">
        <f t="shared" si="4"/>
        <v/>
      </c>
      <c r="AT18" s="63" t="str">
        <f t="shared" si="1"/>
        <v/>
      </c>
    </row>
    <row r="19" spans="2:49">
      <c r="B19" s="130"/>
      <c r="C19" s="48">
        <f t="shared" si="2"/>
        <v>13</v>
      </c>
      <c r="D19" s="319" t="s">
        <v>69</v>
      </c>
      <c r="E19" s="319" t="s">
        <v>69</v>
      </c>
      <c r="F19" s="319" t="s">
        <v>69</v>
      </c>
      <c r="G19" s="319" t="s">
        <v>69</v>
      </c>
      <c r="H19" s="319" t="s">
        <v>69</v>
      </c>
      <c r="I19" s="319" t="s">
        <v>69</v>
      </c>
      <c r="J19" s="319" t="s">
        <v>69</v>
      </c>
      <c r="K19" s="319" t="s">
        <v>69</v>
      </c>
      <c r="L19" s="319" t="s">
        <v>69</v>
      </c>
      <c r="M19" s="319" t="s">
        <v>69</v>
      </c>
      <c r="N19" s="319" t="s">
        <v>69</v>
      </c>
      <c r="O19" s="319" t="s">
        <v>69</v>
      </c>
      <c r="P19" s="319" t="s">
        <v>69</v>
      </c>
      <c r="Q19" s="319" t="s">
        <v>69</v>
      </c>
      <c r="R19" s="319" t="s">
        <v>69</v>
      </c>
      <c r="S19" s="319" t="s">
        <v>69</v>
      </c>
      <c r="T19" s="319" t="s">
        <v>69</v>
      </c>
      <c r="U19" s="319" t="s">
        <v>69</v>
      </c>
      <c r="V19" s="319" t="s">
        <v>69</v>
      </c>
      <c r="W19" s="319" t="s">
        <v>69</v>
      </c>
      <c r="X19" s="319" t="s">
        <v>69</v>
      </c>
      <c r="Y19" s="319" t="s">
        <v>69</v>
      </c>
      <c r="Z19" s="319" t="s">
        <v>69</v>
      </c>
      <c r="AA19" s="319" t="s">
        <v>69</v>
      </c>
      <c r="AB19" s="319" t="s">
        <v>69</v>
      </c>
      <c r="AC19" s="35" t="s">
        <v>69</v>
      </c>
      <c r="AD19" s="35" t="s">
        <v>69</v>
      </c>
      <c r="AE19" s="35" t="s">
        <v>69</v>
      </c>
      <c r="AF19" s="35" t="s">
        <v>69</v>
      </c>
      <c r="AG19" s="35" t="s">
        <v>69</v>
      </c>
      <c r="AH19" s="35" t="s">
        <v>69</v>
      </c>
      <c r="AI19" s="35" t="s">
        <v>69</v>
      </c>
      <c r="AJ19" s="52"/>
      <c r="AL19" s="318" t="str">
        <f t="shared" ca="1" si="0"/>
        <v xml:space="preserve">    (U1)ALERT_REQ_D_SBW_PD_SFPF_</v>
      </c>
      <c r="AR19" s="63" t="str">
        <f t="shared" si="3"/>
        <v/>
      </c>
      <c r="AS19" s="63" t="str">
        <f t="shared" si="4"/>
        <v/>
      </c>
      <c r="AT19" s="63" t="str">
        <f t="shared" si="1"/>
        <v/>
      </c>
    </row>
    <row r="20" spans="2:49">
      <c r="B20" s="130"/>
      <c r="C20" s="48">
        <f t="shared" si="2"/>
        <v>14</v>
      </c>
      <c r="D20" s="319" t="s">
        <v>69</v>
      </c>
      <c r="E20" s="319" t="s">
        <v>69</v>
      </c>
      <c r="F20" s="319" t="s">
        <v>69</v>
      </c>
      <c r="G20" s="319" t="s">
        <v>69</v>
      </c>
      <c r="H20" s="319" t="s">
        <v>69</v>
      </c>
      <c r="I20" s="319" t="s">
        <v>69</v>
      </c>
      <c r="J20" s="319" t="s">
        <v>69</v>
      </c>
      <c r="K20" s="319" t="s">
        <v>69</v>
      </c>
      <c r="L20" s="319" t="s">
        <v>69</v>
      </c>
      <c r="M20" s="319" t="s">
        <v>69</v>
      </c>
      <c r="N20" s="319" t="s">
        <v>69</v>
      </c>
      <c r="O20" s="319" t="s">
        <v>69</v>
      </c>
      <c r="P20" s="319" t="s">
        <v>69</v>
      </c>
      <c r="Q20" s="319" t="s">
        <v>69</v>
      </c>
      <c r="R20" s="319" t="s">
        <v>69</v>
      </c>
      <c r="S20" s="319" t="s">
        <v>69</v>
      </c>
      <c r="T20" s="319" t="s">
        <v>69</v>
      </c>
      <c r="U20" s="319" t="s">
        <v>69</v>
      </c>
      <c r="V20" s="319" t="s">
        <v>69</v>
      </c>
      <c r="W20" s="319" t="s">
        <v>69</v>
      </c>
      <c r="X20" s="319" t="s">
        <v>69</v>
      </c>
      <c r="Y20" s="319" t="s">
        <v>69</v>
      </c>
      <c r="Z20" s="319" t="s">
        <v>69</v>
      </c>
      <c r="AA20" s="319" t="s">
        <v>69</v>
      </c>
      <c r="AB20" s="319" t="s">
        <v>69</v>
      </c>
      <c r="AC20" s="35" t="s">
        <v>69</v>
      </c>
      <c r="AD20" s="35" t="s">
        <v>69</v>
      </c>
      <c r="AE20" s="35" t="s">
        <v>69</v>
      </c>
      <c r="AF20" s="35" t="s">
        <v>69</v>
      </c>
      <c r="AG20" s="35" t="s">
        <v>69</v>
      </c>
      <c r="AH20" s="35" t="s">
        <v>69</v>
      </c>
      <c r="AI20" s="35" t="s">
        <v>69</v>
      </c>
      <c r="AJ20" s="52"/>
      <c r="AL20" s="318" t="str">
        <f t="shared" ca="1" si="0"/>
        <v xml:space="preserve">    (U1)ALERT_REQ_D_SBW_PD_SFPF_</v>
      </c>
      <c r="AR20" s="63" t="str">
        <f t="shared" si="3"/>
        <v/>
      </c>
      <c r="AS20" s="63" t="str">
        <f t="shared" si="4"/>
        <v/>
      </c>
      <c r="AT20" s="63" t="str">
        <f t="shared" si="1"/>
        <v/>
      </c>
    </row>
    <row r="21" spans="2:49">
      <c r="B21" s="130"/>
      <c r="C21" s="48">
        <f t="shared" si="2"/>
        <v>15</v>
      </c>
      <c r="D21" s="319" t="s">
        <v>69</v>
      </c>
      <c r="E21" s="319" t="s">
        <v>69</v>
      </c>
      <c r="F21" s="319" t="s">
        <v>69</v>
      </c>
      <c r="G21" s="319" t="s">
        <v>69</v>
      </c>
      <c r="H21" s="319" t="s">
        <v>69</v>
      </c>
      <c r="I21" s="319" t="s">
        <v>69</v>
      </c>
      <c r="J21" s="319" t="s">
        <v>69</v>
      </c>
      <c r="K21" s="319" t="s">
        <v>69</v>
      </c>
      <c r="L21" s="319" t="s">
        <v>69</v>
      </c>
      <c r="M21" s="319" t="s">
        <v>69</v>
      </c>
      <c r="N21" s="319" t="s">
        <v>69</v>
      </c>
      <c r="O21" s="319" t="s">
        <v>69</v>
      </c>
      <c r="P21" s="319" t="s">
        <v>69</v>
      </c>
      <c r="Q21" s="319" t="s">
        <v>69</v>
      </c>
      <c r="R21" s="319" t="s">
        <v>69</v>
      </c>
      <c r="S21" s="319" t="s">
        <v>69</v>
      </c>
      <c r="T21" s="319" t="s">
        <v>69</v>
      </c>
      <c r="U21" s="319" t="s">
        <v>69</v>
      </c>
      <c r="V21" s="319" t="s">
        <v>69</v>
      </c>
      <c r="W21" s="319" t="s">
        <v>69</v>
      </c>
      <c r="X21" s="319" t="s">
        <v>69</v>
      </c>
      <c r="Y21" s="319" t="s">
        <v>69</v>
      </c>
      <c r="Z21" s="319" t="s">
        <v>69</v>
      </c>
      <c r="AA21" s="319" t="s">
        <v>69</v>
      </c>
      <c r="AB21" s="319" t="s">
        <v>69</v>
      </c>
      <c r="AC21" s="35" t="s">
        <v>69</v>
      </c>
      <c r="AD21" s="35" t="s">
        <v>69</v>
      </c>
      <c r="AE21" s="35" t="s">
        <v>69</v>
      </c>
      <c r="AF21" s="35" t="s">
        <v>69</v>
      </c>
      <c r="AG21" s="35" t="s">
        <v>69</v>
      </c>
      <c r="AH21" s="35" t="s">
        <v>69</v>
      </c>
      <c r="AI21" s="35" t="s">
        <v>69</v>
      </c>
      <c r="AJ21" s="52"/>
      <c r="AL21" s="318" t="str">
        <f t="shared" ca="1" si="0"/>
        <v xml:space="preserve">    (U1)ALERT_REQ_D_SBW_PD_SFPF_</v>
      </c>
      <c r="AR21" s="63" t="str">
        <f t="shared" si="3"/>
        <v/>
      </c>
      <c r="AS21" s="63" t="str">
        <f t="shared" si="4"/>
        <v/>
      </c>
      <c r="AT21" s="63" t="str">
        <f t="shared" si="1"/>
        <v/>
      </c>
    </row>
    <row r="22" spans="2:49">
      <c r="B22" s="130"/>
      <c r="C22" s="48">
        <f t="shared" si="2"/>
        <v>16</v>
      </c>
      <c r="D22" s="319" t="s">
        <v>69</v>
      </c>
      <c r="E22" s="319" t="s">
        <v>69</v>
      </c>
      <c r="F22" s="319" t="s">
        <v>69</v>
      </c>
      <c r="G22" s="319" t="s">
        <v>69</v>
      </c>
      <c r="H22" s="319" t="s">
        <v>69</v>
      </c>
      <c r="I22" s="319" t="s">
        <v>69</v>
      </c>
      <c r="J22" s="319" t="s">
        <v>69</v>
      </c>
      <c r="K22" s="319" t="s">
        <v>69</v>
      </c>
      <c r="L22" s="319" t="s">
        <v>69</v>
      </c>
      <c r="M22" s="319" t="s">
        <v>69</v>
      </c>
      <c r="N22" s="319" t="s">
        <v>69</v>
      </c>
      <c r="O22" s="319" t="s">
        <v>69</v>
      </c>
      <c r="P22" s="319" t="s">
        <v>69</v>
      </c>
      <c r="Q22" s="319" t="s">
        <v>69</v>
      </c>
      <c r="R22" s="319" t="s">
        <v>69</v>
      </c>
      <c r="S22" s="319" t="s">
        <v>69</v>
      </c>
      <c r="T22" s="319" t="s">
        <v>69</v>
      </c>
      <c r="U22" s="319" t="s">
        <v>69</v>
      </c>
      <c r="V22" s="319" t="s">
        <v>69</v>
      </c>
      <c r="W22" s="319" t="s">
        <v>69</v>
      </c>
      <c r="X22" s="319" t="s">
        <v>69</v>
      </c>
      <c r="Y22" s="319" t="s">
        <v>69</v>
      </c>
      <c r="Z22" s="319" t="s">
        <v>69</v>
      </c>
      <c r="AA22" s="319" t="s">
        <v>69</v>
      </c>
      <c r="AB22" s="319" t="s">
        <v>69</v>
      </c>
      <c r="AC22" s="35" t="s">
        <v>69</v>
      </c>
      <c r="AD22" s="35" t="s">
        <v>69</v>
      </c>
      <c r="AE22" s="35" t="s">
        <v>69</v>
      </c>
      <c r="AF22" s="35" t="s">
        <v>69</v>
      </c>
      <c r="AG22" s="35" t="s">
        <v>69</v>
      </c>
      <c r="AH22" s="35" t="s">
        <v>69</v>
      </c>
      <c r="AI22" s="35" t="s">
        <v>69</v>
      </c>
      <c r="AJ22" s="52"/>
      <c r="AL22" s="318" t="str">
        <f t="shared" ca="1" si="0"/>
        <v xml:space="preserve">    (U1)ALERT_REQ_D_SBW_PD_SFPF_</v>
      </c>
      <c r="AR22" s="63" t="str">
        <f t="shared" si="3"/>
        <v/>
      </c>
      <c r="AS22" s="63" t="str">
        <f t="shared" si="4"/>
        <v/>
      </c>
      <c r="AT22" s="63" t="str">
        <f t="shared" si="1"/>
        <v/>
      </c>
    </row>
    <row r="23" spans="2:49">
      <c r="B23" s="130"/>
      <c r="C23" s="48">
        <f t="shared" si="2"/>
        <v>17</v>
      </c>
      <c r="D23" s="319" t="s">
        <v>69</v>
      </c>
      <c r="E23" s="319" t="s">
        <v>69</v>
      </c>
      <c r="F23" s="319" t="s">
        <v>69</v>
      </c>
      <c r="G23" s="319" t="s">
        <v>69</v>
      </c>
      <c r="H23" s="319" t="s">
        <v>69</v>
      </c>
      <c r="I23" s="319" t="s">
        <v>69</v>
      </c>
      <c r="J23" s="319" t="s">
        <v>69</v>
      </c>
      <c r="K23" s="319" t="s">
        <v>69</v>
      </c>
      <c r="L23" s="319" t="s">
        <v>69</v>
      </c>
      <c r="M23" s="319" t="s">
        <v>69</v>
      </c>
      <c r="N23" s="319" t="s">
        <v>69</v>
      </c>
      <c r="O23" s="319" t="s">
        <v>69</v>
      </c>
      <c r="P23" s="319" t="s">
        <v>69</v>
      </c>
      <c r="Q23" s="319" t="s">
        <v>69</v>
      </c>
      <c r="R23" s="319" t="s">
        <v>69</v>
      </c>
      <c r="S23" s="319" t="s">
        <v>69</v>
      </c>
      <c r="T23" s="319" t="s">
        <v>69</v>
      </c>
      <c r="U23" s="319" t="s">
        <v>69</v>
      </c>
      <c r="V23" s="319" t="s">
        <v>69</v>
      </c>
      <c r="W23" s="319" t="s">
        <v>69</v>
      </c>
      <c r="X23" s="319" t="s">
        <v>69</v>
      </c>
      <c r="Y23" s="319" t="s">
        <v>69</v>
      </c>
      <c r="Z23" s="319" t="s">
        <v>69</v>
      </c>
      <c r="AA23" s="319" t="s">
        <v>69</v>
      </c>
      <c r="AB23" s="319" t="s">
        <v>69</v>
      </c>
      <c r="AC23" s="35" t="s">
        <v>69</v>
      </c>
      <c r="AD23" s="35" t="s">
        <v>69</v>
      </c>
      <c r="AE23" s="35" t="s">
        <v>69</v>
      </c>
      <c r="AF23" s="35" t="s">
        <v>69</v>
      </c>
      <c r="AG23" s="35" t="s">
        <v>69</v>
      </c>
      <c r="AH23" s="35" t="s">
        <v>69</v>
      </c>
      <c r="AI23" s="35" t="s">
        <v>69</v>
      </c>
      <c r="AJ23" s="52"/>
      <c r="AL23" s="318" t="str">
        <f t="shared" ca="1" si="0"/>
        <v xml:space="preserve">    (U1)ALERT_REQ_D_SBW_PD_SFPF_</v>
      </c>
      <c r="AR23" s="63" t="str">
        <f t="shared" si="3"/>
        <v/>
      </c>
      <c r="AS23" s="63" t="str">
        <f t="shared" si="4"/>
        <v/>
      </c>
      <c r="AT23" s="63" t="str">
        <f t="shared" si="1"/>
        <v/>
      </c>
    </row>
    <row r="24" spans="2:49">
      <c r="B24" s="130"/>
      <c r="C24" s="48">
        <f t="shared" si="2"/>
        <v>18</v>
      </c>
      <c r="D24" s="319" t="s">
        <v>69</v>
      </c>
      <c r="E24" s="319" t="s">
        <v>69</v>
      </c>
      <c r="F24" s="319" t="s">
        <v>69</v>
      </c>
      <c r="G24" s="319" t="s">
        <v>69</v>
      </c>
      <c r="H24" s="319" t="s">
        <v>69</v>
      </c>
      <c r="I24" s="319" t="s">
        <v>69</v>
      </c>
      <c r="J24" s="319" t="s">
        <v>69</v>
      </c>
      <c r="K24" s="319" t="s">
        <v>69</v>
      </c>
      <c r="L24" s="319" t="s">
        <v>69</v>
      </c>
      <c r="M24" s="319" t="s">
        <v>69</v>
      </c>
      <c r="N24" s="319" t="s">
        <v>69</v>
      </c>
      <c r="O24" s="319" t="s">
        <v>69</v>
      </c>
      <c r="P24" s="319" t="s">
        <v>69</v>
      </c>
      <c r="Q24" s="319" t="s">
        <v>69</v>
      </c>
      <c r="R24" s="319" t="s">
        <v>69</v>
      </c>
      <c r="S24" s="319" t="s">
        <v>69</v>
      </c>
      <c r="T24" s="319" t="s">
        <v>69</v>
      </c>
      <c r="U24" s="319" t="s">
        <v>69</v>
      </c>
      <c r="V24" s="319" t="s">
        <v>69</v>
      </c>
      <c r="W24" s="319" t="s">
        <v>69</v>
      </c>
      <c r="X24" s="319" t="s">
        <v>69</v>
      </c>
      <c r="Y24" s="319" t="s">
        <v>69</v>
      </c>
      <c r="Z24" s="319" t="s">
        <v>69</v>
      </c>
      <c r="AA24" s="319" t="s">
        <v>69</v>
      </c>
      <c r="AB24" s="319" t="s">
        <v>69</v>
      </c>
      <c r="AC24" s="35" t="s">
        <v>69</v>
      </c>
      <c r="AD24" s="35" t="s">
        <v>69</v>
      </c>
      <c r="AE24" s="35" t="s">
        <v>69</v>
      </c>
      <c r="AF24" s="35" t="s">
        <v>69</v>
      </c>
      <c r="AG24" s="35" t="s">
        <v>69</v>
      </c>
      <c r="AH24" s="35" t="s">
        <v>69</v>
      </c>
      <c r="AI24" s="35" t="s">
        <v>69</v>
      </c>
      <c r="AJ24" s="52"/>
      <c r="AL24" s="318" t="str">
        <f t="shared" ca="1" si="0"/>
        <v xml:space="preserve">    (U1)ALERT_REQ_D_SBW_PD_SFPF_</v>
      </c>
      <c r="AR24" s="63" t="str">
        <f t="shared" si="3"/>
        <v/>
      </c>
      <c r="AS24" s="63" t="str">
        <f t="shared" si="4"/>
        <v/>
      </c>
      <c r="AT24" s="63" t="str">
        <f t="shared" si="1"/>
        <v/>
      </c>
    </row>
    <row r="25" spans="2:49">
      <c r="B25" s="130"/>
      <c r="C25" s="48">
        <f t="shared" si="2"/>
        <v>19</v>
      </c>
      <c r="D25" s="319" t="s">
        <v>69</v>
      </c>
      <c r="E25" s="319" t="s">
        <v>69</v>
      </c>
      <c r="F25" s="319" t="s">
        <v>69</v>
      </c>
      <c r="G25" s="319" t="s">
        <v>69</v>
      </c>
      <c r="H25" s="319" t="s">
        <v>69</v>
      </c>
      <c r="I25" s="319" t="s">
        <v>69</v>
      </c>
      <c r="J25" s="319" t="s">
        <v>69</v>
      </c>
      <c r="K25" s="319" t="s">
        <v>69</v>
      </c>
      <c r="L25" s="319" t="s">
        <v>69</v>
      </c>
      <c r="M25" s="319" t="s">
        <v>69</v>
      </c>
      <c r="N25" s="319" t="s">
        <v>69</v>
      </c>
      <c r="O25" s="319" t="s">
        <v>69</v>
      </c>
      <c r="P25" s="319" t="s">
        <v>69</v>
      </c>
      <c r="Q25" s="319" t="s">
        <v>69</v>
      </c>
      <c r="R25" s="319" t="s">
        <v>69</v>
      </c>
      <c r="S25" s="319" t="s">
        <v>69</v>
      </c>
      <c r="T25" s="319" t="s">
        <v>69</v>
      </c>
      <c r="U25" s="319" t="s">
        <v>69</v>
      </c>
      <c r="V25" s="319" t="s">
        <v>69</v>
      </c>
      <c r="W25" s="319" t="s">
        <v>69</v>
      </c>
      <c r="X25" s="319" t="s">
        <v>69</v>
      </c>
      <c r="Y25" s="319" t="s">
        <v>69</v>
      </c>
      <c r="Z25" s="319" t="s">
        <v>69</v>
      </c>
      <c r="AA25" s="319" t="s">
        <v>69</v>
      </c>
      <c r="AB25" s="319" t="s">
        <v>69</v>
      </c>
      <c r="AC25" s="35" t="s">
        <v>69</v>
      </c>
      <c r="AD25" s="35" t="s">
        <v>69</v>
      </c>
      <c r="AE25" s="35" t="s">
        <v>69</v>
      </c>
      <c r="AF25" s="35" t="s">
        <v>69</v>
      </c>
      <c r="AG25" s="35" t="s">
        <v>69</v>
      </c>
      <c r="AH25" s="35" t="s">
        <v>69</v>
      </c>
      <c r="AI25" s="35" t="s">
        <v>69</v>
      </c>
      <c r="AJ25" s="24"/>
      <c r="AL25" s="318" t="str">
        <f t="shared" ca="1" si="0"/>
        <v xml:space="preserve">    (U1)ALERT_REQ_D_SBW_PD_SFPF_</v>
      </c>
      <c r="AR25" s="63" t="str">
        <f t="shared" si="3"/>
        <v/>
      </c>
      <c r="AS25" s="63" t="str">
        <f t="shared" si="4"/>
        <v/>
      </c>
      <c r="AT25" s="63" t="str">
        <f t="shared" si="1"/>
        <v/>
      </c>
    </row>
    <row r="26" spans="2:49">
      <c r="B26" s="130"/>
      <c r="C26" s="48">
        <f t="shared" si="2"/>
        <v>20</v>
      </c>
      <c r="D26" s="319" t="s">
        <v>69</v>
      </c>
      <c r="E26" s="319" t="s">
        <v>69</v>
      </c>
      <c r="F26" s="319" t="s">
        <v>69</v>
      </c>
      <c r="G26" s="319" t="s">
        <v>69</v>
      </c>
      <c r="H26" s="319" t="s">
        <v>69</v>
      </c>
      <c r="I26" s="319" t="s">
        <v>69</v>
      </c>
      <c r="J26" s="319" t="s">
        <v>69</v>
      </c>
      <c r="K26" s="319" t="s">
        <v>69</v>
      </c>
      <c r="L26" s="319" t="s">
        <v>69</v>
      </c>
      <c r="M26" s="319" t="s">
        <v>69</v>
      </c>
      <c r="N26" s="319" t="s">
        <v>69</v>
      </c>
      <c r="O26" s="319" t="s">
        <v>69</v>
      </c>
      <c r="P26" s="319" t="s">
        <v>69</v>
      </c>
      <c r="Q26" s="319" t="s">
        <v>69</v>
      </c>
      <c r="R26" s="319" t="s">
        <v>69</v>
      </c>
      <c r="S26" s="319" t="s">
        <v>69</v>
      </c>
      <c r="T26" s="319" t="s">
        <v>69</v>
      </c>
      <c r="U26" s="319" t="s">
        <v>69</v>
      </c>
      <c r="V26" s="319" t="s">
        <v>69</v>
      </c>
      <c r="W26" s="319" t="s">
        <v>69</v>
      </c>
      <c r="X26" s="319" t="s">
        <v>69</v>
      </c>
      <c r="Y26" s="319" t="s">
        <v>69</v>
      </c>
      <c r="Z26" s="319" t="s">
        <v>69</v>
      </c>
      <c r="AA26" s="319" t="s">
        <v>69</v>
      </c>
      <c r="AB26" s="319" t="s">
        <v>69</v>
      </c>
      <c r="AC26" s="35" t="s">
        <v>69</v>
      </c>
      <c r="AD26" s="35" t="s">
        <v>69</v>
      </c>
      <c r="AE26" s="35" t="s">
        <v>69</v>
      </c>
      <c r="AF26" s="35" t="s">
        <v>69</v>
      </c>
      <c r="AG26" s="35" t="s">
        <v>69</v>
      </c>
      <c r="AH26" s="35" t="s">
        <v>69</v>
      </c>
      <c r="AI26" s="35" t="s">
        <v>69</v>
      </c>
      <c r="AJ26" s="24"/>
      <c r="AL26" s="318" t="str">
        <f t="shared" ca="1" si="0"/>
        <v xml:space="preserve">    (U1)ALERT_REQ_D_SBW_PD_SFPF_</v>
      </c>
      <c r="AR26" s="63" t="str">
        <f t="shared" si="3"/>
        <v/>
      </c>
      <c r="AS26" s="63" t="str">
        <f t="shared" si="4"/>
        <v/>
      </c>
      <c r="AT26" s="63" t="str">
        <f t="shared" si="1"/>
        <v/>
      </c>
    </row>
    <row r="27" spans="2:49">
      <c r="B27" s="130"/>
      <c r="C27" s="48">
        <f t="shared" si="2"/>
        <v>21</v>
      </c>
      <c r="D27" s="319" t="s">
        <v>69</v>
      </c>
      <c r="E27" s="319" t="s">
        <v>69</v>
      </c>
      <c r="F27" s="319" t="s">
        <v>69</v>
      </c>
      <c r="G27" s="319" t="s">
        <v>69</v>
      </c>
      <c r="H27" s="319" t="s">
        <v>69</v>
      </c>
      <c r="I27" s="319" t="s">
        <v>69</v>
      </c>
      <c r="J27" s="319" t="s">
        <v>69</v>
      </c>
      <c r="K27" s="319" t="s">
        <v>69</v>
      </c>
      <c r="L27" s="319" t="s">
        <v>69</v>
      </c>
      <c r="M27" s="319" t="s">
        <v>69</v>
      </c>
      <c r="N27" s="319" t="s">
        <v>69</v>
      </c>
      <c r="O27" s="319" t="s">
        <v>69</v>
      </c>
      <c r="P27" s="319" t="s">
        <v>69</v>
      </c>
      <c r="Q27" s="319" t="s">
        <v>69</v>
      </c>
      <c r="R27" s="319" t="s">
        <v>69</v>
      </c>
      <c r="S27" s="319" t="s">
        <v>69</v>
      </c>
      <c r="T27" s="319" t="s">
        <v>69</v>
      </c>
      <c r="U27" s="319" t="s">
        <v>69</v>
      </c>
      <c r="V27" s="319" t="s">
        <v>69</v>
      </c>
      <c r="W27" s="319" t="s">
        <v>69</v>
      </c>
      <c r="X27" s="319" t="s">
        <v>69</v>
      </c>
      <c r="Y27" s="319" t="s">
        <v>69</v>
      </c>
      <c r="Z27" s="319" t="s">
        <v>69</v>
      </c>
      <c r="AA27" s="319" t="s">
        <v>69</v>
      </c>
      <c r="AB27" s="319" t="s">
        <v>69</v>
      </c>
      <c r="AC27" s="35" t="s">
        <v>69</v>
      </c>
      <c r="AD27" s="35" t="s">
        <v>69</v>
      </c>
      <c r="AE27" s="35" t="s">
        <v>69</v>
      </c>
      <c r="AF27" s="35" t="s">
        <v>69</v>
      </c>
      <c r="AG27" s="35" t="s">
        <v>69</v>
      </c>
      <c r="AH27" s="35" t="s">
        <v>69</v>
      </c>
      <c r="AI27" s="35" t="s">
        <v>69</v>
      </c>
      <c r="AJ27" s="24"/>
      <c r="AL27" s="318" t="str">
        <f t="shared" ca="1" si="0"/>
        <v xml:space="preserve">    (U1)ALERT_REQ_D_SBW_PD_SFPF_</v>
      </c>
      <c r="AR27" s="63" t="str">
        <f t="shared" si="3"/>
        <v/>
      </c>
      <c r="AS27" s="63" t="str">
        <f t="shared" si="4"/>
        <v/>
      </c>
      <c r="AT27" s="63" t="str">
        <f t="shared" si="1"/>
        <v/>
      </c>
    </row>
    <row r="28" spans="2:49">
      <c r="B28" s="130"/>
      <c r="C28" s="48">
        <f t="shared" si="2"/>
        <v>22</v>
      </c>
      <c r="D28" s="319" t="s">
        <v>69</v>
      </c>
      <c r="E28" s="319" t="s">
        <v>69</v>
      </c>
      <c r="F28" s="319" t="s">
        <v>69</v>
      </c>
      <c r="G28" s="319" t="s">
        <v>69</v>
      </c>
      <c r="H28" s="319" t="s">
        <v>69</v>
      </c>
      <c r="I28" s="319" t="s">
        <v>69</v>
      </c>
      <c r="J28" s="319" t="s">
        <v>69</v>
      </c>
      <c r="K28" s="319" t="s">
        <v>69</v>
      </c>
      <c r="L28" s="319" t="s">
        <v>69</v>
      </c>
      <c r="M28" s="319" t="s">
        <v>69</v>
      </c>
      <c r="N28" s="319" t="s">
        <v>69</v>
      </c>
      <c r="O28" s="319" t="s">
        <v>69</v>
      </c>
      <c r="P28" s="319" t="s">
        <v>69</v>
      </c>
      <c r="Q28" s="319" t="s">
        <v>69</v>
      </c>
      <c r="R28" s="319" t="s">
        <v>69</v>
      </c>
      <c r="S28" s="319" t="s">
        <v>69</v>
      </c>
      <c r="T28" s="319" t="s">
        <v>69</v>
      </c>
      <c r="U28" s="319" t="s">
        <v>69</v>
      </c>
      <c r="V28" s="319" t="s">
        <v>69</v>
      </c>
      <c r="W28" s="319" t="s">
        <v>69</v>
      </c>
      <c r="X28" s="319" t="s">
        <v>69</v>
      </c>
      <c r="Y28" s="319" t="s">
        <v>69</v>
      </c>
      <c r="Z28" s="319" t="s">
        <v>69</v>
      </c>
      <c r="AA28" s="319" t="s">
        <v>69</v>
      </c>
      <c r="AB28" s="319" t="s">
        <v>69</v>
      </c>
      <c r="AC28" s="35" t="s">
        <v>69</v>
      </c>
      <c r="AD28" s="35" t="s">
        <v>69</v>
      </c>
      <c r="AE28" s="35" t="s">
        <v>69</v>
      </c>
      <c r="AF28" s="35" t="s">
        <v>69</v>
      </c>
      <c r="AG28" s="35" t="s">
        <v>69</v>
      </c>
      <c r="AH28" s="35" t="s">
        <v>69</v>
      </c>
      <c r="AI28" s="35" t="s">
        <v>69</v>
      </c>
      <c r="AJ28" s="24"/>
      <c r="AL28" s="318" t="str">
        <f t="shared" ca="1" si="0"/>
        <v xml:space="preserve">    (U1)ALERT_REQ_D_SBW_PD_SFPF_</v>
      </c>
      <c r="AR28" s="63" t="str">
        <f t="shared" si="3"/>
        <v/>
      </c>
      <c r="AS28" s="63" t="str">
        <f t="shared" si="4"/>
        <v/>
      </c>
      <c r="AT28" s="63" t="str">
        <f t="shared" si="1"/>
        <v/>
      </c>
    </row>
    <row r="29" spans="2:49">
      <c r="B29" s="130"/>
      <c r="C29" s="48">
        <f t="shared" si="2"/>
        <v>23</v>
      </c>
      <c r="D29" s="319" t="s">
        <v>69</v>
      </c>
      <c r="E29" s="319" t="s">
        <v>69</v>
      </c>
      <c r="F29" s="319" t="s">
        <v>69</v>
      </c>
      <c r="G29" s="319" t="s">
        <v>69</v>
      </c>
      <c r="H29" s="319" t="s">
        <v>69</v>
      </c>
      <c r="I29" s="319" t="s">
        <v>69</v>
      </c>
      <c r="J29" s="319" t="s">
        <v>69</v>
      </c>
      <c r="K29" s="319" t="s">
        <v>69</v>
      </c>
      <c r="L29" s="319" t="s">
        <v>69</v>
      </c>
      <c r="M29" s="319" t="s">
        <v>69</v>
      </c>
      <c r="N29" s="319" t="s">
        <v>69</v>
      </c>
      <c r="O29" s="319" t="s">
        <v>69</v>
      </c>
      <c r="P29" s="319" t="s">
        <v>69</v>
      </c>
      <c r="Q29" s="319" t="s">
        <v>69</v>
      </c>
      <c r="R29" s="319" t="s">
        <v>69</v>
      </c>
      <c r="S29" s="319" t="s">
        <v>69</v>
      </c>
      <c r="T29" s="319" t="s">
        <v>69</v>
      </c>
      <c r="U29" s="319" t="s">
        <v>69</v>
      </c>
      <c r="V29" s="319" t="s">
        <v>69</v>
      </c>
      <c r="W29" s="319" t="s">
        <v>69</v>
      </c>
      <c r="X29" s="319" t="s">
        <v>69</v>
      </c>
      <c r="Y29" s="319" t="s">
        <v>69</v>
      </c>
      <c r="Z29" s="319" t="s">
        <v>69</v>
      </c>
      <c r="AA29" s="319" t="s">
        <v>69</v>
      </c>
      <c r="AB29" s="319" t="s">
        <v>69</v>
      </c>
      <c r="AC29" s="35" t="s">
        <v>69</v>
      </c>
      <c r="AD29" s="35" t="s">
        <v>69</v>
      </c>
      <c r="AE29" s="35" t="s">
        <v>69</v>
      </c>
      <c r="AF29" s="35" t="s">
        <v>69</v>
      </c>
      <c r="AG29" s="35" t="s">
        <v>69</v>
      </c>
      <c r="AH29" s="35" t="s">
        <v>69</v>
      </c>
      <c r="AI29" s="35" t="s">
        <v>69</v>
      </c>
      <c r="AJ29" s="24"/>
      <c r="AL29" s="318" t="str">
        <f t="shared" ca="1" si="0"/>
        <v xml:space="preserve">    (U1)ALERT_REQ_D_SBW_PD_SFPF_</v>
      </c>
      <c r="AR29" s="63" t="str">
        <f t="shared" si="3"/>
        <v/>
      </c>
      <c r="AS29" s="63" t="str">
        <f t="shared" si="4"/>
        <v/>
      </c>
      <c r="AT29" s="63" t="str">
        <f t="shared" si="1"/>
        <v/>
      </c>
    </row>
    <row r="30" spans="2:49">
      <c r="B30" s="130"/>
      <c r="C30" s="48">
        <f t="shared" si="2"/>
        <v>24</v>
      </c>
      <c r="D30" s="319" t="s">
        <v>69</v>
      </c>
      <c r="E30" s="319" t="s">
        <v>69</v>
      </c>
      <c r="F30" s="319" t="s">
        <v>69</v>
      </c>
      <c r="G30" s="319" t="s">
        <v>69</v>
      </c>
      <c r="H30" s="319" t="s">
        <v>69</v>
      </c>
      <c r="I30" s="319" t="s">
        <v>69</v>
      </c>
      <c r="J30" s="319" t="s">
        <v>69</v>
      </c>
      <c r="K30" s="319" t="s">
        <v>69</v>
      </c>
      <c r="L30" s="319" t="s">
        <v>69</v>
      </c>
      <c r="M30" s="319" t="s">
        <v>69</v>
      </c>
      <c r="N30" s="319" t="s">
        <v>69</v>
      </c>
      <c r="O30" s="319" t="s">
        <v>69</v>
      </c>
      <c r="P30" s="319" t="s">
        <v>69</v>
      </c>
      <c r="Q30" s="319" t="s">
        <v>69</v>
      </c>
      <c r="R30" s="319" t="s">
        <v>69</v>
      </c>
      <c r="S30" s="319" t="s">
        <v>69</v>
      </c>
      <c r="T30" s="319" t="s">
        <v>69</v>
      </c>
      <c r="U30" s="319" t="s">
        <v>69</v>
      </c>
      <c r="V30" s="319" t="s">
        <v>69</v>
      </c>
      <c r="W30" s="319" t="s">
        <v>69</v>
      </c>
      <c r="X30" s="319" t="s">
        <v>69</v>
      </c>
      <c r="Y30" s="319" t="s">
        <v>69</v>
      </c>
      <c r="Z30" s="319" t="s">
        <v>69</v>
      </c>
      <c r="AA30" s="319" t="s">
        <v>69</v>
      </c>
      <c r="AB30" s="319" t="s">
        <v>69</v>
      </c>
      <c r="AC30" s="35" t="s">
        <v>69</v>
      </c>
      <c r="AD30" s="35" t="s">
        <v>69</v>
      </c>
      <c r="AE30" s="35" t="s">
        <v>69</v>
      </c>
      <c r="AF30" s="35" t="s">
        <v>69</v>
      </c>
      <c r="AG30" s="35" t="s">
        <v>69</v>
      </c>
      <c r="AH30" s="35" t="s">
        <v>69</v>
      </c>
      <c r="AI30" s="35" t="s">
        <v>69</v>
      </c>
      <c r="AJ30" s="24"/>
      <c r="AL30" s="318" t="str">
        <f t="shared" ca="1" si="0"/>
        <v xml:space="preserve">    (U1)ALERT_REQ_D_SBW_PD_SFPF_</v>
      </c>
      <c r="AR30" s="63" t="str">
        <f t="shared" si="3"/>
        <v/>
      </c>
      <c r="AS30" s="63" t="str">
        <f t="shared" si="4"/>
        <v/>
      </c>
      <c r="AT30" s="63" t="str">
        <f t="shared" si="1"/>
        <v/>
      </c>
    </row>
    <row r="31" spans="2:49">
      <c r="B31" s="130"/>
      <c r="C31" s="48">
        <f t="shared" si="2"/>
        <v>25</v>
      </c>
      <c r="D31" s="319" t="s">
        <v>69</v>
      </c>
      <c r="E31" s="319" t="s">
        <v>69</v>
      </c>
      <c r="F31" s="319" t="s">
        <v>69</v>
      </c>
      <c r="G31" s="319" t="s">
        <v>69</v>
      </c>
      <c r="H31" s="319" t="s">
        <v>69</v>
      </c>
      <c r="I31" s="319" t="s">
        <v>69</v>
      </c>
      <c r="J31" s="319" t="s">
        <v>69</v>
      </c>
      <c r="K31" s="319" t="s">
        <v>69</v>
      </c>
      <c r="L31" s="319" t="s">
        <v>69</v>
      </c>
      <c r="M31" s="319" t="s">
        <v>69</v>
      </c>
      <c r="N31" s="319" t="s">
        <v>69</v>
      </c>
      <c r="O31" s="319" t="s">
        <v>69</v>
      </c>
      <c r="P31" s="319" t="s">
        <v>69</v>
      </c>
      <c r="Q31" s="319" t="s">
        <v>69</v>
      </c>
      <c r="R31" s="319" t="s">
        <v>69</v>
      </c>
      <c r="S31" s="319" t="s">
        <v>69</v>
      </c>
      <c r="T31" s="319" t="s">
        <v>69</v>
      </c>
      <c r="U31" s="319" t="s">
        <v>69</v>
      </c>
      <c r="V31" s="319" t="s">
        <v>69</v>
      </c>
      <c r="W31" s="319" t="s">
        <v>69</v>
      </c>
      <c r="X31" s="319" t="s">
        <v>69</v>
      </c>
      <c r="Y31" s="319" t="s">
        <v>69</v>
      </c>
      <c r="Z31" s="319" t="s">
        <v>69</v>
      </c>
      <c r="AA31" s="319" t="s">
        <v>69</v>
      </c>
      <c r="AB31" s="319" t="s">
        <v>69</v>
      </c>
      <c r="AC31" s="35" t="s">
        <v>69</v>
      </c>
      <c r="AD31" s="35" t="s">
        <v>69</v>
      </c>
      <c r="AE31" s="35" t="s">
        <v>69</v>
      </c>
      <c r="AF31" s="35" t="s">
        <v>69</v>
      </c>
      <c r="AG31" s="35" t="s">
        <v>69</v>
      </c>
      <c r="AH31" s="35" t="s">
        <v>69</v>
      </c>
      <c r="AI31" s="35" t="s">
        <v>69</v>
      </c>
      <c r="AJ31" s="24"/>
      <c r="AL31" s="318" t="str">
        <f t="shared" ca="1" si="0"/>
        <v xml:space="preserve">    (U1)ALERT_REQ_D_SBW_PD_SFPF_</v>
      </c>
      <c r="AR31" s="63" t="str">
        <f t="shared" si="3"/>
        <v/>
      </c>
      <c r="AS31" s="63" t="str">
        <f t="shared" si="4"/>
        <v/>
      </c>
      <c r="AT31" s="63" t="str">
        <f t="shared" si="1"/>
        <v/>
      </c>
    </row>
    <row r="32" spans="2:49">
      <c r="B32" s="130"/>
      <c r="C32" s="48">
        <f t="shared" si="2"/>
        <v>26</v>
      </c>
      <c r="D32" s="319" t="s">
        <v>69</v>
      </c>
      <c r="E32" s="319" t="s">
        <v>69</v>
      </c>
      <c r="F32" s="319" t="s">
        <v>69</v>
      </c>
      <c r="G32" s="319" t="s">
        <v>69</v>
      </c>
      <c r="H32" s="319" t="s">
        <v>69</v>
      </c>
      <c r="I32" s="319" t="s">
        <v>69</v>
      </c>
      <c r="J32" s="319" t="s">
        <v>69</v>
      </c>
      <c r="K32" s="319" t="s">
        <v>69</v>
      </c>
      <c r="L32" s="319" t="s">
        <v>69</v>
      </c>
      <c r="M32" s="319" t="s">
        <v>69</v>
      </c>
      <c r="N32" s="319" t="s">
        <v>69</v>
      </c>
      <c r="O32" s="319" t="s">
        <v>69</v>
      </c>
      <c r="P32" s="319" t="s">
        <v>69</v>
      </c>
      <c r="Q32" s="319" t="s">
        <v>69</v>
      </c>
      <c r="R32" s="319" t="s">
        <v>69</v>
      </c>
      <c r="S32" s="319" t="s">
        <v>69</v>
      </c>
      <c r="T32" s="319" t="s">
        <v>69</v>
      </c>
      <c r="U32" s="319" t="s">
        <v>69</v>
      </c>
      <c r="V32" s="319" t="s">
        <v>69</v>
      </c>
      <c r="W32" s="319" t="s">
        <v>69</v>
      </c>
      <c r="X32" s="319" t="s">
        <v>69</v>
      </c>
      <c r="Y32" s="319" t="s">
        <v>69</v>
      </c>
      <c r="Z32" s="319" t="s">
        <v>69</v>
      </c>
      <c r="AA32" s="319" t="s">
        <v>69</v>
      </c>
      <c r="AB32" s="319" t="s">
        <v>69</v>
      </c>
      <c r="AC32" s="35" t="s">
        <v>69</v>
      </c>
      <c r="AD32" s="35" t="s">
        <v>69</v>
      </c>
      <c r="AE32" s="35" t="s">
        <v>69</v>
      </c>
      <c r="AF32" s="35" t="s">
        <v>69</v>
      </c>
      <c r="AG32" s="35" t="s">
        <v>69</v>
      </c>
      <c r="AH32" s="35" t="s">
        <v>69</v>
      </c>
      <c r="AI32" s="35" t="s">
        <v>69</v>
      </c>
      <c r="AJ32" s="24"/>
      <c r="AL32" s="318" t="str">
        <f t="shared" ca="1" si="0"/>
        <v xml:space="preserve">    (U1)ALERT_REQ_D_SBW_PD_SFPF_</v>
      </c>
      <c r="AR32" s="63" t="str">
        <f t="shared" si="3"/>
        <v/>
      </c>
      <c r="AS32" s="63" t="str">
        <f t="shared" si="4"/>
        <v/>
      </c>
      <c r="AT32" s="63" t="str">
        <f t="shared" si="1"/>
        <v/>
      </c>
    </row>
    <row r="33" spans="2:46">
      <c r="B33" s="130"/>
      <c r="C33" s="48">
        <f t="shared" si="2"/>
        <v>27</v>
      </c>
      <c r="D33" s="319" t="s">
        <v>69</v>
      </c>
      <c r="E33" s="319" t="s">
        <v>69</v>
      </c>
      <c r="F33" s="319" t="s">
        <v>69</v>
      </c>
      <c r="G33" s="319" t="s">
        <v>69</v>
      </c>
      <c r="H33" s="319" t="s">
        <v>69</v>
      </c>
      <c r="I33" s="319" t="s">
        <v>69</v>
      </c>
      <c r="J33" s="319" t="s">
        <v>69</v>
      </c>
      <c r="K33" s="319" t="s">
        <v>69</v>
      </c>
      <c r="L33" s="319" t="s">
        <v>69</v>
      </c>
      <c r="M33" s="319" t="s">
        <v>69</v>
      </c>
      <c r="N33" s="319" t="s">
        <v>69</v>
      </c>
      <c r="O33" s="319" t="s">
        <v>69</v>
      </c>
      <c r="P33" s="319" t="s">
        <v>69</v>
      </c>
      <c r="Q33" s="319" t="s">
        <v>69</v>
      </c>
      <c r="R33" s="319" t="s">
        <v>69</v>
      </c>
      <c r="S33" s="319" t="s">
        <v>69</v>
      </c>
      <c r="T33" s="319" t="s">
        <v>69</v>
      </c>
      <c r="U33" s="319" t="s">
        <v>69</v>
      </c>
      <c r="V33" s="319" t="s">
        <v>69</v>
      </c>
      <c r="W33" s="319" t="s">
        <v>69</v>
      </c>
      <c r="X33" s="319" t="s">
        <v>69</v>
      </c>
      <c r="Y33" s="319" t="s">
        <v>69</v>
      </c>
      <c r="Z33" s="319" t="s">
        <v>69</v>
      </c>
      <c r="AA33" s="319" t="s">
        <v>69</v>
      </c>
      <c r="AB33" s="319" t="s">
        <v>69</v>
      </c>
      <c r="AC33" s="35" t="s">
        <v>69</v>
      </c>
      <c r="AD33" s="35" t="s">
        <v>69</v>
      </c>
      <c r="AE33" s="35" t="s">
        <v>69</v>
      </c>
      <c r="AF33" s="35" t="s">
        <v>69</v>
      </c>
      <c r="AG33" s="35" t="s">
        <v>69</v>
      </c>
      <c r="AH33" s="35" t="s">
        <v>69</v>
      </c>
      <c r="AI33" s="35" t="s">
        <v>69</v>
      </c>
      <c r="AJ33" s="24"/>
      <c r="AL33" s="318" t="str">
        <f t="shared" ca="1" si="0"/>
        <v xml:space="preserve">    (U1)ALERT_REQ_D_SBW_PD_SFPF_</v>
      </c>
      <c r="AR33" s="63" t="str">
        <f t="shared" si="3"/>
        <v/>
      </c>
      <c r="AS33" s="63" t="str">
        <f t="shared" si="4"/>
        <v/>
      </c>
      <c r="AT33" s="63" t="str">
        <f t="shared" si="1"/>
        <v/>
      </c>
    </row>
    <row r="34" spans="2:46">
      <c r="B34" s="130"/>
      <c r="C34" s="48">
        <f t="shared" si="2"/>
        <v>28</v>
      </c>
      <c r="D34" s="319" t="s">
        <v>69</v>
      </c>
      <c r="E34" s="319" t="s">
        <v>69</v>
      </c>
      <c r="F34" s="319" t="s">
        <v>69</v>
      </c>
      <c r="G34" s="319" t="s">
        <v>69</v>
      </c>
      <c r="H34" s="319" t="s">
        <v>69</v>
      </c>
      <c r="I34" s="319" t="s">
        <v>69</v>
      </c>
      <c r="J34" s="319" t="s">
        <v>69</v>
      </c>
      <c r="K34" s="319" t="s">
        <v>69</v>
      </c>
      <c r="L34" s="319" t="s">
        <v>69</v>
      </c>
      <c r="M34" s="319" t="s">
        <v>69</v>
      </c>
      <c r="N34" s="319" t="s">
        <v>69</v>
      </c>
      <c r="O34" s="319" t="s">
        <v>69</v>
      </c>
      <c r="P34" s="319" t="s">
        <v>69</v>
      </c>
      <c r="Q34" s="319" t="s">
        <v>69</v>
      </c>
      <c r="R34" s="319" t="s">
        <v>69</v>
      </c>
      <c r="S34" s="319" t="s">
        <v>69</v>
      </c>
      <c r="T34" s="319" t="s">
        <v>69</v>
      </c>
      <c r="U34" s="319" t="s">
        <v>69</v>
      </c>
      <c r="V34" s="319" t="s">
        <v>69</v>
      </c>
      <c r="W34" s="319" t="s">
        <v>69</v>
      </c>
      <c r="X34" s="319" t="s">
        <v>69</v>
      </c>
      <c r="Y34" s="319" t="s">
        <v>69</v>
      </c>
      <c r="Z34" s="319" t="s">
        <v>69</v>
      </c>
      <c r="AA34" s="319" t="s">
        <v>69</v>
      </c>
      <c r="AB34" s="319" t="s">
        <v>69</v>
      </c>
      <c r="AC34" s="35" t="s">
        <v>69</v>
      </c>
      <c r="AD34" s="35" t="s">
        <v>69</v>
      </c>
      <c r="AE34" s="35" t="s">
        <v>69</v>
      </c>
      <c r="AF34" s="35" t="s">
        <v>69</v>
      </c>
      <c r="AG34" s="35" t="s">
        <v>69</v>
      </c>
      <c r="AH34" s="35" t="s">
        <v>69</v>
      </c>
      <c r="AI34" s="35" t="s">
        <v>69</v>
      </c>
      <c r="AJ34" s="24"/>
      <c r="AL34" s="318" t="str">
        <f t="shared" ca="1" si="0"/>
        <v xml:space="preserve">    (U1)ALERT_REQ_D_SBW_PD_SFPF_</v>
      </c>
      <c r="AR34" s="63" t="str">
        <f t="shared" si="3"/>
        <v/>
      </c>
      <c r="AS34" s="63" t="str">
        <f t="shared" si="4"/>
        <v/>
      </c>
      <c r="AT34" s="63" t="str">
        <f t="shared" si="1"/>
        <v/>
      </c>
    </row>
    <row r="35" spans="2:46">
      <c r="B35" s="130"/>
      <c r="C35" s="48">
        <f t="shared" si="2"/>
        <v>29</v>
      </c>
      <c r="D35" s="319" t="s">
        <v>69</v>
      </c>
      <c r="E35" s="319" t="s">
        <v>69</v>
      </c>
      <c r="F35" s="319" t="s">
        <v>69</v>
      </c>
      <c r="G35" s="319" t="s">
        <v>69</v>
      </c>
      <c r="H35" s="319" t="s">
        <v>69</v>
      </c>
      <c r="I35" s="319" t="s">
        <v>69</v>
      </c>
      <c r="J35" s="319" t="s">
        <v>69</v>
      </c>
      <c r="K35" s="319" t="s">
        <v>69</v>
      </c>
      <c r="L35" s="319" t="s">
        <v>69</v>
      </c>
      <c r="M35" s="319" t="s">
        <v>69</v>
      </c>
      <c r="N35" s="319" t="s">
        <v>69</v>
      </c>
      <c r="O35" s="319" t="s">
        <v>69</v>
      </c>
      <c r="P35" s="319" t="s">
        <v>69</v>
      </c>
      <c r="Q35" s="319" t="s">
        <v>69</v>
      </c>
      <c r="R35" s="319" t="s">
        <v>69</v>
      </c>
      <c r="S35" s="319" t="s">
        <v>69</v>
      </c>
      <c r="T35" s="319" t="s">
        <v>69</v>
      </c>
      <c r="U35" s="319" t="s">
        <v>69</v>
      </c>
      <c r="V35" s="319" t="s">
        <v>69</v>
      </c>
      <c r="W35" s="319" t="s">
        <v>69</v>
      </c>
      <c r="X35" s="319" t="s">
        <v>69</v>
      </c>
      <c r="Y35" s="319" t="s">
        <v>69</v>
      </c>
      <c r="Z35" s="319" t="s">
        <v>69</v>
      </c>
      <c r="AA35" s="319" t="s">
        <v>69</v>
      </c>
      <c r="AB35" s="319" t="s">
        <v>69</v>
      </c>
      <c r="AC35" s="35" t="s">
        <v>69</v>
      </c>
      <c r="AD35" s="35" t="s">
        <v>69</v>
      </c>
      <c r="AE35" s="35" t="s">
        <v>69</v>
      </c>
      <c r="AF35" s="35" t="s">
        <v>69</v>
      </c>
      <c r="AG35" s="35" t="s">
        <v>69</v>
      </c>
      <c r="AH35" s="35" t="s">
        <v>69</v>
      </c>
      <c r="AI35" s="35" t="s">
        <v>69</v>
      </c>
      <c r="AJ35" s="24"/>
      <c r="AL35" s="318" t="str">
        <f t="shared" ca="1" si="0"/>
        <v xml:space="preserve">    (U1)ALERT_REQ_D_SBW_PD_SFPF_</v>
      </c>
      <c r="AR35" s="63" t="str">
        <f t="shared" si="3"/>
        <v/>
      </c>
      <c r="AS35" s="63" t="str">
        <f t="shared" si="4"/>
        <v/>
      </c>
      <c r="AT35" s="63" t="str">
        <f t="shared" si="1"/>
        <v/>
      </c>
    </row>
    <row r="36" spans="2:46">
      <c r="B36" s="130"/>
      <c r="C36" s="48">
        <f t="shared" si="2"/>
        <v>30</v>
      </c>
      <c r="D36" s="319" t="s">
        <v>69</v>
      </c>
      <c r="E36" s="319" t="s">
        <v>69</v>
      </c>
      <c r="F36" s="319" t="s">
        <v>69</v>
      </c>
      <c r="G36" s="319" t="s">
        <v>69</v>
      </c>
      <c r="H36" s="319" t="s">
        <v>69</v>
      </c>
      <c r="I36" s="319" t="s">
        <v>69</v>
      </c>
      <c r="J36" s="319" t="s">
        <v>69</v>
      </c>
      <c r="K36" s="319" t="s">
        <v>69</v>
      </c>
      <c r="L36" s="319" t="s">
        <v>69</v>
      </c>
      <c r="M36" s="319" t="s">
        <v>69</v>
      </c>
      <c r="N36" s="319" t="s">
        <v>69</v>
      </c>
      <c r="O36" s="319" t="s">
        <v>69</v>
      </c>
      <c r="P36" s="319" t="s">
        <v>69</v>
      </c>
      <c r="Q36" s="319" t="s">
        <v>69</v>
      </c>
      <c r="R36" s="319" t="s">
        <v>69</v>
      </c>
      <c r="S36" s="319" t="s">
        <v>69</v>
      </c>
      <c r="T36" s="319" t="s">
        <v>69</v>
      </c>
      <c r="U36" s="319" t="s">
        <v>69</v>
      </c>
      <c r="V36" s="319" t="s">
        <v>69</v>
      </c>
      <c r="W36" s="319" t="s">
        <v>69</v>
      </c>
      <c r="X36" s="319" t="s">
        <v>69</v>
      </c>
      <c r="Y36" s="319" t="s">
        <v>69</v>
      </c>
      <c r="Z36" s="319" t="s">
        <v>69</v>
      </c>
      <c r="AA36" s="319" t="s">
        <v>69</v>
      </c>
      <c r="AB36" s="319" t="s">
        <v>69</v>
      </c>
      <c r="AC36" s="35" t="s">
        <v>69</v>
      </c>
      <c r="AD36" s="35" t="s">
        <v>69</v>
      </c>
      <c r="AE36" s="35" t="s">
        <v>69</v>
      </c>
      <c r="AF36" s="35" t="s">
        <v>69</v>
      </c>
      <c r="AG36" s="35" t="s">
        <v>69</v>
      </c>
      <c r="AH36" s="35" t="s">
        <v>69</v>
      </c>
      <c r="AI36" s="35" t="s">
        <v>69</v>
      </c>
      <c r="AJ36" s="24"/>
      <c r="AL36" s="318" t="str">
        <f t="shared" ca="1" si="0"/>
        <v xml:space="preserve">    (U1)ALERT_REQ_D_SBW_PD_SFPF_</v>
      </c>
      <c r="AR36" s="63" t="str">
        <f t="shared" si="3"/>
        <v/>
      </c>
      <c r="AS36" s="63" t="str">
        <f t="shared" si="4"/>
        <v/>
      </c>
      <c r="AT36" s="63" t="str">
        <f t="shared" si="1"/>
        <v/>
      </c>
    </row>
    <row r="37" spans="2:46">
      <c r="B37" s="130"/>
      <c r="C37" s="48">
        <f t="shared" si="2"/>
        <v>31</v>
      </c>
      <c r="D37" s="319" t="s">
        <v>69</v>
      </c>
      <c r="E37" s="319" t="s">
        <v>69</v>
      </c>
      <c r="F37" s="319" t="s">
        <v>69</v>
      </c>
      <c r="G37" s="319" t="s">
        <v>69</v>
      </c>
      <c r="H37" s="319" t="s">
        <v>69</v>
      </c>
      <c r="I37" s="319" t="s">
        <v>69</v>
      </c>
      <c r="J37" s="319" t="s">
        <v>69</v>
      </c>
      <c r="K37" s="319" t="s">
        <v>69</v>
      </c>
      <c r="L37" s="319" t="s">
        <v>69</v>
      </c>
      <c r="M37" s="319" t="s">
        <v>69</v>
      </c>
      <c r="N37" s="319" t="s">
        <v>69</v>
      </c>
      <c r="O37" s="319" t="s">
        <v>69</v>
      </c>
      <c r="P37" s="319" t="s">
        <v>69</v>
      </c>
      <c r="Q37" s="319" t="s">
        <v>69</v>
      </c>
      <c r="R37" s="319" t="s">
        <v>69</v>
      </c>
      <c r="S37" s="319" t="s">
        <v>69</v>
      </c>
      <c r="T37" s="319" t="s">
        <v>69</v>
      </c>
      <c r="U37" s="319" t="s">
        <v>69</v>
      </c>
      <c r="V37" s="319" t="s">
        <v>69</v>
      </c>
      <c r="W37" s="319" t="s">
        <v>69</v>
      </c>
      <c r="X37" s="319" t="s">
        <v>69</v>
      </c>
      <c r="Y37" s="319" t="s">
        <v>69</v>
      </c>
      <c r="Z37" s="319" t="s">
        <v>69</v>
      </c>
      <c r="AA37" s="319" t="s">
        <v>69</v>
      </c>
      <c r="AB37" s="319" t="s">
        <v>69</v>
      </c>
      <c r="AC37" s="35" t="s">
        <v>69</v>
      </c>
      <c r="AD37" s="35" t="s">
        <v>69</v>
      </c>
      <c r="AE37" s="35" t="s">
        <v>69</v>
      </c>
      <c r="AF37" s="35" t="s">
        <v>69</v>
      </c>
      <c r="AG37" s="35" t="s">
        <v>69</v>
      </c>
      <c r="AH37" s="35" t="s">
        <v>69</v>
      </c>
      <c r="AI37" s="35" t="s">
        <v>69</v>
      </c>
      <c r="AJ37" s="24"/>
      <c r="AL37" s="318" t="str">
        <f t="shared" ca="1" si="0"/>
        <v xml:space="preserve">    (U1)ALERT_REQ_D_SBW_PD_SFPF_</v>
      </c>
      <c r="AR37" s="63" t="str">
        <f t="shared" si="3"/>
        <v/>
      </c>
      <c r="AS37" s="63" t="str">
        <f t="shared" si="4"/>
        <v/>
      </c>
      <c r="AT37" s="63" t="str">
        <f t="shared" si="1"/>
        <v/>
      </c>
    </row>
    <row r="38" spans="2:46">
      <c r="B38" s="130"/>
      <c r="C38" s="48">
        <f t="shared" si="2"/>
        <v>32</v>
      </c>
      <c r="D38" s="319" t="s">
        <v>69</v>
      </c>
      <c r="E38" s="319" t="s">
        <v>69</v>
      </c>
      <c r="F38" s="319" t="s">
        <v>69</v>
      </c>
      <c r="G38" s="319" t="s">
        <v>69</v>
      </c>
      <c r="H38" s="319" t="s">
        <v>69</v>
      </c>
      <c r="I38" s="319" t="s">
        <v>69</v>
      </c>
      <c r="J38" s="319" t="s">
        <v>69</v>
      </c>
      <c r="K38" s="319" t="s">
        <v>69</v>
      </c>
      <c r="L38" s="319" t="s">
        <v>69</v>
      </c>
      <c r="M38" s="319" t="s">
        <v>69</v>
      </c>
      <c r="N38" s="319" t="s">
        <v>69</v>
      </c>
      <c r="O38" s="319" t="s">
        <v>69</v>
      </c>
      <c r="P38" s="319" t="s">
        <v>69</v>
      </c>
      <c r="Q38" s="319" t="s">
        <v>69</v>
      </c>
      <c r="R38" s="319" t="s">
        <v>69</v>
      </c>
      <c r="S38" s="319" t="s">
        <v>69</v>
      </c>
      <c r="T38" s="319" t="s">
        <v>69</v>
      </c>
      <c r="U38" s="319" t="s">
        <v>69</v>
      </c>
      <c r="V38" s="319" t="s">
        <v>69</v>
      </c>
      <c r="W38" s="319" t="s">
        <v>69</v>
      </c>
      <c r="X38" s="319" t="s">
        <v>69</v>
      </c>
      <c r="Y38" s="319" t="s">
        <v>69</v>
      </c>
      <c r="Z38" s="319" t="s">
        <v>69</v>
      </c>
      <c r="AA38" s="319" t="s">
        <v>69</v>
      </c>
      <c r="AB38" s="319" t="s">
        <v>69</v>
      </c>
      <c r="AC38" s="35" t="s">
        <v>69</v>
      </c>
      <c r="AD38" s="35" t="s">
        <v>69</v>
      </c>
      <c r="AE38" s="35" t="s">
        <v>69</v>
      </c>
      <c r="AF38" s="35" t="s">
        <v>69</v>
      </c>
      <c r="AG38" s="35" t="s">
        <v>69</v>
      </c>
      <c r="AH38" s="35" t="s">
        <v>69</v>
      </c>
      <c r="AI38" s="35" t="s">
        <v>69</v>
      </c>
      <c r="AJ38" s="24"/>
      <c r="AL38" s="318" t="str">
        <f t="shared" ca="1" si="0"/>
        <v xml:space="preserve">    (U1)ALERT_REQ_D_SBW_PD_SFPF_</v>
      </c>
      <c r="AR38" s="63" t="str">
        <f t="shared" si="3"/>
        <v/>
      </c>
      <c r="AS38" s="63" t="str">
        <f t="shared" si="4"/>
        <v/>
      </c>
      <c r="AT38" s="63" t="str">
        <f t="shared" si="1"/>
        <v/>
      </c>
    </row>
    <row r="39" spans="2:46">
      <c r="B39" s="130"/>
      <c r="C39" s="48">
        <f t="shared" si="2"/>
        <v>33</v>
      </c>
      <c r="D39" s="319" t="s">
        <v>69</v>
      </c>
      <c r="E39" s="319" t="s">
        <v>69</v>
      </c>
      <c r="F39" s="319" t="s">
        <v>69</v>
      </c>
      <c r="G39" s="319" t="s">
        <v>69</v>
      </c>
      <c r="H39" s="319" t="s">
        <v>69</v>
      </c>
      <c r="I39" s="319" t="s">
        <v>69</v>
      </c>
      <c r="J39" s="319" t="s">
        <v>69</v>
      </c>
      <c r="K39" s="319" t="s">
        <v>69</v>
      </c>
      <c r="L39" s="319" t="s">
        <v>69</v>
      </c>
      <c r="M39" s="319" t="s">
        <v>69</v>
      </c>
      <c r="N39" s="319" t="s">
        <v>69</v>
      </c>
      <c r="O39" s="319" t="s">
        <v>69</v>
      </c>
      <c r="P39" s="319" t="s">
        <v>69</v>
      </c>
      <c r="Q39" s="319" t="s">
        <v>69</v>
      </c>
      <c r="R39" s="319" t="s">
        <v>69</v>
      </c>
      <c r="S39" s="319" t="s">
        <v>69</v>
      </c>
      <c r="T39" s="319" t="s">
        <v>69</v>
      </c>
      <c r="U39" s="319" t="s">
        <v>69</v>
      </c>
      <c r="V39" s="319" t="s">
        <v>69</v>
      </c>
      <c r="W39" s="319" t="s">
        <v>69</v>
      </c>
      <c r="X39" s="319" t="s">
        <v>69</v>
      </c>
      <c r="Y39" s="319" t="s">
        <v>69</v>
      </c>
      <c r="Z39" s="319" t="s">
        <v>69</v>
      </c>
      <c r="AA39" s="319" t="s">
        <v>69</v>
      </c>
      <c r="AB39" s="319" t="s">
        <v>69</v>
      </c>
      <c r="AC39" s="35" t="s">
        <v>69</v>
      </c>
      <c r="AD39" s="35" t="s">
        <v>69</v>
      </c>
      <c r="AE39" s="35" t="s">
        <v>69</v>
      </c>
      <c r="AF39" s="35" t="s">
        <v>69</v>
      </c>
      <c r="AG39" s="35" t="s">
        <v>69</v>
      </c>
      <c r="AH39" s="35" t="s">
        <v>69</v>
      </c>
      <c r="AI39" s="35" t="s">
        <v>69</v>
      </c>
      <c r="AJ39" s="24"/>
      <c r="AL39" s="318" t="str">
        <f t="shared" ca="1" si="0"/>
        <v xml:space="preserve">    (U1)ALERT_REQ_D_SBW_PD_SFPF_</v>
      </c>
      <c r="AR39" s="63" t="str">
        <f t="shared" si="3"/>
        <v/>
      </c>
      <c r="AS39" s="63" t="str">
        <f t="shared" si="4"/>
        <v/>
      </c>
      <c r="AT39" s="63" t="str">
        <f t="shared" si="1"/>
        <v/>
      </c>
    </row>
    <row r="40" spans="2:46">
      <c r="B40" s="130"/>
      <c r="C40" s="48">
        <f t="shared" si="2"/>
        <v>34</v>
      </c>
      <c r="D40" s="319" t="s">
        <v>69</v>
      </c>
      <c r="E40" s="319" t="s">
        <v>69</v>
      </c>
      <c r="F40" s="319" t="s">
        <v>69</v>
      </c>
      <c r="G40" s="319" t="s">
        <v>69</v>
      </c>
      <c r="H40" s="319" t="s">
        <v>69</v>
      </c>
      <c r="I40" s="319" t="s">
        <v>69</v>
      </c>
      <c r="J40" s="319" t="s">
        <v>69</v>
      </c>
      <c r="K40" s="319" t="s">
        <v>69</v>
      </c>
      <c r="L40" s="319" t="s">
        <v>69</v>
      </c>
      <c r="M40" s="319" t="s">
        <v>69</v>
      </c>
      <c r="N40" s="319" t="s">
        <v>69</v>
      </c>
      <c r="O40" s="319" t="s">
        <v>69</v>
      </c>
      <c r="P40" s="319" t="s">
        <v>69</v>
      </c>
      <c r="Q40" s="319" t="s">
        <v>69</v>
      </c>
      <c r="R40" s="319" t="s">
        <v>69</v>
      </c>
      <c r="S40" s="319" t="s">
        <v>69</v>
      </c>
      <c r="T40" s="319" t="s">
        <v>69</v>
      </c>
      <c r="U40" s="319" t="s">
        <v>69</v>
      </c>
      <c r="V40" s="319" t="s">
        <v>69</v>
      </c>
      <c r="W40" s="319" t="s">
        <v>69</v>
      </c>
      <c r="X40" s="319" t="s">
        <v>69</v>
      </c>
      <c r="Y40" s="319" t="s">
        <v>69</v>
      </c>
      <c r="Z40" s="319" t="s">
        <v>69</v>
      </c>
      <c r="AA40" s="319" t="s">
        <v>69</v>
      </c>
      <c r="AB40" s="319" t="s">
        <v>69</v>
      </c>
      <c r="AC40" s="35" t="s">
        <v>69</v>
      </c>
      <c r="AD40" s="35" t="s">
        <v>69</v>
      </c>
      <c r="AE40" s="35" t="s">
        <v>69</v>
      </c>
      <c r="AF40" s="35" t="s">
        <v>69</v>
      </c>
      <c r="AG40" s="35" t="s">
        <v>69</v>
      </c>
      <c r="AH40" s="35" t="s">
        <v>69</v>
      </c>
      <c r="AI40" s="35" t="s">
        <v>69</v>
      </c>
      <c r="AJ40" s="24"/>
      <c r="AL40" s="318" t="str">
        <f t="shared" ca="1" si="0"/>
        <v xml:space="preserve">    (U1)ALERT_REQ_D_SBW_PD_SFPF_</v>
      </c>
      <c r="AR40" s="63" t="str">
        <f t="shared" si="3"/>
        <v/>
      </c>
      <c r="AS40" s="63" t="str">
        <f t="shared" si="4"/>
        <v/>
      </c>
      <c r="AT40" s="63" t="str">
        <f t="shared" si="1"/>
        <v/>
      </c>
    </row>
    <row r="41" spans="2:46">
      <c r="B41" s="130"/>
      <c r="C41" s="48">
        <f t="shared" si="2"/>
        <v>35</v>
      </c>
      <c r="D41" s="319" t="s">
        <v>69</v>
      </c>
      <c r="E41" s="319" t="s">
        <v>69</v>
      </c>
      <c r="F41" s="319" t="s">
        <v>69</v>
      </c>
      <c r="G41" s="319" t="s">
        <v>69</v>
      </c>
      <c r="H41" s="319" t="s">
        <v>69</v>
      </c>
      <c r="I41" s="319" t="s">
        <v>69</v>
      </c>
      <c r="J41" s="319" t="s">
        <v>69</v>
      </c>
      <c r="K41" s="319" t="s">
        <v>69</v>
      </c>
      <c r="L41" s="319" t="s">
        <v>69</v>
      </c>
      <c r="M41" s="319" t="s">
        <v>69</v>
      </c>
      <c r="N41" s="319" t="s">
        <v>69</v>
      </c>
      <c r="O41" s="319" t="s">
        <v>69</v>
      </c>
      <c r="P41" s="319" t="s">
        <v>69</v>
      </c>
      <c r="Q41" s="319" t="s">
        <v>69</v>
      </c>
      <c r="R41" s="319" t="s">
        <v>69</v>
      </c>
      <c r="S41" s="319" t="s">
        <v>69</v>
      </c>
      <c r="T41" s="319" t="s">
        <v>69</v>
      </c>
      <c r="U41" s="319" t="s">
        <v>69</v>
      </c>
      <c r="V41" s="319" t="s">
        <v>69</v>
      </c>
      <c r="W41" s="319" t="s">
        <v>69</v>
      </c>
      <c r="X41" s="319" t="s">
        <v>69</v>
      </c>
      <c r="Y41" s="319" t="s">
        <v>69</v>
      </c>
      <c r="Z41" s="319" t="s">
        <v>69</v>
      </c>
      <c r="AA41" s="319" t="s">
        <v>69</v>
      </c>
      <c r="AB41" s="319" t="s">
        <v>69</v>
      </c>
      <c r="AC41" s="35" t="s">
        <v>69</v>
      </c>
      <c r="AD41" s="35" t="s">
        <v>69</v>
      </c>
      <c r="AE41" s="35" t="s">
        <v>69</v>
      </c>
      <c r="AF41" s="35" t="s">
        <v>69</v>
      </c>
      <c r="AG41" s="35" t="s">
        <v>69</v>
      </c>
      <c r="AH41" s="35" t="s">
        <v>69</v>
      </c>
      <c r="AI41" s="35" t="s">
        <v>69</v>
      </c>
      <c r="AJ41" s="24"/>
      <c r="AL41" s="318" t="str">
        <f t="shared" ca="1" si="0"/>
        <v xml:space="preserve">    (U1)ALERT_REQ_D_SBW_PD_SFPF_</v>
      </c>
      <c r="AR41" s="63" t="str">
        <f t="shared" si="3"/>
        <v/>
      </c>
      <c r="AS41" s="63" t="str">
        <f t="shared" si="4"/>
        <v/>
      </c>
      <c r="AT41" s="63" t="str">
        <f t="shared" si="1"/>
        <v/>
      </c>
    </row>
    <row r="42" spans="2:46">
      <c r="B42" s="130"/>
      <c r="C42" s="48">
        <f t="shared" si="2"/>
        <v>36</v>
      </c>
      <c r="D42" s="319" t="s">
        <v>69</v>
      </c>
      <c r="E42" s="319" t="s">
        <v>69</v>
      </c>
      <c r="F42" s="319" t="s">
        <v>69</v>
      </c>
      <c r="G42" s="319" t="s">
        <v>69</v>
      </c>
      <c r="H42" s="319" t="s">
        <v>69</v>
      </c>
      <c r="I42" s="319" t="s">
        <v>69</v>
      </c>
      <c r="J42" s="319" t="s">
        <v>69</v>
      </c>
      <c r="K42" s="319" t="s">
        <v>69</v>
      </c>
      <c r="L42" s="319" t="s">
        <v>69</v>
      </c>
      <c r="M42" s="319" t="s">
        <v>69</v>
      </c>
      <c r="N42" s="319" t="s">
        <v>69</v>
      </c>
      <c r="O42" s="319" t="s">
        <v>69</v>
      </c>
      <c r="P42" s="319" t="s">
        <v>69</v>
      </c>
      <c r="Q42" s="319" t="s">
        <v>69</v>
      </c>
      <c r="R42" s="319" t="s">
        <v>69</v>
      </c>
      <c r="S42" s="319" t="s">
        <v>69</v>
      </c>
      <c r="T42" s="319" t="s">
        <v>69</v>
      </c>
      <c r="U42" s="319" t="s">
        <v>69</v>
      </c>
      <c r="V42" s="319" t="s">
        <v>69</v>
      </c>
      <c r="W42" s="319" t="s">
        <v>69</v>
      </c>
      <c r="X42" s="319" t="s">
        <v>69</v>
      </c>
      <c r="Y42" s="319" t="s">
        <v>69</v>
      </c>
      <c r="Z42" s="319" t="s">
        <v>69</v>
      </c>
      <c r="AA42" s="319" t="s">
        <v>69</v>
      </c>
      <c r="AB42" s="319" t="s">
        <v>69</v>
      </c>
      <c r="AC42" s="35" t="s">
        <v>69</v>
      </c>
      <c r="AD42" s="35" t="s">
        <v>69</v>
      </c>
      <c r="AE42" s="35" t="s">
        <v>69</v>
      </c>
      <c r="AF42" s="35" t="s">
        <v>69</v>
      </c>
      <c r="AG42" s="35" t="s">
        <v>69</v>
      </c>
      <c r="AH42" s="35" t="s">
        <v>69</v>
      </c>
      <c r="AI42" s="35" t="s">
        <v>69</v>
      </c>
      <c r="AJ42" s="24"/>
      <c r="AL42" s="318" t="str">
        <f t="shared" ca="1" si="0"/>
        <v xml:space="preserve">    (U1)ALERT_REQ_D_SBW_PD_SFPF_</v>
      </c>
      <c r="AR42" s="63" t="str">
        <f t="shared" si="3"/>
        <v/>
      </c>
      <c r="AS42" s="63" t="str">
        <f t="shared" si="4"/>
        <v/>
      </c>
      <c r="AT42" s="63" t="str">
        <f t="shared" si="1"/>
        <v/>
      </c>
    </row>
    <row r="43" spans="2:46">
      <c r="B43" s="130"/>
      <c r="C43" s="48">
        <f t="shared" si="2"/>
        <v>37</v>
      </c>
      <c r="D43" s="319" t="s">
        <v>69</v>
      </c>
      <c r="E43" s="319" t="s">
        <v>69</v>
      </c>
      <c r="F43" s="319" t="s">
        <v>69</v>
      </c>
      <c r="G43" s="319" t="s">
        <v>69</v>
      </c>
      <c r="H43" s="319" t="s">
        <v>69</v>
      </c>
      <c r="I43" s="319" t="s">
        <v>69</v>
      </c>
      <c r="J43" s="319" t="s">
        <v>69</v>
      </c>
      <c r="K43" s="319" t="s">
        <v>69</v>
      </c>
      <c r="L43" s="319" t="s">
        <v>69</v>
      </c>
      <c r="M43" s="319" t="s">
        <v>69</v>
      </c>
      <c r="N43" s="319" t="s">
        <v>69</v>
      </c>
      <c r="O43" s="319" t="s">
        <v>69</v>
      </c>
      <c r="P43" s="319" t="s">
        <v>69</v>
      </c>
      <c r="Q43" s="319" t="s">
        <v>69</v>
      </c>
      <c r="R43" s="319" t="s">
        <v>69</v>
      </c>
      <c r="S43" s="319" t="s">
        <v>69</v>
      </c>
      <c r="T43" s="319" t="s">
        <v>69</v>
      </c>
      <c r="U43" s="319" t="s">
        <v>69</v>
      </c>
      <c r="V43" s="319" t="s">
        <v>69</v>
      </c>
      <c r="W43" s="319" t="s">
        <v>69</v>
      </c>
      <c r="X43" s="319" t="s">
        <v>69</v>
      </c>
      <c r="Y43" s="319" t="s">
        <v>69</v>
      </c>
      <c r="Z43" s="319" t="s">
        <v>69</v>
      </c>
      <c r="AA43" s="319" t="s">
        <v>69</v>
      </c>
      <c r="AB43" s="319" t="s">
        <v>69</v>
      </c>
      <c r="AC43" s="35" t="s">
        <v>69</v>
      </c>
      <c r="AD43" s="35" t="s">
        <v>69</v>
      </c>
      <c r="AE43" s="35" t="s">
        <v>69</v>
      </c>
      <c r="AF43" s="35" t="s">
        <v>69</v>
      </c>
      <c r="AG43" s="35" t="s">
        <v>69</v>
      </c>
      <c r="AH43" s="35" t="s">
        <v>69</v>
      </c>
      <c r="AI43" s="35" t="s">
        <v>69</v>
      </c>
      <c r="AJ43" s="24"/>
      <c r="AL43" s="318" t="str">
        <f t="shared" ca="1" si="0"/>
        <v xml:space="preserve">    (U1)ALERT_REQ_D_SBW_PD_SFPF_</v>
      </c>
      <c r="AR43" s="63" t="str">
        <f t="shared" si="3"/>
        <v/>
      </c>
      <c r="AS43" s="63" t="str">
        <f t="shared" si="4"/>
        <v/>
      </c>
      <c r="AT43" s="63" t="str">
        <f t="shared" si="1"/>
        <v/>
      </c>
    </row>
    <row r="44" spans="2:46">
      <c r="B44" s="130"/>
      <c r="C44" s="48">
        <f t="shared" si="2"/>
        <v>38</v>
      </c>
      <c r="D44" s="319" t="s">
        <v>69</v>
      </c>
      <c r="E44" s="319" t="s">
        <v>69</v>
      </c>
      <c r="F44" s="319" t="s">
        <v>69</v>
      </c>
      <c r="G44" s="319" t="s">
        <v>69</v>
      </c>
      <c r="H44" s="319" t="s">
        <v>69</v>
      </c>
      <c r="I44" s="319" t="s">
        <v>69</v>
      </c>
      <c r="J44" s="319" t="s">
        <v>69</v>
      </c>
      <c r="K44" s="319" t="s">
        <v>69</v>
      </c>
      <c r="L44" s="319" t="s">
        <v>69</v>
      </c>
      <c r="M44" s="319" t="s">
        <v>69</v>
      </c>
      <c r="N44" s="319" t="s">
        <v>69</v>
      </c>
      <c r="O44" s="319" t="s">
        <v>69</v>
      </c>
      <c r="P44" s="319" t="s">
        <v>69</v>
      </c>
      <c r="Q44" s="319" t="s">
        <v>69</v>
      </c>
      <c r="R44" s="319" t="s">
        <v>69</v>
      </c>
      <c r="S44" s="319" t="s">
        <v>69</v>
      </c>
      <c r="T44" s="319" t="s">
        <v>69</v>
      </c>
      <c r="U44" s="319" t="s">
        <v>69</v>
      </c>
      <c r="V44" s="319" t="s">
        <v>69</v>
      </c>
      <c r="W44" s="319" t="s">
        <v>69</v>
      </c>
      <c r="X44" s="319" t="s">
        <v>69</v>
      </c>
      <c r="Y44" s="319" t="s">
        <v>69</v>
      </c>
      <c r="Z44" s="319" t="s">
        <v>69</v>
      </c>
      <c r="AA44" s="319" t="s">
        <v>69</v>
      </c>
      <c r="AB44" s="319" t="s">
        <v>69</v>
      </c>
      <c r="AC44" s="35" t="s">
        <v>69</v>
      </c>
      <c r="AD44" s="35" t="s">
        <v>69</v>
      </c>
      <c r="AE44" s="35" t="s">
        <v>69</v>
      </c>
      <c r="AF44" s="35" t="s">
        <v>69</v>
      </c>
      <c r="AG44" s="35" t="s">
        <v>69</v>
      </c>
      <c r="AH44" s="35" t="s">
        <v>69</v>
      </c>
      <c r="AI44" s="35" t="s">
        <v>69</v>
      </c>
      <c r="AJ44" s="24"/>
      <c r="AL44" s="318" t="str">
        <f t="shared" ca="1" si="0"/>
        <v xml:space="preserve">    (U1)ALERT_REQ_D_SBW_PD_SFPF_</v>
      </c>
      <c r="AR44" s="63" t="str">
        <f t="shared" si="3"/>
        <v/>
      </c>
      <c r="AS44" s="63" t="str">
        <f t="shared" si="4"/>
        <v/>
      </c>
      <c r="AT44" s="63" t="str">
        <f t="shared" si="1"/>
        <v/>
      </c>
    </row>
    <row r="45" spans="2:46">
      <c r="B45" s="130"/>
      <c r="C45" s="48">
        <f t="shared" si="2"/>
        <v>39</v>
      </c>
      <c r="D45" s="319" t="s">
        <v>69</v>
      </c>
      <c r="E45" s="319" t="s">
        <v>69</v>
      </c>
      <c r="F45" s="319" t="s">
        <v>69</v>
      </c>
      <c r="G45" s="319" t="s">
        <v>69</v>
      </c>
      <c r="H45" s="319" t="s">
        <v>69</v>
      </c>
      <c r="I45" s="319" t="s">
        <v>69</v>
      </c>
      <c r="J45" s="319" t="s">
        <v>69</v>
      </c>
      <c r="K45" s="319" t="s">
        <v>69</v>
      </c>
      <c r="L45" s="319" t="s">
        <v>69</v>
      </c>
      <c r="M45" s="319" t="s">
        <v>69</v>
      </c>
      <c r="N45" s="319" t="s">
        <v>69</v>
      </c>
      <c r="O45" s="319" t="s">
        <v>69</v>
      </c>
      <c r="P45" s="319" t="s">
        <v>69</v>
      </c>
      <c r="Q45" s="319" t="s">
        <v>69</v>
      </c>
      <c r="R45" s="319" t="s">
        <v>69</v>
      </c>
      <c r="S45" s="319" t="s">
        <v>69</v>
      </c>
      <c r="T45" s="319" t="s">
        <v>69</v>
      </c>
      <c r="U45" s="319" t="s">
        <v>69</v>
      </c>
      <c r="V45" s="319" t="s">
        <v>69</v>
      </c>
      <c r="W45" s="319" t="s">
        <v>69</v>
      </c>
      <c r="X45" s="319" t="s">
        <v>69</v>
      </c>
      <c r="Y45" s="319" t="s">
        <v>69</v>
      </c>
      <c r="Z45" s="319" t="s">
        <v>69</v>
      </c>
      <c r="AA45" s="319" t="s">
        <v>69</v>
      </c>
      <c r="AB45" s="319" t="s">
        <v>69</v>
      </c>
      <c r="AC45" s="35" t="s">
        <v>69</v>
      </c>
      <c r="AD45" s="35" t="s">
        <v>69</v>
      </c>
      <c r="AE45" s="35" t="s">
        <v>69</v>
      </c>
      <c r="AF45" s="35" t="s">
        <v>69</v>
      </c>
      <c r="AG45" s="35" t="s">
        <v>69</v>
      </c>
      <c r="AH45" s="35" t="s">
        <v>69</v>
      </c>
      <c r="AI45" s="35" t="s">
        <v>69</v>
      </c>
      <c r="AJ45" s="24"/>
      <c r="AL45" s="318" t="str">
        <f t="shared" ca="1" si="0"/>
        <v xml:space="preserve">    (U1)ALERT_REQ_D_SBW_PD_SFPF_</v>
      </c>
      <c r="AR45" s="63" t="str">
        <f t="shared" si="3"/>
        <v/>
      </c>
      <c r="AS45" s="63" t="str">
        <f t="shared" si="4"/>
        <v/>
      </c>
      <c r="AT45" s="63" t="str">
        <f t="shared" si="1"/>
        <v/>
      </c>
    </row>
    <row r="46" spans="2:46">
      <c r="B46" s="130"/>
      <c r="C46" s="48">
        <f t="shared" si="2"/>
        <v>40</v>
      </c>
      <c r="D46" s="319" t="s">
        <v>69</v>
      </c>
      <c r="E46" s="319" t="s">
        <v>69</v>
      </c>
      <c r="F46" s="319" t="s">
        <v>69</v>
      </c>
      <c r="G46" s="319" t="s">
        <v>69</v>
      </c>
      <c r="H46" s="319" t="s">
        <v>69</v>
      </c>
      <c r="I46" s="319" t="s">
        <v>69</v>
      </c>
      <c r="J46" s="319" t="s">
        <v>69</v>
      </c>
      <c r="K46" s="319" t="s">
        <v>69</v>
      </c>
      <c r="L46" s="319" t="s">
        <v>69</v>
      </c>
      <c r="M46" s="319" t="s">
        <v>69</v>
      </c>
      <c r="N46" s="319" t="s">
        <v>69</v>
      </c>
      <c r="O46" s="319" t="s">
        <v>69</v>
      </c>
      <c r="P46" s="319" t="s">
        <v>69</v>
      </c>
      <c r="Q46" s="319" t="s">
        <v>69</v>
      </c>
      <c r="R46" s="319" t="s">
        <v>69</v>
      </c>
      <c r="S46" s="319" t="s">
        <v>69</v>
      </c>
      <c r="T46" s="319" t="s">
        <v>69</v>
      </c>
      <c r="U46" s="319" t="s">
        <v>69</v>
      </c>
      <c r="V46" s="319" t="s">
        <v>69</v>
      </c>
      <c r="W46" s="319" t="s">
        <v>69</v>
      </c>
      <c r="X46" s="319" t="s">
        <v>69</v>
      </c>
      <c r="Y46" s="319" t="s">
        <v>69</v>
      </c>
      <c r="Z46" s="319" t="s">
        <v>69</v>
      </c>
      <c r="AA46" s="319" t="s">
        <v>69</v>
      </c>
      <c r="AB46" s="319" t="s">
        <v>69</v>
      </c>
      <c r="AC46" s="35" t="s">
        <v>69</v>
      </c>
      <c r="AD46" s="35" t="s">
        <v>69</v>
      </c>
      <c r="AE46" s="35" t="s">
        <v>69</v>
      </c>
      <c r="AF46" s="35" t="s">
        <v>69</v>
      </c>
      <c r="AG46" s="35" t="s">
        <v>69</v>
      </c>
      <c r="AH46" s="35" t="s">
        <v>69</v>
      </c>
      <c r="AI46" s="35" t="s">
        <v>69</v>
      </c>
      <c r="AJ46" s="24"/>
      <c r="AL46" s="318" t="str">
        <f t="shared" ca="1" si="0"/>
        <v xml:space="preserve">    (U1)ALERT_REQ_D_SBW_PD_SFPF_</v>
      </c>
      <c r="AR46" s="63" t="str">
        <f t="shared" si="3"/>
        <v/>
      </c>
      <c r="AS46" s="63" t="str">
        <f t="shared" si="4"/>
        <v/>
      </c>
      <c r="AT46" s="63" t="str">
        <f t="shared" si="1"/>
        <v/>
      </c>
    </row>
    <row r="47" spans="2:46">
      <c r="B47" s="130"/>
      <c r="C47" s="48">
        <f t="shared" si="2"/>
        <v>41</v>
      </c>
      <c r="D47" s="319" t="s">
        <v>69</v>
      </c>
      <c r="E47" s="319" t="s">
        <v>69</v>
      </c>
      <c r="F47" s="319" t="s">
        <v>69</v>
      </c>
      <c r="G47" s="319" t="s">
        <v>69</v>
      </c>
      <c r="H47" s="319" t="s">
        <v>69</v>
      </c>
      <c r="I47" s="319" t="s">
        <v>69</v>
      </c>
      <c r="J47" s="319" t="s">
        <v>69</v>
      </c>
      <c r="K47" s="319" t="s">
        <v>69</v>
      </c>
      <c r="L47" s="319" t="s">
        <v>69</v>
      </c>
      <c r="M47" s="319" t="s">
        <v>69</v>
      </c>
      <c r="N47" s="319" t="s">
        <v>69</v>
      </c>
      <c r="O47" s="319" t="s">
        <v>69</v>
      </c>
      <c r="P47" s="319" t="s">
        <v>69</v>
      </c>
      <c r="Q47" s="319" t="s">
        <v>69</v>
      </c>
      <c r="R47" s="319" t="s">
        <v>69</v>
      </c>
      <c r="S47" s="319" t="s">
        <v>69</v>
      </c>
      <c r="T47" s="319" t="s">
        <v>69</v>
      </c>
      <c r="U47" s="319" t="s">
        <v>69</v>
      </c>
      <c r="V47" s="319" t="s">
        <v>69</v>
      </c>
      <c r="W47" s="319" t="s">
        <v>69</v>
      </c>
      <c r="X47" s="319" t="s">
        <v>69</v>
      </c>
      <c r="Y47" s="319" t="s">
        <v>69</v>
      </c>
      <c r="Z47" s="319" t="s">
        <v>69</v>
      </c>
      <c r="AA47" s="319" t="s">
        <v>69</v>
      </c>
      <c r="AB47" s="319" t="s">
        <v>69</v>
      </c>
      <c r="AC47" s="35" t="s">
        <v>69</v>
      </c>
      <c r="AD47" s="35" t="s">
        <v>69</v>
      </c>
      <c r="AE47" s="35" t="s">
        <v>69</v>
      </c>
      <c r="AF47" s="35" t="s">
        <v>69</v>
      </c>
      <c r="AG47" s="35" t="s">
        <v>69</v>
      </c>
      <c r="AH47" s="35" t="s">
        <v>69</v>
      </c>
      <c r="AI47" s="35" t="s">
        <v>69</v>
      </c>
      <c r="AJ47" s="24"/>
      <c r="AL47" s="318" t="str">
        <f t="shared" ca="1" si="0"/>
        <v xml:space="preserve">    (U1)ALERT_REQ_D_SBW_PD_SFPF_</v>
      </c>
      <c r="AR47" s="63" t="str">
        <f t="shared" si="3"/>
        <v/>
      </c>
      <c r="AS47" s="63" t="str">
        <f t="shared" si="4"/>
        <v/>
      </c>
      <c r="AT47" s="63" t="str">
        <f t="shared" si="1"/>
        <v/>
      </c>
    </row>
    <row r="48" spans="2:46">
      <c r="B48" s="130"/>
      <c r="C48" s="48">
        <f t="shared" si="2"/>
        <v>42</v>
      </c>
      <c r="D48" s="319" t="s">
        <v>69</v>
      </c>
      <c r="E48" s="319" t="s">
        <v>69</v>
      </c>
      <c r="F48" s="319" t="s">
        <v>69</v>
      </c>
      <c r="G48" s="319" t="s">
        <v>69</v>
      </c>
      <c r="H48" s="319" t="s">
        <v>69</v>
      </c>
      <c r="I48" s="319" t="s">
        <v>69</v>
      </c>
      <c r="J48" s="319" t="s">
        <v>69</v>
      </c>
      <c r="K48" s="319" t="s">
        <v>69</v>
      </c>
      <c r="L48" s="319" t="s">
        <v>69</v>
      </c>
      <c r="M48" s="319" t="s">
        <v>69</v>
      </c>
      <c r="N48" s="319" t="s">
        <v>69</v>
      </c>
      <c r="O48" s="319" t="s">
        <v>69</v>
      </c>
      <c r="P48" s="319" t="s">
        <v>69</v>
      </c>
      <c r="Q48" s="319" t="s">
        <v>69</v>
      </c>
      <c r="R48" s="319" t="s">
        <v>69</v>
      </c>
      <c r="S48" s="319" t="s">
        <v>69</v>
      </c>
      <c r="T48" s="319" t="s">
        <v>69</v>
      </c>
      <c r="U48" s="319" t="s">
        <v>69</v>
      </c>
      <c r="V48" s="319" t="s">
        <v>69</v>
      </c>
      <c r="W48" s="319" t="s">
        <v>69</v>
      </c>
      <c r="X48" s="319" t="s">
        <v>69</v>
      </c>
      <c r="Y48" s="319" t="s">
        <v>69</v>
      </c>
      <c r="Z48" s="319" t="s">
        <v>69</v>
      </c>
      <c r="AA48" s="319" t="s">
        <v>69</v>
      </c>
      <c r="AB48" s="319" t="s">
        <v>69</v>
      </c>
      <c r="AC48" s="35" t="s">
        <v>69</v>
      </c>
      <c r="AD48" s="35" t="s">
        <v>69</v>
      </c>
      <c r="AE48" s="35" t="s">
        <v>69</v>
      </c>
      <c r="AF48" s="35" t="s">
        <v>69</v>
      </c>
      <c r="AG48" s="35" t="s">
        <v>69</v>
      </c>
      <c r="AH48" s="35" t="s">
        <v>69</v>
      </c>
      <c r="AI48" s="35" t="s">
        <v>69</v>
      </c>
      <c r="AJ48" s="24"/>
      <c r="AL48" s="318" t="str">
        <f t="shared" ca="1" si="0"/>
        <v xml:space="preserve">    (U1)ALERT_REQ_D_SBW_PD_SFPF_</v>
      </c>
      <c r="AR48" s="63" t="str">
        <f t="shared" si="3"/>
        <v/>
      </c>
      <c r="AS48" s="63" t="str">
        <f t="shared" si="4"/>
        <v/>
      </c>
      <c r="AT48" s="63" t="str">
        <f t="shared" si="1"/>
        <v/>
      </c>
    </row>
    <row r="49" spans="2:46">
      <c r="B49" s="130"/>
      <c r="C49" s="48">
        <f t="shared" si="2"/>
        <v>43</v>
      </c>
      <c r="D49" s="319" t="s">
        <v>69</v>
      </c>
      <c r="E49" s="319" t="s">
        <v>69</v>
      </c>
      <c r="F49" s="319" t="s">
        <v>69</v>
      </c>
      <c r="G49" s="319" t="s">
        <v>69</v>
      </c>
      <c r="H49" s="319" t="s">
        <v>69</v>
      </c>
      <c r="I49" s="319" t="s">
        <v>69</v>
      </c>
      <c r="J49" s="319" t="s">
        <v>69</v>
      </c>
      <c r="K49" s="319" t="s">
        <v>69</v>
      </c>
      <c r="L49" s="319" t="s">
        <v>69</v>
      </c>
      <c r="M49" s="319" t="s">
        <v>69</v>
      </c>
      <c r="N49" s="319" t="s">
        <v>69</v>
      </c>
      <c r="O49" s="319" t="s">
        <v>69</v>
      </c>
      <c r="P49" s="319" t="s">
        <v>69</v>
      </c>
      <c r="Q49" s="319" t="s">
        <v>69</v>
      </c>
      <c r="R49" s="319" t="s">
        <v>69</v>
      </c>
      <c r="S49" s="319" t="s">
        <v>69</v>
      </c>
      <c r="T49" s="319" t="s">
        <v>69</v>
      </c>
      <c r="U49" s="319" t="s">
        <v>69</v>
      </c>
      <c r="V49" s="319" t="s">
        <v>69</v>
      </c>
      <c r="W49" s="319" t="s">
        <v>69</v>
      </c>
      <c r="X49" s="319" t="s">
        <v>69</v>
      </c>
      <c r="Y49" s="319" t="s">
        <v>69</v>
      </c>
      <c r="Z49" s="319" t="s">
        <v>69</v>
      </c>
      <c r="AA49" s="319" t="s">
        <v>69</v>
      </c>
      <c r="AB49" s="319" t="s">
        <v>69</v>
      </c>
      <c r="AC49" s="35" t="s">
        <v>69</v>
      </c>
      <c r="AD49" s="35" t="s">
        <v>69</v>
      </c>
      <c r="AE49" s="35" t="s">
        <v>69</v>
      </c>
      <c r="AF49" s="35" t="s">
        <v>69</v>
      </c>
      <c r="AG49" s="35" t="s">
        <v>69</v>
      </c>
      <c r="AH49" s="35" t="s">
        <v>69</v>
      </c>
      <c r="AI49" s="35" t="s">
        <v>69</v>
      </c>
      <c r="AJ49" s="24"/>
      <c r="AL49" s="318" t="str">
        <f t="shared" ca="1" si="0"/>
        <v xml:space="preserve">    (U1)ALERT_REQ_D_SBW_PD_SFPF_</v>
      </c>
      <c r="AR49" s="63" t="str">
        <f t="shared" si="3"/>
        <v/>
      </c>
      <c r="AS49" s="63" t="str">
        <f t="shared" si="4"/>
        <v/>
      </c>
      <c r="AT49" s="63" t="str">
        <f t="shared" si="1"/>
        <v/>
      </c>
    </row>
    <row r="50" spans="2:46">
      <c r="B50" s="130"/>
      <c r="C50" s="48">
        <f t="shared" si="2"/>
        <v>44</v>
      </c>
      <c r="D50" s="319" t="s">
        <v>69</v>
      </c>
      <c r="E50" s="319" t="s">
        <v>69</v>
      </c>
      <c r="F50" s="319" t="s">
        <v>69</v>
      </c>
      <c r="G50" s="319" t="s">
        <v>69</v>
      </c>
      <c r="H50" s="319" t="s">
        <v>69</v>
      </c>
      <c r="I50" s="319" t="s">
        <v>69</v>
      </c>
      <c r="J50" s="319" t="s">
        <v>69</v>
      </c>
      <c r="K50" s="319" t="s">
        <v>69</v>
      </c>
      <c r="L50" s="319" t="s">
        <v>69</v>
      </c>
      <c r="M50" s="319" t="s">
        <v>69</v>
      </c>
      <c r="N50" s="319" t="s">
        <v>69</v>
      </c>
      <c r="O50" s="319" t="s">
        <v>69</v>
      </c>
      <c r="P50" s="319" t="s">
        <v>69</v>
      </c>
      <c r="Q50" s="319" t="s">
        <v>69</v>
      </c>
      <c r="R50" s="319" t="s">
        <v>69</v>
      </c>
      <c r="S50" s="319" t="s">
        <v>69</v>
      </c>
      <c r="T50" s="319" t="s">
        <v>69</v>
      </c>
      <c r="U50" s="319" t="s">
        <v>69</v>
      </c>
      <c r="V50" s="319" t="s">
        <v>69</v>
      </c>
      <c r="W50" s="319" t="s">
        <v>69</v>
      </c>
      <c r="X50" s="319" t="s">
        <v>69</v>
      </c>
      <c r="Y50" s="319" t="s">
        <v>69</v>
      </c>
      <c r="Z50" s="319" t="s">
        <v>69</v>
      </c>
      <c r="AA50" s="319" t="s">
        <v>69</v>
      </c>
      <c r="AB50" s="319" t="s">
        <v>69</v>
      </c>
      <c r="AC50" s="35" t="s">
        <v>69</v>
      </c>
      <c r="AD50" s="35" t="s">
        <v>69</v>
      </c>
      <c r="AE50" s="35" t="s">
        <v>69</v>
      </c>
      <c r="AF50" s="35" t="s">
        <v>69</v>
      </c>
      <c r="AG50" s="35" t="s">
        <v>69</v>
      </c>
      <c r="AH50" s="35" t="s">
        <v>69</v>
      </c>
      <c r="AI50" s="35" t="s">
        <v>69</v>
      </c>
      <c r="AJ50" s="24"/>
      <c r="AL50" s="318" t="str">
        <f t="shared" ca="1" si="0"/>
        <v xml:space="preserve">    (U1)ALERT_REQ_D_SBW_PD_SFPF_</v>
      </c>
      <c r="AR50" s="63" t="str">
        <f t="shared" si="3"/>
        <v/>
      </c>
      <c r="AS50" s="63" t="str">
        <f t="shared" si="4"/>
        <v/>
      </c>
      <c r="AT50" s="63" t="str">
        <f t="shared" si="1"/>
        <v/>
      </c>
    </row>
    <row r="51" spans="2:46">
      <c r="B51" s="130"/>
      <c r="C51" s="48">
        <f t="shared" si="2"/>
        <v>45</v>
      </c>
      <c r="D51" s="319" t="s">
        <v>69</v>
      </c>
      <c r="E51" s="319" t="s">
        <v>69</v>
      </c>
      <c r="F51" s="319" t="s">
        <v>69</v>
      </c>
      <c r="G51" s="319" t="s">
        <v>69</v>
      </c>
      <c r="H51" s="319" t="s">
        <v>69</v>
      </c>
      <c r="I51" s="319" t="s">
        <v>69</v>
      </c>
      <c r="J51" s="319" t="s">
        <v>69</v>
      </c>
      <c r="K51" s="319" t="s">
        <v>69</v>
      </c>
      <c r="L51" s="319" t="s">
        <v>69</v>
      </c>
      <c r="M51" s="319" t="s">
        <v>69</v>
      </c>
      <c r="N51" s="319" t="s">
        <v>69</v>
      </c>
      <c r="O51" s="319" t="s">
        <v>69</v>
      </c>
      <c r="P51" s="319" t="s">
        <v>69</v>
      </c>
      <c r="Q51" s="319" t="s">
        <v>69</v>
      </c>
      <c r="R51" s="319" t="s">
        <v>69</v>
      </c>
      <c r="S51" s="319" t="s">
        <v>69</v>
      </c>
      <c r="T51" s="319" t="s">
        <v>69</v>
      </c>
      <c r="U51" s="319" t="s">
        <v>69</v>
      </c>
      <c r="V51" s="319" t="s">
        <v>69</v>
      </c>
      <c r="W51" s="319" t="s">
        <v>69</v>
      </c>
      <c r="X51" s="319" t="s">
        <v>69</v>
      </c>
      <c r="Y51" s="319" t="s">
        <v>69</v>
      </c>
      <c r="Z51" s="319" t="s">
        <v>69</v>
      </c>
      <c r="AA51" s="319" t="s">
        <v>69</v>
      </c>
      <c r="AB51" s="319" t="s">
        <v>69</v>
      </c>
      <c r="AC51" s="35" t="s">
        <v>69</v>
      </c>
      <c r="AD51" s="35" t="s">
        <v>69</v>
      </c>
      <c r="AE51" s="35" t="s">
        <v>69</v>
      </c>
      <c r="AF51" s="35" t="s">
        <v>69</v>
      </c>
      <c r="AG51" s="35" t="s">
        <v>69</v>
      </c>
      <c r="AH51" s="35" t="s">
        <v>69</v>
      </c>
      <c r="AI51" s="35" t="s">
        <v>69</v>
      </c>
      <c r="AJ51" s="24"/>
      <c r="AL51" s="318" t="str">
        <f t="shared" ca="1" si="0"/>
        <v xml:space="preserve">    (U1)ALERT_REQ_D_SBW_PD_SFPF_</v>
      </c>
      <c r="AR51" s="63" t="str">
        <f t="shared" si="3"/>
        <v/>
      </c>
      <c r="AS51" s="63" t="str">
        <f t="shared" si="4"/>
        <v/>
      </c>
      <c r="AT51" s="63" t="str">
        <f t="shared" si="1"/>
        <v/>
      </c>
    </row>
    <row r="52" spans="2:46">
      <c r="B52" s="130"/>
      <c r="C52" s="48">
        <f t="shared" si="2"/>
        <v>46</v>
      </c>
      <c r="D52" s="319" t="s">
        <v>69</v>
      </c>
      <c r="E52" s="319" t="s">
        <v>69</v>
      </c>
      <c r="F52" s="319" t="s">
        <v>69</v>
      </c>
      <c r="G52" s="319" t="s">
        <v>69</v>
      </c>
      <c r="H52" s="319" t="s">
        <v>69</v>
      </c>
      <c r="I52" s="319" t="s">
        <v>69</v>
      </c>
      <c r="J52" s="319" t="s">
        <v>69</v>
      </c>
      <c r="K52" s="319" t="s">
        <v>69</v>
      </c>
      <c r="L52" s="319" t="s">
        <v>69</v>
      </c>
      <c r="M52" s="319" t="s">
        <v>69</v>
      </c>
      <c r="N52" s="319" t="s">
        <v>69</v>
      </c>
      <c r="O52" s="319" t="s">
        <v>69</v>
      </c>
      <c r="P52" s="319" t="s">
        <v>69</v>
      </c>
      <c r="Q52" s="319" t="s">
        <v>69</v>
      </c>
      <c r="R52" s="319" t="s">
        <v>69</v>
      </c>
      <c r="S52" s="319" t="s">
        <v>69</v>
      </c>
      <c r="T52" s="319" t="s">
        <v>69</v>
      </c>
      <c r="U52" s="319" t="s">
        <v>69</v>
      </c>
      <c r="V52" s="319" t="s">
        <v>69</v>
      </c>
      <c r="W52" s="319" t="s">
        <v>69</v>
      </c>
      <c r="X52" s="319" t="s">
        <v>69</v>
      </c>
      <c r="Y52" s="319" t="s">
        <v>69</v>
      </c>
      <c r="Z52" s="319" t="s">
        <v>69</v>
      </c>
      <c r="AA52" s="319" t="s">
        <v>69</v>
      </c>
      <c r="AB52" s="319" t="s">
        <v>69</v>
      </c>
      <c r="AC52" s="35" t="s">
        <v>69</v>
      </c>
      <c r="AD52" s="35" t="s">
        <v>69</v>
      </c>
      <c r="AE52" s="35" t="s">
        <v>69</v>
      </c>
      <c r="AF52" s="35" t="s">
        <v>69</v>
      </c>
      <c r="AG52" s="35" t="s">
        <v>69</v>
      </c>
      <c r="AH52" s="35" t="s">
        <v>69</v>
      </c>
      <c r="AI52" s="35" t="s">
        <v>69</v>
      </c>
      <c r="AJ52" s="24"/>
      <c r="AL52" s="318" t="str">
        <f t="shared" ca="1" si="0"/>
        <v xml:space="preserve">    (U1)ALERT_REQ_D_SBW_PD_SFPF_</v>
      </c>
      <c r="AR52" s="63" t="str">
        <f t="shared" si="3"/>
        <v/>
      </c>
      <c r="AS52" s="63" t="str">
        <f t="shared" si="4"/>
        <v/>
      </c>
      <c r="AT52" s="63" t="str">
        <f t="shared" si="1"/>
        <v/>
      </c>
    </row>
    <row r="53" spans="2:46">
      <c r="B53" s="130"/>
      <c r="C53" s="48">
        <f t="shared" si="2"/>
        <v>47</v>
      </c>
      <c r="D53" s="319" t="s">
        <v>69</v>
      </c>
      <c r="E53" s="319" t="s">
        <v>69</v>
      </c>
      <c r="F53" s="319" t="s">
        <v>69</v>
      </c>
      <c r="G53" s="319" t="s">
        <v>69</v>
      </c>
      <c r="H53" s="319" t="s">
        <v>69</v>
      </c>
      <c r="I53" s="319" t="s">
        <v>69</v>
      </c>
      <c r="J53" s="319" t="s">
        <v>69</v>
      </c>
      <c r="K53" s="319" t="s">
        <v>69</v>
      </c>
      <c r="L53" s="319" t="s">
        <v>69</v>
      </c>
      <c r="M53" s="319" t="s">
        <v>69</v>
      </c>
      <c r="N53" s="319" t="s">
        <v>69</v>
      </c>
      <c r="O53" s="319" t="s">
        <v>69</v>
      </c>
      <c r="P53" s="319" t="s">
        <v>69</v>
      </c>
      <c r="Q53" s="319" t="s">
        <v>69</v>
      </c>
      <c r="R53" s="319" t="s">
        <v>69</v>
      </c>
      <c r="S53" s="319" t="s">
        <v>69</v>
      </c>
      <c r="T53" s="319" t="s">
        <v>69</v>
      </c>
      <c r="U53" s="319" t="s">
        <v>69</v>
      </c>
      <c r="V53" s="319" t="s">
        <v>69</v>
      </c>
      <c r="W53" s="319" t="s">
        <v>69</v>
      </c>
      <c r="X53" s="319" t="s">
        <v>69</v>
      </c>
      <c r="Y53" s="319" t="s">
        <v>69</v>
      </c>
      <c r="Z53" s="319" t="s">
        <v>69</v>
      </c>
      <c r="AA53" s="319" t="s">
        <v>69</v>
      </c>
      <c r="AB53" s="319" t="s">
        <v>69</v>
      </c>
      <c r="AC53" s="35" t="s">
        <v>69</v>
      </c>
      <c r="AD53" s="35" t="s">
        <v>69</v>
      </c>
      <c r="AE53" s="35" t="s">
        <v>69</v>
      </c>
      <c r="AF53" s="35" t="s">
        <v>69</v>
      </c>
      <c r="AG53" s="35" t="s">
        <v>69</v>
      </c>
      <c r="AH53" s="35" t="s">
        <v>69</v>
      </c>
      <c r="AI53" s="35" t="s">
        <v>69</v>
      </c>
      <c r="AJ53" s="24"/>
      <c r="AL53" s="318" t="str">
        <f t="shared" ca="1" si="0"/>
        <v xml:space="preserve">    (U1)ALERT_REQ_D_SBW_PD_SFPF_</v>
      </c>
      <c r="AR53" s="63" t="str">
        <f t="shared" si="3"/>
        <v/>
      </c>
      <c r="AS53" s="63" t="str">
        <f t="shared" si="4"/>
        <v/>
      </c>
      <c r="AT53" s="63" t="str">
        <f t="shared" si="1"/>
        <v/>
      </c>
    </row>
    <row r="54" spans="2:46">
      <c r="B54" s="130"/>
      <c r="C54" s="48">
        <f t="shared" si="2"/>
        <v>48</v>
      </c>
      <c r="D54" s="319" t="s">
        <v>69</v>
      </c>
      <c r="E54" s="319" t="s">
        <v>69</v>
      </c>
      <c r="F54" s="319" t="s">
        <v>69</v>
      </c>
      <c r="G54" s="319" t="s">
        <v>69</v>
      </c>
      <c r="H54" s="319" t="s">
        <v>69</v>
      </c>
      <c r="I54" s="319" t="s">
        <v>69</v>
      </c>
      <c r="J54" s="319" t="s">
        <v>69</v>
      </c>
      <c r="K54" s="319" t="s">
        <v>69</v>
      </c>
      <c r="L54" s="319" t="s">
        <v>69</v>
      </c>
      <c r="M54" s="319" t="s">
        <v>69</v>
      </c>
      <c r="N54" s="319" t="s">
        <v>69</v>
      </c>
      <c r="O54" s="319" t="s">
        <v>69</v>
      </c>
      <c r="P54" s="319" t="s">
        <v>69</v>
      </c>
      <c r="Q54" s="319" t="s">
        <v>69</v>
      </c>
      <c r="R54" s="319" t="s">
        <v>69</v>
      </c>
      <c r="S54" s="319" t="s">
        <v>69</v>
      </c>
      <c r="T54" s="319" t="s">
        <v>69</v>
      </c>
      <c r="U54" s="319" t="s">
        <v>69</v>
      </c>
      <c r="V54" s="319" t="s">
        <v>69</v>
      </c>
      <c r="W54" s="319" t="s">
        <v>69</v>
      </c>
      <c r="X54" s="319" t="s">
        <v>69</v>
      </c>
      <c r="Y54" s="319" t="s">
        <v>69</v>
      </c>
      <c r="Z54" s="319" t="s">
        <v>69</v>
      </c>
      <c r="AA54" s="319" t="s">
        <v>69</v>
      </c>
      <c r="AB54" s="319" t="s">
        <v>69</v>
      </c>
      <c r="AC54" s="35" t="s">
        <v>69</v>
      </c>
      <c r="AD54" s="35" t="s">
        <v>69</v>
      </c>
      <c r="AE54" s="35" t="s">
        <v>69</v>
      </c>
      <c r="AF54" s="35" t="s">
        <v>69</v>
      </c>
      <c r="AG54" s="35" t="s">
        <v>69</v>
      </c>
      <c r="AH54" s="35" t="s">
        <v>69</v>
      </c>
      <c r="AI54" s="35" t="s">
        <v>69</v>
      </c>
      <c r="AJ54" s="24"/>
      <c r="AL54" s="318" t="str">
        <f t="shared" ca="1" si="0"/>
        <v xml:space="preserve">    (U1)ALERT_REQ_D_SBW_PD_SFPF_</v>
      </c>
      <c r="AR54" s="63" t="str">
        <f t="shared" si="3"/>
        <v/>
      </c>
      <c r="AS54" s="63" t="str">
        <f t="shared" si="4"/>
        <v/>
      </c>
      <c r="AT54" s="63" t="str">
        <f t="shared" si="1"/>
        <v/>
      </c>
    </row>
    <row r="55" spans="2:46">
      <c r="B55" s="130"/>
      <c r="C55" s="48">
        <f t="shared" si="2"/>
        <v>49</v>
      </c>
      <c r="D55" s="319" t="s">
        <v>69</v>
      </c>
      <c r="E55" s="319" t="s">
        <v>69</v>
      </c>
      <c r="F55" s="319" t="s">
        <v>69</v>
      </c>
      <c r="G55" s="319" t="s">
        <v>69</v>
      </c>
      <c r="H55" s="319" t="s">
        <v>69</v>
      </c>
      <c r="I55" s="319" t="s">
        <v>69</v>
      </c>
      <c r="J55" s="319" t="s">
        <v>69</v>
      </c>
      <c r="K55" s="319" t="s">
        <v>69</v>
      </c>
      <c r="L55" s="319" t="s">
        <v>69</v>
      </c>
      <c r="M55" s="319" t="s">
        <v>69</v>
      </c>
      <c r="N55" s="319" t="s">
        <v>69</v>
      </c>
      <c r="O55" s="319" t="s">
        <v>69</v>
      </c>
      <c r="P55" s="319" t="s">
        <v>69</v>
      </c>
      <c r="Q55" s="319" t="s">
        <v>69</v>
      </c>
      <c r="R55" s="319" t="s">
        <v>69</v>
      </c>
      <c r="S55" s="319" t="s">
        <v>69</v>
      </c>
      <c r="T55" s="319" t="s">
        <v>69</v>
      </c>
      <c r="U55" s="319" t="s">
        <v>69</v>
      </c>
      <c r="V55" s="319" t="s">
        <v>69</v>
      </c>
      <c r="W55" s="319" t="s">
        <v>69</v>
      </c>
      <c r="X55" s="319" t="s">
        <v>69</v>
      </c>
      <c r="Y55" s="319" t="s">
        <v>69</v>
      </c>
      <c r="Z55" s="319" t="s">
        <v>69</v>
      </c>
      <c r="AA55" s="319" t="s">
        <v>69</v>
      </c>
      <c r="AB55" s="319" t="s">
        <v>69</v>
      </c>
      <c r="AC55" s="35" t="s">
        <v>69</v>
      </c>
      <c r="AD55" s="35" t="s">
        <v>69</v>
      </c>
      <c r="AE55" s="35" t="s">
        <v>69</v>
      </c>
      <c r="AF55" s="35" t="s">
        <v>69</v>
      </c>
      <c r="AG55" s="35" t="s">
        <v>69</v>
      </c>
      <c r="AH55" s="35" t="s">
        <v>69</v>
      </c>
      <c r="AI55" s="35" t="s">
        <v>69</v>
      </c>
      <c r="AJ55" s="24"/>
      <c r="AL55" s="318" t="str">
        <f t="shared" ca="1" si="0"/>
        <v xml:space="preserve">    (U1)ALERT_REQ_D_SBW_PD_SFPF_</v>
      </c>
      <c r="AR55" s="63" t="str">
        <f t="shared" si="3"/>
        <v/>
      </c>
      <c r="AS55" s="63" t="str">
        <f t="shared" si="4"/>
        <v/>
      </c>
      <c r="AT55" s="63" t="str">
        <f t="shared" si="1"/>
        <v/>
      </c>
    </row>
    <row r="56" spans="2:46">
      <c r="B56" s="130"/>
      <c r="C56" s="48">
        <f t="shared" si="2"/>
        <v>50</v>
      </c>
      <c r="D56" s="319" t="s">
        <v>69</v>
      </c>
      <c r="E56" s="319" t="s">
        <v>69</v>
      </c>
      <c r="F56" s="319" t="s">
        <v>69</v>
      </c>
      <c r="G56" s="319" t="s">
        <v>69</v>
      </c>
      <c r="H56" s="319" t="s">
        <v>69</v>
      </c>
      <c r="I56" s="319" t="s">
        <v>69</v>
      </c>
      <c r="J56" s="319" t="s">
        <v>69</v>
      </c>
      <c r="K56" s="319" t="s">
        <v>69</v>
      </c>
      <c r="L56" s="319" t="s">
        <v>69</v>
      </c>
      <c r="M56" s="319" t="s">
        <v>69</v>
      </c>
      <c r="N56" s="319" t="s">
        <v>69</v>
      </c>
      <c r="O56" s="319" t="s">
        <v>69</v>
      </c>
      <c r="P56" s="319" t="s">
        <v>69</v>
      </c>
      <c r="Q56" s="319" t="s">
        <v>69</v>
      </c>
      <c r="R56" s="319" t="s">
        <v>69</v>
      </c>
      <c r="S56" s="319" t="s">
        <v>69</v>
      </c>
      <c r="T56" s="319" t="s">
        <v>69</v>
      </c>
      <c r="U56" s="319" t="s">
        <v>69</v>
      </c>
      <c r="V56" s="319" t="s">
        <v>69</v>
      </c>
      <c r="W56" s="319" t="s">
        <v>69</v>
      </c>
      <c r="X56" s="319" t="s">
        <v>69</v>
      </c>
      <c r="Y56" s="319" t="s">
        <v>69</v>
      </c>
      <c r="Z56" s="319" t="s">
        <v>69</v>
      </c>
      <c r="AA56" s="319" t="s">
        <v>69</v>
      </c>
      <c r="AB56" s="319" t="s">
        <v>69</v>
      </c>
      <c r="AC56" s="35" t="s">
        <v>69</v>
      </c>
      <c r="AD56" s="35" t="s">
        <v>69</v>
      </c>
      <c r="AE56" s="35" t="s">
        <v>69</v>
      </c>
      <c r="AF56" s="35" t="s">
        <v>69</v>
      </c>
      <c r="AG56" s="35" t="s">
        <v>69</v>
      </c>
      <c r="AH56" s="35" t="s">
        <v>69</v>
      </c>
      <c r="AI56" s="35" t="s">
        <v>69</v>
      </c>
      <c r="AJ56" s="24"/>
      <c r="AL56" s="318" t="str">
        <f t="shared" ca="1" si="0"/>
        <v xml:space="preserve">    (U1)ALERT_REQ_D_SBW_PD_SFPF_</v>
      </c>
      <c r="AR56" s="63" t="str">
        <f t="shared" si="3"/>
        <v/>
      </c>
      <c r="AS56" s="63" t="str">
        <f t="shared" si="4"/>
        <v/>
      </c>
      <c r="AT56" s="63" t="str">
        <f t="shared" si="1"/>
        <v/>
      </c>
    </row>
    <row r="57" spans="2:46">
      <c r="B57" s="130"/>
      <c r="C57" s="48">
        <f t="shared" si="2"/>
        <v>51</v>
      </c>
      <c r="D57" s="319" t="s">
        <v>69</v>
      </c>
      <c r="E57" s="319" t="s">
        <v>69</v>
      </c>
      <c r="F57" s="319" t="s">
        <v>69</v>
      </c>
      <c r="G57" s="319" t="s">
        <v>69</v>
      </c>
      <c r="H57" s="319" t="s">
        <v>69</v>
      </c>
      <c r="I57" s="319" t="s">
        <v>69</v>
      </c>
      <c r="J57" s="319" t="s">
        <v>69</v>
      </c>
      <c r="K57" s="319" t="s">
        <v>69</v>
      </c>
      <c r="L57" s="319" t="s">
        <v>69</v>
      </c>
      <c r="M57" s="319" t="s">
        <v>69</v>
      </c>
      <c r="N57" s="319" t="s">
        <v>69</v>
      </c>
      <c r="O57" s="319" t="s">
        <v>69</v>
      </c>
      <c r="P57" s="319" t="s">
        <v>69</v>
      </c>
      <c r="Q57" s="319" t="s">
        <v>69</v>
      </c>
      <c r="R57" s="319" t="s">
        <v>69</v>
      </c>
      <c r="S57" s="319" t="s">
        <v>69</v>
      </c>
      <c r="T57" s="319" t="s">
        <v>69</v>
      </c>
      <c r="U57" s="319" t="s">
        <v>69</v>
      </c>
      <c r="V57" s="319" t="s">
        <v>69</v>
      </c>
      <c r="W57" s="319" t="s">
        <v>69</v>
      </c>
      <c r="X57" s="319" t="s">
        <v>69</v>
      </c>
      <c r="Y57" s="319" t="s">
        <v>69</v>
      </c>
      <c r="Z57" s="319" t="s">
        <v>69</v>
      </c>
      <c r="AA57" s="319" t="s">
        <v>69</v>
      </c>
      <c r="AB57" s="319" t="s">
        <v>69</v>
      </c>
      <c r="AC57" s="35" t="s">
        <v>69</v>
      </c>
      <c r="AD57" s="35" t="s">
        <v>69</v>
      </c>
      <c r="AE57" s="35" t="s">
        <v>69</v>
      </c>
      <c r="AF57" s="35" t="s">
        <v>69</v>
      </c>
      <c r="AG57" s="35" t="s">
        <v>69</v>
      </c>
      <c r="AH57" s="35" t="s">
        <v>69</v>
      </c>
      <c r="AI57" s="35" t="s">
        <v>69</v>
      </c>
      <c r="AJ57" s="24"/>
      <c r="AL57" s="318" t="str">
        <f t="shared" ca="1" si="0"/>
        <v xml:space="preserve">    (U1)ALERT_REQ_D_SBW_PD_SFPF_</v>
      </c>
      <c r="AR57" s="63" t="str">
        <f t="shared" si="3"/>
        <v/>
      </c>
      <c r="AS57" s="63" t="str">
        <f t="shared" si="4"/>
        <v/>
      </c>
      <c r="AT57" s="63" t="str">
        <f t="shared" si="1"/>
        <v/>
      </c>
    </row>
    <row r="58" spans="2:46">
      <c r="B58" s="130"/>
      <c r="C58" s="48">
        <f t="shared" si="2"/>
        <v>52</v>
      </c>
      <c r="D58" s="319" t="s">
        <v>69</v>
      </c>
      <c r="E58" s="319" t="s">
        <v>69</v>
      </c>
      <c r="F58" s="319" t="s">
        <v>69</v>
      </c>
      <c r="G58" s="319" t="s">
        <v>69</v>
      </c>
      <c r="H58" s="319" t="s">
        <v>69</v>
      </c>
      <c r="I58" s="319" t="s">
        <v>69</v>
      </c>
      <c r="J58" s="319" t="s">
        <v>69</v>
      </c>
      <c r="K58" s="319" t="s">
        <v>69</v>
      </c>
      <c r="L58" s="319" t="s">
        <v>69</v>
      </c>
      <c r="M58" s="319" t="s">
        <v>69</v>
      </c>
      <c r="N58" s="319" t="s">
        <v>69</v>
      </c>
      <c r="O58" s="319" t="s">
        <v>69</v>
      </c>
      <c r="P58" s="319" t="s">
        <v>69</v>
      </c>
      <c r="Q58" s="319" t="s">
        <v>69</v>
      </c>
      <c r="R58" s="319" t="s">
        <v>69</v>
      </c>
      <c r="S58" s="319" t="s">
        <v>69</v>
      </c>
      <c r="T58" s="319" t="s">
        <v>69</v>
      </c>
      <c r="U58" s="319" t="s">
        <v>69</v>
      </c>
      <c r="V58" s="319" t="s">
        <v>69</v>
      </c>
      <c r="W58" s="319" t="s">
        <v>69</v>
      </c>
      <c r="X58" s="319" t="s">
        <v>69</v>
      </c>
      <c r="Y58" s="319" t="s">
        <v>69</v>
      </c>
      <c r="Z58" s="319" t="s">
        <v>69</v>
      </c>
      <c r="AA58" s="319" t="s">
        <v>69</v>
      </c>
      <c r="AB58" s="319" t="s">
        <v>69</v>
      </c>
      <c r="AC58" s="35" t="s">
        <v>69</v>
      </c>
      <c r="AD58" s="35" t="s">
        <v>69</v>
      </c>
      <c r="AE58" s="35" t="s">
        <v>69</v>
      </c>
      <c r="AF58" s="35" t="s">
        <v>69</v>
      </c>
      <c r="AG58" s="35" t="s">
        <v>69</v>
      </c>
      <c r="AH58" s="35" t="s">
        <v>69</v>
      </c>
      <c r="AI58" s="35" t="s">
        <v>69</v>
      </c>
      <c r="AJ58" s="24"/>
      <c r="AL58" s="318" t="str">
        <f t="shared" ca="1" si="0"/>
        <v xml:space="preserve">    (U1)ALERT_REQ_D_SBW_PD_SFPF_</v>
      </c>
      <c r="AR58" s="63" t="str">
        <f t="shared" si="3"/>
        <v/>
      </c>
      <c r="AS58" s="63" t="str">
        <f t="shared" si="4"/>
        <v/>
      </c>
      <c r="AT58" s="63" t="str">
        <f t="shared" si="1"/>
        <v/>
      </c>
    </row>
    <row r="59" spans="2:46">
      <c r="B59" s="130"/>
      <c r="C59" s="48">
        <f t="shared" si="2"/>
        <v>53</v>
      </c>
      <c r="D59" s="319" t="s">
        <v>69</v>
      </c>
      <c r="E59" s="319" t="s">
        <v>69</v>
      </c>
      <c r="F59" s="319" t="s">
        <v>69</v>
      </c>
      <c r="G59" s="319" t="s">
        <v>69</v>
      </c>
      <c r="H59" s="319" t="s">
        <v>69</v>
      </c>
      <c r="I59" s="319" t="s">
        <v>69</v>
      </c>
      <c r="J59" s="319" t="s">
        <v>69</v>
      </c>
      <c r="K59" s="319" t="s">
        <v>69</v>
      </c>
      <c r="L59" s="319" t="s">
        <v>69</v>
      </c>
      <c r="M59" s="319" t="s">
        <v>69</v>
      </c>
      <c r="N59" s="319" t="s">
        <v>69</v>
      </c>
      <c r="O59" s="319" t="s">
        <v>69</v>
      </c>
      <c r="P59" s="319" t="s">
        <v>69</v>
      </c>
      <c r="Q59" s="319" t="s">
        <v>69</v>
      </c>
      <c r="R59" s="319" t="s">
        <v>69</v>
      </c>
      <c r="S59" s="319" t="s">
        <v>69</v>
      </c>
      <c r="T59" s="319" t="s">
        <v>69</v>
      </c>
      <c r="U59" s="319" t="s">
        <v>69</v>
      </c>
      <c r="V59" s="319" t="s">
        <v>69</v>
      </c>
      <c r="W59" s="319" t="s">
        <v>69</v>
      </c>
      <c r="X59" s="319" t="s">
        <v>69</v>
      </c>
      <c r="Y59" s="319" t="s">
        <v>69</v>
      </c>
      <c r="Z59" s="319" t="s">
        <v>69</v>
      </c>
      <c r="AA59" s="319" t="s">
        <v>69</v>
      </c>
      <c r="AB59" s="319" t="s">
        <v>69</v>
      </c>
      <c r="AC59" s="35" t="s">
        <v>69</v>
      </c>
      <c r="AD59" s="35" t="s">
        <v>69</v>
      </c>
      <c r="AE59" s="35" t="s">
        <v>69</v>
      </c>
      <c r="AF59" s="35" t="s">
        <v>69</v>
      </c>
      <c r="AG59" s="35" t="s">
        <v>69</v>
      </c>
      <c r="AH59" s="35" t="s">
        <v>69</v>
      </c>
      <c r="AI59" s="35" t="s">
        <v>69</v>
      </c>
      <c r="AJ59" s="24"/>
      <c r="AL59" s="318" t="str">
        <f t="shared" ca="1" si="0"/>
        <v xml:space="preserve">    (U1)ALERT_REQ_D_SBW_PD_SFPF_</v>
      </c>
      <c r="AR59" s="63" t="str">
        <f t="shared" si="3"/>
        <v/>
      </c>
      <c r="AS59" s="63" t="str">
        <f t="shared" si="4"/>
        <v/>
      </c>
      <c r="AT59" s="63" t="str">
        <f t="shared" si="1"/>
        <v/>
      </c>
    </row>
    <row r="60" spans="2:46">
      <c r="B60" s="130"/>
      <c r="C60" s="48">
        <f t="shared" si="2"/>
        <v>54</v>
      </c>
      <c r="D60" s="319" t="s">
        <v>69</v>
      </c>
      <c r="E60" s="319" t="s">
        <v>69</v>
      </c>
      <c r="F60" s="319" t="s">
        <v>69</v>
      </c>
      <c r="G60" s="319" t="s">
        <v>69</v>
      </c>
      <c r="H60" s="319" t="s">
        <v>69</v>
      </c>
      <c r="I60" s="319" t="s">
        <v>69</v>
      </c>
      <c r="J60" s="319" t="s">
        <v>69</v>
      </c>
      <c r="K60" s="319" t="s">
        <v>69</v>
      </c>
      <c r="L60" s="319" t="s">
        <v>69</v>
      </c>
      <c r="M60" s="319" t="s">
        <v>69</v>
      </c>
      <c r="N60" s="319" t="s">
        <v>69</v>
      </c>
      <c r="O60" s="319" t="s">
        <v>69</v>
      </c>
      <c r="P60" s="319" t="s">
        <v>69</v>
      </c>
      <c r="Q60" s="319" t="s">
        <v>69</v>
      </c>
      <c r="R60" s="319" t="s">
        <v>69</v>
      </c>
      <c r="S60" s="319" t="s">
        <v>69</v>
      </c>
      <c r="T60" s="319" t="s">
        <v>69</v>
      </c>
      <c r="U60" s="319" t="s">
        <v>69</v>
      </c>
      <c r="V60" s="319" t="s">
        <v>69</v>
      </c>
      <c r="W60" s="319" t="s">
        <v>69</v>
      </c>
      <c r="X60" s="319" t="s">
        <v>69</v>
      </c>
      <c r="Y60" s="319" t="s">
        <v>69</v>
      </c>
      <c r="Z60" s="319" t="s">
        <v>69</v>
      </c>
      <c r="AA60" s="319" t="s">
        <v>69</v>
      </c>
      <c r="AB60" s="319" t="s">
        <v>69</v>
      </c>
      <c r="AC60" s="35" t="s">
        <v>69</v>
      </c>
      <c r="AD60" s="35" t="s">
        <v>69</v>
      </c>
      <c r="AE60" s="35" t="s">
        <v>69</v>
      </c>
      <c r="AF60" s="35" t="s">
        <v>69</v>
      </c>
      <c r="AG60" s="35" t="s">
        <v>69</v>
      </c>
      <c r="AH60" s="35" t="s">
        <v>69</v>
      </c>
      <c r="AI60" s="35" t="s">
        <v>69</v>
      </c>
      <c r="AJ60" s="24"/>
      <c r="AL60" s="318" t="str">
        <f t="shared" ca="1" si="0"/>
        <v xml:space="preserve">    (U1)ALERT_REQ_D_SBW_PD_SFPF_</v>
      </c>
      <c r="AR60" s="63" t="str">
        <f t="shared" si="3"/>
        <v/>
      </c>
      <c r="AS60" s="63" t="str">
        <f t="shared" si="4"/>
        <v/>
      </c>
      <c r="AT60" s="63" t="str">
        <f t="shared" si="1"/>
        <v/>
      </c>
    </row>
    <row r="61" spans="2:46">
      <c r="B61" s="130"/>
      <c r="C61" s="48">
        <f t="shared" si="2"/>
        <v>55</v>
      </c>
      <c r="D61" s="319" t="s">
        <v>69</v>
      </c>
      <c r="E61" s="319" t="s">
        <v>69</v>
      </c>
      <c r="F61" s="319" t="s">
        <v>69</v>
      </c>
      <c r="G61" s="319" t="s">
        <v>69</v>
      </c>
      <c r="H61" s="319" t="s">
        <v>69</v>
      </c>
      <c r="I61" s="319" t="s">
        <v>69</v>
      </c>
      <c r="J61" s="319" t="s">
        <v>69</v>
      </c>
      <c r="K61" s="319" t="s">
        <v>69</v>
      </c>
      <c r="L61" s="319" t="s">
        <v>69</v>
      </c>
      <c r="M61" s="319" t="s">
        <v>69</v>
      </c>
      <c r="N61" s="319" t="s">
        <v>69</v>
      </c>
      <c r="O61" s="319" t="s">
        <v>69</v>
      </c>
      <c r="P61" s="319" t="s">
        <v>69</v>
      </c>
      <c r="Q61" s="319" t="s">
        <v>69</v>
      </c>
      <c r="R61" s="319" t="s">
        <v>69</v>
      </c>
      <c r="S61" s="319" t="s">
        <v>69</v>
      </c>
      <c r="T61" s="319" t="s">
        <v>69</v>
      </c>
      <c r="U61" s="319" t="s">
        <v>69</v>
      </c>
      <c r="V61" s="319" t="s">
        <v>69</v>
      </c>
      <c r="W61" s="319" t="s">
        <v>69</v>
      </c>
      <c r="X61" s="319" t="s">
        <v>69</v>
      </c>
      <c r="Y61" s="319" t="s">
        <v>69</v>
      </c>
      <c r="Z61" s="319" t="s">
        <v>69</v>
      </c>
      <c r="AA61" s="319" t="s">
        <v>69</v>
      </c>
      <c r="AB61" s="319" t="s">
        <v>69</v>
      </c>
      <c r="AC61" s="35" t="s">
        <v>69</v>
      </c>
      <c r="AD61" s="35" t="s">
        <v>69</v>
      </c>
      <c r="AE61" s="35" t="s">
        <v>69</v>
      </c>
      <c r="AF61" s="35" t="s">
        <v>69</v>
      </c>
      <c r="AG61" s="35" t="s">
        <v>69</v>
      </c>
      <c r="AH61" s="35" t="s">
        <v>69</v>
      </c>
      <c r="AI61" s="35" t="s">
        <v>69</v>
      </c>
      <c r="AJ61" s="24"/>
      <c r="AL61" s="318" t="str">
        <f t="shared" ca="1" si="0"/>
        <v xml:space="preserve">    (U1)ALERT_REQ_D_SBW_PD_SFPF_</v>
      </c>
      <c r="AR61" s="63" t="str">
        <f t="shared" si="3"/>
        <v/>
      </c>
      <c r="AS61" s="63" t="str">
        <f t="shared" si="4"/>
        <v/>
      </c>
      <c r="AT61" s="63" t="str">
        <f t="shared" si="1"/>
        <v/>
      </c>
    </row>
    <row r="62" spans="2:46">
      <c r="B62" s="130"/>
      <c r="C62" s="48">
        <f t="shared" si="2"/>
        <v>56</v>
      </c>
      <c r="D62" s="319" t="s">
        <v>69</v>
      </c>
      <c r="E62" s="319" t="s">
        <v>69</v>
      </c>
      <c r="F62" s="319" t="s">
        <v>69</v>
      </c>
      <c r="G62" s="319" t="s">
        <v>69</v>
      </c>
      <c r="H62" s="319" t="s">
        <v>69</v>
      </c>
      <c r="I62" s="319" t="s">
        <v>69</v>
      </c>
      <c r="J62" s="319" t="s">
        <v>69</v>
      </c>
      <c r="K62" s="319" t="s">
        <v>69</v>
      </c>
      <c r="L62" s="319" t="s">
        <v>69</v>
      </c>
      <c r="M62" s="319" t="s">
        <v>69</v>
      </c>
      <c r="N62" s="319" t="s">
        <v>69</v>
      </c>
      <c r="O62" s="319" t="s">
        <v>69</v>
      </c>
      <c r="P62" s="319" t="s">
        <v>69</v>
      </c>
      <c r="Q62" s="319" t="s">
        <v>69</v>
      </c>
      <c r="R62" s="319" t="s">
        <v>69</v>
      </c>
      <c r="S62" s="319" t="s">
        <v>69</v>
      </c>
      <c r="T62" s="319" t="s">
        <v>69</v>
      </c>
      <c r="U62" s="319" t="s">
        <v>69</v>
      </c>
      <c r="V62" s="319" t="s">
        <v>69</v>
      </c>
      <c r="W62" s="319" t="s">
        <v>69</v>
      </c>
      <c r="X62" s="319" t="s">
        <v>69</v>
      </c>
      <c r="Y62" s="319" t="s">
        <v>69</v>
      </c>
      <c r="Z62" s="319" t="s">
        <v>69</v>
      </c>
      <c r="AA62" s="319" t="s">
        <v>69</v>
      </c>
      <c r="AB62" s="319" t="s">
        <v>69</v>
      </c>
      <c r="AC62" s="35" t="s">
        <v>69</v>
      </c>
      <c r="AD62" s="35" t="s">
        <v>69</v>
      </c>
      <c r="AE62" s="35" t="s">
        <v>69</v>
      </c>
      <c r="AF62" s="35" t="s">
        <v>69</v>
      </c>
      <c r="AG62" s="35" t="s">
        <v>69</v>
      </c>
      <c r="AH62" s="35" t="s">
        <v>69</v>
      </c>
      <c r="AI62" s="35" t="s">
        <v>69</v>
      </c>
      <c r="AJ62" s="24"/>
      <c r="AL62" s="318" t="str">
        <f t="shared" ca="1" si="0"/>
        <v xml:space="preserve">    (U1)ALERT_REQ_D_SBW_PD_SFPF_</v>
      </c>
      <c r="AR62" s="63" t="str">
        <f t="shared" si="3"/>
        <v/>
      </c>
      <c r="AS62" s="63" t="str">
        <f t="shared" si="4"/>
        <v/>
      </c>
      <c r="AT62" s="63" t="str">
        <f t="shared" si="1"/>
        <v/>
      </c>
    </row>
    <row r="63" spans="2:46">
      <c r="B63" s="130"/>
      <c r="C63" s="48">
        <f t="shared" si="2"/>
        <v>57</v>
      </c>
      <c r="D63" s="319" t="s">
        <v>69</v>
      </c>
      <c r="E63" s="319" t="s">
        <v>69</v>
      </c>
      <c r="F63" s="319" t="s">
        <v>69</v>
      </c>
      <c r="G63" s="319" t="s">
        <v>69</v>
      </c>
      <c r="H63" s="319" t="s">
        <v>69</v>
      </c>
      <c r="I63" s="319" t="s">
        <v>69</v>
      </c>
      <c r="J63" s="319" t="s">
        <v>69</v>
      </c>
      <c r="K63" s="319" t="s">
        <v>69</v>
      </c>
      <c r="L63" s="319" t="s">
        <v>69</v>
      </c>
      <c r="M63" s="319" t="s">
        <v>69</v>
      </c>
      <c r="N63" s="319" t="s">
        <v>69</v>
      </c>
      <c r="O63" s="319" t="s">
        <v>69</v>
      </c>
      <c r="P63" s="319" t="s">
        <v>69</v>
      </c>
      <c r="Q63" s="319" t="s">
        <v>69</v>
      </c>
      <c r="R63" s="319" t="s">
        <v>69</v>
      </c>
      <c r="S63" s="319" t="s">
        <v>69</v>
      </c>
      <c r="T63" s="319" t="s">
        <v>69</v>
      </c>
      <c r="U63" s="319" t="s">
        <v>69</v>
      </c>
      <c r="V63" s="319" t="s">
        <v>69</v>
      </c>
      <c r="W63" s="319" t="s">
        <v>69</v>
      </c>
      <c r="X63" s="319" t="s">
        <v>69</v>
      </c>
      <c r="Y63" s="319" t="s">
        <v>69</v>
      </c>
      <c r="Z63" s="319" t="s">
        <v>69</v>
      </c>
      <c r="AA63" s="319" t="s">
        <v>69</v>
      </c>
      <c r="AB63" s="319" t="s">
        <v>69</v>
      </c>
      <c r="AC63" s="35" t="s">
        <v>69</v>
      </c>
      <c r="AD63" s="35" t="s">
        <v>69</v>
      </c>
      <c r="AE63" s="35" t="s">
        <v>69</v>
      </c>
      <c r="AF63" s="35" t="s">
        <v>69</v>
      </c>
      <c r="AG63" s="35" t="s">
        <v>69</v>
      </c>
      <c r="AH63" s="35" t="s">
        <v>69</v>
      </c>
      <c r="AI63" s="35" t="s">
        <v>69</v>
      </c>
      <c r="AJ63" s="24"/>
      <c r="AL63" s="318" t="str">
        <f t="shared" ca="1" si="0"/>
        <v xml:space="preserve">    (U1)ALERT_REQ_D_SBW_PD_SFPF_</v>
      </c>
      <c r="AR63" s="63" t="str">
        <f t="shared" si="3"/>
        <v/>
      </c>
      <c r="AS63" s="63" t="str">
        <f t="shared" si="4"/>
        <v/>
      </c>
      <c r="AT63" s="63" t="str">
        <f t="shared" si="1"/>
        <v/>
      </c>
    </row>
    <row r="64" spans="2:46">
      <c r="B64" s="130"/>
      <c r="C64" s="48">
        <f t="shared" si="2"/>
        <v>58</v>
      </c>
      <c r="D64" s="319" t="s">
        <v>69</v>
      </c>
      <c r="E64" s="319" t="s">
        <v>69</v>
      </c>
      <c r="F64" s="319" t="s">
        <v>69</v>
      </c>
      <c r="G64" s="319" t="s">
        <v>69</v>
      </c>
      <c r="H64" s="319" t="s">
        <v>69</v>
      </c>
      <c r="I64" s="319" t="s">
        <v>69</v>
      </c>
      <c r="J64" s="319" t="s">
        <v>69</v>
      </c>
      <c r="K64" s="319" t="s">
        <v>69</v>
      </c>
      <c r="L64" s="319" t="s">
        <v>69</v>
      </c>
      <c r="M64" s="319" t="s">
        <v>69</v>
      </c>
      <c r="N64" s="319" t="s">
        <v>69</v>
      </c>
      <c r="O64" s="319" t="s">
        <v>69</v>
      </c>
      <c r="P64" s="319" t="s">
        <v>69</v>
      </c>
      <c r="Q64" s="319" t="s">
        <v>69</v>
      </c>
      <c r="R64" s="319" t="s">
        <v>69</v>
      </c>
      <c r="S64" s="319" t="s">
        <v>69</v>
      </c>
      <c r="T64" s="319" t="s">
        <v>69</v>
      </c>
      <c r="U64" s="319" t="s">
        <v>69</v>
      </c>
      <c r="V64" s="319" t="s">
        <v>69</v>
      </c>
      <c r="W64" s="319" t="s">
        <v>69</v>
      </c>
      <c r="X64" s="319" t="s">
        <v>69</v>
      </c>
      <c r="Y64" s="319" t="s">
        <v>69</v>
      </c>
      <c r="Z64" s="319" t="s">
        <v>69</v>
      </c>
      <c r="AA64" s="319" t="s">
        <v>69</v>
      </c>
      <c r="AB64" s="319" t="s">
        <v>69</v>
      </c>
      <c r="AC64" s="35" t="s">
        <v>69</v>
      </c>
      <c r="AD64" s="35" t="s">
        <v>69</v>
      </c>
      <c r="AE64" s="35" t="s">
        <v>69</v>
      </c>
      <c r="AF64" s="35" t="s">
        <v>69</v>
      </c>
      <c r="AG64" s="35" t="s">
        <v>69</v>
      </c>
      <c r="AH64" s="35" t="s">
        <v>69</v>
      </c>
      <c r="AI64" s="35" t="s">
        <v>69</v>
      </c>
      <c r="AJ64" s="24"/>
      <c r="AL64" s="318" t="str">
        <f t="shared" ca="1" si="0"/>
        <v xml:space="preserve">    (U1)ALERT_REQ_D_SBW_PD_SFPF_</v>
      </c>
      <c r="AR64" s="63" t="str">
        <f t="shared" si="3"/>
        <v/>
      </c>
      <c r="AS64" s="63" t="str">
        <f t="shared" si="4"/>
        <v/>
      </c>
      <c r="AT64" s="63" t="str">
        <f t="shared" si="1"/>
        <v/>
      </c>
    </row>
    <row r="65" spans="1:46">
      <c r="B65" s="130"/>
      <c r="C65" s="48">
        <f t="shared" si="2"/>
        <v>59</v>
      </c>
      <c r="D65" s="319" t="s">
        <v>69</v>
      </c>
      <c r="E65" s="319" t="s">
        <v>69</v>
      </c>
      <c r="F65" s="319" t="s">
        <v>69</v>
      </c>
      <c r="G65" s="319" t="s">
        <v>69</v>
      </c>
      <c r="H65" s="319" t="s">
        <v>69</v>
      </c>
      <c r="I65" s="319" t="s">
        <v>69</v>
      </c>
      <c r="J65" s="319" t="s">
        <v>69</v>
      </c>
      <c r="K65" s="319" t="s">
        <v>69</v>
      </c>
      <c r="L65" s="319" t="s">
        <v>69</v>
      </c>
      <c r="M65" s="319" t="s">
        <v>69</v>
      </c>
      <c r="N65" s="319" t="s">
        <v>69</v>
      </c>
      <c r="O65" s="319" t="s">
        <v>69</v>
      </c>
      <c r="P65" s="319" t="s">
        <v>69</v>
      </c>
      <c r="Q65" s="319" t="s">
        <v>69</v>
      </c>
      <c r="R65" s="319" t="s">
        <v>69</v>
      </c>
      <c r="S65" s="319" t="s">
        <v>69</v>
      </c>
      <c r="T65" s="319" t="s">
        <v>69</v>
      </c>
      <c r="U65" s="319" t="s">
        <v>69</v>
      </c>
      <c r="V65" s="319" t="s">
        <v>69</v>
      </c>
      <c r="W65" s="319" t="s">
        <v>69</v>
      </c>
      <c r="X65" s="319" t="s">
        <v>69</v>
      </c>
      <c r="Y65" s="319" t="s">
        <v>69</v>
      </c>
      <c r="Z65" s="319" t="s">
        <v>69</v>
      </c>
      <c r="AA65" s="319" t="s">
        <v>69</v>
      </c>
      <c r="AB65" s="319" t="s">
        <v>69</v>
      </c>
      <c r="AC65" s="35" t="s">
        <v>69</v>
      </c>
      <c r="AD65" s="35" t="s">
        <v>69</v>
      </c>
      <c r="AE65" s="35" t="s">
        <v>69</v>
      </c>
      <c r="AF65" s="35" t="s">
        <v>69</v>
      </c>
      <c r="AG65" s="35" t="s">
        <v>69</v>
      </c>
      <c r="AH65" s="35" t="s">
        <v>69</v>
      </c>
      <c r="AI65" s="35" t="s">
        <v>69</v>
      </c>
      <c r="AJ65" s="24"/>
      <c r="AL65" s="318" t="str">
        <f t="shared" ca="1" si="0"/>
        <v xml:space="preserve">    (U1)ALERT_REQ_D_SBW_PD_SFPF_</v>
      </c>
      <c r="AR65" s="63" t="str">
        <f t="shared" si="3"/>
        <v/>
      </c>
      <c r="AS65" s="63" t="str">
        <f t="shared" si="4"/>
        <v/>
      </c>
      <c r="AT65" s="63" t="str">
        <f t="shared" si="1"/>
        <v/>
      </c>
    </row>
    <row r="66" spans="1:46">
      <c r="B66" s="130"/>
      <c r="C66" s="48">
        <f t="shared" si="2"/>
        <v>60</v>
      </c>
      <c r="D66" s="319" t="s">
        <v>69</v>
      </c>
      <c r="E66" s="319" t="s">
        <v>69</v>
      </c>
      <c r="F66" s="319" t="s">
        <v>69</v>
      </c>
      <c r="G66" s="319" t="s">
        <v>69</v>
      </c>
      <c r="H66" s="319" t="s">
        <v>69</v>
      </c>
      <c r="I66" s="319" t="s">
        <v>69</v>
      </c>
      <c r="J66" s="319" t="s">
        <v>69</v>
      </c>
      <c r="K66" s="319" t="s">
        <v>69</v>
      </c>
      <c r="L66" s="319" t="s">
        <v>69</v>
      </c>
      <c r="M66" s="319" t="s">
        <v>69</v>
      </c>
      <c r="N66" s="319" t="s">
        <v>69</v>
      </c>
      <c r="O66" s="319" t="s">
        <v>69</v>
      </c>
      <c r="P66" s="319" t="s">
        <v>69</v>
      </c>
      <c r="Q66" s="319" t="s">
        <v>69</v>
      </c>
      <c r="R66" s="319" t="s">
        <v>69</v>
      </c>
      <c r="S66" s="319" t="s">
        <v>69</v>
      </c>
      <c r="T66" s="319" t="s">
        <v>69</v>
      </c>
      <c r="U66" s="319" t="s">
        <v>69</v>
      </c>
      <c r="V66" s="319" t="s">
        <v>69</v>
      </c>
      <c r="W66" s="319" t="s">
        <v>69</v>
      </c>
      <c r="X66" s="319" t="s">
        <v>69</v>
      </c>
      <c r="Y66" s="319" t="s">
        <v>69</v>
      </c>
      <c r="Z66" s="319" t="s">
        <v>69</v>
      </c>
      <c r="AA66" s="319" t="s">
        <v>69</v>
      </c>
      <c r="AB66" s="319" t="s">
        <v>69</v>
      </c>
      <c r="AC66" s="35" t="s">
        <v>69</v>
      </c>
      <c r="AD66" s="35" t="s">
        <v>69</v>
      </c>
      <c r="AE66" s="35" t="s">
        <v>69</v>
      </c>
      <c r="AF66" s="35" t="s">
        <v>69</v>
      </c>
      <c r="AG66" s="35" t="s">
        <v>69</v>
      </c>
      <c r="AH66" s="35" t="s">
        <v>69</v>
      </c>
      <c r="AI66" s="35" t="s">
        <v>69</v>
      </c>
      <c r="AJ66" s="24"/>
      <c r="AL66" s="318" t="str">
        <f t="shared" ca="1" si="0"/>
        <v xml:space="preserve">    (U1)ALERT_REQ_D_SBW_PD_SFPF_</v>
      </c>
      <c r="AR66" s="63" t="str">
        <f t="shared" si="3"/>
        <v/>
      </c>
      <c r="AS66" s="63" t="str">
        <f t="shared" si="4"/>
        <v/>
      </c>
      <c r="AT66" s="63" t="str">
        <f t="shared" si="1"/>
        <v/>
      </c>
    </row>
    <row r="67" spans="1:46">
      <c r="B67" s="130"/>
      <c r="C67" s="48">
        <f t="shared" si="2"/>
        <v>61</v>
      </c>
      <c r="D67" s="319" t="s">
        <v>69</v>
      </c>
      <c r="E67" s="319" t="s">
        <v>69</v>
      </c>
      <c r="F67" s="319" t="s">
        <v>69</v>
      </c>
      <c r="G67" s="319" t="s">
        <v>69</v>
      </c>
      <c r="H67" s="319" t="s">
        <v>69</v>
      </c>
      <c r="I67" s="319" t="s">
        <v>69</v>
      </c>
      <c r="J67" s="319" t="s">
        <v>69</v>
      </c>
      <c r="K67" s="319" t="s">
        <v>69</v>
      </c>
      <c r="L67" s="319" t="s">
        <v>69</v>
      </c>
      <c r="M67" s="319" t="s">
        <v>69</v>
      </c>
      <c r="N67" s="319" t="s">
        <v>69</v>
      </c>
      <c r="O67" s="319" t="s">
        <v>69</v>
      </c>
      <c r="P67" s="319" t="s">
        <v>69</v>
      </c>
      <c r="Q67" s="319" t="s">
        <v>69</v>
      </c>
      <c r="R67" s="319" t="s">
        <v>69</v>
      </c>
      <c r="S67" s="319" t="s">
        <v>69</v>
      </c>
      <c r="T67" s="319" t="s">
        <v>69</v>
      </c>
      <c r="U67" s="319" t="s">
        <v>69</v>
      </c>
      <c r="V67" s="319" t="s">
        <v>69</v>
      </c>
      <c r="W67" s="319" t="s">
        <v>69</v>
      </c>
      <c r="X67" s="319" t="s">
        <v>69</v>
      </c>
      <c r="Y67" s="319" t="s">
        <v>69</v>
      </c>
      <c r="Z67" s="319" t="s">
        <v>69</v>
      </c>
      <c r="AA67" s="319" t="s">
        <v>69</v>
      </c>
      <c r="AB67" s="319" t="s">
        <v>69</v>
      </c>
      <c r="AC67" s="35" t="s">
        <v>69</v>
      </c>
      <c r="AD67" s="35" t="s">
        <v>69</v>
      </c>
      <c r="AE67" s="35" t="s">
        <v>69</v>
      </c>
      <c r="AF67" s="35" t="s">
        <v>69</v>
      </c>
      <c r="AG67" s="35" t="s">
        <v>69</v>
      </c>
      <c r="AH67" s="35" t="s">
        <v>69</v>
      </c>
      <c r="AI67" s="35" t="s">
        <v>69</v>
      </c>
      <c r="AJ67" s="24"/>
      <c r="AL67" s="318" t="str">
        <f t="shared" ca="1" si="0"/>
        <v xml:space="preserve">    (U1)ALERT_REQ_D_SBW_PD_SFPF_</v>
      </c>
      <c r="AR67" s="63" t="str">
        <f t="shared" si="3"/>
        <v/>
      </c>
      <c r="AS67" s="63" t="str">
        <f t="shared" si="4"/>
        <v/>
      </c>
      <c r="AT67" s="63" t="str">
        <f t="shared" si="1"/>
        <v/>
      </c>
    </row>
    <row r="68" spans="1:46">
      <c r="B68" s="130"/>
      <c r="C68" s="48">
        <f t="shared" si="2"/>
        <v>62</v>
      </c>
      <c r="D68" s="319" t="s">
        <v>69</v>
      </c>
      <c r="E68" s="319" t="s">
        <v>69</v>
      </c>
      <c r="F68" s="319" t="s">
        <v>69</v>
      </c>
      <c r="G68" s="319" t="s">
        <v>69</v>
      </c>
      <c r="H68" s="319" t="s">
        <v>69</v>
      </c>
      <c r="I68" s="319" t="s">
        <v>69</v>
      </c>
      <c r="J68" s="319" t="s">
        <v>69</v>
      </c>
      <c r="K68" s="319" t="s">
        <v>69</v>
      </c>
      <c r="L68" s="319" t="s">
        <v>69</v>
      </c>
      <c r="M68" s="319" t="s">
        <v>69</v>
      </c>
      <c r="N68" s="319" t="s">
        <v>69</v>
      </c>
      <c r="O68" s="319" t="s">
        <v>69</v>
      </c>
      <c r="P68" s="319" t="s">
        <v>69</v>
      </c>
      <c r="Q68" s="319" t="s">
        <v>69</v>
      </c>
      <c r="R68" s="319" t="s">
        <v>69</v>
      </c>
      <c r="S68" s="319" t="s">
        <v>69</v>
      </c>
      <c r="T68" s="319" t="s">
        <v>69</v>
      </c>
      <c r="U68" s="319" t="s">
        <v>69</v>
      </c>
      <c r="V68" s="319" t="s">
        <v>69</v>
      </c>
      <c r="W68" s="319" t="s">
        <v>69</v>
      </c>
      <c r="X68" s="319" t="s">
        <v>69</v>
      </c>
      <c r="Y68" s="319" t="s">
        <v>69</v>
      </c>
      <c r="Z68" s="319" t="s">
        <v>69</v>
      </c>
      <c r="AA68" s="319" t="s">
        <v>69</v>
      </c>
      <c r="AB68" s="319" t="s">
        <v>69</v>
      </c>
      <c r="AC68" s="35" t="s">
        <v>69</v>
      </c>
      <c r="AD68" s="35" t="s">
        <v>69</v>
      </c>
      <c r="AE68" s="35" t="s">
        <v>69</v>
      </c>
      <c r="AF68" s="35" t="s">
        <v>69</v>
      </c>
      <c r="AG68" s="35" t="s">
        <v>69</v>
      </c>
      <c r="AH68" s="35" t="s">
        <v>69</v>
      </c>
      <c r="AI68" s="35" t="s">
        <v>69</v>
      </c>
      <c r="AJ68" s="24"/>
      <c r="AL68" s="318" t="str">
        <f t="shared" ca="1" si="0"/>
        <v xml:space="preserve">    (U1)ALERT_REQ_D_SBW_PD_SFPF_</v>
      </c>
      <c r="AR68" s="63" t="str">
        <f t="shared" si="3"/>
        <v/>
      </c>
      <c r="AS68" s="63" t="str">
        <f t="shared" si="4"/>
        <v/>
      </c>
      <c r="AT68" s="63" t="str">
        <f t="shared" si="1"/>
        <v/>
      </c>
    </row>
    <row r="69" spans="1:46">
      <c r="B69" s="131"/>
      <c r="C69" s="48">
        <f t="shared" si="2"/>
        <v>63</v>
      </c>
      <c r="D69" s="319" t="s">
        <v>69</v>
      </c>
      <c r="E69" s="319" t="s">
        <v>69</v>
      </c>
      <c r="F69" s="319" t="s">
        <v>69</v>
      </c>
      <c r="G69" s="319" t="s">
        <v>69</v>
      </c>
      <c r="H69" s="319" t="s">
        <v>69</v>
      </c>
      <c r="I69" s="319" t="s">
        <v>69</v>
      </c>
      <c r="J69" s="319" t="s">
        <v>69</v>
      </c>
      <c r="K69" s="319" t="s">
        <v>69</v>
      </c>
      <c r="L69" s="319" t="s">
        <v>69</v>
      </c>
      <c r="M69" s="319" t="s">
        <v>69</v>
      </c>
      <c r="N69" s="319" t="s">
        <v>69</v>
      </c>
      <c r="O69" s="319" t="s">
        <v>69</v>
      </c>
      <c r="P69" s="319" t="s">
        <v>69</v>
      </c>
      <c r="Q69" s="319" t="s">
        <v>69</v>
      </c>
      <c r="R69" s="319" t="s">
        <v>69</v>
      </c>
      <c r="S69" s="319" t="s">
        <v>69</v>
      </c>
      <c r="T69" s="319" t="s">
        <v>69</v>
      </c>
      <c r="U69" s="319" t="s">
        <v>69</v>
      </c>
      <c r="V69" s="319" t="s">
        <v>69</v>
      </c>
      <c r="W69" s="319" t="s">
        <v>69</v>
      </c>
      <c r="X69" s="319" t="s">
        <v>69</v>
      </c>
      <c r="Y69" s="319" t="s">
        <v>69</v>
      </c>
      <c r="Z69" s="319" t="s">
        <v>69</v>
      </c>
      <c r="AA69" s="319" t="s">
        <v>69</v>
      </c>
      <c r="AB69" s="319" t="s">
        <v>69</v>
      </c>
      <c r="AC69" s="35" t="s">
        <v>69</v>
      </c>
      <c r="AD69" s="35" t="s">
        <v>69</v>
      </c>
      <c r="AE69" s="35" t="s">
        <v>69</v>
      </c>
      <c r="AF69" s="35" t="s">
        <v>69</v>
      </c>
      <c r="AG69" s="35" t="s">
        <v>69</v>
      </c>
      <c r="AH69" s="35" t="s">
        <v>69</v>
      </c>
      <c r="AI69" s="35" t="s">
        <v>69</v>
      </c>
      <c r="AJ69" s="24"/>
      <c r="AL69" s="318" t="str">
        <f t="shared" ca="1" si="0"/>
        <v xml:space="preserve">    (U1)ALERT_REQ_D_SBW_PD_SFPF_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PD_SFPF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320"/>
      <c r="AL71" s="320" t="str">
        <f>BIN2HEX(AB71&amp;AC71&amp;AD71&amp;AE71&amp;AF71&amp;AG71&amp;AH71&amp;AI71,2)</f>
        <v>00</v>
      </c>
      <c r="AM71" s="320" t="str">
        <f>BIN2HEX(T71&amp;U71&amp;V71&amp;W71&amp;X71&amp;Y71&amp;Z71&amp;AA71,2)</f>
        <v>00</v>
      </c>
      <c r="AN71" s="320" t="str">
        <f>BIN2HEX(L71&amp;M71&amp;N71&amp;O71&amp;P71&amp;Q71&amp;R71&amp;S71,2)</f>
        <v>00</v>
      </c>
      <c r="AO71" s="320" t="str">
        <f>BIN2HEX(D71&amp;E71&amp;F71&amp;G71&amp;H71&amp;I71&amp;J71&amp;K71,2)</f>
        <v>00</v>
      </c>
      <c r="AQ71" s="318"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MSG_42</v>
      </c>
      <c r="AK72" s="320"/>
      <c r="AL72" s="320" t="str">
        <f t="shared" ref="AL72:AL134" si="9">BIN2HEX(AB72&amp;AC72&amp;AD72&amp;AE72&amp;AF72&amp;AG72&amp;AH72&amp;AI72,2)</f>
        <v>01</v>
      </c>
      <c r="AM72" s="320" t="str">
        <f t="shared" ref="AM72:AM134" si="10">BIN2HEX(T72&amp;U72&amp;V72&amp;W72&amp;X72&amp;Y72&amp;Z72&amp;AA72,2)</f>
        <v>00</v>
      </c>
      <c r="AN72" s="320" t="str">
        <f t="shared" ref="AN72:AN134" si="11">BIN2HEX(L72&amp;M72&amp;N72&amp;O72&amp;P72&amp;Q72&amp;R72&amp;S72,2)</f>
        <v>00</v>
      </c>
      <c r="AO72" s="320" t="str">
        <f t="shared" ref="AO72:AO134" si="12">BIN2HEX(D72&amp;E72&amp;F72&amp;G72&amp;H72&amp;I72&amp;J72&amp;K72,2)</f>
        <v>00</v>
      </c>
      <c r="AQ72" s="318" t="str">
        <f t="shared" si="7"/>
        <v xml:space="preserve">    (U4)0x00000001U,                                                           /* 01 MSG_42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320"/>
      <c r="AL73" s="320" t="str">
        <f t="shared" si="9"/>
        <v>02</v>
      </c>
      <c r="AM73" s="320" t="str">
        <f t="shared" si="10"/>
        <v>00</v>
      </c>
      <c r="AN73" s="320" t="str">
        <f t="shared" si="11"/>
        <v>00</v>
      </c>
      <c r="AO73" s="320" t="str">
        <f t="shared" si="12"/>
        <v>00</v>
      </c>
      <c r="AQ73" s="318"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320"/>
      <c r="AL74" s="320" t="str">
        <f t="shared" si="9"/>
        <v>03</v>
      </c>
      <c r="AM74" s="320" t="str">
        <f t="shared" si="10"/>
        <v>00</v>
      </c>
      <c r="AN74" s="320" t="str">
        <f t="shared" si="11"/>
        <v>00</v>
      </c>
      <c r="AO74" s="320" t="str">
        <f t="shared" si="12"/>
        <v>00</v>
      </c>
      <c r="AQ74" s="318"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320"/>
      <c r="AL75" s="320" t="str">
        <f t="shared" si="9"/>
        <v>04</v>
      </c>
      <c r="AM75" s="320" t="str">
        <f t="shared" si="10"/>
        <v>00</v>
      </c>
      <c r="AN75" s="320" t="str">
        <f t="shared" si="11"/>
        <v>00</v>
      </c>
      <c r="AO75" s="320" t="str">
        <f t="shared" si="12"/>
        <v>00</v>
      </c>
      <c r="AQ75" s="318"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320"/>
      <c r="AL76" s="320" t="str">
        <f t="shared" si="9"/>
        <v>05</v>
      </c>
      <c r="AM76" s="320" t="str">
        <f t="shared" si="10"/>
        <v>00</v>
      </c>
      <c r="AN76" s="320" t="str">
        <f t="shared" si="11"/>
        <v>00</v>
      </c>
      <c r="AO76" s="320" t="str">
        <f t="shared" si="12"/>
        <v>00</v>
      </c>
      <c r="AQ76" s="318"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320"/>
      <c r="AL77" s="320" t="str">
        <f t="shared" si="9"/>
        <v>06</v>
      </c>
      <c r="AM77" s="320" t="str">
        <f t="shared" si="10"/>
        <v>00</v>
      </c>
      <c r="AN77" s="320" t="str">
        <f t="shared" si="11"/>
        <v>00</v>
      </c>
      <c r="AO77" s="320" t="str">
        <f t="shared" si="12"/>
        <v>00</v>
      </c>
      <c r="AQ77" s="318"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320"/>
      <c r="AL78" s="320" t="str">
        <f t="shared" si="9"/>
        <v>07</v>
      </c>
      <c r="AM78" s="320" t="str">
        <f t="shared" si="10"/>
        <v>00</v>
      </c>
      <c r="AN78" s="320" t="str">
        <f t="shared" si="11"/>
        <v>00</v>
      </c>
      <c r="AO78" s="320" t="str">
        <f t="shared" si="12"/>
        <v>00</v>
      </c>
      <c r="AQ78" s="31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8" t="str">
        <f t="shared" si="6"/>
        <v/>
      </c>
      <c r="AK79" s="320"/>
      <c r="AL79" s="320" t="str">
        <f t="shared" si="9"/>
        <v>00</v>
      </c>
      <c r="AM79" s="320" t="str">
        <f t="shared" si="10"/>
        <v>00</v>
      </c>
      <c r="AN79" s="320" t="str">
        <f t="shared" si="11"/>
        <v>00</v>
      </c>
      <c r="AO79" s="320" t="str">
        <f t="shared" si="12"/>
        <v>00</v>
      </c>
      <c r="AQ79" s="318" t="str">
        <f t="shared" si="7"/>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8" t="str">
        <f t="shared" si="6"/>
        <v/>
      </c>
      <c r="AK80" s="320"/>
      <c r="AL80" s="320" t="str">
        <f t="shared" si="9"/>
        <v>00</v>
      </c>
      <c r="AM80" s="320" t="str">
        <f t="shared" si="10"/>
        <v>00</v>
      </c>
      <c r="AN80" s="320" t="str">
        <f t="shared" si="11"/>
        <v>00</v>
      </c>
      <c r="AO80" s="320" t="str">
        <f t="shared" si="12"/>
        <v>00</v>
      </c>
      <c r="AQ80" s="318" t="str">
        <f t="shared" si="7"/>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8" t="str">
        <f t="shared" si="6"/>
        <v/>
      </c>
      <c r="AK81" s="320"/>
      <c r="AL81" s="320" t="str">
        <f t="shared" si="9"/>
        <v>00</v>
      </c>
      <c r="AM81" s="320" t="str">
        <f t="shared" si="10"/>
        <v>00</v>
      </c>
      <c r="AN81" s="320" t="str">
        <f t="shared" si="11"/>
        <v>00</v>
      </c>
      <c r="AO81" s="320" t="str">
        <f t="shared" si="12"/>
        <v>00</v>
      </c>
      <c r="AQ81" s="318" t="str">
        <f t="shared" si="7"/>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8" t="str">
        <f t="shared" si="6"/>
        <v/>
      </c>
      <c r="AK82" s="320"/>
      <c r="AL82" s="320" t="str">
        <f t="shared" si="9"/>
        <v>00</v>
      </c>
      <c r="AM82" s="320" t="str">
        <f t="shared" si="10"/>
        <v>00</v>
      </c>
      <c r="AN82" s="320" t="str">
        <f t="shared" si="11"/>
        <v>00</v>
      </c>
      <c r="AO82" s="320" t="str">
        <f t="shared" si="12"/>
        <v>00</v>
      </c>
      <c r="AQ82" s="318" t="str">
        <f t="shared" si="7"/>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8" t="str">
        <f t="shared" si="6"/>
        <v/>
      </c>
      <c r="AK83" s="320"/>
      <c r="AL83" s="320" t="str">
        <f t="shared" si="9"/>
        <v>00</v>
      </c>
      <c r="AM83" s="320" t="str">
        <f t="shared" si="10"/>
        <v>00</v>
      </c>
      <c r="AN83" s="320" t="str">
        <f t="shared" si="11"/>
        <v>00</v>
      </c>
      <c r="AO83" s="320" t="str">
        <f t="shared" si="12"/>
        <v>00</v>
      </c>
      <c r="AQ83" s="318" t="str">
        <f t="shared" si="7"/>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8" t="str">
        <f t="shared" si="6"/>
        <v/>
      </c>
      <c r="AK84" s="320"/>
      <c r="AL84" s="320" t="str">
        <f t="shared" si="9"/>
        <v>00</v>
      </c>
      <c r="AM84" s="320" t="str">
        <f t="shared" si="10"/>
        <v>00</v>
      </c>
      <c r="AN84" s="320" t="str">
        <f t="shared" si="11"/>
        <v>00</v>
      </c>
      <c r="AO84" s="320" t="str">
        <f t="shared" si="12"/>
        <v>00</v>
      </c>
      <c r="AQ84" s="318" t="str">
        <f t="shared" si="7"/>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8" t="str">
        <f t="shared" si="6"/>
        <v/>
      </c>
      <c r="AK85" s="320"/>
      <c r="AL85" s="320" t="str">
        <f t="shared" si="9"/>
        <v>00</v>
      </c>
      <c r="AM85" s="320" t="str">
        <f t="shared" si="10"/>
        <v>00</v>
      </c>
      <c r="AN85" s="320" t="str">
        <f t="shared" si="11"/>
        <v>00</v>
      </c>
      <c r="AO85" s="320" t="str">
        <f t="shared" si="12"/>
        <v>00</v>
      </c>
      <c r="AQ85" s="318" t="str">
        <f t="shared" si="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8" t="str">
        <f t="shared" si="6"/>
        <v/>
      </c>
      <c r="AK86" s="320"/>
      <c r="AL86" s="320" t="str">
        <f t="shared" si="9"/>
        <v>00</v>
      </c>
      <c r="AM86" s="320" t="str">
        <f t="shared" si="10"/>
        <v>00</v>
      </c>
      <c r="AN86" s="320" t="str">
        <f t="shared" si="11"/>
        <v>00</v>
      </c>
      <c r="AO86" s="320" t="str">
        <f t="shared" si="12"/>
        <v>00</v>
      </c>
      <c r="AQ86" s="318" t="str">
        <f t="shared" si="7"/>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320"/>
      <c r="AL87" s="320" t="str">
        <f t="shared" si="9"/>
        <v>00</v>
      </c>
      <c r="AM87" s="320" t="str">
        <f t="shared" si="10"/>
        <v>00</v>
      </c>
      <c r="AN87" s="320" t="str">
        <f t="shared" si="11"/>
        <v>00</v>
      </c>
      <c r="AO87" s="320" t="str">
        <f t="shared" si="12"/>
        <v>00</v>
      </c>
      <c r="AQ87" s="318"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320"/>
      <c r="AL88" s="320" t="str">
        <f t="shared" si="9"/>
        <v>00</v>
      </c>
      <c r="AM88" s="320" t="str">
        <f t="shared" si="10"/>
        <v>00</v>
      </c>
      <c r="AN88" s="320" t="str">
        <f t="shared" si="11"/>
        <v>00</v>
      </c>
      <c r="AO88" s="320" t="str">
        <f t="shared" si="12"/>
        <v>00</v>
      </c>
      <c r="AQ88" s="31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320"/>
      <c r="AL89" s="320" t="str">
        <f t="shared" si="9"/>
        <v>00</v>
      </c>
      <c r="AM89" s="320" t="str">
        <f t="shared" si="10"/>
        <v>00</v>
      </c>
      <c r="AN89" s="320" t="str">
        <f t="shared" si="11"/>
        <v>00</v>
      </c>
      <c r="AO89" s="320" t="str">
        <f t="shared" si="12"/>
        <v>00</v>
      </c>
      <c r="AQ89" s="318"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320"/>
      <c r="AL90" s="320" t="str">
        <f t="shared" si="9"/>
        <v>00</v>
      </c>
      <c r="AM90" s="320" t="str">
        <f t="shared" si="10"/>
        <v>00</v>
      </c>
      <c r="AN90" s="320" t="str">
        <f t="shared" si="11"/>
        <v>00</v>
      </c>
      <c r="AO90" s="320" t="str">
        <f t="shared" si="12"/>
        <v>00</v>
      </c>
      <c r="AQ90" s="318"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320"/>
      <c r="AL91" s="320" t="str">
        <f t="shared" si="9"/>
        <v>00</v>
      </c>
      <c r="AM91" s="320" t="str">
        <f t="shared" si="10"/>
        <v>00</v>
      </c>
      <c r="AN91" s="320" t="str">
        <f t="shared" si="11"/>
        <v>00</v>
      </c>
      <c r="AO91" s="320" t="str">
        <f t="shared" si="12"/>
        <v>00</v>
      </c>
      <c r="AQ91" s="318"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320"/>
      <c r="AL92" s="320" t="str">
        <f t="shared" si="9"/>
        <v>00</v>
      </c>
      <c r="AM92" s="320" t="str">
        <f t="shared" si="10"/>
        <v>00</v>
      </c>
      <c r="AN92" s="320" t="str">
        <f t="shared" si="11"/>
        <v>00</v>
      </c>
      <c r="AO92" s="320" t="str">
        <f t="shared" si="12"/>
        <v>00</v>
      </c>
      <c r="AQ92" s="318"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320"/>
      <c r="AL93" s="320" t="str">
        <f t="shared" si="9"/>
        <v>00</v>
      </c>
      <c r="AM93" s="320" t="str">
        <f t="shared" si="10"/>
        <v>00</v>
      </c>
      <c r="AN93" s="320" t="str">
        <f t="shared" si="11"/>
        <v>00</v>
      </c>
      <c r="AO93" s="320" t="str">
        <f t="shared" si="12"/>
        <v>00</v>
      </c>
      <c r="AQ93" s="318"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320"/>
      <c r="AL94" s="320" t="str">
        <f t="shared" si="9"/>
        <v>00</v>
      </c>
      <c r="AM94" s="320" t="str">
        <f t="shared" si="10"/>
        <v>00</v>
      </c>
      <c r="AN94" s="320" t="str">
        <f t="shared" si="11"/>
        <v>00</v>
      </c>
      <c r="AO94" s="320" t="str">
        <f t="shared" si="12"/>
        <v>00</v>
      </c>
      <c r="AQ94" s="318"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320"/>
      <c r="AL95" s="320" t="str">
        <f t="shared" si="9"/>
        <v>00</v>
      </c>
      <c r="AM95" s="320" t="str">
        <f t="shared" si="10"/>
        <v>00</v>
      </c>
      <c r="AN95" s="320" t="str">
        <f t="shared" si="11"/>
        <v>00</v>
      </c>
      <c r="AO95" s="320" t="str">
        <f t="shared" si="12"/>
        <v>00</v>
      </c>
      <c r="AQ95" s="318"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320"/>
      <c r="AL96" s="320" t="str">
        <f t="shared" si="9"/>
        <v>00</v>
      </c>
      <c r="AM96" s="320" t="str">
        <f t="shared" si="10"/>
        <v>00</v>
      </c>
      <c r="AN96" s="320" t="str">
        <f t="shared" si="11"/>
        <v>00</v>
      </c>
      <c r="AO96" s="320" t="str">
        <f t="shared" si="12"/>
        <v>00</v>
      </c>
      <c r="AQ96" s="318"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320"/>
      <c r="AL97" s="320" t="str">
        <f t="shared" si="9"/>
        <v>00</v>
      </c>
      <c r="AM97" s="320" t="str">
        <f t="shared" si="10"/>
        <v>00</v>
      </c>
      <c r="AN97" s="320" t="str">
        <f t="shared" si="11"/>
        <v>00</v>
      </c>
      <c r="AO97" s="320" t="str">
        <f t="shared" si="12"/>
        <v>00</v>
      </c>
      <c r="AQ97" s="318"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320"/>
      <c r="AL98" s="320" t="str">
        <f t="shared" si="9"/>
        <v>00</v>
      </c>
      <c r="AM98" s="320" t="str">
        <f t="shared" si="10"/>
        <v>00</v>
      </c>
      <c r="AN98" s="320" t="str">
        <f t="shared" si="11"/>
        <v>00</v>
      </c>
      <c r="AO98" s="320" t="str">
        <f t="shared" si="12"/>
        <v>00</v>
      </c>
      <c r="AQ98" s="31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320"/>
      <c r="AL99" s="320" t="str">
        <f t="shared" si="9"/>
        <v>00</v>
      </c>
      <c r="AM99" s="320" t="str">
        <f t="shared" si="10"/>
        <v>00</v>
      </c>
      <c r="AN99" s="320" t="str">
        <f t="shared" si="11"/>
        <v>00</v>
      </c>
      <c r="AO99" s="320" t="str">
        <f t="shared" si="12"/>
        <v>00</v>
      </c>
      <c r="AQ99" s="318"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320"/>
      <c r="AL100" s="320" t="str">
        <f t="shared" si="9"/>
        <v>00</v>
      </c>
      <c r="AM100" s="320" t="str">
        <f t="shared" si="10"/>
        <v>00</v>
      </c>
      <c r="AN100" s="320" t="str">
        <f t="shared" si="11"/>
        <v>00</v>
      </c>
      <c r="AO100" s="320" t="str">
        <f t="shared" si="12"/>
        <v>00</v>
      </c>
      <c r="AQ100" s="318"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320"/>
      <c r="AL101" s="320" t="str">
        <f t="shared" si="9"/>
        <v>00</v>
      </c>
      <c r="AM101" s="320" t="str">
        <f t="shared" si="10"/>
        <v>00</v>
      </c>
      <c r="AN101" s="320" t="str">
        <f t="shared" si="11"/>
        <v>00</v>
      </c>
      <c r="AO101" s="320" t="str">
        <f t="shared" si="12"/>
        <v>00</v>
      </c>
      <c r="AQ101" s="318"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320"/>
      <c r="AL102" s="320" t="str">
        <f t="shared" si="9"/>
        <v>00</v>
      </c>
      <c r="AM102" s="320" t="str">
        <f t="shared" si="10"/>
        <v>00</v>
      </c>
      <c r="AN102" s="320" t="str">
        <f t="shared" si="11"/>
        <v>00</v>
      </c>
      <c r="AO102" s="320" t="str">
        <f t="shared" si="12"/>
        <v>00</v>
      </c>
      <c r="AQ102" s="318"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320"/>
      <c r="AL103" s="320" t="str">
        <f t="shared" si="9"/>
        <v>00</v>
      </c>
      <c r="AM103" s="320" t="str">
        <f t="shared" si="10"/>
        <v>00</v>
      </c>
      <c r="AN103" s="320" t="str">
        <f t="shared" si="11"/>
        <v>00</v>
      </c>
      <c r="AO103" s="320" t="str">
        <f t="shared" si="12"/>
        <v>00</v>
      </c>
      <c r="AQ103" s="318"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320"/>
      <c r="AL104" s="320" t="str">
        <f t="shared" si="9"/>
        <v>00</v>
      </c>
      <c r="AM104" s="320" t="str">
        <f t="shared" si="10"/>
        <v>00</v>
      </c>
      <c r="AN104" s="320" t="str">
        <f t="shared" si="11"/>
        <v>00</v>
      </c>
      <c r="AO104" s="320" t="str">
        <f t="shared" si="12"/>
        <v>00</v>
      </c>
      <c r="AQ104" s="318"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320"/>
      <c r="AL105" s="320" t="str">
        <f t="shared" si="9"/>
        <v>00</v>
      </c>
      <c r="AM105" s="320" t="str">
        <f t="shared" si="10"/>
        <v>00</v>
      </c>
      <c r="AN105" s="320" t="str">
        <f t="shared" si="11"/>
        <v>00</v>
      </c>
      <c r="AO105" s="320" t="str">
        <f t="shared" si="12"/>
        <v>00</v>
      </c>
      <c r="AQ105" s="318"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320"/>
      <c r="AL106" s="320" t="str">
        <f t="shared" si="9"/>
        <v>00</v>
      </c>
      <c r="AM106" s="320" t="str">
        <f t="shared" si="10"/>
        <v>00</v>
      </c>
      <c r="AN106" s="320" t="str">
        <f t="shared" si="11"/>
        <v>00</v>
      </c>
      <c r="AO106" s="320" t="str">
        <f t="shared" si="12"/>
        <v>00</v>
      </c>
      <c r="AQ106" s="318"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320"/>
      <c r="AL107" s="320" t="str">
        <f t="shared" si="9"/>
        <v>00</v>
      </c>
      <c r="AM107" s="320" t="str">
        <f t="shared" si="10"/>
        <v>00</v>
      </c>
      <c r="AN107" s="320" t="str">
        <f t="shared" si="11"/>
        <v>00</v>
      </c>
      <c r="AO107" s="320" t="str">
        <f t="shared" si="12"/>
        <v>00</v>
      </c>
      <c r="AQ107" s="318"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320"/>
      <c r="AL108" s="320" t="str">
        <f t="shared" si="9"/>
        <v>00</v>
      </c>
      <c r="AM108" s="320" t="str">
        <f t="shared" si="10"/>
        <v>00</v>
      </c>
      <c r="AN108" s="320" t="str">
        <f t="shared" si="11"/>
        <v>00</v>
      </c>
      <c r="AO108" s="320" t="str">
        <f t="shared" si="12"/>
        <v>00</v>
      </c>
      <c r="AQ108" s="31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320"/>
      <c r="AL109" s="320" t="str">
        <f t="shared" si="9"/>
        <v>00</v>
      </c>
      <c r="AM109" s="320" t="str">
        <f t="shared" si="10"/>
        <v>00</v>
      </c>
      <c r="AN109" s="320" t="str">
        <f t="shared" si="11"/>
        <v>00</v>
      </c>
      <c r="AO109" s="320" t="str">
        <f t="shared" si="12"/>
        <v>00</v>
      </c>
      <c r="AQ109" s="318"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320"/>
      <c r="AL110" s="320" t="str">
        <f t="shared" si="9"/>
        <v>00</v>
      </c>
      <c r="AM110" s="320" t="str">
        <f t="shared" si="10"/>
        <v>00</v>
      </c>
      <c r="AN110" s="320" t="str">
        <f t="shared" si="11"/>
        <v>00</v>
      </c>
      <c r="AO110" s="320" t="str">
        <f t="shared" si="12"/>
        <v>00</v>
      </c>
      <c r="AQ110" s="318"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320"/>
      <c r="AL111" s="320" t="str">
        <f t="shared" si="9"/>
        <v>00</v>
      </c>
      <c r="AM111" s="320" t="str">
        <f t="shared" si="10"/>
        <v>00</v>
      </c>
      <c r="AN111" s="320" t="str">
        <f t="shared" si="11"/>
        <v>00</v>
      </c>
      <c r="AO111" s="320" t="str">
        <f t="shared" si="12"/>
        <v>00</v>
      </c>
      <c r="AQ111" s="318"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320"/>
      <c r="AL112" s="320" t="str">
        <f t="shared" si="9"/>
        <v>00</v>
      </c>
      <c r="AM112" s="320" t="str">
        <f t="shared" si="10"/>
        <v>00</v>
      </c>
      <c r="AN112" s="320" t="str">
        <f t="shared" si="11"/>
        <v>00</v>
      </c>
      <c r="AO112" s="320" t="str">
        <f t="shared" si="12"/>
        <v>00</v>
      </c>
      <c r="AQ112" s="318"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320"/>
      <c r="AL113" s="320" t="str">
        <f t="shared" si="9"/>
        <v>00</v>
      </c>
      <c r="AM113" s="320" t="str">
        <f t="shared" si="10"/>
        <v>00</v>
      </c>
      <c r="AN113" s="320" t="str">
        <f t="shared" si="11"/>
        <v>00</v>
      </c>
      <c r="AO113" s="320" t="str">
        <f t="shared" si="12"/>
        <v>00</v>
      </c>
      <c r="AQ113" s="318"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320"/>
      <c r="AL114" s="320" t="str">
        <f t="shared" si="9"/>
        <v>00</v>
      </c>
      <c r="AM114" s="320" t="str">
        <f t="shared" si="10"/>
        <v>00</v>
      </c>
      <c r="AN114" s="320" t="str">
        <f t="shared" si="11"/>
        <v>00</v>
      </c>
      <c r="AO114" s="320" t="str">
        <f t="shared" si="12"/>
        <v>00</v>
      </c>
      <c r="AQ114" s="318"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320"/>
      <c r="AL115" s="320" t="str">
        <f t="shared" si="9"/>
        <v>00</v>
      </c>
      <c r="AM115" s="320" t="str">
        <f t="shared" si="10"/>
        <v>00</v>
      </c>
      <c r="AN115" s="320" t="str">
        <f t="shared" si="11"/>
        <v>00</v>
      </c>
      <c r="AO115" s="320" t="str">
        <f t="shared" si="12"/>
        <v>00</v>
      </c>
      <c r="AQ115" s="318"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320"/>
      <c r="AL116" s="320" t="str">
        <f t="shared" si="9"/>
        <v>00</v>
      </c>
      <c r="AM116" s="320" t="str">
        <f t="shared" si="10"/>
        <v>00</v>
      </c>
      <c r="AN116" s="320" t="str">
        <f t="shared" si="11"/>
        <v>00</v>
      </c>
      <c r="AO116" s="320" t="str">
        <f t="shared" si="12"/>
        <v>00</v>
      </c>
      <c r="AQ116" s="318"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320"/>
      <c r="AL117" s="320" t="str">
        <f t="shared" si="9"/>
        <v>00</v>
      </c>
      <c r="AM117" s="320" t="str">
        <f t="shared" si="10"/>
        <v>00</v>
      </c>
      <c r="AN117" s="320" t="str">
        <f t="shared" si="11"/>
        <v>00</v>
      </c>
      <c r="AO117" s="320" t="str">
        <f t="shared" si="12"/>
        <v>00</v>
      </c>
      <c r="AQ117" s="318"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320"/>
      <c r="AL118" s="320" t="str">
        <f t="shared" si="9"/>
        <v>00</v>
      </c>
      <c r="AM118" s="320" t="str">
        <f t="shared" si="10"/>
        <v>00</v>
      </c>
      <c r="AN118" s="320" t="str">
        <f t="shared" si="11"/>
        <v>00</v>
      </c>
      <c r="AO118" s="320" t="str">
        <f t="shared" si="12"/>
        <v>00</v>
      </c>
      <c r="AQ118" s="3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320"/>
      <c r="AL119" s="320" t="str">
        <f t="shared" si="9"/>
        <v>00</v>
      </c>
      <c r="AM119" s="320" t="str">
        <f t="shared" si="10"/>
        <v>00</v>
      </c>
      <c r="AN119" s="320" t="str">
        <f t="shared" si="11"/>
        <v>00</v>
      </c>
      <c r="AO119" s="320" t="str">
        <f t="shared" si="12"/>
        <v>00</v>
      </c>
      <c r="AQ119" s="318"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320"/>
      <c r="AL120" s="320" t="str">
        <f t="shared" si="9"/>
        <v>00</v>
      </c>
      <c r="AM120" s="320" t="str">
        <f t="shared" si="10"/>
        <v>00</v>
      </c>
      <c r="AN120" s="320" t="str">
        <f t="shared" si="11"/>
        <v>00</v>
      </c>
      <c r="AO120" s="320" t="str">
        <f t="shared" si="12"/>
        <v>00</v>
      </c>
      <c r="AQ120" s="318"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320"/>
      <c r="AL121" s="320" t="str">
        <f t="shared" si="9"/>
        <v>00</v>
      </c>
      <c r="AM121" s="320" t="str">
        <f t="shared" si="10"/>
        <v>00</v>
      </c>
      <c r="AN121" s="320" t="str">
        <f t="shared" si="11"/>
        <v>00</v>
      </c>
      <c r="AO121" s="320" t="str">
        <f t="shared" si="12"/>
        <v>00</v>
      </c>
      <c r="AQ121" s="318"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320"/>
      <c r="AL122" s="320" t="str">
        <f t="shared" si="9"/>
        <v>00</v>
      </c>
      <c r="AM122" s="320" t="str">
        <f t="shared" si="10"/>
        <v>00</v>
      </c>
      <c r="AN122" s="320" t="str">
        <f t="shared" si="11"/>
        <v>00</v>
      </c>
      <c r="AO122" s="320" t="str">
        <f t="shared" si="12"/>
        <v>00</v>
      </c>
      <c r="AQ122" s="318"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320"/>
      <c r="AL123" s="320" t="str">
        <f t="shared" si="9"/>
        <v>00</v>
      </c>
      <c r="AM123" s="320" t="str">
        <f t="shared" si="10"/>
        <v>00</v>
      </c>
      <c r="AN123" s="320" t="str">
        <f t="shared" si="11"/>
        <v>00</v>
      </c>
      <c r="AO123" s="320" t="str">
        <f t="shared" si="12"/>
        <v>00</v>
      </c>
      <c r="AQ123" s="318"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320"/>
      <c r="AL124" s="320" t="str">
        <f t="shared" si="9"/>
        <v>00</v>
      </c>
      <c r="AM124" s="320" t="str">
        <f t="shared" si="10"/>
        <v>00</v>
      </c>
      <c r="AN124" s="320" t="str">
        <f t="shared" si="11"/>
        <v>00</v>
      </c>
      <c r="AO124" s="320" t="str">
        <f t="shared" si="12"/>
        <v>00</v>
      </c>
      <c r="AQ124" s="318"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320"/>
      <c r="AL125" s="320" t="str">
        <f t="shared" si="9"/>
        <v>00</v>
      </c>
      <c r="AM125" s="320" t="str">
        <f t="shared" si="10"/>
        <v>00</v>
      </c>
      <c r="AN125" s="320" t="str">
        <f t="shared" si="11"/>
        <v>00</v>
      </c>
      <c r="AO125" s="320" t="str">
        <f t="shared" si="12"/>
        <v>00</v>
      </c>
      <c r="AQ125" s="318"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320"/>
      <c r="AL126" s="320" t="str">
        <f t="shared" si="9"/>
        <v>00</v>
      </c>
      <c r="AM126" s="320" t="str">
        <f t="shared" si="10"/>
        <v>00</v>
      </c>
      <c r="AN126" s="320" t="str">
        <f t="shared" si="11"/>
        <v>00</v>
      </c>
      <c r="AO126" s="320" t="str">
        <f t="shared" si="12"/>
        <v>00</v>
      </c>
      <c r="AQ126" s="318"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320"/>
      <c r="AL127" s="320" t="str">
        <f t="shared" si="9"/>
        <v>00</v>
      </c>
      <c r="AM127" s="320" t="str">
        <f t="shared" si="10"/>
        <v>00</v>
      </c>
      <c r="AN127" s="320" t="str">
        <f t="shared" si="11"/>
        <v>00</v>
      </c>
      <c r="AO127" s="320" t="str">
        <f t="shared" si="12"/>
        <v>00</v>
      </c>
      <c r="AQ127" s="318"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320"/>
      <c r="AL128" s="320" t="str">
        <f t="shared" si="9"/>
        <v>00</v>
      </c>
      <c r="AM128" s="320" t="str">
        <f t="shared" si="10"/>
        <v>00</v>
      </c>
      <c r="AN128" s="320" t="str">
        <f t="shared" si="11"/>
        <v>00</v>
      </c>
      <c r="AO128" s="320" t="str">
        <f t="shared" si="12"/>
        <v>00</v>
      </c>
      <c r="AQ128" s="31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320"/>
      <c r="AL129" s="320" t="str">
        <f t="shared" si="9"/>
        <v>00</v>
      </c>
      <c r="AM129" s="320" t="str">
        <f t="shared" si="10"/>
        <v>00</v>
      </c>
      <c r="AN129" s="320" t="str">
        <f t="shared" si="11"/>
        <v>00</v>
      </c>
      <c r="AO129" s="320" t="str">
        <f t="shared" si="12"/>
        <v>00</v>
      </c>
      <c r="AQ129" s="318"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320"/>
      <c r="AL130" s="320" t="str">
        <f t="shared" si="9"/>
        <v>00</v>
      </c>
      <c r="AM130" s="320" t="str">
        <f t="shared" si="10"/>
        <v>00</v>
      </c>
      <c r="AN130" s="320" t="str">
        <f t="shared" si="11"/>
        <v>00</v>
      </c>
      <c r="AO130" s="320" t="str">
        <f t="shared" si="12"/>
        <v>00</v>
      </c>
      <c r="AQ130" s="318"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320"/>
      <c r="AL131" s="320" t="str">
        <f t="shared" si="9"/>
        <v>00</v>
      </c>
      <c r="AM131" s="320" t="str">
        <f t="shared" si="10"/>
        <v>00</v>
      </c>
      <c r="AN131" s="320" t="str">
        <f t="shared" si="11"/>
        <v>00</v>
      </c>
      <c r="AO131" s="320" t="str">
        <f t="shared" si="12"/>
        <v>00</v>
      </c>
      <c r="AQ131" s="318"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320"/>
      <c r="AL132" s="320" t="str">
        <f t="shared" si="9"/>
        <v>00</v>
      </c>
      <c r="AM132" s="320" t="str">
        <f t="shared" si="10"/>
        <v>00</v>
      </c>
      <c r="AN132" s="320" t="str">
        <f t="shared" si="11"/>
        <v>00</v>
      </c>
      <c r="AO132" s="320" t="str">
        <f t="shared" si="12"/>
        <v>00</v>
      </c>
      <c r="AQ132" s="318"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320"/>
      <c r="AL133" s="320" t="str">
        <f t="shared" si="9"/>
        <v>00</v>
      </c>
      <c r="AM133" s="320" t="str">
        <f t="shared" si="10"/>
        <v>00</v>
      </c>
      <c r="AN133" s="320" t="str">
        <f t="shared" si="11"/>
        <v>00</v>
      </c>
      <c r="AO133" s="320" t="str">
        <f t="shared" si="12"/>
        <v>00</v>
      </c>
      <c r="AQ133" s="318"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320"/>
      <c r="AL134" s="320" t="str">
        <f t="shared" si="9"/>
        <v>00</v>
      </c>
      <c r="AM134" s="320" t="str">
        <f t="shared" si="10"/>
        <v>00</v>
      </c>
      <c r="AN134" s="320" t="str">
        <f t="shared" si="11"/>
        <v>00</v>
      </c>
      <c r="AO134" s="320" t="str">
        <f t="shared" si="12"/>
        <v>00</v>
      </c>
      <c r="AQ134" s="318"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PD_SFPF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8" t="str">
        <f t="shared" ref="AJ136:AJ199" si="21">IF(AJ6&lt;&gt;"",AJ6,"")</f>
        <v>UNKNOWN</v>
      </c>
      <c r="AK136" s="320"/>
      <c r="AL136" s="320" t="str">
        <f>BIN2HEX(AB136&amp;AC136&amp;AD136&amp;AE136&amp;AF136&amp;AG136&amp;AH136&amp;AI136,2)</f>
        <v>07</v>
      </c>
      <c r="AM136" s="320" t="str">
        <f>BIN2HEX(T136&amp;U136&amp;V136&amp;W136&amp;X136&amp;Y136&amp;Z136&amp;AA136,2)</f>
        <v>00</v>
      </c>
      <c r="AN136" s="320" t="str">
        <f>BIN2HEX(L136&amp;M136&amp;N136&amp;O136&amp;P136&amp;Q136&amp;R136&amp;S136,2)</f>
        <v>00</v>
      </c>
      <c r="AO136" s="320" t="str">
        <f>BIN2HEX(D136&amp;E136&amp;F136&amp;G136&amp;H136&amp;I136&amp;J136&amp;K136,2)</f>
        <v>00</v>
      </c>
      <c r="AQ136" s="318" t="str">
        <f t="shared" ref="AQ136:AQ199" si="22">IF(AJ136="","","    (U4)0x"&amp;AO136&amp;AN136&amp;AM136&amp;AL136&amp;"U"&amp;IF(AJ137=""," ",",")&amp;REPT(" ",59)&amp;"/* "&amp;IF(C136&lt;10,"0"&amp;C136,C136)&amp;" "&amp;AJ136&amp;REPT(" ",47-LEN(AJ136))&amp;" */")</f>
        <v xml:space="preserve">    (U4)0x00000007U,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8" t="str">
        <f t="shared" si="21"/>
        <v>MSG_42</v>
      </c>
      <c r="AK137" s="320"/>
      <c r="AL137" s="320" t="str">
        <f t="shared" ref="AL137:AL199" si="24">BIN2HEX(AB137&amp;AC137&amp;AD137&amp;AE137&amp;AF137&amp;AG137&amp;AH137&amp;AI137,2)</f>
        <v>07</v>
      </c>
      <c r="AM137" s="320" t="str">
        <f t="shared" ref="AM137:AM199" si="25">BIN2HEX(T137&amp;U137&amp;V137&amp;W137&amp;X137&amp;Y137&amp;Z137&amp;AA137,2)</f>
        <v>00</v>
      </c>
      <c r="AN137" s="320" t="str">
        <f t="shared" ref="AN137:AN199" si="26">BIN2HEX(L137&amp;M137&amp;N137&amp;O137&amp;P137&amp;Q137&amp;R137&amp;S137,2)</f>
        <v>00</v>
      </c>
      <c r="AO137" s="320" t="str">
        <f t="shared" ref="AO137:AO199" si="27">BIN2HEX(D137&amp;E137&amp;F137&amp;G137&amp;H137&amp;I137&amp;J137&amp;K137,2)</f>
        <v>00</v>
      </c>
      <c r="AQ137" s="318" t="str">
        <f t="shared" si="22"/>
        <v xml:space="preserve">    (U4)0x00000007U,                                                           /* 01 MSG_42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8" t="str">
        <f t="shared" si="21"/>
        <v>UNKNOWN</v>
      </c>
      <c r="AK138" s="320"/>
      <c r="AL138" s="320" t="str">
        <f t="shared" si="24"/>
        <v>07</v>
      </c>
      <c r="AM138" s="320" t="str">
        <f t="shared" si="25"/>
        <v>00</v>
      </c>
      <c r="AN138" s="320" t="str">
        <f t="shared" si="26"/>
        <v>00</v>
      </c>
      <c r="AO138" s="320" t="str">
        <f t="shared" si="27"/>
        <v>00</v>
      </c>
      <c r="AQ138" s="318" t="str">
        <f t="shared" si="22"/>
        <v xml:space="preserve">    (U4)0x00000007U,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8" t="str">
        <f t="shared" si="21"/>
        <v>UNKNOWN</v>
      </c>
      <c r="AK139" s="320"/>
      <c r="AL139" s="320" t="str">
        <f t="shared" si="24"/>
        <v>07</v>
      </c>
      <c r="AM139" s="320" t="str">
        <f t="shared" si="25"/>
        <v>00</v>
      </c>
      <c r="AN139" s="320" t="str">
        <f t="shared" si="26"/>
        <v>00</v>
      </c>
      <c r="AO139" s="320" t="str">
        <f t="shared" si="27"/>
        <v>00</v>
      </c>
      <c r="AQ139" s="318" t="str">
        <f t="shared" si="22"/>
        <v xml:space="preserve">    (U4)0x00000007U,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8" t="str">
        <f t="shared" si="21"/>
        <v>UNKNOWN</v>
      </c>
      <c r="AK140" s="320"/>
      <c r="AL140" s="320" t="str">
        <f t="shared" si="24"/>
        <v>07</v>
      </c>
      <c r="AM140" s="320" t="str">
        <f t="shared" si="25"/>
        <v>00</v>
      </c>
      <c r="AN140" s="320" t="str">
        <f t="shared" si="26"/>
        <v>00</v>
      </c>
      <c r="AO140" s="320" t="str">
        <f t="shared" si="27"/>
        <v>00</v>
      </c>
      <c r="AQ140" s="318" t="str">
        <f t="shared" si="22"/>
        <v xml:space="preserve">    (U4)0x00000007U,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8" t="str">
        <f t="shared" si="21"/>
        <v>UNKNOWN</v>
      </c>
      <c r="AK141" s="320"/>
      <c r="AL141" s="320" t="str">
        <f t="shared" si="24"/>
        <v>07</v>
      </c>
      <c r="AM141" s="320" t="str">
        <f t="shared" si="25"/>
        <v>00</v>
      </c>
      <c r="AN141" s="320" t="str">
        <f t="shared" si="26"/>
        <v>00</v>
      </c>
      <c r="AO141" s="320" t="str">
        <f t="shared" si="27"/>
        <v>00</v>
      </c>
      <c r="AQ141" s="318" t="str">
        <f t="shared" si="22"/>
        <v xml:space="preserve">    (U4)0x00000007U,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8" t="str">
        <f t="shared" si="21"/>
        <v>UNKNOWN</v>
      </c>
      <c r="AK142" s="320"/>
      <c r="AL142" s="320" t="str">
        <f t="shared" si="24"/>
        <v>07</v>
      </c>
      <c r="AM142" s="320" t="str">
        <f t="shared" si="25"/>
        <v>00</v>
      </c>
      <c r="AN142" s="320" t="str">
        <f t="shared" si="26"/>
        <v>00</v>
      </c>
      <c r="AO142" s="320" t="str">
        <f t="shared" si="27"/>
        <v>00</v>
      </c>
      <c r="AQ142" s="318" t="str">
        <f t="shared" si="22"/>
        <v xml:space="preserve">    (U4)0x00000007U,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8" t="str">
        <f t="shared" si="21"/>
        <v>UNKNOWN</v>
      </c>
      <c r="AK143" s="320"/>
      <c r="AL143" s="320" t="str">
        <f t="shared" si="24"/>
        <v>07</v>
      </c>
      <c r="AM143" s="320" t="str">
        <f t="shared" si="25"/>
        <v>00</v>
      </c>
      <c r="AN143" s="320" t="str">
        <f t="shared" si="26"/>
        <v>00</v>
      </c>
      <c r="AO143" s="320" t="str">
        <f t="shared" si="27"/>
        <v>00</v>
      </c>
      <c r="AQ143" s="318" t="str">
        <f t="shared" si="22"/>
        <v xml:space="preserve">    (U4)0x00000007U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8" t="str">
        <f t="shared" si="21"/>
        <v/>
      </c>
      <c r="AK144" s="320"/>
      <c r="AL144" s="320" t="str">
        <f t="shared" si="24"/>
        <v>00</v>
      </c>
      <c r="AM144" s="320" t="str">
        <f t="shared" si="25"/>
        <v>00</v>
      </c>
      <c r="AN144" s="320" t="str">
        <f t="shared" si="26"/>
        <v>00</v>
      </c>
      <c r="AO144" s="320" t="str">
        <f t="shared" si="27"/>
        <v>00</v>
      </c>
      <c r="AQ144" s="318" t="str">
        <f t="shared" si="22"/>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8" t="str">
        <f t="shared" si="21"/>
        <v/>
      </c>
      <c r="AK145" s="320"/>
      <c r="AL145" s="320" t="str">
        <f t="shared" si="24"/>
        <v>00</v>
      </c>
      <c r="AM145" s="320" t="str">
        <f t="shared" si="25"/>
        <v>00</v>
      </c>
      <c r="AN145" s="320" t="str">
        <f t="shared" si="26"/>
        <v>00</v>
      </c>
      <c r="AO145" s="320" t="str">
        <f t="shared" si="27"/>
        <v>00</v>
      </c>
      <c r="AQ145" s="318" t="str">
        <f t="shared" si="2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8" t="str">
        <f t="shared" si="21"/>
        <v/>
      </c>
      <c r="AK146" s="320"/>
      <c r="AL146" s="320" t="str">
        <f t="shared" si="24"/>
        <v>00</v>
      </c>
      <c r="AM146" s="320" t="str">
        <f t="shared" si="25"/>
        <v>00</v>
      </c>
      <c r="AN146" s="320" t="str">
        <f t="shared" si="26"/>
        <v>00</v>
      </c>
      <c r="AO146" s="320" t="str">
        <f t="shared" si="27"/>
        <v>00</v>
      </c>
      <c r="AQ146" s="318" t="str">
        <f t="shared" si="22"/>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8" t="str">
        <f t="shared" si="21"/>
        <v/>
      </c>
      <c r="AK147" s="320"/>
      <c r="AL147" s="320" t="str">
        <f t="shared" si="24"/>
        <v>00</v>
      </c>
      <c r="AM147" s="320" t="str">
        <f t="shared" si="25"/>
        <v>00</v>
      </c>
      <c r="AN147" s="320" t="str">
        <f t="shared" si="26"/>
        <v>00</v>
      </c>
      <c r="AO147" s="320" t="str">
        <f t="shared" si="27"/>
        <v>00</v>
      </c>
      <c r="AQ147" s="318" t="str">
        <f t="shared" si="22"/>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8" t="str">
        <f t="shared" si="21"/>
        <v/>
      </c>
      <c r="AK148" s="320"/>
      <c r="AL148" s="320" t="str">
        <f t="shared" si="24"/>
        <v>00</v>
      </c>
      <c r="AM148" s="320" t="str">
        <f t="shared" si="25"/>
        <v>00</v>
      </c>
      <c r="AN148" s="320" t="str">
        <f t="shared" si="26"/>
        <v>00</v>
      </c>
      <c r="AO148" s="320" t="str">
        <f t="shared" si="27"/>
        <v>00</v>
      </c>
      <c r="AQ148" s="318" t="str">
        <f t="shared" si="22"/>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8" t="str">
        <f t="shared" si="21"/>
        <v/>
      </c>
      <c r="AK149" s="320"/>
      <c r="AL149" s="320" t="str">
        <f t="shared" si="24"/>
        <v>00</v>
      </c>
      <c r="AM149" s="320" t="str">
        <f t="shared" si="25"/>
        <v>00</v>
      </c>
      <c r="AN149" s="320" t="str">
        <f t="shared" si="26"/>
        <v>00</v>
      </c>
      <c r="AO149" s="320" t="str">
        <f t="shared" si="27"/>
        <v>00</v>
      </c>
      <c r="AQ149" s="318" t="str">
        <f t="shared" si="22"/>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8" t="str">
        <f t="shared" si="21"/>
        <v/>
      </c>
      <c r="AK150" s="320"/>
      <c r="AL150" s="320" t="str">
        <f t="shared" si="24"/>
        <v>00</v>
      </c>
      <c r="AM150" s="320" t="str">
        <f t="shared" si="25"/>
        <v>00</v>
      </c>
      <c r="AN150" s="320" t="str">
        <f t="shared" si="26"/>
        <v>00</v>
      </c>
      <c r="AO150" s="320" t="str">
        <f t="shared" si="27"/>
        <v>00</v>
      </c>
      <c r="AQ150" s="318" t="str">
        <f t="shared" si="22"/>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8" t="str">
        <f t="shared" si="21"/>
        <v/>
      </c>
      <c r="AK151" s="320"/>
      <c r="AL151" s="320" t="str">
        <f t="shared" si="24"/>
        <v>00</v>
      </c>
      <c r="AM151" s="320" t="str">
        <f t="shared" si="25"/>
        <v>00</v>
      </c>
      <c r="AN151" s="320" t="str">
        <f t="shared" si="26"/>
        <v>00</v>
      </c>
      <c r="AO151" s="320" t="str">
        <f t="shared" si="27"/>
        <v>00</v>
      </c>
      <c r="AQ151" s="318" t="str">
        <f t="shared" si="22"/>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320"/>
      <c r="AL152" s="320" t="str">
        <f t="shared" si="24"/>
        <v>00</v>
      </c>
      <c r="AM152" s="320" t="str">
        <f t="shared" si="25"/>
        <v>00</v>
      </c>
      <c r="AN152" s="320" t="str">
        <f t="shared" si="26"/>
        <v>00</v>
      </c>
      <c r="AO152" s="320" t="str">
        <f t="shared" si="27"/>
        <v>00</v>
      </c>
      <c r="AQ152" s="318"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320"/>
      <c r="AL153" s="320" t="str">
        <f t="shared" si="24"/>
        <v>00</v>
      </c>
      <c r="AM153" s="320" t="str">
        <f t="shared" si="25"/>
        <v>00</v>
      </c>
      <c r="AN153" s="320" t="str">
        <f t="shared" si="26"/>
        <v>00</v>
      </c>
      <c r="AO153" s="320" t="str">
        <f t="shared" si="27"/>
        <v>00</v>
      </c>
      <c r="AQ153" s="318"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320"/>
      <c r="AL154" s="320" t="str">
        <f t="shared" si="24"/>
        <v>00</v>
      </c>
      <c r="AM154" s="320" t="str">
        <f t="shared" si="25"/>
        <v>00</v>
      </c>
      <c r="AN154" s="320" t="str">
        <f t="shared" si="26"/>
        <v>00</v>
      </c>
      <c r="AO154" s="320" t="str">
        <f t="shared" si="27"/>
        <v>00</v>
      </c>
      <c r="AQ154" s="318"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320"/>
      <c r="AL155" s="320" t="str">
        <f t="shared" si="24"/>
        <v>00</v>
      </c>
      <c r="AM155" s="320" t="str">
        <f t="shared" si="25"/>
        <v>00</v>
      </c>
      <c r="AN155" s="320" t="str">
        <f t="shared" si="26"/>
        <v>00</v>
      </c>
      <c r="AO155" s="320" t="str">
        <f t="shared" si="27"/>
        <v>00</v>
      </c>
      <c r="AQ155" s="318"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320"/>
      <c r="AL156" s="320" t="str">
        <f t="shared" si="24"/>
        <v>00</v>
      </c>
      <c r="AM156" s="320" t="str">
        <f t="shared" si="25"/>
        <v>00</v>
      </c>
      <c r="AN156" s="320" t="str">
        <f t="shared" si="26"/>
        <v>00</v>
      </c>
      <c r="AO156" s="320" t="str">
        <f t="shared" si="27"/>
        <v>00</v>
      </c>
      <c r="AQ156" s="318"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320"/>
      <c r="AL157" s="320" t="str">
        <f t="shared" si="24"/>
        <v>00</v>
      </c>
      <c r="AM157" s="320" t="str">
        <f t="shared" si="25"/>
        <v>00</v>
      </c>
      <c r="AN157" s="320" t="str">
        <f t="shared" si="26"/>
        <v>00</v>
      </c>
      <c r="AO157" s="320" t="str">
        <f t="shared" si="27"/>
        <v>00</v>
      </c>
      <c r="AQ157" s="318"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320"/>
      <c r="AL158" s="320" t="str">
        <f t="shared" si="24"/>
        <v>00</v>
      </c>
      <c r="AM158" s="320" t="str">
        <f t="shared" si="25"/>
        <v>00</v>
      </c>
      <c r="AN158" s="320" t="str">
        <f t="shared" si="26"/>
        <v>00</v>
      </c>
      <c r="AO158" s="320" t="str">
        <f t="shared" si="27"/>
        <v>00</v>
      </c>
      <c r="AQ158" s="31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320"/>
      <c r="AL159" s="320" t="str">
        <f t="shared" si="24"/>
        <v>00</v>
      </c>
      <c r="AM159" s="320" t="str">
        <f t="shared" si="25"/>
        <v>00</v>
      </c>
      <c r="AN159" s="320" t="str">
        <f t="shared" si="26"/>
        <v>00</v>
      </c>
      <c r="AO159" s="320" t="str">
        <f t="shared" si="27"/>
        <v>00</v>
      </c>
      <c r="AQ159" s="318"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320"/>
      <c r="AL160" s="320" t="str">
        <f t="shared" si="24"/>
        <v>00</v>
      </c>
      <c r="AM160" s="320" t="str">
        <f t="shared" si="25"/>
        <v>00</v>
      </c>
      <c r="AN160" s="320" t="str">
        <f t="shared" si="26"/>
        <v>00</v>
      </c>
      <c r="AO160" s="320" t="str">
        <f t="shared" si="27"/>
        <v>00</v>
      </c>
      <c r="AQ160" s="318"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320"/>
      <c r="AL161" s="320" t="str">
        <f t="shared" si="24"/>
        <v>00</v>
      </c>
      <c r="AM161" s="320" t="str">
        <f t="shared" si="25"/>
        <v>00</v>
      </c>
      <c r="AN161" s="320" t="str">
        <f t="shared" si="26"/>
        <v>00</v>
      </c>
      <c r="AO161" s="320" t="str">
        <f t="shared" si="27"/>
        <v>00</v>
      </c>
      <c r="AQ161" s="318"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320"/>
      <c r="AL162" s="320" t="str">
        <f t="shared" si="24"/>
        <v>00</v>
      </c>
      <c r="AM162" s="320" t="str">
        <f t="shared" si="25"/>
        <v>00</v>
      </c>
      <c r="AN162" s="320" t="str">
        <f t="shared" si="26"/>
        <v>00</v>
      </c>
      <c r="AO162" s="320" t="str">
        <f t="shared" si="27"/>
        <v>00</v>
      </c>
      <c r="AQ162" s="318"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320"/>
      <c r="AL163" s="320" t="str">
        <f t="shared" si="24"/>
        <v>00</v>
      </c>
      <c r="AM163" s="320" t="str">
        <f t="shared" si="25"/>
        <v>00</v>
      </c>
      <c r="AN163" s="320" t="str">
        <f t="shared" si="26"/>
        <v>00</v>
      </c>
      <c r="AO163" s="320" t="str">
        <f t="shared" si="27"/>
        <v>00</v>
      </c>
      <c r="AQ163" s="318"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320"/>
      <c r="AL164" s="320" t="str">
        <f t="shared" si="24"/>
        <v>00</v>
      </c>
      <c r="AM164" s="320" t="str">
        <f t="shared" si="25"/>
        <v>00</v>
      </c>
      <c r="AN164" s="320" t="str">
        <f t="shared" si="26"/>
        <v>00</v>
      </c>
      <c r="AO164" s="320" t="str">
        <f t="shared" si="27"/>
        <v>00</v>
      </c>
      <c r="AQ164" s="318"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320"/>
      <c r="AL165" s="320" t="str">
        <f t="shared" si="24"/>
        <v>00</v>
      </c>
      <c r="AM165" s="320" t="str">
        <f t="shared" si="25"/>
        <v>00</v>
      </c>
      <c r="AN165" s="320" t="str">
        <f t="shared" si="26"/>
        <v>00</v>
      </c>
      <c r="AO165" s="320" t="str">
        <f t="shared" si="27"/>
        <v>00</v>
      </c>
      <c r="AQ165" s="318"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320"/>
      <c r="AL166" s="320" t="str">
        <f t="shared" si="24"/>
        <v>00</v>
      </c>
      <c r="AM166" s="320" t="str">
        <f t="shared" si="25"/>
        <v>00</v>
      </c>
      <c r="AN166" s="320" t="str">
        <f t="shared" si="26"/>
        <v>00</v>
      </c>
      <c r="AO166" s="320" t="str">
        <f t="shared" si="27"/>
        <v>00</v>
      </c>
      <c r="AQ166" s="318"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320"/>
      <c r="AL167" s="320" t="str">
        <f t="shared" si="24"/>
        <v>00</v>
      </c>
      <c r="AM167" s="320" t="str">
        <f t="shared" si="25"/>
        <v>00</v>
      </c>
      <c r="AN167" s="320" t="str">
        <f t="shared" si="26"/>
        <v>00</v>
      </c>
      <c r="AO167" s="320" t="str">
        <f t="shared" si="27"/>
        <v>00</v>
      </c>
      <c r="AQ167" s="318"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320"/>
      <c r="AL168" s="320" t="str">
        <f t="shared" si="24"/>
        <v>00</v>
      </c>
      <c r="AM168" s="320" t="str">
        <f t="shared" si="25"/>
        <v>00</v>
      </c>
      <c r="AN168" s="320" t="str">
        <f t="shared" si="26"/>
        <v>00</v>
      </c>
      <c r="AO168" s="320" t="str">
        <f t="shared" si="27"/>
        <v>00</v>
      </c>
      <c r="AQ168" s="31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320"/>
      <c r="AL169" s="320" t="str">
        <f t="shared" si="24"/>
        <v>00</v>
      </c>
      <c r="AM169" s="320" t="str">
        <f t="shared" si="25"/>
        <v>00</v>
      </c>
      <c r="AN169" s="320" t="str">
        <f t="shared" si="26"/>
        <v>00</v>
      </c>
      <c r="AO169" s="320" t="str">
        <f t="shared" si="27"/>
        <v>00</v>
      </c>
      <c r="AQ169" s="318"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320"/>
      <c r="AL170" s="320" t="str">
        <f t="shared" si="24"/>
        <v>00</v>
      </c>
      <c r="AM170" s="320" t="str">
        <f t="shared" si="25"/>
        <v>00</v>
      </c>
      <c r="AN170" s="320" t="str">
        <f t="shared" si="26"/>
        <v>00</v>
      </c>
      <c r="AO170" s="320" t="str">
        <f t="shared" si="27"/>
        <v>00</v>
      </c>
      <c r="AQ170" s="318"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320"/>
      <c r="AL171" s="320" t="str">
        <f t="shared" si="24"/>
        <v>00</v>
      </c>
      <c r="AM171" s="320" t="str">
        <f t="shared" si="25"/>
        <v>00</v>
      </c>
      <c r="AN171" s="320" t="str">
        <f t="shared" si="26"/>
        <v>00</v>
      </c>
      <c r="AO171" s="320" t="str">
        <f t="shared" si="27"/>
        <v>00</v>
      </c>
      <c r="AQ171" s="318"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320"/>
      <c r="AL172" s="320" t="str">
        <f t="shared" si="24"/>
        <v>00</v>
      </c>
      <c r="AM172" s="320" t="str">
        <f t="shared" si="25"/>
        <v>00</v>
      </c>
      <c r="AN172" s="320" t="str">
        <f t="shared" si="26"/>
        <v>00</v>
      </c>
      <c r="AO172" s="320" t="str">
        <f t="shared" si="27"/>
        <v>00</v>
      </c>
      <c r="AQ172" s="318"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320"/>
      <c r="AL173" s="320" t="str">
        <f t="shared" si="24"/>
        <v>00</v>
      </c>
      <c r="AM173" s="320" t="str">
        <f t="shared" si="25"/>
        <v>00</v>
      </c>
      <c r="AN173" s="320" t="str">
        <f t="shared" si="26"/>
        <v>00</v>
      </c>
      <c r="AO173" s="320" t="str">
        <f t="shared" si="27"/>
        <v>00</v>
      </c>
      <c r="AQ173" s="318"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320"/>
      <c r="AL174" s="320" t="str">
        <f t="shared" si="24"/>
        <v>00</v>
      </c>
      <c r="AM174" s="320" t="str">
        <f t="shared" si="25"/>
        <v>00</v>
      </c>
      <c r="AN174" s="320" t="str">
        <f t="shared" si="26"/>
        <v>00</v>
      </c>
      <c r="AO174" s="320" t="str">
        <f t="shared" si="27"/>
        <v>00</v>
      </c>
      <c r="AQ174" s="318"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320"/>
      <c r="AL175" s="320" t="str">
        <f t="shared" si="24"/>
        <v>00</v>
      </c>
      <c r="AM175" s="320" t="str">
        <f t="shared" si="25"/>
        <v>00</v>
      </c>
      <c r="AN175" s="320" t="str">
        <f t="shared" si="26"/>
        <v>00</v>
      </c>
      <c r="AO175" s="320" t="str">
        <f t="shared" si="27"/>
        <v>00</v>
      </c>
      <c r="AQ175" s="318"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320"/>
      <c r="AL176" s="320" t="str">
        <f t="shared" si="24"/>
        <v>00</v>
      </c>
      <c r="AM176" s="320" t="str">
        <f t="shared" si="25"/>
        <v>00</v>
      </c>
      <c r="AN176" s="320" t="str">
        <f t="shared" si="26"/>
        <v>00</v>
      </c>
      <c r="AO176" s="320" t="str">
        <f t="shared" si="27"/>
        <v>00</v>
      </c>
      <c r="AQ176" s="318"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320"/>
      <c r="AL177" s="320" t="str">
        <f t="shared" si="24"/>
        <v>00</v>
      </c>
      <c r="AM177" s="320" t="str">
        <f t="shared" si="25"/>
        <v>00</v>
      </c>
      <c r="AN177" s="320" t="str">
        <f t="shared" si="26"/>
        <v>00</v>
      </c>
      <c r="AO177" s="320" t="str">
        <f t="shared" si="27"/>
        <v>00</v>
      </c>
      <c r="AQ177" s="318"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320"/>
      <c r="AL178" s="320" t="str">
        <f t="shared" si="24"/>
        <v>00</v>
      </c>
      <c r="AM178" s="320" t="str">
        <f t="shared" si="25"/>
        <v>00</v>
      </c>
      <c r="AN178" s="320" t="str">
        <f t="shared" si="26"/>
        <v>00</v>
      </c>
      <c r="AO178" s="320" t="str">
        <f t="shared" si="27"/>
        <v>00</v>
      </c>
      <c r="AQ178" s="31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320"/>
      <c r="AL179" s="320" t="str">
        <f t="shared" si="24"/>
        <v>00</v>
      </c>
      <c r="AM179" s="320" t="str">
        <f t="shared" si="25"/>
        <v>00</v>
      </c>
      <c r="AN179" s="320" t="str">
        <f t="shared" si="26"/>
        <v>00</v>
      </c>
      <c r="AO179" s="320" t="str">
        <f t="shared" si="27"/>
        <v>00</v>
      </c>
      <c r="AQ179" s="318"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320"/>
      <c r="AL180" s="320" t="str">
        <f t="shared" si="24"/>
        <v>00</v>
      </c>
      <c r="AM180" s="320" t="str">
        <f t="shared" si="25"/>
        <v>00</v>
      </c>
      <c r="AN180" s="320" t="str">
        <f t="shared" si="26"/>
        <v>00</v>
      </c>
      <c r="AO180" s="320" t="str">
        <f t="shared" si="27"/>
        <v>00</v>
      </c>
      <c r="AQ180" s="318"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320"/>
      <c r="AL181" s="320" t="str">
        <f t="shared" si="24"/>
        <v>00</v>
      </c>
      <c r="AM181" s="320" t="str">
        <f t="shared" si="25"/>
        <v>00</v>
      </c>
      <c r="AN181" s="320" t="str">
        <f t="shared" si="26"/>
        <v>00</v>
      </c>
      <c r="AO181" s="320" t="str">
        <f t="shared" si="27"/>
        <v>00</v>
      </c>
      <c r="AQ181" s="318"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320"/>
      <c r="AL182" s="320" t="str">
        <f t="shared" si="24"/>
        <v>00</v>
      </c>
      <c r="AM182" s="320" t="str">
        <f t="shared" si="25"/>
        <v>00</v>
      </c>
      <c r="AN182" s="320" t="str">
        <f t="shared" si="26"/>
        <v>00</v>
      </c>
      <c r="AO182" s="320" t="str">
        <f t="shared" si="27"/>
        <v>00</v>
      </c>
      <c r="AQ182" s="318"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320"/>
      <c r="AL183" s="320" t="str">
        <f t="shared" si="24"/>
        <v>00</v>
      </c>
      <c r="AM183" s="320" t="str">
        <f t="shared" si="25"/>
        <v>00</v>
      </c>
      <c r="AN183" s="320" t="str">
        <f t="shared" si="26"/>
        <v>00</v>
      </c>
      <c r="AO183" s="320" t="str">
        <f t="shared" si="27"/>
        <v>00</v>
      </c>
      <c r="AQ183" s="318"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320"/>
      <c r="AL184" s="320" t="str">
        <f t="shared" si="24"/>
        <v>00</v>
      </c>
      <c r="AM184" s="320" t="str">
        <f t="shared" si="25"/>
        <v>00</v>
      </c>
      <c r="AN184" s="320" t="str">
        <f t="shared" si="26"/>
        <v>00</v>
      </c>
      <c r="AO184" s="320" t="str">
        <f t="shared" si="27"/>
        <v>00</v>
      </c>
      <c r="AQ184" s="318"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320"/>
      <c r="AL185" s="320" t="str">
        <f t="shared" si="24"/>
        <v>00</v>
      </c>
      <c r="AM185" s="320" t="str">
        <f t="shared" si="25"/>
        <v>00</v>
      </c>
      <c r="AN185" s="320" t="str">
        <f t="shared" si="26"/>
        <v>00</v>
      </c>
      <c r="AO185" s="320" t="str">
        <f t="shared" si="27"/>
        <v>00</v>
      </c>
      <c r="AQ185" s="318"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320"/>
      <c r="AL186" s="320" t="str">
        <f t="shared" si="24"/>
        <v>00</v>
      </c>
      <c r="AM186" s="320" t="str">
        <f t="shared" si="25"/>
        <v>00</v>
      </c>
      <c r="AN186" s="320" t="str">
        <f t="shared" si="26"/>
        <v>00</v>
      </c>
      <c r="AO186" s="320" t="str">
        <f t="shared" si="27"/>
        <v>00</v>
      </c>
      <c r="AQ186" s="318"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320"/>
      <c r="AL187" s="320" t="str">
        <f t="shared" si="24"/>
        <v>00</v>
      </c>
      <c r="AM187" s="320" t="str">
        <f t="shared" si="25"/>
        <v>00</v>
      </c>
      <c r="AN187" s="320" t="str">
        <f t="shared" si="26"/>
        <v>00</v>
      </c>
      <c r="AO187" s="320" t="str">
        <f t="shared" si="27"/>
        <v>00</v>
      </c>
      <c r="AQ187" s="318"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320"/>
      <c r="AL188" s="320" t="str">
        <f t="shared" si="24"/>
        <v>00</v>
      </c>
      <c r="AM188" s="320" t="str">
        <f t="shared" si="25"/>
        <v>00</v>
      </c>
      <c r="AN188" s="320" t="str">
        <f t="shared" si="26"/>
        <v>00</v>
      </c>
      <c r="AO188" s="320" t="str">
        <f t="shared" si="27"/>
        <v>00</v>
      </c>
      <c r="AQ188" s="31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320"/>
      <c r="AL189" s="320" t="str">
        <f t="shared" si="24"/>
        <v>00</v>
      </c>
      <c r="AM189" s="320" t="str">
        <f t="shared" si="25"/>
        <v>00</v>
      </c>
      <c r="AN189" s="320" t="str">
        <f t="shared" si="26"/>
        <v>00</v>
      </c>
      <c r="AO189" s="320" t="str">
        <f t="shared" si="27"/>
        <v>00</v>
      </c>
      <c r="AQ189" s="318"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320"/>
      <c r="AL190" s="320" t="str">
        <f t="shared" si="24"/>
        <v>00</v>
      </c>
      <c r="AM190" s="320" t="str">
        <f t="shared" si="25"/>
        <v>00</v>
      </c>
      <c r="AN190" s="320" t="str">
        <f t="shared" si="26"/>
        <v>00</v>
      </c>
      <c r="AO190" s="320" t="str">
        <f t="shared" si="27"/>
        <v>00</v>
      </c>
      <c r="AQ190" s="318"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320"/>
      <c r="AL191" s="320" t="str">
        <f t="shared" si="24"/>
        <v>00</v>
      </c>
      <c r="AM191" s="320" t="str">
        <f t="shared" si="25"/>
        <v>00</v>
      </c>
      <c r="AN191" s="320" t="str">
        <f t="shared" si="26"/>
        <v>00</v>
      </c>
      <c r="AO191" s="320" t="str">
        <f t="shared" si="27"/>
        <v>00</v>
      </c>
      <c r="AQ191" s="318"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320"/>
      <c r="AL192" s="320" t="str">
        <f t="shared" si="24"/>
        <v>00</v>
      </c>
      <c r="AM192" s="320" t="str">
        <f t="shared" si="25"/>
        <v>00</v>
      </c>
      <c r="AN192" s="320" t="str">
        <f t="shared" si="26"/>
        <v>00</v>
      </c>
      <c r="AO192" s="320" t="str">
        <f t="shared" si="27"/>
        <v>00</v>
      </c>
      <c r="AQ192" s="318"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320"/>
      <c r="AL193" s="320" t="str">
        <f t="shared" si="24"/>
        <v>00</v>
      </c>
      <c r="AM193" s="320" t="str">
        <f t="shared" si="25"/>
        <v>00</v>
      </c>
      <c r="AN193" s="320" t="str">
        <f t="shared" si="26"/>
        <v>00</v>
      </c>
      <c r="AO193" s="320" t="str">
        <f t="shared" si="27"/>
        <v>00</v>
      </c>
      <c r="AQ193" s="318"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320"/>
      <c r="AL194" s="320" t="str">
        <f t="shared" si="24"/>
        <v>00</v>
      </c>
      <c r="AM194" s="320" t="str">
        <f t="shared" si="25"/>
        <v>00</v>
      </c>
      <c r="AN194" s="320" t="str">
        <f t="shared" si="26"/>
        <v>00</v>
      </c>
      <c r="AO194" s="320" t="str">
        <f t="shared" si="27"/>
        <v>00</v>
      </c>
      <c r="AQ194" s="318"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320"/>
      <c r="AL195" s="320" t="str">
        <f t="shared" si="24"/>
        <v>00</v>
      </c>
      <c r="AM195" s="320" t="str">
        <f t="shared" si="25"/>
        <v>00</v>
      </c>
      <c r="AN195" s="320" t="str">
        <f t="shared" si="26"/>
        <v>00</v>
      </c>
      <c r="AO195" s="320" t="str">
        <f t="shared" si="27"/>
        <v>00</v>
      </c>
      <c r="AQ195" s="318"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320"/>
      <c r="AL196" s="320" t="str">
        <f t="shared" si="24"/>
        <v>00</v>
      </c>
      <c r="AM196" s="320" t="str">
        <f t="shared" si="25"/>
        <v>00</v>
      </c>
      <c r="AN196" s="320" t="str">
        <f t="shared" si="26"/>
        <v>00</v>
      </c>
      <c r="AO196" s="320" t="str">
        <f t="shared" si="27"/>
        <v>00</v>
      </c>
      <c r="AQ196" s="318"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320"/>
      <c r="AL197" s="320" t="str">
        <f t="shared" si="24"/>
        <v>00</v>
      </c>
      <c r="AM197" s="320" t="str">
        <f t="shared" si="25"/>
        <v>00</v>
      </c>
      <c r="AN197" s="320" t="str">
        <f t="shared" si="26"/>
        <v>00</v>
      </c>
      <c r="AO197" s="320" t="str">
        <f t="shared" si="27"/>
        <v>00</v>
      </c>
      <c r="AQ197" s="318"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320"/>
      <c r="AL198" s="320" t="str">
        <f t="shared" si="24"/>
        <v>00</v>
      </c>
      <c r="AM198" s="320" t="str">
        <f t="shared" si="25"/>
        <v>00</v>
      </c>
      <c r="AN198" s="320" t="str">
        <f t="shared" si="26"/>
        <v>00</v>
      </c>
      <c r="AO198" s="320" t="str">
        <f t="shared" si="27"/>
        <v>00</v>
      </c>
      <c r="AQ198" s="31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320"/>
      <c r="AL199" s="320" t="str">
        <f t="shared" si="24"/>
        <v>00</v>
      </c>
      <c r="AM199" s="320" t="str">
        <f t="shared" si="25"/>
        <v>00</v>
      </c>
      <c r="AN199" s="320" t="str">
        <f t="shared" si="26"/>
        <v>00</v>
      </c>
      <c r="AO199" s="320" t="str">
        <f t="shared" si="27"/>
        <v>00</v>
      </c>
      <c r="AQ199" s="318" t="str">
        <f t="shared" si="22"/>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G3:AH3"/>
    <mergeCell ref="A4:B5"/>
  </mergeCells>
  <phoneticPr fontId="3"/>
  <conditionalFormatting sqref="AC6:AF10 D6:AB69 AC11:AD69">
    <cfRule type="cellIs" dxfId="8" priority="6" operator="equal">
      <formula>1</formula>
    </cfRule>
    <cfRule type="cellIs" dxfId="7" priority="7" operator="equal">
      <formula>"×"</formula>
    </cfRule>
  </conditionalFormatting>
  <conditionalFormatting sqref="AD6:AI69">
    <cfRule type="cellIs" dxfId="6" priority="3" operator="equal">
      <formula>1</formula>
    </cfRule>
    <cfRule type="cellIs" dxfId="5" priority="4" operator="equal">
      <formula>"×"</formula>
    </cfRule>
  </conditionalFormatting>
  <conditionalFormatting sqref="AF6:AF21 AG14:AI21">
    <cfRule type="cellIs" dxfId="4" priority="1" operator="equal">
      <formula>1</formula>
    </cfRule>
    <cfRule type="cellIs" dxfId="3" priority="2" operator="equal">
      <formula>"×"</formula>
    </cfRule>
  </conditionalFormatting>
  <conditionalFormatting sqref="AR5:AS70">
    <cfRule type="expression" dxfId="2"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AD6FD2A-490B-47B7-A09F-09BADA40DD51}">
          <x14:formula1>
            <xm:f>CH_Design!$C$3:$C$99</xm:f>
          </x14:formula1>
          <xm:sqref>AJ6:AJ69</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4:BL640"/>
  <sheetViews>
    <sheetView topLeftCell="A141" zoomScale="70" zoomScaleNormal="70" workbookViewId="0">
      <selection activeCell="B155" sqref="B155"/>
    </sheetView>
  </sheetViews>
  <sheetFormatPr defaultRowHeight="13.5"/>
  <cols>
    <col min="2" max="2" width="61.25" customWidth="1"/>
    <col min="3" max="10" width="3.5" customWidth="1"/>
    <col min="11" max="11" width="20.75" customWidth="1"/>
    <col min="12" max="12" width="51.75" bestFit="1" customWidth="1"/>
    <col min="13" max="13" width="26.5" bestFit="1" customWidth="1"/>
    <col min="14" max="14" width="25.75" bestFit="1" customWidth="1"/>
    <col min="15" max="15" width="32.5" bestFit="1" customWidth="1"/>
    <col min="16" max="16" width="16" bestFit="1" customWidth="1"/>
    <col min="17" max="17" width="16" customWidth="1"/>
    <col min="18" max="18" width="11.875" bestFit="1" customWidth="1"/>
    <col min="21" max="21" width="9" customWidth="1"/>
    <col min="31" max="32" width="11.875" bestFit="1" customWidth="1"/>
    <col min="33" max="33" width="11.875" customWidth="1"/>
    <col min="41" max="41" width="8.875" customWidth="1"/>
  </cols>
  <sheetData>
    <row r="34" spans="2:17" ht="15" thickBot="1">
      <c r="B34" s="301" t="s">
        <v>577</v>
      </c>
    </row>
    <row r="35" spans="2:17" ht="15" thickBot="1">
      <c r="B35" s="97" t="s">
        <v>125</v>
      </c>
      <c r="C35" s="394" t="s">
        <v>199</v>
      </c>
      <c r="D35" s="395"/>
      <c r="E35" s="395"/>
      <c r="F35" s="395"/>
      <c r="G35" s="395"/>
      <c r="H35" s="395"/>
      <c r="I35" s="395"/>
      <c r="J35" s="396"/>
      <c r="K35" s="167"/>
      <c r="L35" s="167"/>
      <c r="M35" s="170"/>
      <c r="N35" s="168"/>
      <c r="O35" s="168"/>
      <c r="P35" s="168"/>
      <c r="Q35" s="169"/>
    </row>
    <row r="36" spans="2:17">
      <c r="B36" s="70"/>
      <c r="C36" s="32" t="s">
        <v>202</v>
      </c>
      <c r="D36" s="32"/>
      <c r="E36" s="32"/>
      <c r="F36" s="32"/>
      <c r="G36" s="32"/>
      <c r="H36" s="32"/>
      <c r="I36" s="32"/>
      <c r="J36" s="32"/>
      <c r="K36" s="32"/>
      <c r="L36" s="32"/>
      <c r="M36" s="28" t="s">
        <v>53</v>
      </c>
      <c r="N36" s="45" t="s">
        <v>21</v>
      </c>
      <c r="O36" s="46"/>
      <c r="P36" s="46"/>
      <c r="Q36" s="47"/>
    </row>
    <row r="37" spans="2:17">
      <c r="B37" s="71" t="s">
        <v>22</v>
      </c>
      <c r="C37" s="391" t="s">
        <v>169</v>
      </c>
      <c r="D37" s="392"/>
      <c r="E37" s="392"/>
      <c r="F37" s="392"/>
      <c r="G37" s="392"/>
      <c r="H37" s="392"/>
      <c r="I37" s="392"/>
      <c r="J37" s="393"/>
      <c r="K37" s="26" t="s">
        <v>23</v>
      </c>
      <c r="L37" s="89"/>
      <c r="M37" s="29" t="s">
        <v>225</v>
      </c>
      <c r="N37" s="194" t="s">
        <v>24</v>
      </c>
      <c r="O37" s="77" t="s">
        <v>25</v>
      </c>
      <c r="P37" s="1" t="s">
        <v>26</v>
      </c>
      <c r="Q37" s="135" t="s">
        <v>27</v>
      </c>
    </row>
    <row r="38" spans="2:17">
      <c r="B38" s="71" t="s">
        <v>35</v>
      </c>
      <c r="C38" s="161" t="s">
        <v>129</v>
      </c>
      <c r="D38" s="161" t="s">
        <v>129</v>
      </c>
      <c r="E38" s="161" t="s">
        <v>129</v>
      </c>
      <c r="F38" s="161" t="s">
        <v>129</v>
      </c>
      <c r="G38" s="161" t="s">
        <v>129</v>
      </c>
      <c r="H38" s="161" t="s">
        <v>129</v>
      </c>
      <c r="I38" s="161" t="s">
        <v>129</v>
      </c>
      <c r="J38" s="161" t="s">
        <v>129</v>
      </c>
      <c r="K38" s="204" t="s">
        <v>226</v>
      </c>
      <c r="L38" s="205" t="s">
        <v>226</v>
      </c>
      <c r="M38" s="29" t="s">
        <v>127</v>
      </c>
      <c r="N38" s="195"/>
      <c r="O38" s="78"/>
      <c r="P38" s="78"/>
      <c r="Q38" s="135"/>
    </row>
    <row r="39" spans="2:17" ht="27">
      <c r="B39" s="72" t="s">
        <v>28</v>
      </c>
      <c r="C39" s="391" t="s">
        <v>37</v>
      </c>
      <c r="D39" s="392"/>
      <c r="E39" s="392"/>
      <c r="F39" s="392"/>
      <c r="G39" s="392"/>
      <c r="H39" s="392"/>
      <c r="I39" s="392"/>
      <c r="J39" s="393"/>
      <c r="K39" s="1" t="s">
        <v>227</v>
      </c>
      <c r="L39" s="26" t="s">
        <v>227</v>
      </c>
      <c r="M39" s="30"/>
      <c r="N39" s="195"/>
      <c r="O39" s="78"/>
      <c r="P39" s="78"/>
      <c r="Q39" s="135"/>
    </row>
    <row r="40" spans="2:17" ht="136.5">
      <c r="B40" s="71" t="s">
        <v>29</v>
      </c>
      <c r="C40" s="162" t="s">
        <v>203</v>
      </c>
      <c r="D40" s="162" t="s">
        <v>64</v>
      </c>
      <c r="E40" s="162" t="s">
        <v>161</v>
      </c>
      <c r="F40" s="162" t="s">
        <v>204</v>
      </c>
      <c r="G40" s="162" t="s">
        <v>205</v>
      </c>
      <c r="H40" s="162" t="s">
        <v>206</v>
      </c>
      <c r="I40" s="162" t="s">
        <v>207</v>
      </c>
      <c r="J40" s="162" t="s">
        <v>208</v>
      </c>
      <c r="K40" s="1" t="s">
        <v>228</v>
      </c>
      <c r="L40" s="26" t="s">
        <v>447</v>
      </c>
      <c r="M40" s="29" t="s">
        <v>30</v>
      </c>
      <c r="N40" s="195"/>
      <c r="O40" s="78"/>
      <c r="P40" s="78"/>
      <c r="Q40" s="135"/>
    </row>
    <row r="41" spans="2:17" ht="119.25" customHeight="1" thickBot="1">
      <c r="B41" s="73" t="s">
        <v>31</v>
      </c>
      <c r="C41" s="163" t="s">
        <v>209</v>
      </c>
      <c r="D41" s="163" t="s">
        <v>129</v>
      </c>
      <c r="E41" s="163" t="s">
        <v>209</v>
      </c>
      <c r="F41" s="163" t="s">
        <v>209</v>
      </c>
      <c r="G41" s="163" t="s">
        <v>209</v>
      </c>
      <c r="H41" s="163" t="s">
        <v>209</v>
      </c>
      <c r="I41" s="163" t="s">
        <v>209</v>
      </c>
      <c r="J41" s="163" t="s">
        <v>209</v>
      </c>
      <c r="K41" s="190" t="s">
        <v>229</v>
      </c>
      <c r="L41" s="27" t="s">
        <v>615</v>
      </c>
      <c r="M41" s="31" t="s">
        <v>614</v>
      </c>
      <c r="N41" s="197"/>
      <c r="O41" s="206"/>
      <c r="P41" s="207" t="s">
        <v>616</v>
      </c>
      <c r="Q41" s="136"/>
    </row>
    <row r="42" spans="2:17" ht="14.25" thickTop="1">
      <c r="B42" s="74" t="s">
        <v>623</v>
      </c>
      <c r="C42" s="164" t="s">
        <v>162</v>
      </c>
      <c r="D42" s="164" t="s">
        <v>162</v>
      </c>
      <c r="E42" s="164" t="s">
        <v>162</v>
      </c>
      <c r="F42" s="164" t="s">
        <v>162</v>
      </c>
      <c r="G42" s="164" t="s">
        <v>162</v>
      </c>
      <c r="H42" s="164" t="s">
        <v>162</v>
      </c>
      <c r="I42" s="191" t="s">
        <v>274</v>
      </c>
      <c r="J42" s="164" t="s">
        <v>162</v>
      </c>
      <c r="K42" s="35" t="s">
        <v>33</v>
      </c>
      <c r="L42" s="36" t="s">
        <v>210</v>
      </c>
      <c r="M42" s="310" t="s">
        <v>34</v>
      </c>
      <c r="N42" s="311"/>
      <c r="O42" s="312"/>
      <c r="P42" s="313" t="s">
        <v>32</v>
      </c>
      <c r="Q42" s="314"/>
    </row>
    <row r="43" spans="2:17">
      <c r="B43" s="74" t="s">
        <v>624</v>
      </c>
      <c r="C43" s="165" t="s">
        <v>162</v>
      </c>
      <c r="D43" s="165" t="s">
        <v>162</v>
      </c>
      <c r="E43" s="165" t="s">
        <v>162</v>
      </c>
      <c r="F43" s="165" t="s">
        <v>162</v>
      </c>
      <c r="G43" s="165" t="s">
        <v>162</v>
      </c>
      <c r="H43" s="165" t="s">
        <v>162</v>
      </c>
      <c r="I43" s="192" t="s">
        <v>259</v>
      </c>
      <c r="J43" s="165" t="s">
        <v>162</v>
      </c>
      <c r="K43" s="62" t="s">
        <v>33</v>
      </c>
      <c r="L43" s="34" t="s">
        <v>211</v>
      </c>
      <c r="M43" s="38" t="s">
        <v>611</v>
      </c>
      <c r="N43" s="165"/>
      <c r="O43" s="43"/>
      <c r="P43" s="62" t="s">
        <v>232</v>
      </c>
      <c r="Q43" s="138"/>
    </row>
    <row r="44" spans="2:17">
      <c r="B44" s="74" t="s">
        <v>625</v>
      </c>
      <c r="C44" s="165" t="s">
        <v>162</v>
      </c>
      <c r="D44" s="165" t="s">
        <v>162</v>
      </c>
      <c r="E44" s="165" t="s">
        <v>162</v>
      </c>
      <c r="F44" s="165" t="s">
        <v>162</v>
      </c>
      <c r="G44" s="165" t="s">
        <v>162</v>
      </c>
      <c r="H44" s="165" t="s">
        <v>162</v>
      </c>
      <c r="I44" s="192" t="s">
        <v>259</v>
      </c>
      <c r="J44" s="165" t="s">
        <v>162</v>
      </c>
      <c r="K44" s="62" t="s">
        <v>33</v>
      </c>
      <c r="L44" s="34" t="s">
        <v>212</v>
      </c>
      <c r="M44" s="38" t="s">
        <v>231</v>
      </c>
      <c r="N44" s="165"/>
      <c r="O44" s="43"/>
      <c r="P44" s="62" t="s">
        <v>232</v>
      </c>
      <c r="Q44" s="138"/>
    </row>
    <row r="45" spans="2:17">
      <c r="B45" s="74" t="s">
        <v>626</v>
      </c>
      <c r="C45" s="165" t="s">
        <v>162</v>
      </c>
      <c r="D45" s="165" t="s">
        <v>162</v>
      </c>
      <c r="E45" s="165" t="s">
        <v>162</v>
      </c>
      <c r="F45" s="165" t="s">
        <v>162</v>
      </c>
      <c r="G45" s="165" t="s">
        <v>162</v>
      </c>
      <c r="H45" s="165" t="s">
        <v>162</v>
      </c>
      <c r="I45" s="192" t="s">
        <v>259</v>
      </c>
      <c r="J45" s="165" t="s">
        <v>162</v>
      </c>
      <c r="K45" s="62" t="s">
        <v>33</v>
      </c>
      <c r="L45" s="34" t="s">
        <v>213</v>
      </c>
      <c r="M45" s="38" t="s">
        <v>233</v>
      </c>
      <c r="N45" s="165"/>
      <c r="O45" s="43"/>
      <c r="P45" s="62" t="s">
        <v>617</v>
      </c>
      <c r="Q45" s="138"/>
    </row>
    <row r="46" spans="2:17">
      <c r="B46" s="74" t="s">
        <v>627</v>
      </c>
      <c r="C46" s="165" t="s">
        <v>162</v>
      </c>
      <c r="D46" s="165" t="s">
        <v>162</v>
      </c>
      <c r="E46" s="165" t="s">
        <v>162</v>
      </c>
      <c r="F46" s="165" t="s">
        <v>162</v>
      </c>
      <c r="G46" s="165" t="s">
        <v>162</v>
      </c>
      <c r="H46" s="165" t="s">
        <v>162</v>
      </c>
      <c r="I46" s="192" t="s">
        <v>259</v>
      </c>
      <c r="J46" s="165" t="s">
        <v>162</v>
      </c>
      <c r="K46" s="62" t="s">
        <v>33</v>
      </c>
      <c r="L46" s="34" t="s">
        <v>214</v>
      </c>
      <c r="M46" s="38" t="s">
        <v>34</v>
      </c>
      <c r="N46" s="165"/>
      <c r="O46" s="43"/>
      <c r="P46" s="62" t="s">
        <v>32</v>
      </c>
      <c r="Q46" s="138"/>
    </row>
    <row r="47" spans="2:17">
      <c r="B47" s="74" t="s">
        <v>628</v>
      </c>
      <c r="C47" s="165" t="s">
        <v>162</v>
      </c>
      <c r="D47" s="165" t="s">
        <v>162</v>
      </c>
      <c r="E47" s="165" t="s">
        <v>162</v>
      </c>
      <c r="F47" s="165" t="s">
        <v>162</v>
      </c>
      <c r="G47" s="165" t="s">
        <v>162</v>
      </c>
      <c r="H47" s="165" t="s">
        <v>162</v>
      </c>
      <c r="I47" s="192" t="s">
        <v>259</v>
      </c>
      <c r="J47" s="165" t="s">
        <v>162</v>
      </c>
      <c r="K47" s="62" t="s">
        <v>33</v>
      </c>
      <c r="L47" s="34" t="s">
        <v>230</v>
      </c>
      <c r="M47" s="38" t="s">
        <v>34</v>
      </c>
      <c r="N47" s="165"/>
      <c r="O47" s="43"/>
      <c r="P47" s="62" t="s">
        <v>32</v>
      </c>
      <c r="Q47" s="138"/>
    </row>
    <row r="48" spans="2:17">
      <c r="B48" s="21" t="s">
        <v>501</v>
      </c>
      <c r="C48" s="165" t="s">
        <v>162</v>
      </c>
      <c r="D48" s="165" t="s">
        <v>162</v>
      </c>
      <c r="E48" s="165" t="s">
        <v>162</v>
      </c>
      <c r="F48" s="165" t="s">
        <v>162</v>
      </c>
      <c r="G48" s="165" t="s">
        <v>162</v>
      </c>
      <c r="H48" s="165" t="s">
        <v>162</v>
      </c>
      <c r="I48" s="192" t="s">
        <v>259</v>
      </c>
      <c r="J48" s="165" t="s">
        <v>162</v>
      </c>
      <c r="K48" s="62" t="s">
        <v>217</v>
      </c>
      <c r="L48" s="34" t="s">
        <v>234</v>
      </c>
      <c r="M48" s="38" t="s">
        <v>34</v>
      </c>
      <c r="N48" s="165"/>
      <c r="O48" s="43"/>
      <c r="Q48" s="138"/>
    </row>
    <row r="49" spans="2:17">
      <c r="B49" s="21" t="s">
        <v>502</v>
      </c>
      <c r="C49" s="165" t="s">
        <v>162</v>
      </c>
      <c r="D49" s="165" t="s">
        <v>162</v>
      </c>
      <c r="E49" s="165" t="s">
        <v>162</v>
      </c>
      <c r="F49" s="165" t="s">
        <v>162</v>
      </c>
      <c r="G49" s="165" t="s">
        <v>162</v>
      </c>
      <c r="H49" s="165" t="s">
        <v>162</v>
      </c>
      <c r="I49" s="192" t="s">
        <v>259</v>
      </c>
      <c r="J49" s="165" t="s">
        <v>162</v>
      </c>
      <c r="K49" s="62" t="s">
        <v>215</v>
      </c>
      <c r="L49" s="34" t="s">
        <v>234</v>
      </c>
      <c r="M49" s="38" t="s">
        <v>34</v>
      </c>
      <c r="N49" s="165"/>
      <c r="O49" s="43"/>
      <c r="P49" s="62" t="s">
        <v>32</v>
      </c>
      <c r="Q49" s="138"/>
    </row>
    <row r="50" spans="2:17">
      <c r="B50" s="198" t="s">
        <v>503</v>
      </c>
      <c r="C50" s="200" t="s">
        <v>162</v>
      </c>
      <c r="D50" s="200" t="s">
        <v>162</v>
      </c>
      <c r="E50" s="200" t="s">
        <v>162</v>
      </c>
      <c r="F50" s="200" t="s">
        <v>162</v>
      </c>
      <c r="G50" s="200" t="s">
        <v>162</v>
      </c>
      <c r="H50" s="200" t="s">
        <v>162</v>
      </c>
      <c r="I50" s="202" t="s">
        <v>259</v>
      </c>
      <c r="J50" s="200" t="s">
        <v>162</v>
      </c>
      <c r="K50" s="201" t="s">
        <v>218</v>
      </c>
      <c r="L50" s="186" t="s">
        <v>234</v>
      </c>
      <c r="M50" s="38" t="s">
        <v>34</v>
      </c>
      <c r="N50" s="165"/>
      <c r="O50" s="43"/>
      <c r="P50" s="62" t="s">
        <v>32</v>
      </c>
      <c r="Q50" s="138"/>
    </row>
    <row r="51" spans="2:17" ht="14.25" thickBot="1">
      <c r="B51" s="22" t="s">
        <v>504</v>
      </c>
      <c r="C51" s="166" t="s">
        <v>162</v>
      </c>
      <c r="D51" s="166" t="s">
        <v>162</v>
      </c>
      <c r="E51" s="166" t="s">
        <v>162</v>
      </c>
      <c r="F51" s="166" t="s">
        <v>162</v>
      </c>
      <c r="G51" s="166" t="s">
        <v>162</v>
      </c>
      <c r="H51" s="166" t="s">
        <v>162</v>
      </c>
      <c r="I51" s="193" t="s">
        <v>257</v>
      </c>
      <c r="J51" s="166" t="s">
        <v>162</v>
      </c>
      <c r="K51" s="39" t="s">
        <v>235</v>
      </c>
      <c r="L51" s="40" t="s">
        <v>234</v>
      </c>
      <c r="M51" s="41" t="s">
        <v>34</v>
      </c>
      <c r="N51" s="166"/>
      <c r="O51" s="44"/>
      <c r="P51" s="39" t="s">
        <v>32</v>
      </c>
      <c r="Q51" s="139"/>
    </row>
    <row r="73" spans="2:17" ht="15" thickBot="1">
      <c r="B73" s="301" t="s">
        <v>576</v>
      </c>
    </row>
    <row r="74" spans="2:17" ht="15" thickBot="1">
      <c r="B74" s="97" t="s">
        <v>125</v>
      </c>
      <c r="C74" s="394" t="s">
        <v>201</v>
      </c>
      <c r="D74" s="395"/>
      <c r="E74" s="395"/>
      <c r="F74" s="395"/>
      <c r="G74" s="395"/>
      <c r="H74" s="395"/>
      <c r="I74" s="395"/>
      <c r="J74" s="396"/>
      <c r="K74" s="167"/>
      <c r="L74" s="167"/>
      <c r="M74" s="170"/>
      <c r="N74" s="168"/>
      <c r="O74" s="168"/>
      <c r="P74" s="168"/>
      <c r="Q74" s="169"/>
    </row>
    <row r="75" spans="2:17">
      <c r="B75" s="70"/>
      <c r="C75" s="32" t="s">
        <v>202</v>
      </c>
      <c r="D75" s="32"/>
      <c r="E75" s="32"/>
      <c r="F75" s="32"/>
      <c r="G75" s="32"/>
      <c r="H75" s="32"/>
      <c r="I75" s="32"/>
      <c r="J75" s="32"/>
      <c r="K75" s="32"/>
      <c r="L75" s="33"/>
      <c r="M75" s="28" t="s">
        <v>53</v>
      </c>
      <c r="N75" s="45" t="s">
        <v>21</v>
      </c>
      <c r="O75" s="46"/>
      <c r="P75" s="46"/>
      <c r="Q75" s="47"/>
    </row>
    <row r="76" spans="2:17">
      <c r="B76" s="71" t="s">
        <v>22</v>
      </c>
      <c r="C76" s="397" t="s">
        <v>169</v>
      </c>
      <c r="D76" s="392"/>
      <c r="E76" s="392"/>
      <c r="F76" s="392"/>
      <c r="G76" s="392"/>
      <c r="H76" s="392"/>
      <c r="I76" s="392"/>
      <c r="J76" s="393"/>
      <c r="K76" s="26" t="s">
        <v>23</v>
      </c>
      <c r="L76" s="75"/>
      <c r="M76" s="29" t="s">
        <v>236</v>
      </c>
      <c r="N76" s="194" t="s">
        <v>24</v>
      </c>
      <c r="O76" s="77" t="s">
        <v>25</v>
      </c>
      <c r="P76" s="1" t="s">
        <v>26</v>
      </c>
      <c r="Q76" s="135" t="s">
        <v>27</v>
      </c>
    </row>
    <row r="77" spans="2:17">
      <c r="B77" s="71" t="s">
        <v>35</v>
      </c>
      <c r="C77" s="161" t="s">
        <v>129</v>
      </c>
      <c r="D77" s="161" t="s">
        <v>129</v>
      </c>
      <c r="E77" s="161" t="s">
        <v>129</v>
      </c>
      <c r="F77" s="161" t="s">
        <v>129</v>
      </c>
      <c r="G77" s="161" t="s">
        <v>129</v>
      </c>
      <c r="H77" s="161" t="s">
        <v>129</v>
      </c>
      <c r="I77" s="161" t="s">
        <v>129</v>
      </c>
      <c r="J77" s="161" t="s">
        <v>129</v>
      </c>
      <c r="K77" s="204" t="s">
        <v>102</v>
      </c>
      <c r="L77" s="205" t="s">
        <v>590</v>
      </c>
      <c r="M77" s="29" t="s">
        <v>237</v>
      </c>
      <c r="N77" s="195"/>
      <c r="O77" s="78"/>
      <c r="P77" s="78"/>
      <c r="Q77" s="135"/>
    </row>
    <row r="78" spans="2:17" ht="27">
      <c r="B78" s="72" t="s">
        <v>28</v>
      </c>
      <c r="C78" s="391" t="s">
        <v>37</v>
      </c>
      <c r="D78" s="392"/>
      <c r="E78" s="392"/>
      <c r="F78" s="392"/>
      <c r="G78" s="392"/>
      <c r="H78" s="392"/>
      <c r="I78" s="392"/>
      <c r="J78" s="393"/>
      <c r="K78" s="1" t="s">
        <v>227</v>
      </c>
      <c r="L78" s="26" t="s">
        <v>227</v>
      </c>
      <c r="M78" s="30"/>
      <c r="N78" s="195"/>
      <c r="O78" s="78"/>
      <c r="P78" s="78"/>
      <c r="Q78" s="135"/>
    </row>
    <row r="79" spans="2:17" ht="136.5">
      <c r="B79" s="71" t="s">
        <v>29</v>
      </c>
      <c r="C79" s="162" t="s">
        <v>203</v>
      </c>
      <c r="D79" s="162" t="s">
        <v>64</v>
      </c>
      <c r="E79" s="162" t="s">
        <v>161</v>
      </c>
      <c r="F79" s="162" t="s">
        <v>204</v>
      </c>
      <c r="G79" s="162" t="s">
        <v>205</v>
      </c>
      <c r="H79" s="162" t="s">
        <v>206</v>
      </c>
      <c r="I79" s="162" t="s">
        <v>207</v>
      </c>
      <c r="J79" s="162" t="s">
        <v>208</v>
      </c>
      <c r="K79" s="1" t="s">
        <v>228</v>
      </c>
      <c r="L79" s="26" t="s">
        <v>447</v>
      </c>
      <c r="M79" s="29" t="s">
        <v>30</v>
      </c>
      <c r="N79" s="195"/>
      <c r="O79" s="78"/>
      <c r="P79" s="78"/>
      <c r="Q79" s="135"/>
    </row>
    <row r="80" spans="2:17" ht="134.25" customHeight="1" thickBot="1">
      <c r="B80" s="73" t="s">
        <v>31</v>
      </c>
      <c r="C80" s="163" t="s">
        <v>209</v>
      </c>
      <c r="D80" s="163" t="s">
        <v>129</v>
      </c>
      <c r="E80" s="163" t="s">
        <v>209</v>
      </c>
      <c r="F80" s="163" t="s">
        <v>209</v>
      </c>
      <c r="G80" s="163" t="s">
        <v>209</v>
      </c>
      <c r="H80" s="163" t="s">
        <v>209</v>
      </c>
      <c r="I80" s="163" t="s">
        <v>209</v>
      </c>
      <c r="J80" s="163" t="s">
        <v>209</v>
      </c>
      <c r="K80" s="190" t="s">
        <v>229</v>
      </c>
      <c r="L80" s="27" t="s">
        <v>615</v>
      </c>
      <c r="M80" s="31" t="s">
        <v>238</v>
      </c>
      <c r="N80" s="197"/>
      <c r="O80" s="206"/>
      <c r="P80" s="207" t="s">
        <v>239</v>
      </c>
      <c r="Q80" s="136"/>
    </row>
    <row r="81" spans="2:63" ht="14.25" thickTop="1">
      <c r="B81" s="74" t="s">
        <v>473</v>
      </c>
      <c r="C81" s="164" t="s">
        <v>162</v>
      </c>
      <c r="D81" s="164" t="s">
        <v>162</v>
      </c>
      <c r="E81" s="164" t="s">
        <v>162</v>
      </c>
      <c r="F81" s="164" t="s">
        <v>162</v>
      </c>
      <c r="G81" s="164" t="s">
        <v>162</v>
      </c>
      <c r="H81" s="164" t="s">
        <v>162</v>
      </c>
      <c r="I81" s="164" t="s">
        <v>162</v>
      </c>
      <c r="J81" s="164" t="s">
        <v>162</v>
      </c>
      <c r="K81" s="35" t="s">
        <v>33</v>
      </c>
      <c r="L81" s="36" t="s">
        <v>210</v>
      </c>
      <c r="M81" s="37" t="s">
        <v>34</v>
      </c>
      <c r="N81" s="164"/>
      <c r="O81" s="42"/>
      <c r="P81" s="35" t="s">
        <v>32</v>
      </c>
      <c r="Q81" s="137"/>
    </row>
    <row r="82" spans="2:63">
      <c r="B82" s="74" t="s">
        <v>474</v>
      </c>
      <c r="C82" s="165" t="s">
        <v>162</v>
      </c>
      <c r="D82" s="165" t="s">
        <v>162</v>
      </c>
      <c r="E82" s="165" t="s">
        <v>162</v>
      </c>
      <c r="F82" s="165" t="s">
        <v>162</v>
      </c>
      <c r="G82" s="165" t="s">
        <v>162</v>
      </c>
      <c r="H82" s="165" t="s">
        <v>162</v>
      </c>
      <c r="I82" s="165" t="s">
        <v>162</v>
      </c>
      <c r="J82" s="165" t="s">
        <v>162</v>
      </c>
      <c r="K82" s="62" t="s">
        <v>33</v>
      </c>
      <c r="L82" s="34" t="s">
        <v>212</v>
      </c>
      <c r="M82" s="38" t="s">
        <v>34</v>
      </c>
      <c r="N82" s="165"/>
      <c r="O82" s="43"/>
      <c r="P82" s="62" t="s">
        <v>32</v>
      </c>
      <c r="Q82" s="138"/>
    </row>
    <row r="83" spans="2:63">
      <c r="B83" s="74" t="s">
        <v>475</v>
      </c>
      <c r="C83" s="165" t="s">
        <v>162</v>
      </c>
      <c r="D83" s="165" t="s">
        <v>162</v>
      </c>
      <c r="E83" s="165" t="s">
        <v>162</v>
      </c>
      <c r="F83" s="165" t="s">
        <v>162</v>
      </c>
      <c r="G83" s="165" t="s">
        <v>162</v>
      </c>
      <c r="H83" s="165" t="s">
        <v>162</v>
      </c>
      <c r="I83" s="165" t="s">
        <v>162</v>
      </c>
      <c r="J83" s="165" t="s">
        <v>162</v>
      </c>
      <c r="K83" s="62" t="s">
        <v>33</v>
      </c>
      <c r="L83" s="34" t="s">
        <v>213</v>
      </c>
      <c r="M83" s="38" t="s">
        <v>34</v>
      </c>
      <c r="N83" s="165"/>
      <c r="O83" s="43"/>
      <c r="P83" s="62" t="s">
        <v>32</v>
      </c>
      <c r="Q83" s="138"/>
    </row>
    <row r="84" spans="2:63">
      <c r="B84" s="74" t="s">
        <v>476</v>
      </c>
      <c r="C84" s="165" t="s">
        <v>162</v>
      </c>
      <c r="D84" s="165" t="s">
        <v>162</v>
      </c>
      <c r="E84" s="165" t="s">
        <v>162</v>
      </c>
      <c r="F84" s="165" t="s">
        <v>162</v>
      </c>
      <c r="G84" s="165" t="s">
        <v>162</v>
      </c>
      <c r="H84" s="165" t="s">
        <v>162</v>
      </c>
      <c r="I84" s="165" t="s">
        <v>162</v>
      </c>
      <c r="J84" s="165" t="s">
        <v>162</v>
      </c>
      <c r="K84" s="62" t="s">
        <v>33</v>
      </c>
      <c r="L84" s="34" t="s">
        <v>214</v>
      </c>
      <c r="M84" s="38" t="s">
        <v>240</v>
      </c>
      <c r="N84" s="165"/>
      <c r="O84" s="43"/>
      <c r="P84" s="62" t="s">
        <v>241</v>
      </c>
      <c r="Q84" s="138"/>
    </row>
    <row r="85" spans="2:63">
      <c r="B85" s="74" t="s">
        <v>477</v>
      </c>
      <c r="C85" s="165" t="s">
        <v>162</v>
      </c>
      <c r="D85" s="165" t="s">
        <v>162</v>
      </c>
      <c r="E85" s="165" t="s">
        <v>162</v>
      </c>
      <c r="F85" s="165" t="s">
        <v>162</v>
      </c>
      <c r="G85" s="165" t="s">
        <v>162</v>
      </c>
      <c r="H85" s="165" t="s">
        <v>162</v>
      </c>
      <c r="I85" s="165" t="s">
        <v>162</v>
      </c>
      <c r="J85" s="165" t="s">
        <v>162</v>
      </c>
      <c r="K85" s="62" t="s">
        <v>33</v>
      </c>
      <c r="L85" s="34" t="s">
        <v>230</v>
      </c>
      <c r="M85" s="38" t="s">
        <v>34</v>
      </c>
      <c r="N85" s="165"/>
      <c r="O85" s="43"/>
      <c r="P85" s="62" t="s">
        <v>32</v>
      </c>
      <c r="Q85" s="138"/>
    </row>
    <row r="86" spans="2:63">
      <c r="B86" s="74" t="s">
        <v>506</v>
      </c>
      <c r="C86" s="165" t="s">
        <v>162</v>
      </c>
      <c r="D86" s="165" t="s">
        <v>162</v>
      </c>
      <c r="E86" s="165" t="s">
        <v>162</v>
      </c>
      <c r="F86" s="165" t="s">
        <v>162</v>
      </c>
      <c r="G86" s="165" t="s">
        <v>162</v>
      </c>
      <c r="H86" s="165" t="s">
        <v>162</v>
      </c>
      <c r="I86" s="165" t="s">
        <v>162</v>
      </c>
      <c r="J86" s="165" t="s">
        <v>162</v>
      </c>
      <c r="K86" s="62" t="s">
        <v>217</v>
      </c>
      <c r="L86" s="34" t="s">
        <v>234</v>
      </c>
      <c r="M86" s="38" t="s">
        <v>34</v>
      </c>
      <c r="N86" s="165"/>
      <c r="O86" s="43"/>
      <c r="P86" s="62" t="s">
        <v>32</v>
      </c>
      <c r="Q86" s="138"/>
    </row>
    <row r="87" spans="2:63">
      <c r="B87" s="21" t="s">
        <v>507</v>
      </c>
      <c r="C87" s="165" t="s">
        <v>162</v>
      </c>
      <c r="D87" s="165" t="s">
        <v>162</v>
      </c>
      <c r="E87" s="165" t="s">
        <v>162</v>
      </c>
      <c r="F87" s="165" t="s">
        <v>162</v>
      </c>
      <c r="G87" s="165" t="s">
        <v>162</v>
      </c>
      <c r="H87" s="165" t="s">
        <v>162</v>
      </c>
      <c r="I87" s="165" t="s">
        <v>162</v>
      </c>
      <c r="J87" s="165" t="s">
        <v>162</v>
      </c>
      <c r="K87" s="62" t="s">
        <v>215</v>
      </c>
      <c r="L87" s="34" t="s">
        <v>234</v>
      </c>
      <c r="M87" s="38" t="s">
        <v>34</v>
      </c>
      <c r="N87" s="165"/>
      <c r="O87" s="43"/>
      <c r="P87" s="62" t="s">
        <v>32</v>
      </c>
      <c r="Q87" s="138"/>
      <c r="BK87" s="149"/>
    </row>
    <row r="88" spans="2:63">
      <c r="B88" s="21" t="s">
        <v>508</v>
      </c>
      <c r="C88" s="165" t="s">
        <v>162</v>
      </c>
      <c r="D88" s="165" t="s">
        <v>162</v>
      </c>
      <c r="E88" s="165" t="s">
        <v>162</v>
      </c>
      <c r="F88" s="165" t="s">
        <v>162</v>
      </c>
      <c r="G88" s="165" t="s">
        <v>162</v>
      </c>
      <c r="H88" s="165" t="s">
        <v>162</v>
      </c>
      <c r="I88" s="165" t="s">
        <v>162</v>
      </c>
      <c r="J88" s="165" t="s">
        <v>162</v>
      </c>
      <c r="K88" s="62" t="s">
        <v>218</v>
      </c>
      <c r="L88" s="34" t="s">
        <v>234</v>
      </c>
      <c r="M88" s="38" t="s">
        <v>34</v>
      </c>
      <c r="N88" s="165"/>
      <c r="O88" s="43"/>
      <c r="P88" s="62" t="s">
        <v>32</v>
      </c>
      <c r="Q88" s="138"/>
    </row>
    <row r="89" spans="2:63" ht="14.25" thickBot="1">
      <c r="B89" s="22" t="s">
        <v>505</v>
      </c>
      <c r="C89" s="166" t="s">
        <v>162</v>
      </c>
      <c r="D89" s="166" t="s">
        <v>162</v>
      </c>
      <c r="E89" s="166" t="s">
        <v>162</v>
      </c>
      <c r="F89" s="166" t="s">
        <v>162</v>
      </c>
      <c r="G89" s="166" t="s">
        <v>162</v>
      </c>
      <c r="H89" s="166" t="s">
        <v>162</v>
      </c>
      <c r="I89" s="166" t="s">
        <v>162</v>
      </c>
      <c r="J89" s="166" t="s">
        <v>162</v>
      </c>
      <c r="K89" s="39" t="s">
        <v>219</v>
      </c>
      <c r="L89" s="40" t="s">
        <v>234</v>
      </c>
      <c r="M89" s="41" t="s">
        <v>34</v>
      </c>
      <c r="N89" s="166"/>
      <c r="O89" s="44"/>
      <c r="P89" s="39" t="s">
        <v>32</v>
      </c>
      <c r="Q89" s="139"/>
    </row>
    <row r="96" spans="2:63" ht="15" thickBot="1">
      <c r="B96" s="301" t="s">
        <v>575</v>
      </c>
    </row>
    <row r="97" spans="2:17" ht="15" thickBot="1">
      <c r="B97" s="97" t="s">
        <v>125</v>
      </c>
      <c r="C97" s="394" t="s">
        <v>199</v>
      </c>
      <c r="D97" s="395"/>
      <c r="E97" s="395"/>
      <c r="F97" s="395"/>
      <c r="G97" s="395"/>
      <c r="H97" s="395"/>
      <c r="I97" s="395"/>
      <c r="J97" s="396"/>
      <c r="K97" s="167"/>
      <c r="L97" s="167"/>
      <c r="M97" s="170"/>
      <c r="N97" s="168"/>
      <c r="O97" s="168"/>
      <c r="P97" s="168"/>
      <c r="Q97" s="169"/>
    </row>
    <row r="98" spans="2:17">
      <c r="B98" s="70"/>
      <c r="C98" s="32" t="s">
        <v>202</v>
      </c>
      <c r="D98" s="32"/>
      <c r="E98" s="32"/>
      <c r="F98" s="32"/>
      <c r="G98" s="32"/>
      <c r="H98" s="32"/>
      <c r="I98" s="32"/>
      <c r="J98" s="32"/>
      <c r="K98" s="32"/>
      <c r="L98" s="32"/>
      <c r="M98" s="28" t="s">
        <v>53</v>
      </c>
      <c r="N98" s="45" t="s">
        <v>21</v>
      </c>
      <c r="O98" s="46"/>
      <c r="P98" s="46"/>
      <c r="Q98" s="47"/>
    </row>
    <row r="99" spans="2:17">
      <c r="B99" s="71" t="s">
        <v>22</v>
      </c>
      <c r="C99" s="397" t="s">
        <v>169</v>
      </c>
      <c r="D99" s="392"/>
      <c r="E99" s="392"/>
      <c r="F99" s="392"/>
      <c r="G99" s="392"/>
      <c r="H99" s="392"/>
      <c r="I99" s="392"/>
      <c r="J99" s="393"/>
      <c r="K99" s="26" t="s">
        <v>23</v>
      </c>
      <c r="L99" s="89"/>
      <c r="M99" s="29" t="s">
        <v>242</v>
      </c>
      <c r="N99" s="194" t="s">
        <v>24</v>
      </c>
      <c r="O99" s="77" t="s">
        <v>25</v>
      </c>
      <c r="P99" s="1" t="s">
        <v>26</v>
      </c>
      <c r="Q99" s="135" t="s">
        <v>27</v>
      </c>
    </row>
    <row r="100" spans="2:17">
      <c r="B100" s="71" t="s">
        <v>35</v>
      </c>
      <c r="C100" s="161" t="s">
        <v>129</v>
      </c>
      <c r="D100" s="161" t="s">
        <v>129</v>
      </c>
      <c r="E100" s="161" t="s">
        <v>129</v>
      </c>
      <c r="F100" s="161" t="s">
        <v>129</v>
      </c>
      <c r="G100" s="161" t="s">
        <v>129</v>
      </c>
      <c r="H100" s="161" t="s">
        <v>129</v>
      </c>
      <c r="I100" s="161" t="s">
        <v>129</v>
      </c>
      <c r="J100" s="161" t="s">
        <v>129</v>
      </c>
      <c r="K100" s="204" t="s">
        <v>589</v>
      </c>
      <c r="L100" s="205" t="s">
        <v>589</v>
      </c>
      <c r="M100" s="29" t="s">
        <v>243</v>
      </c>
      <c r="N100" s="195"/>
      <c r="O100" s="78"/>
      <c r="P100" s="78"/>
      <c r="Q100" s="135"/>
    </row>
    <row r="101" spans="2:17" ht="27">
      <c r="B101" s="72" t="s">
        <v>28</v>
      </c>
      <c r="C101" s="391" t="s">
        <v>37</v>
      </c>
      <c r="D101" s="392"/>
      <c r="E101" s="392"/>
      <c r="F101" s="392"/>
      <c r="G101" s="392"/>
      <c r="H101" s="392"/>
      <c r="I101" s="392"/>
      <c r="J101" s="393"/>
      <c r="K101" s="321" t="s">
        <v>648</v>
      </c>
      <c r="L101" s="252" t="s">
        <v>648</v>
      </c>
      <c r="M101" s="30"/>
      <c r="N101" s="195"/>
      <c r="O101" s="78"/>
      <c r="P101" s="78"/>
      <c r="Q101" s="135"/>
    </row>
    <row r="102" spans="2:17" ht="136.5">
      <c r="B102" s="71" t="s">
        <v>29</v>
      </c>
      <c r="C102" s="162" t="s">
        <v>203</v>
      </c>
      <c r="D102" s="162" t="s">
        <v>64</v>
      </c>
      <c r="E102" s="162" t="s">
        <v>161</v>
      </c>
      <c r="F102" s="162" t="s">
        <v>204</v>
      </c>
      <c r="G102" s="162" t="s">
        <v>205</v>
      </c>
      <c r="H102" s="162" t="s">
        <v>206</v>
      </c>
      <c r="I102" s="162" t="s">
        <v>207</v>
      </c>
      <c r="J102" s="162" t="s">
        <v>208</v>
      </c>
      <c r="K102" s="208" t="s">
        <v>245</v>
      </c>
      <c r="L102" s="26" t="s">
        <v>448</v>
      </c>
      <c r="M102" s="29" t="s">
        <v>30</v>
      </c>
      <c r="N102" s="195"/>
      <c r="O102" s="78"/>
      <c r="P102" s="78"/>
      <c r="Q102" s="135"/>
    </row>
    <row r="103" spans="2:17" ht="120.75" customHeight="1" thickBot="1">
      <c r="B103" s="73" t="s">
        <v>31</v>
      </c>
      <c r="C103" s="163" t="s">
        <v>209</v>
      </c>
      <c r="D103" s="163" t="s">
        <v>129</v>
      </c>
      <c r="E103" s="163" t="s">
        <v>209</v>
      </c>
      <c r="F103" s="163" t="s">
        <v>209</v>
      </c>
      <c r="G103" s="163" t="s">
        <v>209</v>
      </c>
      <c r="H103" s="163" t="s">
        <v>209</v>
      </c>
      <c r="I103" s="163" t="s">
        <v>209</v>
      </c>
      <c r="J103" s="163" t="s">
        <v>209</v>
      </c>
      <c r="K103" s="190" t="s">
        <v>229</v>
      </c>
      <c r="L103" s="27" t="s">
        <v>246</v>
      </c>
      <c r="M103" s="31" t="s">
        <v>247</v>
      </c>
      <c r="N103" s="197"/>
      <c r="O103" s="206"/>
      <c r="P103" s="207" t="s">
        <v>618</v>
      </c>
      <c r="Q103" s="136"/>
    </row>
    <row r="104" spans="2:17" ht="14.25" thickTop="1">
      <c r="B104" s="74" t="s">
        <v>473</v>
      </c>
      <c r="C104" s="164" t="s">
        <v>162</v>
      </c>
      <c r="D104" s="164" t="s">
        <v>162</v>
      </c>
      <c r="E104" s="164" t="s">
        <v>162</v>
      </c>
      <c r="F104" s="164" t="s">
        <v>162</v>
      </c>
      <c r="G104" s="164" t="s">
        <v>162</v>
      </c>
      <c r="H104" s="164" t="s">
        <v>162</v>
      </c>
      <c r="I104" s="164" t="s">
        <v>162</v>
      </c>
      <c r="J104" s="164" t="s">
        <v>162</v>
      </c>
      <c r="K104" s="42" t="s">
        <v>33</v>
      </c>
      <c r="L104" s="36" t="s">
        <v>210</v>
      </c>
      <c r="M104" s="37" t="s">
        <v>34</v>
      </c>
      <c r="N104" s="164"/>
      <c r="O104" s="42"/>
      <c r="P104" s="35" t="s">
        <v>32</v>
      </c>
      <c r="Q104" s="137"/>
    </row>
    <row r="105" spans="2:17">
      <c r="B105" s="74" t="s">
        <v>621</v>
      </c>
      <c r="C105" s="165" t="s">
        <v>162</v>
      </c>
      <c r="D105" s="165" t="s">
        <v>162</v>
      </c>
      <c r="E105" s="165" t="s">
        <v>162</v>
      </c>
      <c r="F105" s="165" t="s">
        <v>162</v>
      </c>
      <c r="G105" s="165" t="s">
        <v>162</v>
      </c>
      <c r="H105" s="165" t="s">
        <v>162</v>
      </c>
      <c r="I105" s="165" t="s">
        <v>162</v>
      </c>
      <c r="J105" s="165" t="s">
        <v>162</v>
      </c>
      <c r="K105" s="43" t="s">
        <v>33</v>
      </c>
      <c r="L105" s="34" t="s">
        <v>211</v>
      </c>
      <c r="M105" s="38" t="s">
        <v>231</v>
      </c>
      <c r="N105" s="165"/>
      <c r="O105" s="43"/>
      <c r="P105" s="62" t="s">
        <v>620</v>
      </c>
      <c r="Q105" s="138"/>
    </row>
    <row r="106" spans="2:17">
      <c r="B106" s="74" t="s">
        <v>622</v>
      </c>
      <c r="C106" s="165" t="s">
        <v>162</v>
      </c>
      <c r="D106" s="165" t="s">
        <v>162</v>
      </c>
      <c r="E106" s="165" t="s">
        <v>162</v>
      </c>
      <c r="F106" s="165" t="s">
        <v>162</v>
      </c>
      <c r="G106" s="165" t="s">
        <v>162</v>
      </c>
      <c r="H106" s="165" t="s">
        <v>162</v>
      </c>
      <c r="I106" s="165" t="s">
        <v>162</v>
      </c>
      <c r="J106" s="165" t="s">
        <v>162</v>
      </c>
      <c r="K106" s="43" t="s">
        <v>33</v>
      </c>
      <c r="L106" s="34" t="s">
        <v>212</v>
      </c>
      <c r="M106" s="38" t="s">
        <v>240</v>
      </c>
      <c r="N106" s="165"/>
      <c r="O106" s="43"/>
      <c r="P106" s="62" t="s">
        <v>619</v>
      </c>
      <c r="Q106" s="138"/>
    </row>
    <row r="107" spans="2:17">
      <c r="B107" s="74" t="s">
        <v>477</v>
      </c>
      <c r="C107" s="165" t="s">
        <v>162</v>
      </c>
      <c r="D107" s="165" t="s">
        <v>162</v>
      </c>
      <c r="E107" s="165" t="s">
        <v>162</v>
      </c>
      <c r="F107" s="165" t="s">
        <v>162</v>
      </c>
      <c r="G107" s="165" t="s">
        <v>162</v>
      </c>
      <c r="H107" s="165" t="s">
        <v>162</v>
      </c>
      <c r="I107" s="165" t="s">
        <v>162</v>
      </c>
      <c r="J107" s="165" t="s">
        <v>162</v>
      </c>
      <c r="K107" s="43" t="s">
        <v>33</v>
      </c>
      <c r="L107" s="34" t="s">
        <v>230</v>
      </c>
      <c r="M107" s="38" t="s">
        <v>34</v>
      </c>
      <c r="N107" s="165"/>
      <c r="O107" s="43"/>
      <c r="P107" s="62" t="s">
        <v>32</v>
      </c>
      <c r="Q107" s="138"/>
    </row>
    <row r="108" spans="2:17">
      <c r="B108" s="21" t="s">
        <v>506</v>
      </c>
      <c r="C108" s="165" t="s">
        <v>162</v>
      </c>
      <c r="D108" s="165" t="s">
        <v>162</v>
      </c>
      <c r="E108" s="165" t="s">
        <v>162</v>
      </c>
      <c r="F108" s="165" t="s">
        <v>162</v>
      </c>
      <c r="G108" s="165" t="s">
        <v>162</v>
      </c>
      <c r="H108" s="165" t="s">
        <v>162</v>
      </c>
      <c r="I108" s="165" t="s">
        <v>162</v>
      </c>
      <c r="J108" s="165" t="s">
        <v>162</v>
      </c>
      <c r="K108" s="43" t="s">
        <v>217</v>
      </c>
      <c r="L108" s="34" t="s">
        <v>234</v>
      </c>
      <c r="M108" s="38" t="s">
        <v>34</v>
      </c>
      <c r="N108" s="165"/>
      <c r="O108" s="43"/>
      <c r="P108" s="62" t="s">
        <v>32</v>
      </c>
      <c r="Q108" s="138"/>
    </row>
    <row r="109" spans="2:17">
      <c r="B109" s="21" t="s">
        <v>507</v>
      </c>
      <c r="C109" s="165" t="s">
        <v>162</v>
      </c>
      <c r="D109" s="165" t="s">
        <v>162</v>
      </c>
      <c r="E109" s="165" t="s">
        <v>162</v>
      </c>
      <c r="F109" s="165" t="s">
        <v>162</v>
      </c>
      <c r="G109" s="165" t="s">
        <v>162</v>
      </c>
      <c r="H109" s="165" t="s">
        <v>162</v>
      </c>
      <c r="I109" s="165" t="s">
        <v>162</v>
      </c>
      <c r="J109" s="165" t="s">
        <v>162</v>
      </c>
      <c r="K109" s="43" t="s">
        <v>215</v>
      </c>
      <c r="L109" s="34" t="s">
        <v>234</v>
      </c>
      <c r="M109" s="38" t="s">
        <v>34</v>
      </c>
      <c r="N109" s="165"/>
      <c r="O109" s="43"/>
      <c r="P109" s="62" t="s">
        <v>32</v>
      </c>
      <c r="Q109" s="138"/>
    </row>
    <row r="110" spans="2:17">
      <c r="B110" s="21" t="s">
        <v>508</v>
      </c>
      <c r="C110" s="165" t="s">
        <v>162</v>
      </c>
      <c r="D110" s="165" t="s">
        <v>162</v>
      </c>
      <c r="E110" s="165" t="s">
        <v>162</v>
      </c>
      <c r="F110" s="165" t="s">
        <v>162</v>
      </c>
      <c r="G110" s="165" t="s">
        <v>162</v>
      </c>
      <c r="H110" s="165" t="s">
        <v>162</v>
      </c>
      <c r="I110" s="165" t="s">
        <v>162</v>
      </c>
      <c r="J110" s="165" t="s">
        <v>162</v>
      </c>
      <c r="K110" s="43" t="s">
        <v>218</v>
      </c>
      <c r="L110" s="34" t="s">
        <v>234</v>
      </c>
      <c r="M110" s="38" t="s">
        <v>34</v>
      </c>
      <c r="N110" s="165"/>
      <c r="O110" s="43"/>
      <c r="P110" s="62" t="s">
        <v>32</v>
      </c>
      <c r="Q110" s="138"/>
    </row>
    <row r="111" spans="2:17" ht="14.25" thickBot="1">
      <c r="B111" s="22" t="s">
        <v>505</v>
      </c>
      <c r="C111" s="166" t="s">
        <v>162</v>
      </c>
      <c r="D111" s="166" t="s">
        <v>162</v>
      </c>
      <c r="E111" s="166" t="s">
        <v>162</v>
      </c>
      <c r="F111" s="166" t="s">
        <v>162</v>
      </c>
      <c r="G111" s="166" t="s">
        <v>162</v>
      </c>
      <c r="H111" s="166" t="s">
        <v>162</v>
      </c>
      <c r="I111" s="166" t="s">
        <v>162</v>
      </c>
      <c r="J111" s="166" t="s">
        <v>162</v>
      </c>
      <c r="K111" s="44" t="s">
        <v>219</v>
      </c>
      <c r="L111" s="40" t="s">
        <v>234</v>
      </c>
      <c r="M111" s="41" t="s">
        <v>34</v>
      </c>
      <c r="N111" s="166"/>
      <c r="O111" s="44"/>
      <c r="P111" s="39" t="s">
        <v>32</v>
      </c>
      <c r="Q111" s="139"/>
    </row>
    <row r="137" ht="95.25" customHeight="1"/>
    <row r="156" spans="2:18" ht="15" thickBot="1">
      <c r="B156" s="301" t="s">
        <v>567</v>
      </c>
    </row>
    <row r="157" spans="2:18" ht="15" thickBot="1">
      <c r="B157" s="235" t="s">
        <v>125</v>
      </c>
      <c r="C157" s="398" t="s">
        <v>201</v>
      </c>
      <c r="D157" s="399"/>
      <c r="E157" s="399"/>
      <c r="F157" s="399"/>
      <c r="G157" s="399"/>
      <c r="H157" s="399"/>
      <c r="I157" s="399"/>
      <c r="J157" s="400"/>
      <c r="K157" s="236"/>
      <c r="L157" s="236"/>
      <c r="M157" s="237"/>
      <c r="N157" s="238"/>
      <c r="O157" s="238"/>
      <c r="P157" s="238"/>
      <c r="Q157" s="239"/>
    </row>
    <row r="158" spans="2:18">
      <c r="B158" s="240"/>
      <c r="C158" s="241" t="s">
        <v>202</v>
      </c>
      <c r="D158" s="241"/>
      <c r="E158" s="241"/>
      <c r="F158" s="241"/>
      <c r="G158" s="241"/>
      <c r="H158" s="241"/>
      <c r="I158" s="241"/>
      <c r="J158" s="241"/>
      <c r="K158" s="241"/>
      <c r="L158" s="242"/>
      <c r="M158" s="243" t="s">
        <v>53</v>
      </c>
      <c r="N158" s="244" t="s">
        <v>21</v>
      </c>
      <c r="O158" s="245"/>
      <c r="P158" s="245"/>
      <c r="Q158" s="246"/>
    </row>
    <row r="159" spans="2:18">
      <c r="B159" s="247" t="s">
        <v>22</v>
      </c>
      <c r="C159" s="401" t="s">
        <v>169</v>
      </c>
      <c r="D159" s="402"/>
      <c r="E159" s="402"/>
      <c r="F159" s="402"/>
      <c r="G159" s="402"/>
      <c r="H159" s="402"/>
      <c r="I159" s="402"/>
      <c r="J159" s="403"/>
      <c r="K159" s="332"/>
      <c r="L159" s="248" t="s">
        <v>23</v>
      </c>
      <c r="M159" s="249"/>
      <c r="N159" s="250" t="s">
        <v>250</v>
      </c>
      <c r="O159" s="251" t="s">
        <v>24</v>
      </c>
      <c r="P159" s="252" t="s">
        <v>25</v>
      </c>
      <c r="Q159" s="178" t="s">
        <v>26</v>
      </c>
      <c r="R159" s="253" t="s">
        <v>27</v>
      </c>
    </row>
    <row r="160" spans="2:18" ht="40.5">
      <c r="B160" s="247" t="s">
        <v>35</v>
      </c>
      <c r="C160" s="254" t="s">
        <v>129</v>
      </c>
      <c r="D160" s="254" t="s">
        <v>129</v>
      </c>
      <c r="E160" s="254" t="s">
        <v>129</v>
      </c>
      <c r="F160" s="254" t="s">
        <v>129</v>
      </c>
      <c r="G160" s="254" t="s">
        <v>129</v>
      </c>
      <c r="H160" s="254" t="s">
        <v>129</v>
      </c>
      <c r="I160" s="254" t="s">
        <v>129</v>
      </c>
      <c r="J160" s="254" t="s">
        <v>129</v>
      </c>
      <c r="K160" s="333"/>
      <c r="L160" s="255" t="s">
        <v>226</v>
      </c>
      <c r="M160" s="255" t="s">
        <v>226</v>
      </c>
      <c r="N160" s="250" t="s">
        <v>127</v>
      </c>
      <c r="O160" s="256"/>
      <c r="P160" s="257"/>
      <c r="Q160" s="257"/>
      <c r="R160" s="309" t="s">
        <v>603</v>
      </c>
    </row>
    <row r="161" spans="2:26" ht="27">
      <c r="B161" s="258" t="s">
        <v>28</v>
      </c>
      <c r="C161" s="404" t="s">
        <v>37</v>
      </c>
      <c r="D161" s="402"/>
      <c r="E161" s="402"/>
      <c r="F161" s="402"/>
      <c r="G161" s="402"/>
      <c r="H161" s="402"/>
      <c r="I161" s="402"/>
      <c r="J161" s="403"/>
      <c r="K161" s="334" t="s">
        <v>705</v>
      </c>
      <c r="L161" s="252" t="s">
        <v>252</v>
      </c>
      <c r="M161" s="252" t="s">
        <v>252</v>
      </c>
      <c r="N161" s="259"/>
      <c r="O161" s="256"/>
      <c r="P161" s="257"/>
      <c r="Q161" s="257"/>
      <c r="R161" s="253" t="s">
        <v>292</v>
      </c>
    </row>
    <row r="162" spans="2:26" ht="136.5">
      <c r="B162" s="247" t="s">
        <v>29</v>
      </c>
      <c r="C162" s="260" t="s">
        <v>203</v>
      </c>
      <c r="D162" s="260" t="s">
        <v>64</v>
      </c>
      <c r="E162" s="260" t="s">
        <v>161</v>
      </c>
      <c r="F162" s="260" t="s">
        <v>204</v>
      </c>
      <c r="G162" s="260" t="s">
        <v>205</v>
      </c>
      <c r="H162" s="260" t="s">
        <v>206</v>
      </c>
      <c r="I162" s="260" t="s">
        <v>207</v>
      </c>
      <c r="J162" s="260" t="s">
        <v>208</v>
      </c>
      <c r="K162" s="338" t="s">
        <v>705</v>
      </c>
      <c r="L162" s="261" t="s">
        <v>253</v>
      </c>
      <c r="M162" s="262" t="s">
        <v>450</v>
      </c>
      <c r="N162" s="250" t="s">
        <v>30</v>
      </c>
      <c r="O162" s="256"/>
      <c r="P162" s="257"/>
      <c r="Q162" s="257"/>
      <c r="R162" s="253" t="s">
        <v>254</v>
      </c>
      <c r="Z162" s="160"/>
    </row>
    <row r="163" spans="2:26" ht="111" customHeight="1" thickBot="1">
      <c r="B163" s="263" t="s">
        <v>31</v>
      </c>
      <c r="C163" s="264" t="s">
        <v>209</v>
      </c>
      <c r="D163" s="264" t="s">
        <v>129</v>
      </c>
      <c r="E163" s="264" t="s">
        <v>209</v>
      </c>
      <c r="F163" s="264" t="s">
        <v>209</v>
      </c>
      <c r="G163" s="264" t="s">
        <v>209</v>
      </c>
      <c r="H163" s="264" t="s">
        <v>209</v>
      </c>
      <c r="I163" s="264" t="s">
        <v>209</v>
      </c>
      <c r="J163" s="264" t="s">
        <v>209</v>
      </c>
      <c r="K163" s="335" t="s">
        <v>733</v>
      </c>
      <c r="L163" s="265" t="s">
        <v>229</v>
      </c>
      <c r="M163" s="265" t="s">
        <v>255</v>
      </c>
      <c r="N163" s="266" t="s">
        <v>482</v>
      </c>
      <c r="O163" s="267"/>
      <c r="P163" s="268" t="s">
        <v>658</v>
      </c>
      <c r="Q163" s="269"/>
      <c r="R163" s="270" t="s">
        <v>256</v>
      </c>
    </row>
    <row r="164" spans="2:26" ht="14.25" thickTop="1">
      <c r="B164" s="231" t="s">
        <v>471</v>
      </c>
      <c r="C164" s="271" t="s">
        <v>162</v>
      </c>
      <c r="D164" s="271" t="s">
        <v>162</v>
      </c>
      <c r="E164" s="271" t="s">
        <v>162</v>
      </c>
      <c r="F164" s="272" t="s">
        <v>257</v>
      </c>
      <c r="G164" s="271" t="s">
        <v>162</v>
      </c>
      <c r="H164" s="271" t="s">
        <v>162</v>
      </c>
      <c r="I164" s="273" t="s">
        <v>257</v>
      </c>
      <c r="J164" s="271" t="s">
        <v>162</v>
      </c>
      <c r="K164" s="276" t="s">
        <v>591</v>
      </c>
      <c r="L164" s="274" t="s">
        <v>235</v>
      </c>
      <c r="M164" s="274" t="s">
        <v>263</v>
      </c>
      <c r="N164" s="275" t="s">
        <v>34</v>
      </c>
      <c r="O164" s="271"/>
      <c r="P164" s="276" t="s">
        <v>32</v>
      </c>
      <c r="Q164" s="277"/>
      <c r="R164" s="278" t="s">
        <v>32</v>
      </c>
    </row>
    <row r="165" spans="2:26">
      <c r="B165" s="279" t="s">
        <v>718</v>
      </c>
      <c r="C165" s="230" t="s">
        <v>162</v>
      </c>
      <c r="D165" s="230" t="s">
        <v>162</v>
      </c>
      <c r="E165" s="230" t="s">
        <v>162</v>
      </c>
      <c r="F165" s="280" t="s">
        <v>257</v>
      </c>
      <c r="G165" s="230" t="s">
        <v>162</v>
      </c>
      <c r="H165" s="230" t="s">
        <v>162</v>
      </c>
      <c r="I165" s="281" t="s">
        <v>259</v>
      </c>
      <c r="J165" s="230" t="s">
        <v>162</v>
      </c>
      <c r="K165" s="284" t="s">
        <v>257</v>
      </c>
      <c r="L165" s="282" t="s">
        <v>33</v>
      </c>
      <c r="M165" s="282" t="s">
        <v>258</v>
      </c>
      <c r="N165" s="283" t="s">
        <v>34</v>
      </c>
      <c r="O165" s="230"/>
      <c r="P165" s="284" t="s">
        <v>32</v>
      </c>
      <c r="Q165" s="285"/>
      <c r="R165" s="286" t="s">
        <v>129</v>
      </c>
    </row>
    <row r="166" spans="2:26">
      <c r="B166" s="287" t="s">
        <v>719</v>
      </c>
      <c r="C166" s="230" t="s">
        <v>162</v>
      </c>
      <c r="D166" s="230" t="s">
        <v>162</v>
      </c>
      <c r="E166" s="230" t="s">
        <v>162</v>
      </c>
      <c r="F166" s="288" t="s">
        <v>257</v>
      </c>
      <c r="G166" s="230" t="s">
        <v>162</v>
      </c>
      <c r="H166" s="230" t="s">
        <v>162</v>
      </c>
      <c r="I166" s="281" t="s">
        <v>259</v>
      </c>
      <c r="J166" s="230" t="s">
        <v>162</v>
      </c>
      <c r="K166" s="291" t="s">
        <v>257</v>
      </c>
      <c r="L166" s="282" t="s">
        <v>33</v>
      </c>
      <c r="M166" s="282" t="s">
        <v>259</v>
      </c>
      <c r="N166" s="283" t="s">
        <v>260</v>
      </c>
      <c r="O166" s="230"/>
      <c r="P166" s="284" t="s">
        <v>261</v>
      </c>
      <c r="Q166" s="285"/>
      <c r="R166" s="286" t="s">
        <v>262</v>
      </c>
    </row>
    <row r="167" spans="2:26">
      <c r="B167" s="287" t="s">
        <v>720</v>
      </c>
      <c r="C167" s="230" t="s">
        <v>162</v>
      </c>
      <c r="D167" s="230" t="s">
        <v>162</v>
      </c>
      <c r="E167" s="230" t="s">
        <v>162</v>
      </c>
      <c r="F167" s="288" t="s">
        <v>257</v>
      </c>
      <c r="G167" s="230" t="s">
        <v>162</v>
      </c>
      <c r="H167" s="230" t="s">
        <v>162</v>
      </c>
      <c r="I167" s="281" t="s">
        <v>259</v>
      </c>
      <c r="J167" s="230" t="s">
        <v>162</v>
      </c>
      <c r="K167" s="291" t="s">
        <v>257</v>
      </c>
      <c r="L167" s="282" t="s">
        <v>217</v>
      </c>
      <c r="M167" s="282" t="s">
        <v>263</v>
      </c>
      <c r="N167" s="283" t="s">
        <v>34</v>
      </c>
      <c r="O167" s="230"/>
      <c r="P167" s="284" t="s">
        <v>32</v>
      </c>
      <c r="Q167" s="285"/>
      <c r="R167" s="286" t="s">
        <v>32</v>
      </c>
    </row>
    <row r="168" spans="2:26">
      <c r="B168" s="287" t="s">
        <v>721</v>
      </c>
      <c r="C168" s="230" t="s">
        <v>162</v>
      </c>
      <c r="D168" s="230" t="s">
        <v>162</v>
      </c>
      <c r="E168" s="230" t="s">
        <v>162</v>
      </c>
      <c r="F168" s="288" t="s">
        <v>257</v>
      </c>
      <c r="G168" s="230" t="s">
        <v>162</v>
      </c>
      <c r="H168" s="230" t="s">
        <v>162</v>
      </c>
      <c r="I168" s="281" t="s">
        <v>259</v>
      </c>
      <c r="J168" s="230" t="s">
        <v>162</v>
      </c>
      <c r="K168" s="291" t="s">
        <v>257</v>
      </c>
      <c r="L168" s="282" t="s">
        <v>215</v>
      </c>
      <c r="M168" s="282" t="s">
        <v>263</v>
      </c>
      <c r="N168" s="283" t="s">
        <v>34</v>
      </c>
      <c r="O168" s="230"/>
      <c r="P168" s="284" t="s">
        <v>32</v>
      </c>
      <c r="Q168" s="285"/>
      <c r="R168" s="286" t="s">
        <v>32</v>
      </c>
    </row>
    <row r="169" spans="2:26">
      <c r="B169" s="287" t="s">
        <v>722</v>
      </c>
      <c r="C169" s="230" t="s">
        <v>162</v>
      </c>
      <c r="D169" s="230" t="s">
        <v>162</v>
      </c>
      <c r="E169" s="230" t="s">
        <v>162</v>
      </c>
      <c r="F169" s="288" t="s">
        <v>257</v>
      </c>
      <c r="G169" s="230" t="s">
        <v>162</v>
      </c>
      <c r="H169" s="230" t="s">
        <v>162</v>
      </c>
      <c r="I169" s="281" t="s">
        <v>259</v>
      </c>
      <c r="J169" s="230" t="s">
        <v>162</v>
      </c>
      <c r="K169" s="291" t="s">
        <v>257</v>
      </c>
      <c r="L169" s="282" t="s">
        <v>218</v>
      </c>
      <c r="M169" s="282" t="s">
        <v>263</v>
      </c>
      <c r="N169" s="283" t="s">
        <v>34</v>
      </c>
      <c r="O169" s="230"/>
      <c r="P169" s="284" t="s">
        <v>32</v>
      </c>
      <c r="Q169" s="285"/>
      <c r="R169" s="286" t="s">
        <v>32</v>
      </c>
    </row>
    <row r="170" spans="2:26">
      <c r="B170" s="279" t="s">
        <v>723</v>
      </c>
      <c r="C170" s="230" t="s">
        <v>162</v>
      </c>
      <c r="D170" s="230" t="s">
        <v>162</v>
      </c>
      <c r="E170" s="230" t="s">
        <v>162</v>
      </c>
      <c r="F170" s="280" t="s">
        <v>257</v>
      </c>
      <c r="G170" s="230" t="s">
        <v>162</v>
      </c>
      <c r="H170" s="230" t="s">
        <v>162</v>
      </c>
      <c r="I170" s="281" t="s">
        <v>259</v>
      </c>
      <c r="J170" s="230" t="s">
        <v>162</v>
      </c>
      <c r="K170" s="284" t="s">
        <v>274</v>
      </c>
      <c r="L170" s="282" t="s">
        <v>33</v>
      </c>
      <c r="M170" s="282" t="s">
        <v>258</v>
      </c>
      <c r="N170" s="283" t="s">
        <v>34</v>
      </c>
      <c r="O170" s="230"/>
      <c r="P170" s="284" t="s">
        <v>32</v>
      </c>
      <c r="Q170" s="285"/>
      <c r="R170" s="286" t="s">
        <v>129</v>
      </c>
    </row>
    <row r="171" spans="2:26">
      <c r="B171" s="287" t="s">
        <v>724</v>
      </c>
      <c r="C171" s="230" t="s">
        <v>162</v>
      </c>
      <c r="D171" s="230" t="s">
        <v>162</v>
      </c>
      <c r="E171" s="230" t="s">
        <v>162</v>
      </c>
      <c r="F171" s="288" t="s">
        <v>257</v>
      </c>
      <c r="G171" s="230" t="s">
        <v>162</v>
      </c>
      <c r="H171" s="230" t="s">
        <v>162</v>
      </c>
      <c r="I171" s="281" t="s">
        <v>259</v>
      </c>
      <c r="J171" s="230" t="s">
        <v>162</v>
      </c>
      <c r="K171" s="291" t="s">
        <v>274</v>
      </c>
      <c r="L171" s="282" t="s">
        <v>33</v>
      </c>
      <c r="M171" s="282" t="s">
        <v>259</v>
      </c>
      <c r="N171" s="283" t="s">
        <v>260</v>
      </c>
      <c r="O171" s="230"/>
      <c r="P171" s="284" t="s">
        <v>261</v>
      </c>
      <c r="Q171" s="285"/>
      <c r="R171" s="286" t="s">
        <v>262</v>
      </c>
    </row>
    <row r="172" spans="2:26">
      <c r="B172" s="287" t="s">
        <v>725</v>
      </c>
      <c r="C172" s="230" t="s">
        <v>162</v>
      </c>
      <c r="D172" s="230" t="s">
        <v>162</v>
      </c>
      <c r="E172" s="230" t="s">
        <v>162</v>
      </c>
      <c r="F172" s="288" t="s">
        <v>257</v>
      </c>
      <c r="G172" s="230" t="s">
        <v>162</v>
      </c>
      <c r="H172" s="230" t="s">
        <v>162</v>
      </c>
      <c r="I172" s="281" t="s">
        <v>259</v>
      </c>
      <c r="J172" s="230" t="s">
        <v>162</v>
      </c>
      <c r="K172" s="291" t="s">
        <v>274</v>
      </c>
      <c r="L172" s="282" t="s">
        <v>217</v>
      </c>
      <c r="M172" s="282" t="s">
        <v>263</v>
      </c>
      <c r="N172" s="283" t="s">
        <v>34</v>
      </c>
      <c r="O172" s="230"/>
      <c r="P172" s="284" t="s">
        <v>32</v>
      </c>
      <c r="Q172" s="285"/>
      <c r="R172" s="286" t="s">
        <v>32</v>
      </c>
    </row>
    <row r="173" spans="2:26">
      <c r="B173" s="287" t="s">
        <v>726</v>
      </c>
      <c r="C173" s="230" t="s">
        <v>162</v>
      </c>
      <c r="D173" s="230" t="s">
        <v>162</v>
      </c>
      <c r="E173" s="230" t="s">
        <v>162</v>
      </c>
      <c r="F173" s="288" t="s">
        <v>257</v>
      </c>
      <c r="G173" s="230" t="s">
        <v>162</v>
      </c>
      <c r="H173" s="230" t="s">
        <v>162</v>
      </c>
      <c r="I173" s="281" t="s">
        <v>259</v>
      </c>
      <c r="J173" s="230" t="s">
        <v>162</v>
      </c>
      <c r="K173" s="291" t="s">
        <v>274</v>
      </c>
      <c r="L173" s="282" t="s">
        <v>215</v>
      </c>
      <c r="M173" s="282" t="s">
        <v>263</v>
      </c>
      <c r="N173" s="283" t="s">
        <v>260</v>
      </c>
      <c r="O173" s="230"/>
      <c r="P173" s="284" t="s">
        <v>261</v>
      </c>
      <c r="Q173" s="285"/>
      <c r="R173" s="286" t="s">
        <v>262</v>
      </c>
    </row>
    <row r="174" spans="2:26">
      <c r="B174" s="287" t="s">
        <v>727</v>
      </c>
      <c r="C174" s="230" t="s">
        <v>162</v>
      </c>
      <c r="D174" s="230" t="s">
        <v>162</v>
      </c>
      <c r="E174" s="230" t="s">
        <v>162</v>
      </c>
      <c r="F174" s="288" t="s">
        <v>257</v>
      </c>
      <c r="G174" s="230" t="s">
        <v>162</v>
      </c>
      <c r="H174" s="230" t="s">
        <v>162</v>
      </c>
      <c r="I174" s="281" t="s">
        <v>259</v>
      </c>
      <c r="J174" s="230" t="s">
        <v>162</v>
      </c>
      <c r="K174" s="291" t="s">
        <v>274</v>
      </c>
      <c r="L174" s="282" t="s">
        <v>218</v>
      </c>
      <c r="M174" s="282" t="s">
        <v>263</v>
      </c>
      <c r="N174" s="283" t="s">
        <v>260</v>
      </c>
      <c r="O174" s="230"/>
      <c r="P174" s="284" t="s">
        <v>261</v>
      </c>
      <c r="Q174" s="285"/>
      <c r="R174" s="286" t="s">
        <v>262</v>
      </c>
    </row>
    <row r="175" spans="2:26">
      <c r="B175" s="279" t="s">
        <v>472</v>
      </c>
      <c r="C175" s="230" t="s">
        <v>162</v>
      </c>
      <c r="D175" s="230" t="s">
        <v>162</v>
      </c>
      <c r="E175" s="230" t="s">
        <v>162</v>
      </c>
      <c r="F175" s="289" t="s">
        <v>274</v>
      </c>
      <c r="G175" s="230" t="s">
        <v>162</v>
      </c>
      <c r="H175" s="230" t="s">
        <v>162</v>
      </c>
      <c r="I175" s="281" t="s">
        <v>257</v>
      </c>
      <c r="J175" s="230" t="s">
        <v>162</v>
      </c>
      <c r="K175" s="284" t="s">
        <v>591</v>
      </c>
      <c r="L175" s="282" t="s">
        <v>235</v>
      </c>
      <c r="M175" s="282" t="s">
        <v>263</v>
      </c>
      <c r="N175" s="283" t="s">
        <v>34</v>
      </c>
      <c r="O175" s="230"/>
      <c r="P175" s="284" t="s">
        <v>32</v>
      </c>
      <c r="Q175" s="285"/>
      <c r="R175" s="286" t="s">
        <v>32</v>
      </c>
    </row>
    <row r="176" spans="2:26">
      <c r="B176" s="279" t="s">
        <v>728</v>
      </c>
      <c r="C176" s="230" t="s">
        <v>162</v>
      </c>
      <c r="D176" s="230" t="s">
        <v>162</v>
      </c>
      <c r="E176" s="230" t="s">
        <v>162</v>
      </c>
      <c r="F176" s="281" t="s">
        <v>259</v>
      </c>
      <c r="G176" s="230" t="s">
        <v>162</v>
      </c>
      <c r="H176" s="230" t="s">
        <v>162</v>
      </c>
      <c r="I176" s="281" t="s">
        <v>259</v>
      </c>
      <c r="J176" s="230" t="s">
        <v>162</v>
      </c>
      <c r="K176" s="282" t="s">
        <v>591</v>
      </c>
      <c r="L176" s="282" t="s">
        <v>33</v>
      </c>
      <c r="M176" s="282" t="s">
        <v>258</v>
      </c>
      <c r="N176" s="283" t="s">
        <v>34</v>
      </c>
      <c r="O176" s="230"/>
      <c r="P176" s="284" t="s">
        <v>32</v>
      </c>
      <c r="Q176" s="285"/>
      <c r="R176" s="286" t="s">
        <v>129</v>
      </c>
    </row>
    <row r="177" spans="2:18">
      <c r="B177" s="287" t="s">
        <v>729</v>
      </c>
      <c r="C177" s="230" t="s">
        <v>162</v>
      </c>
      <c r="D177" s="230" t="s">
        <v>162</v>
      </c>
      <c r="E177" s="230" t="s">
        <v>162</v>
      </c>
      <c r="F177" s="281" t="s">
        <v>259</v>
      </c>
      <c r="G177" s="230" t="s">
        <v>162</v>
      </c>
      <c r="H177" s="230" t="s">
        <v>162</v>
      </c>
      <c r="I177" s="281" t="s">
        <v>259</v>
      </c>
      <c r="J177" s="230" t="s">
        <v>162</v>
      </c>
      <c r="K177" s="291" t="s">
        <v>591</v>
      </c>
      <c r="L177" s="282" t="s">
        <v>33</v>
      </c>
      <c r="M177" s="282" t="s">
        <v>259</v>
      </c>
      <c r="N177" s="283" t="s">
        <v>419</v>
      </c>
      <c r="O177" s="230"/>
      <c r="P177" s="284" t="s">
        <v>261</v>
      </c>
      <c r="Q177" s="285"/>
      <c r="R177" s="286" t="s">
        <v>262</v>
      </c>
    </row>
    <row r="178" spans="2:18">
      <c r="B178" s="287" t="s">
        <v>730</v>
      </c>
      <c r="C178" s="230" t="s">
        <v>162</v>
      </c>
      <c r="D178" s="230" t="s">
        <v>162</v>
      </c>
      <c r="E178" s="230" t="s">
        <v>162</v>
      </c>
      <c r="F178" s="281" t="s">
        <v>259</v>
      </c>
      <c r="G178" s="230" t="s">
        <v>162</v>
      </c>
      <c r="H178" s="230" t="s">
        <v>162</v>
      </c>
      <c r="I178" s="281" t="s">
        <v>259</v>
      </c>
      <c r="J178" s="230" t="s">
        <v>162</v>
      </c>
      <c r="K178" s="291" t="s">
        <v>591</v>
      </c>
      <c r="L178" s="282" t="s">
        <v>217</v>
      </c>
      <c r="M178" s="282" t="s">
        <v>263</v>
      </c>
      <c r="N178" s="283" t="s">
        <v>34</v>
      </c>
      <c r="O178" s="230"/>
      <c r="P178" s="284" t="s">
        <v>32</v>
      </c>
      <c r="Q178" s="285"/>
      <c r="R178" s="286" t="s">
        <v>32</v>
      </c>
    </row>
    <row r="179" spans="2:18">
      <c r="B179" s="287" t="s">
        <v>731</v>
      </c>
      <c r="C179" s="230" t="s">
        <v>162</v>
      </c>
      <c r="D179" s="230" t="s">
        <v>162</v>
      </c>
      <c r="E179" s="230" t="s">
        <v>162</v>
      </c>
      <c r="F179" s="281" t="s">
        <v>259</v>
      </c>
      <c r="G179" s="230" t="s">
        <v>162</v>
      </c>
      <c r="H179" s="230" t="s">
        <v>162</v>
      </c>
      <c r="I179" s="281" t="s">
        <v>259</v>
      </c>
      <c r="J179" s="230" t="s">
        <v>162</v>
      </c>
      <c r="K179" s="291" t="s">
        <v>591</v>
      </c>
      <c r="L179" s="282" t="s">
        <v>215</v>
      </c>
      <c r="M179" s="282" t="s">
        <v>263</v>
      </c>
      <c r="N179" s="283" t="s">
        <v>260</v>
      </c>
      <c r="O179" s="230"/>
      <c r="P179" s="284" t="s">
        <v>261</v>
      </c>
      <c r="Q179" s="285"/>
      <c r="R179" s="286" t="s">
        <v>262</v>
      </c>
    </row>
    <row r="180" spans="2:18" ht="14.25" thickBot="1">
      <c r="B180" s="336" t="s">
        <v>732</v>
      </c>
      <c r="C180" s="293" t="s">
        <v>162</v>
      </c>
      <c r="D180" s="293" t="s">
        <v>162</v>
      </c>
      <c r="E180" s="293" t="s">
        <v>162</v>
      </c>
      <c r="F180" s="294" t="s">
        <v>259</v>
      </c>
      <c r="G180" s="293" t="s">
        <v>162</v>
      </c>
      <c r="H180" s="293" t="s">
        <v>162</v>
      </c>
      <c r="I180" s="294" t="s">
        <v>259</v>
      </c>
      <c r="J180" s="293" t="s">
        <v>162</v>
      </c>
      <c r="K180" s="337" t="s">
        <v>591</v>
      </c>
      <c r="L180" s="295" t="s">
        <v>218</v>
      </c>
      <c r="M180" s="295" t="s">
        <v>263</v>
      </c>
      <c r="N180" s="296" t="s">
        <v>260</v>
      </c>
      <c r="O180" s="293"/>
      <c r="P180" s="297" t="s">
        <v>261</v>
      </c>
      <c r="Q180" s="298"/>
      <c r="R180" s="299" t="s">
        <v>262</v>
      </c>
    </row>
    <row r="181" spans="2:18">
      <c r="B181" s="228"/>
      <c r="C181" s="61"/>
      <c r="D181" s="61"/>
      <c r="E181" s="61"/>
      <c r="F181" s="229"/>
      <c r="G181" s="61"/>
      <c r="H181" s="61"/>
      <c r="I181" s="61"/>
      <c r="J181" s="61"/>
      <c r="K181" s="229"/>
      <c r="L181" s="61"/>
      <c r="M181" s="61"/>
      <c r="N181" s="61"/>
      <c r="O181" s="61"/>
      <c r="P181" s="61"/>
      <c r="Q181" s="61"/>
      <c r="R181" s="61"/>
    </row>
    <row r="182" spans="2:18">
      <c r="B182" s="228"/>
      <c r="C182" s="61"/>
      <c r="D182" s="61"/>
      <c r="E182" s="61"/>
      <c r="F182" s="229"/>
      <c r="G182" s="61"/>
      <c r="H182" s="61"/>
      <c r="I182" s="61"/>
      <c r="J182" s="61"/>
      <c r="K182" s="229"/>
      <c r="L182" s="61"/>
      <c r="M182" s="61"/>
      <c r="N182" s="61"/>
      <c r="O182" s="61"/>
      <c r="P182" s="61"/>
      <c r="Q182" s="61"/>
      <c r="R182" s="61"/>
    </row>
    <row r="183" spans="2:18">
      <c r="B183" s="228"/>
      <c r="C183" s="61"/>
      <c r="D183" s="61"/>
      <c r="E183" s="61"/>
      <c r="F183" s="229"/>
      <c r="G183" s="61"/>
      <c r="H183" s="61"/>
      <c r="I183" s="61"/>
      <c r="J183" s="61"/>
      <c r="K183" s="229"/>
      <c r="L183" s="61"/>
      <c r="M183" s="61"/>
      <c r="N183" s="61"/>
      <c r="O183" s="61"/>
      <c r="P183" s="61"/>
      <c r="Q183" s="61"/>
      <c r="R183" s="61"/>
    </row>
    <row r="184" spans="2:18">
      <c r="B184" s="228"/>
      <c r="C184" s="61"/>
      <c r="D184" s="61"/>
      <c r="E184" s="61"/>
      <c r="F184" s="229"/>
      <c r="G184" s="61"/>
      <c r="H184" s="61"/>
      <c r="I184" s="61"/>
      <c r="J184" s="61"/>
      <c r="K184" s="229"/>
      <c r="L184" s="61"/>
      <c r="M184" s="61"/>
      <c r="N184" s="61"/>
      <c r="O184" s="61"/>
      <c r="P184" s="61"/>
      <c r="Q184" s="61"/>
      <c r="R184" s="61"/>
    </row>
    <row r="185" spans="2:18">
      <c r="B185" s="228"/>
      <c r="C185" s="61"/>
      <c r="D185" s="61"/>
      <c r="E185" s="61"/>
      <c r="F185" s="229"/>
      <c r="G185" s="61"/>
      <c r="H185" s="61"/>
      <c r="I185" s="61"/>
      <c r="J185" s="61"/>
      <c r="K185" s="229"/>
      <c r="L185" s="61"/>
      <c r="M185" s="61"/>
      <c r="N185" s="61"/>
      <c r="O185" s="61"/>
      <c r="P185" s="61"/>
      <c r="Q185" s="61"/>
      <c r="R185" s="61"/>
    </row>
    <row r="186" spans="2:18">
      <c r="B186" s="228"/>
      <c r="C186" s="61"/>
      <c r="D186" s="61"/>
      <c r="E186" s="61"/>
      <c r="F186" s="229"/>
      <c r="G186" s="61"/>
      <c r="H186" s="61"/>
      <c r="I186" s="61"/>
      <c r="J186" s="61"/>
      <c r="K186" s="229"/>
      <c r="L186" s="61"/>
      <c r="M186" s="61"/>
      <c r="N186" s="61"/>
      <c r="O186" s="61"/>
      <c r="P186" s="61"/>
      <c r="Q186" s="61"/>
      <c r="R186" s="61"/>
    </row>
    <row r="187" spans="2:18">
      <c r="B187" s="228"/>
      <c r="C187" s="61"/>
      <c r="D187" s="61"/>
      <c r="E187" s="61"/>
      <c r="F187" s="229"/>
      <c r="G187" s="61"/>
      <c r="H187" s="61"/>
      <c r="I187" s="61"/>
      <c r="J187" s="61"/>
      <c r="K187" s="229"/>
      <c r="L187" s="61"/>
      <c r="M187" s="61"/>
      <c r="N187" s="61"/>
      <c r="O187" s="61"/>
      <c r="P187" s="61"/>
      <c r="Q187" s="61"/>
      <c r="R187" s="61"/>
    </row>
    <row r="188" spans="2:18">
      <c r="B188" s="228"/>
      <c r="C188" s="61"/>
      <c r="D188" s="61"/>
      <c r="E188" s="61"/>
      <c r="F188" s="229"/>
      <c r="G188" s="61"/>
      <c r="H188" s="61"/>
      <c r="I188" s="61"/>
      <c r="J188" s="61"/>
      <c r="K188" s="229"/>
      <c r="L188" s="61"/>
      <c r="M188" s="61"/>
      <c r="N188" s="61"/>
      <c r="O188" s="61"/>
      <c r="P188" s="61"/>
      <c r="Q188" s="61"/>
      <c r="R188" s="61"/>
    </row>
    <row r="189" spans="2:18">
      <c r="B189" s="228"/>
      <c r="C189" s="61"/>
      <c r="D189" s="61"/>
      <c r="E189" s="61"/>
      <c r="F189" s="229"/>
      <c r="G189" s="61"/>
      <c r="H189" s="61"/>
      <c r="I189" s="61"/>
      <c r="J189" s="61"/>
      <c r="K189" s="229"/>
      <c r="L189" s="61"/>
      <c r="M189" s="61"/>
      <c r="N189" s="61"/>
      <c r="O189" s="61"/>
      <c r="P189" s="61"/>
      <c r="Q189" s="61"/>
      <c r="R189" s="61"/>
    </row>
    <row r="190" spans="2:18">
      <c r="B190" s="228"/>
      <c r="C190" s="61"/>
      <c r="D190" s="61"/>
      <c r="E190" s="61"/>
      <c r="F190" s="229"/>
      <c r="G190" s="61"/>
      <c r="H190" s="61"/>
      <c r="I190" s="61"/>
      <c r="J190" s="61"/>
      <c r="K190" s="229"/>
      <c r="L190" s="61"/>
      <c r="M190" s="61"/>
      <c r="N190" s="61"/>
      <c r="O190" s="61"/>
      <c r="P190" s="61"/>
      <c r="Q190" s="61"/>
      <c r="R190" s="61"/>
    </row>
    <row r="191" spans="2:18">
      <c r="B191" s="228"/>
      <c r="C191" s="61"/>
      <c r="D191" s="61"/>
      <c r="E191" s="61"/>
      <c r="F191" s="229"/>
      <c r="G191" s="61"/>
      <c r="H191" s="61"/>
      <c r="I191" s="61"/>
      <c r="J191" s="61"/>
      <c r="K191" s="229"/>
      <c r="L191" s="61"/>
      <c r="M191" s="61"/>
      <c r="N191" s="61"/>
      <c r="O191" s="61"/>
      <c r="P191" s="61"/>
      <c r="Q191" s="61"/>
      <c r="R191" s="61"/>
    </row>
    <row r="192" spans="2:18">
      <c r="B192" s="228"/>
      <c r="C192" s="61"/>
      <c r="D192" s="61"/>
      <c r="E192" s="61"/>
      <c r="F192" s="229"/>
      <c r="G192" s="61"/>
      <c r="H192" s="61"/>
      <c r="I192" s="61"/>
      <c r="J192" s="61"/>
      <c r="K192" s="229"/>
      <c r="L192" s="61"/>
      <c r="M192" s="61"/>
      <c r="N192" s="61"/>
      <c r="O192" s="61"/>
      <c r="P192" s="61"/>
      <c r="Q192" s="61"/>
      <c r="R192" s="61"/>
    </row>
    <row r="193" spans="2:25">
      <c r="B193" s="228"/>
      <c r="C193" s="61"/>
      <c r="D193" s="61"/>
      <c r="E193" s="61"/>
      <c r="F193" s="229"/>
      <c r="G193" s="61"/>
      <c r="H193" s="61"/>
      <c r="I193" s="61"/>
      <c r="J193" s="61"/>
      <c r="K193" s="229"/>
      <c r="L193" s="61"/>
      <c r="M193" s="61"/>
      <c r="N193" s="61"/>
      <c r="O193" s="61"/>
      <c r="P193" s="61"/>
      <c r="Q193" s="61"/>
      <c r="R193" s="61"/>
    </row>
    <row r="194" spans="2:25">
      <c r="B194" s="228"/>
      <c r="C194" s="61"/>
      <c r="D194" s="61"/>
      <c r="E194" s="61"/>
      <c r="F194" s="229"/>
      <c r="G194" s="61"/>
      <c r="H194" s="61"/>
      <c r="I194" s="61"/>
      <c r="J194" s="61"/>
      <c r="K194" s="229"/>
      <c r="L194" s="61"/>
      <c r="M194" s="61"/>
      <c r="N194" s="61"/>
      <c r="O194" s="61"/>
      <c r="P194" s="61"/>
      <c r="Q194" s="61"/>
      <c r="R194" s="61"/>
    </row>
    <row r="195" spans="2:25">
      <c r="B195" s="228"/>
      <c r="C195" s="61"/>
      <c r="D195" s="61"/>
      <c r="E195" s="61"/>
      <c r="F195" s="229"/>
      <c r="G195" s="61"/>
      <c r="H195" s="61"/>
      <c r="I195" s="61"/>
      <c r="J195" s="61"/>
      <c r="K195" s="229"/>
      <c r="L195" s="61"/>
      <c r="M195" s="61"/>
      <c r="N195" s="61"/>
      <c r="O195" s="61"/>
      <c r="P195" s="61"/>
      <c r="Q195" s="61"/>
      <c r="R195" s="61"/>
    </row>
    <row r="196" spans="2:25">
      <c r="B196" s="228"/>
      <c r="C196" s="61"/>
      <c r="D196" s="61"/>
      <c r="E196" s="61"/>
      <c r="F196" s="229"/>
      <c r="G196" s="61"/>
      <c r="H196" s="61"/>
      <c r="I196" s="61"/>
      <c r="J196" s="61"/>
      <c r="K196" s="229"/>
      <c r="L196" s="61"/>
      <c r="M196" s="61"/>
      <c r="N196" s="61"/>
      <c r="O196" s="61"/>
      <c r="P196" s="61"/>
      <c r="Q196" s="61"/>
      <c r="R196" s="61"/>
    </row>
    <row r="197" spans="2:25">
      <c r="B197" s="228"/>
      <c r="C197" s="61"/>
      <c r="D197" s="61"/>
      <c r="E197" s="61"/>
      <c r="F197" s="229"/>
      <c r="G197" s="61"/>
      <c r="H197" s="61"/>
      <c r="I197" s="61"/>
      <c r="J197" s="61"/>
      <c r="K197" s="229"/>
      <c r="L197" s="61"/>
      <c r="M197" s="61"/>
      <c r="N197" s="61"/>
      <c r="O197" s="61"/>
      <c r="P197" s="61"/>
      <c r="Q197" s="61"/>
      <c r="R197" s="61"/>
    </row>
    <row r="200" spans="2:25" ht="15" thickBot="1">
      <c r="B200" s="301" t="s">
        <v>574</v>
      </c>
    </row>
    <row r="201" spans="2:25" ht="15" thickBot="1">
      <c r="B201" s="97" t="s">
        <v>125</v>
      </c>
      <c r="C201" s="394" t="s">
        <v>201</v>
      </c>
      <c r="D201" s="395"/>
      <c r="E201" s="395"/>
      <c r="F201" s="395"/>
      <c r="G201" s="395"/>
      <c r="H201" s="395"/>
      <c r="I201" s="395"/>
      <c r="J201" s="396"/>
      <c r="K201" s="167"/>
      <c r="L201" s="167"/>
      <c r="M201" s="170"/>
      <c r="N201" s="168"/>
      <c r="O201" s="168"/>
      <c r="P201" s="168"/>
      <c r="Q201" s="169"/>
    </row>
    <row r="202" spans="2:25">
      <c r="B202" s="70"/>
      <c r="C202" s="32" t="s">
        <v>202</v>
      </c>
      <c r="D202" s="32"/>
      <c r="E202" s="32"/>
      <c r="F202" s="32"/>
      <c r="G202" s="32"/>
      <c r="H202" s="32"/>
      <c r="I202" s="32"/>
      <c r="J202" s="32"/>
      <c r="K202" s="32"/>
      <c r="L202" s="33"/>
      <c r="M202" s="28" t="s">
        <v>53</v>
      </c>
      <c r="N202" s="45" t="s">
        <v>21</v>
      </c>
      <c r="O202" s="46"/>
      <c r="P202" s="46"/>
      <c r="Q202" s="47"/>
    </row>
    <row r="203" spans="2:25">
      <c r="B203" s="71" t="s">
        <v>22</v>
      </c>
      <c r="C203" s="397" t="s">
        <v>169</v>
      </c>
      <c r="D203" s="392"/>
      <c r="E203" s="392"/>
      <c r="F203" s="392"/>
      <c r="G203" s="392"/>
      <c r="H203" s="392"/>
      <c r="I203" s="392"/>
      <c r="J203" s="393"/>
      <c r="K203" s="26" t="s">
        <v>23</v>
      </c>
      <c r="L203" s="75"/>
      <c r="M203" s="29" t="s">
        <v>264</v>
      </c>
      <c r="N203" s="194" t="s">
        <v>24</v>
      </c>
      <c r="O203" s="77" t="s">
        <v>25</v>
      </c>
      <c r="P203" s="1" t="s">
        <v>25</v>
      </c>
      <c r="Q203" s="135" t="s">
        <v>27</v>
      </c>
    </row>
    <row r="204" spans="2:25">
      <c r="B204" s="71" t="s">
        <v>35</v>
      </c>
      <c r="C204" s="161" t="s">
        <v>129</v>
      </c>
      <c r="D204" s="161" t="s">
        <v>129</v>
      </c>
      <c r="E204" s="161" t="s">
        <v>129</v>
      </c>
      <c r="F204" s="161" t="s">
        <v>129</v>
      </c>
      <c r="G204" s="161" t="s">
        <v>129</v>
      </c>
      <c r="H204" s="161" t="s">
        <v>129</v>
      </c>
      <c r="I204" s="161" t="s">
        <v>129</v>
      </c>
      <c r="J204" s="161" t="s">
        <v>129</v>
      </c>
      <c r="K204" s="204" t="s">
        <v>226</v>
      </c>
      <c r="L204" s="205" t="s">
        <v>226</v>
      </c>
      <c r="M204" s="29" t="s">
        <v>127</v>
      </c>
      <c r="N204" s="195"/>
      <c r="O204" s="78"/>
      <c r="P204" s="78"/>
      <c r="Q204" s="135"/>
    </row>
    <row r="205" spans="2:25" ht="27">
      <c r="B205" s="72" t="s">
        <v>28</v>
      </c>
      <c r="C205" s="391" t="s">
        <v>37</v>
      </c>
      <c r="D205" s="392"/>
      <c r="E205" s="392"/>
      <c r="F205" s="392"/>
      <c r="G205" s="392"/>
      <c r="H205" s="392"/>
      <c r="I205" s="392"/>
      <c r="J205" s="393"/>
      <c r="K205" s="1" t="s">
        <v>265</v>
      </c>
      <c r="L205" s="26" t="s">
        <v>265</v>
      </c>
      <c r="M205" s="30"/>
      <c r="N205" s="195"/>
      <c r="O205" s="78"/>
      <c r="P205" s="78"/>
      <c r="Q205" s="135"/>
    </row>
    <row r="206" spans="2:25" ht="136.5">
      <c r="B206" s="71" t="s">
        <v>29</v>
      </c>
      <c r="C206" s="162" t="s">
        <v>203</v>
      </c>
      <c r="D206" s="162" t="s">
        <v>64</v>
      </c>
      <c r="E206" s="162" t="s">
        <v>161</v>
      </c>
      <c r="F206" s="162" t="s">
        <v>204</v>
      </c>
      <c r="G206" s="162" t="s">
        <v>205</v>
      </c>
      <c r="H206" s="162" t="s">
        <v>206</v>
      </c>
      <c r="I206" s="162" t="s">
        <v>207</v>
      </c>
      <c r="J206" s="162" t="s">
        <v>208</v>
      </c>
      <c r="K206" s="208" t="s">
        <v>266</v>
      </c>
      <c r="L206" s="26" t="s">
        <v>451</v>
      </c>
      <c r="M206" s="29" t="s">
        <v>30</v>
      </c>
      <c r="N206" s="195"/>
      <c r="O206" s="78"/>
      <c r="P206" s="78"/>
      <c r="Q206" s="135"/>
      <c r="Y206" s="160"/>
    </row>
    <row r="207" spans="2:25" ht="88.5" customHeight="1" thickBot="1">
      <c r="B207" s="73" t="s">
        <v>31</v>
      </c>
      <c r="C207" s="163" t="s">
        <v>209</v>
      </c>
      <c r="D207" s="163" t="s">
        <v>129</v>
      </c>
      <c r="E207" s="163" t="s">
        <v>209</v>
      </c>
      <c r="F207" s="163" t="s">
        <v>209</v>
      </c>
      <c r="G207" s="163" t="s">
        <v>209</v>
      </c>
      <c r="H207" s="163" t="s">
        <v>209</v>
      </c>
      <c r="I207" s="163" t="s">
        <v>209</v>
      </c>
      <c r="J207" s="163" t="s">
        <v>209</v>
      </c>
      <c r="K207" s="190" t="s">
        <v>229</v>
      </c>
      <c r="L207" s="27" t="s">
        <v>267</v>
      </c>
      <c r="M207" s="31" t="s">
        <v>268</v>
      </c>
      <c r="N207" s="197"/>
      <c r="O207" s="206"/>
      <c r="P207" s="207" t="s">
        <v>659</v>
      </c>
      <c r="Q207" s="136"/>
    </row>
    <row r="208" spans="2:25" ht="14.25" thickTop="1">
      <c r="B208" s="74" t="s">
        <v>509</v>
      </c>
      <c r="C208" s="164" t="s">
        <v>162</v>
      </c>
      <c r="D208" s="164" t="s">
        <v>162</v>
      </c>
      <c r="E208" s="164" t="s">
        <v>162</v>
      </c>
      <c r="F208" s="164" t="s">
        <v>162</v>
      </c>
      <c r="G208" s="164" t="s">
        <v>162</v>
      </c>
      <c r="H208" s="164" t="s">
        <v>162</v>
      </c>
      <c r="I208" s="191" t="s">
        <v>259</v>
      </c>
      <c r="J208" s="164" t="s">
        <v>162</v>
      </c>
      <c r="K208" s="35" t="s">
        <v>33</v>
      </c>
      <c r="L208" s="36" t="s">
        <v>258</v>
      </c>
      <c r="M208" s="37" t="s">
        <v>34</v>
      </c>
      <c r="N208" s="164"/>
      <c r="O208" s="42"/>
      <c r="P208" s="35" t="s">
        <v>32</v>
      </c>
      <c r="Q208" s="137"/>
    </row>
    <row r="209" spans="2:25">
      <c r="B209" s="74" t="s">
        <v>510</v>
      </c>
      <c r="C209" s="165" t="s">
        <v>162</v>
      </c>
      <c r="D209" s="165" t="s">
        <v>162</v>
      </c>
      <c r="E209" s="165" t="s">
        <v>162</v>
      </c>
      <c r="F209" s="165" t="s">
        <v>162</v>
      </c>
      <c r="G209" s="165" t="s">
        <v>162</v>
      </c>
      <c r="H209" s="165" t="s">
        <v>162</v>
      </c>
      <c r="I209" s="192" t="s">
        <v>259</v>
      </c>
      <c r="J209" s="165" t="s">
        <v>162</v>
      </c>
      <c r="K209" s="62" t="s">
        <v>33</v>
      </c>
      <c r="L209" s="34" t="s">
        <v>259</v>
      </c>
      <c r="M209" s="38" t="s">
        <v>269</v>
      </c>
      <c r="N209" s="165"/>
      <c r="O209" s="43"/>
      <c r="P209" s="62" t="s">
        <v>270</v>
      </c>
      <c r="Q209" s="138"/>
    </row>
    <row r="210" spans="2:25">
      <c r="B210" s="74" t="s">
        <v>501</v>
      </c>
      <c r="C210" s="165" t="s">
        <v>162</v>
      </c>
      <c r="D210" s="165" t="s">
        <v>162</v>
      </c>
      <c r="E210" s="165" t="s">
        <v>162</v>
      </c>
      <c r="F210" s="165" t="s">
        <v>162</v>
      </c>
      <c r="G210" s="165" t="s">
        <v>162</v>
      </c>
      <c r="H210" s="165" t="s">
        <v>162</v>
      </c>
      <c r="I210" s="192" t="s">
        <v>259</v>
      </c>
      <c r="J210" s="165" t="s">
        <v>162</v>
      </c>
      <c r="K210" s="62" t="s">
        <v>217</v>
      </c>
      <c r="L210" s="34" t="s">
        <v>263</v>
      </c>
      <c r="M210" s="38" t="s">
        <v>34</v>
      </c>
      <c r="N210" s="165"/>
      <c r="O210" s="43"/>
      <c r="P210" s="62" t="s">
        <v>32</v>
      </c>
      <c r="Q210" s="138"/>
    </row>
    <row r="211" spans="2:25">
      <c r="B211" s="74" t="s">
        <v>502</v>
      </c>
      <c r="C211" s="165" t="s">
        <v>162</v>
      </c>
      <c r="D211" s="165" t="s">
        <v>162</v>
      </c>
      <c r="E211" s="165" t="s">
        <v>162</v>
      </c>
      <c r="F211" s="165" t="s">
        <v>162</v>
      </c>
      <c r="G211" s="165" t="s">
        <v>162</v>
      </c>
      <c r="H211" s="165" t="s">
        <v>162</v>
      </c>
      <c r="I211" s="192" t="s">
        <v>259</v>
      </c>
      <c r="J211" s="165" t="s">
        <v>162</v>
      </c>
      <c r="K211" s="62" t="s">
        <v>215</v>
      </c>
      <c r="L211" s="34" t="s">
        <v>263</v>
      </c>
      <c r="M211" s="38" t="s">
        <v>34</v>
      </c>
      <c r="N211" s="165"/>
      <c r="O211" s="43"/>
      <c r="P211" s="62" t="s">
        <v>32</v>
      </c>
      <c r="Q211" s="138"/>
    </row>
    <row r="212" spans="2:25">
      <c r="B212" s="74" t="s">
        <v>503</v>
      </c>
      <c r="C212" s="165" t="s">
        <v>162</v>
      </c>
      <c r="D212" s="165" t="s">
        <v>162</v>
      </c>
      <c r="E212" s="165" t="s">
        <v>162</v>
      </c>
      <c r="F212" s="165" t="s">
        <v>162</v>
      </c>
      <c r="G212" s="165" t="s">
        <v>162</v>
      </c>
      <c r="H212" s="165" t="s">
        <v>162</v>
      </c>
      <c r="I212" s="192" t="s">
        <v>259</v>
      </c>
      <c r="J212" s="165" t="s">
        <v>162</v>
      </c>
      <c r="K212" s="62" t="s">
        <v>218</v>
      </c>
      <c r="L212" s="34" t="s">
        <v>263</v>
      </c>
      <c r="M212" s="38" t="s">
        <v>34</v>
      </c>
      <c r="N212" s="165"/>
      <c r="O212" s="43"/>
      <c r="P212" s="62" t="s">
        <v>32</v>
      </c>
      <c r="Q212" s="138"/>
    </row>
    <row r="213" spans="2:25" ht="14.25" thickBot="1">
      <c r="B213" s="22" t="s">
        <v>504</v>
      </c>
      <c r="C213" s="166" t="s">
        <v>162</v>
      </c>
      <c r="D213" s="166" t="s">
        <v>162</v>
      </c>
      <c r="E213" s="166" t="s">
        <v>162</v>
      </c>
      <c r="F213" s="166" t="s">
        <v>162</v>
      </c>
      <c r="G213" s="166" t="s">
        <v>162</v>
      </c>
      <c r="H213" s="166" t="s">
        <v>162</v>
      </c>
      <c r="I213" s="193" t="s">
        <v>258</v>
      </c>
      <c r="J213" s="166" t="s">
        <v>162</v>
      </c>
      <c r="K213" s="39" t="s">
        <v>218</v>
      </c>
      <c r="L213" s="40" t="s">
        <v>591</v>
      </c>
      <c r="M213" s="41" t="s">
        <v>34</v>
      </c>
      <c r="N213" s="166"/>
      <c r="O213" s="44"/>
      <c r="P213" s="39" t="s">
        <v>32</v>
      </c>
      <c r="Q213" s="139"/>
    </row>
    <row r="218" spans="2:25" ht="15" thickBot="1">
      <c r="B218" s="301" t="s">
        <v>573</v>
      </c>
    </row>
    <row r="219" spans="2:25" ht="15" thickBot="1">
      <c r="B219" s="97" t="s">
        <v>125</v>
      </c>
      <c r="C219" s="394" t="s">
        <v>201</v>
      </c>
      <c r="D219" s="395"/>
      <c r="E219" s="395"/>
      <c r="F219" s="395"/>
      <c r="G219" s="395"/>
      <c r="H219" s="395"/>
      <c r="I219" s="395"/>
      <c r="J219" s="396"/>
      <c r="K219" s="167"/>
      <c r="L219" s="167"/>
      <c r="M219" s="170"/>
      <c r="N219" s="168"/>
      <c r="O219" s="168"/>
      <c r="P219" s="168"/>
      <c r="Q219" s="169"/>
    </row>
    <row r="220" spans="2:25">
      <c r="B220" s="70"/>
      <c r="C220" s="32" t="s">
        <v>202</v>
      </c>
      <c r="D220" s="32"/>
      <c r="E220" s="32"/>
      <c r="F220" s="32"/>
      <c r="G220" s="32"/>
      <c r="H220" s="32"/>
      <c r="I220" s="32"/>
      <c r="J220" s="32"/>
      <c r="K220" s="32"/>
      <c r="L220" s="33"/>
      <c r="M220" s="28" t="s">
        <v>53</v>
      </c>
      <c r="N220" s="45" t="s">
        <v>21</v>
      </c>
      <c r="O220" s="46"/>
      <c r="P220" s="46"/>
      <c r="Q220" s="47"/>
    </row>
    <row r="221" spans="2:25">
      <c r="B221" s="71" t="s">
        <v>22</v>
      </c>
      <c r="C221" s="397" t="s">
        <v>169</v>
      </c>
      <c r="D221" s="392"/>
      <c r="E221" s="392"/>
      <c r="F221" s="392"/>
      <c r="G221" s="392"/>
      <c r="H221" s="392"/>
      <c r="I221" s="392"/>
      <c r="J221" s="393"/>
      <c r="K221" s="89" t="s">
        <v>23</v>
      </c>
      <c r="L221" s="75"/>
      <c r="M221" s="29" t="s">
        <v>277</v>
      </c>
      <c r="N221" s="194" t="s">
        <v>24</v>
      </c>
      <c r="O221" s="1" t="s">
        <v>25</v>
      </c>
      <c r="P221" s="77" t="s">
        <v>26</v>
      </c>
      <c r="Q221" s="76" t="s">
        <v>27</v>
      </c>
    </row>
    <row r="222" spans="2:25" ht="27">
      <c r="B222" s="71" t="s">
        <v>35</v>
      </c>
      <c r="C222" s="161" t="s">
        <v>129</v>
      </c>
      <c r="D222" s="161" t="s">
        <v>129</v>
      </c>
      <c r="E222" s="161" t="s">
        <v>129</v>
      </c>
      <c r="F222" s="161" t="s">
        <v>129</v>
      </c>
      <c r="G222" s="161" t="s">
        <v>129</v>
      </c>
      <c r="H222" s="161" t="s">
        <v>129</v>
      </c>
      <c r="I222" s="161" t="s">
        <v>129</v>
      </c>
      <c r="J222" s="161" t="s">
        <v>129</v>
      </c>
      <c r="K222" s="205" t="s">
        <v>226</v>
      </c>
      <c r="L222" s="205" t="s">
        <v>226</v>
      </c>
      <c r="M222" s="29" t="s">
        <v>127</v>
      </c>
      <c r="N222" s="195"/>
      <c r="O222" s="78"/>
      <c r="P222" s="78"/>
      <c r="Q222" s="91" t="s">
        <v>278</v>
      </c>
    </row>
    <row r="223" spans="2:25" ht="27">
      <c r="B223" s="72" t="s">
        <v>28</v>
      </c>
      <c r="C223" s="391" t="s">
        <v>37</v>
      </c>
      <c r="D223" s="392"/>
      <c r="E223" s="392"/>
      <c r="F223" s="392"/>
      <c r="G223" s="392"/>
      <c r="H223" s="392"/>
      <c r="I223" s="392"/>
      <c r="J223" s="393"/>
      <c r="K223" s="1" t="s">
        <v>265</v>
      </c>
      <c r="L223" s="1" t="s">
        <v>265</v>
      </c>
      <c r="M223" s="30"/>
      <c r="N223" s="195"/>
      <c r="O223" s="78"/>
      <c r="P223" s="78"/>
      <c r="Q223" s="76" t="s">
        <v>292</v>
      </c>
    </row>
    <row r="224" spans="2:25" ht="136.5">
      <c r="B224" s="71" t="s">
        <v>29</v>
      </c>
      <c r="C224" s="162" t="s">
        <v>203</v>
      </c>
      <c r="D224" s="162" t="s">
        <v>64</v>
      </c>
      <c r="E224" s="162" t="s">
        <v>161</v>
      </c>
      <c r="F224" s="162" t="s">
        <v>204</v>
      </c>
      <c r="G224" s="162" t="s">
        <v>205</v>
      </c>
      <c r="H224" s="162" t="s">
        <v>206</v>
      </c>
      <c r="I224" s="162" t="s">
        <v>207</v>
      </c>
      <c r="J224" s="162" t="s">
        <v>208</v>
      </c>
      <c r="K224" s="196" t="s">
        <v>266</v>
      </c>
      <c r="L224" s="26" t="s">
        <v>452</v>
      </c>
      <c r="M224" s="29" t="s">
        <v>30</v>
      </c>
      <c r="N224" s="195"/>
      <c r="O224" s="78"/>
      <c r="P224" s="78"/>
      <c r="Q224" s="76" t="s">
        <v>279</v>
      </c>
      <c r="Y224" s="160"/>
    </row>
    <row r="225" spans="2:17" ht="96" customHeight="1" thickBot="1">
      <c r="B225" s="73" t="s">
        <v>31</v>
      </c>
      <c r="C225" s="163" t="s">
        <v>209</v>
      </c>
      <c r="D225" s="163" t="s">
        <v>129</v>
      </c>
      <c r="E225" s="163" t="s">
        <v>209</v>
      </c>
      <c r="F225" s="163" t="s">
        <v>209</v>
      </c>
      <c r="G225" s="163" t="s">
        <v>209</v>
      </c>
      <c r="H225" s="163" t="s">
        <v>209</v>
      </c>
      <c r="I225" s="163" t="s">
        <v>209</v>
      </c>
      <c r="J225" s="163" t="s">
        <v>209</v>
      </c>
      <c r="K225" s="27" t="s">
        <v>229</v>
      </c>
      <c r="L225" s="27" t="s">
        <v>255</v>
      </c>
      <c r="M225" s="31" t="s">
        <v>280</v>
      </c>
      <c r="N225" s="197"/>
      <c r="O225" s="207" t="s">
        <v>660</v>
      </c>
      <c r="P225" s="209"/>
      <c r="Q225" s="210" t="s">
        <v>256</v>
      </c>
    </row>
    <row r="226" spans="2:17" ht="14.25" thickTop="1">
      <c r="B226" s="74" t="s">
        <v>509</v>
      </c>
      <c r="C226" s="164" t="s">
        <v>162</v>
      </c>
      <c r="D226" s="164" t="s">
        <v>162</v>
      </c>
      <c r="E226" s="164" t="s">
        <v>162</v>
      </c>
      <c r="F226" s="164" t="s">
        <v>162</v>
      </c>
      <c r="G226" s="164" t="s">
        <v>162</v>
      </c>
      <c r="H226" s="164" t="s">
        <v>162</v>
      </c>
      <c r="I226" s="191" t="s">
        <v>274</v>
      </c>
      <c r="J226" s="164" t="s">
        <v>162</v>
      </c>
      <c r="K226" s="36" t="s">
        <v>33</v>
      </c>
      <c r="L226" s="36" t="s">
        <v>258</v>
      </c>
      <c r="M226" s="37" t="s">
        <v>34</v>
      </c>
      <c r="N226" s="164"/>
      <c r="O226" s="35" t="s">
        <v>32</v>
      </c>
      <c r="P226" s="42"/>
      <c r="Q226" s="211" t="s">
        <v>129</v>
      </c>
    </row>
    <row r="227" spans="2:17">
      <c r="B227" s="74" t="s">
        <v>511</v>
      </c>
      <c r="C227" s="165" t="s">
        <v>162</v>
      </c>
      <c r="D227" s="165" t="s">
        <v>162</v>
      </c>
      <c r="E227" s="165" t="s">
        <v>162</v>
      </c>
      <c r="F227" s="165" t="s">
        <v>162</v>
      </c>
      <c r="G227" s="165" t="s">
        <v>162</v>
      </c>
      <c r="H227" s="165" t="s">
        <v>162</v>
      </c>
      <c r="I227" s="192" t="s">
        <v>259</v>
      </c>
      <c r="J227" s="165" t="s">
        <v>162</v>
      </c>
      <c r="K227" s="34" t="s">
        <v>33</v>
      </c>
      <c r="L227" s="34" t="s">
        <v>259</v>
      </c>
      <c r="M227" s="38" t="s">
        <v>281</v>
      </c>
      <c r="N227" s="165"/>
      <c r="O227" s="62" t="s">
        <v>282</v>
      </c>
      <c r="P227" s="43"/>
      <c r="Q227" s="212" t="s">
        <v>262</v>
      </c>
    </row>
    <row r="228" spans="2:17">
      <c r="B228" s="74" t="s">
        <v>501</v>
      </c>
      <c r="C228" s="165" t="s">
        <v>162</v>
      </c>
      <c r="D228" s="165" t="s">
        <v>162</v>
      </c>
      <c r="E228" s="165" t="s">
        <v>162</v>
      </c>
      <c r="F228" s="165" t="s">
        <v>162</v>
      </c>
      <c r="G228" s="165" t="s">
        <v>162</v>
      </c>
      <c r="H228" s="165" t="s">
        <v>162</v>
      </c>
      <c r="I228" s="192" t="s">
        <v>259</v>
      </c>
      <c r="J228" s="165" t="s">
        <v>162</v>
      </c>
      <c r="K228" s="34" t="s">
        <v>217</v>
      </c>
      <c r="L228" s="34" t="s">
        <v>263</v>
      </c>
      <c r="M228" s="38" t="s">
        <v>34</v>
      </c>
      <c r="N228" s="165"/>
      <c r="O228" s="62" t="s">
        <v>32</v>
      </c>
      <c r="P228" s="43"/>
      <c r="Q228" s="212" t="s">
        <v>32</v>
      </c>
    </row>
    <row r="229" spans="2:17">
      <c r="B229" s="74" t="s">
        <v>502</v>
      </c>
      <c r="C229" s="165" t="s">
        <v>162</v>
      </c>
      <c r="D229" s="165" t="s">
        <v>162</v>
      </c>
      <c r="E229" s="165" t="s">
        <v>162</v>
      </c>
      <c r="F229" s="165" t="s">
        <v>162</v>
      </c>
      <c r="G229" s="165" t="s">
        <v>162</v>
      </c>
      <c r="H229" s="165" t="s">
        <v>162</v>
      </c>
      <c r="I229" s="192" t="s">
        <v>259</v>
      </c>
      <c r="J229" s="165" t="s">
        <v>162</v>
      </c>
      <c r="K229" s="34" t="s">
        <v>215</v>
      </c>
      <c r="L229" s="34" t="s">
        <v>263</v>
      </c>
      <c r="M229" s="38" t="s">
        <v>34</v>
      </c>
      <c r="N229" s="165"/>
      <c r="O229" s="62" t="s">
        <v>32</v>
      </c>
      <c r="P229" s="43"/>
      <c r="Q229" s="212" t="s">
        <v>32</v>
      </c>
    </row>
    <row r="230" spans="2:17">
      <c r="B230" s="74" t="s">
        <v>503</v>
      </c>
      <c r="C230" s="165" t="s">
        <v>162</v>
      </c>
      <c r="D230" s="165" t="s">
        <v>162</v>
      </c>
      <c r="E230" s="165" t="s">
        <v>162</v>
      </c>
      <c r="F230" s="165" t="s">
        <v>162</v>
      </c>
      <c r="G230" s="165" t="s">
        <v>162</v>
      </c>
      <c r="H230" s="165" t="s">
        <v>162</v>
      </c>
      <c r="I230" s="192" t="s">
        <v>259</v>
      </c>
      <c r="J230" s="165" t="s">
        <v>162</v>
      </c>
      <c r="K230" s="34" t="s">
        <v>218</v>
      </c>
      <c r="L230" s="34" t="s">
        <v>263</v>
      </c>
      <c r="M230" s="38" t="s">
        <v>34</v>
      </c>
      <c r="N230" s="165"/>
      <c r="O230" s="62" t="s">
        <v>32</v>
      </c>
      <c r="P230" s="43"/>
      <c r="Q230" s="212" t="s">
        <v>32</v>
      </c>
    </row>
    <row r="231" spans="2:17" ht="14.25" thickBot="1">
      <c r="B231" s="22" t="s">
        <v>504</v>
      </c>
      <c r="C231" s="166" t="s">
        <v>162</v>
      </c>
      <c r="D231" s="166" t="s">
        <v>162</v>
      </c>
      <c r="E231" s="166" t="s">
        <v>162</v>
      </c>
      <c r="F231" s="166" t="s">
        <v>162</v>
      </c>
      <c r="G231" s="166" t="s">
        <v>162</v>
      </c>
      <c r="H231" s="166" t="s">
        <v>162</v>
      </c>
      <c r="I231" s="193" t="s">
        <v>257</v>
      </c>
      <c r="J231" s="166" t="s">
        <v>162</v>
      </c>
      <c r="K231" s="40" t="s">
        <v>235</v>
      </c>
      <c r="L231" s="40" t="s">
        <v>263</v>
      </c>
      <c r="M231" s="41" t="s">
        <v>34</v>
      </c>
      <c r="N231" s="166"/>
      <c r="O231" s="39" t="s">
        <v>32</v>
      </c>
      <c r="P231" s="44"/>
      <c r="Q231" s="213" t="s">
        <v>32</v>
      </c>
    </row>
    <row r="252" spans="2:17" ht="15" thickBot="1">
      <c r="B252" s="301" t="s">
        <v>572</v>
      </c>
    </row>
    <row r="253" spans="2:17" ht="15" thickBot="1">
      <c r="B253" s="97" t="s">
        <v>125</v>
      </c>
      <c r="C253" s="394" t="s">
        <v>201</v>
      </c>
      <c r="D253" s="395"/>
      <c r="E253" s="395"/>
      <c r="F253" s="395"/>
      <c r="G253" s="395"/>
      <c r="H253" s="395"/>
      <c r="I253" s="395"/>
      <c r="J253" s="396"/>
      <c r="K253" s="167"/>
      <c r="L253" s="167"/>
      <c r="M253" s="170"/>
      <c r="N253" s="168"/>
      <c r="O253" s="168"/>
      <c r="P253" s="168"/>
      <c r="Q253" s="169"/>
    </row>
    <row r="254" spans="2:17">
      <c r="B254" s="70"/>
      <c r="C254" s="32" t="s">
        <v>202</v>
      </c>
      <c r="D254" s="32"/>
      <c r="E254" s="32"/>
      <c r="F254" s="32"/>
      <c r="G254" s="32"/>
      <c r="H254" s="32"/>
      <c r="I254" s="32"/>
      <c r="J254" s="32"/>
      <c r="K254" s="32"/>
      <c r="L254" s="33"/>
      <c r="M254" s="28" t="s">
        <v>53</v>
      </c>
      <c r="N254" s="45" t="s">
        <v>21</v>
      </c>
      <c r="O254" s="46"/>
      <c r="P254" s="46"/>
      <c r="Q254" s="47"/>
    </row>
    <row r="255" spans="2:17">
      <c r="B255" s="71" t="s">
        <v>22</v>
      </c>
      <c r="C255" s="397" t="s">
        <v>169</v>
      </c>
      <c r="D255" s="392"/>
      <c r="E255" s="392"/>
      <c r="F255" s="392"/>
      <c r="G255" s="392"/>
      <c r="H255" s="392"/>
      <c r="I255" s="392"/>
      <c r="J255" s="393"/>
      <c r="K255" s="89" t="s">
        <v>23</v>
      </c>
      <c r="L255" s="75"/>
      <c r="M255" s="29" t="s">
        <v>271</v>
      </c>
      <c r="N255" s="194" t="s">
        <v>24</v>
      </c>
      <c r="O255" s="1" t="s">
        <v>25</v>
      </c>
      <c r="P255" s="77" t="s">
        <v>26</v>
      </c>
      <c r="Q255" s="76" t="s">
        <v>27</v>
      </c>
    </row>
    <row r="256" spans="2:17" ht="27">
      <c r="B256" s="71" t="s">
        <v>35</v>
      </c>
      <c r="C256" s="161" t="s">
        <v>129</v>
      </c>
      <c r="D256" s="161" t="s">
        <v>129</v>
      </c>
      <c r="E256" s="161" t="s">
        <v>129</v>
      </c>
      <c r="F256" s="161" t="s">
        <v>129</v>
      </c>
      <c r="G256" s="161" t="s">
        <v>129</v>
      </c>
      <c r="H256" s="161" t="s">
        <v>129</v>
      </c>
      <c r="I256" s="161" t="s">
        <v>129</v>
      </c>
      <c r="J256" s="161" t="s">
        <v>129</v>
      </c>
      <c r="K256" s="205" t="s">
        <v>226</v>
      </c>
      <c r="L256" s="205" t="s">
        <v>226</v>
      </c>
      <c r="M256" s="29" t="s">
        <v>127</v>
      </c>
      <c r="N256" s="195"/>
      <c r="O256" s="78"/>
      <c r="P256" s="78"/>
      <c r="Q256" s="91" t="s">
        <v>251</v>
      </c>
    </row>
    <row r="257" spans="2:25" ht="27">
      <c r="B257" s="72" t="s">
        <v>28</v>
      </c>
      <c r="C257" s="391" t="s">
        <v>37</v>
      </c>
      <c r="D257" s="392"/>
      <c r="E257" s="392"/>
      <c r="F257" s="392"/>
      <c r="G257" s="392"/>
      <c r="H257" s="392"/>
      <c r="I257" s="392"/>
      <c r="J257" s="393"/>
      <c r="K257" s="1" t="s">
        <v>265</v>
      </c>
      <c r="L257" s="1" t="s">
        <v>265</v>
      </c>
      <c r="M257" s="30"/>
      <c r="N257" s="195"/>
      <c r="O257" s="78"/>
      <c r="P257" s="78"/>
      <c r="Q257" s="76" t="s">
        <v>292</v>
      </c>
    </row>
    <row r="258" spans="2:25" ht="136.5">
      <c r="B258" s="71" t="s">
        <v>29</v>
      </c>
      <c r="C258" s="162" t="s">
        <v>203</v>
      </c>
      <c r="D258" s="162" t="s">
        <v>64</v>
      </c>
      <c r="E258" s="162" t="s">
        <v>161</v>
      </c>
      <c r="F258" s="162" t="s">
        <v>204</v>
      </c>
      <c r="G258" s="162" t="s">
        <v>205</v>
      </c>
      <c r="H258" s="162" t="s">
        <v>206</v>
      </c>
      <c r="I258" s="162" t="s">
        <v>207</v>
      </c>
      <c r="J258" s="162" t="s">
        <v>208</v>
      </c>
      <c r="K258" s="196" t="s">
        <v>266</v>
      </c>
      <c r="L258" s="26" t="s">
        <v>453</v>
      </c>
      <c r="M258" s="29" t="s">
        <v>30</v>
      </c>
      <c r="N258" s="195"/>
      <c r="O258" s="78"/>
      <c r="P258" s="78"/>
      <c r="Q258" s="76" t="s">
        <v>272</v>
      </c>
      <c r="Y258" s="160"/>
    </row>
    <row r="259" spans="2:25" ht="120.75" customHeight="1" thickBot="1">
      <c r="B259" s="73" t="s">
        <v>31</v>
      </c>
      <c r="C259" s="163" t="s">
        <v>209</v>
      </c>
      <c r="D259" s="163" t="s">
        <v>129</v>
      </c>
      <c r="E259" s="163" t="s">
        <v>209</v>
      </c>
      <c r="F259" s="163" t="s">
        <v>209</v>
      </c>
      <c r="G259" s="163" t="s">
        <v>209</v>
      </c>
      <c r="H259" s="163" t="s">
        <v>209</v>
      </c>
      <c r="I259" s="163" t="s">
        <v>209</v>
      </c>
      <c r="J259" s="163" t="s">
        <v>209</v>
      </c>
      <c r="K259" s="27" t="s">
        <v>229</v>
      </c>
      <c r="L259" s="27" t="s">
        <v>255</v>
      </c>
      <c r="M259" s="31" t="s">
        <v>273</v>
      </c>
      <c r="N259" s="197"/>
      <c r="O259" s="207" t="s">
        <v>661</v>
      </c>
      <c r="P259" s="209"/>
      <c r="Q259" s="210" t="s">
        <v>256</v>
      </c>
    </row>
    <row r="260" spans="2:25" ht="14.25" thickTop="1">
      <c r="B260" s="74" t="s">
        <v>509</v>
      </c>
      <c r="C260" s="164" t="s">
        <v>162</v>
      </c>
      <c r="D260" s="164" t="s">
        <v>162</v>
      </c>
      <c r="E260" s="164" t="s">
        <v>162</v>
      </c>
      <c r="F260" s="164" t="s">
        <v>162</v>
      </c>
      <c r="G260" s="164" t="s">
        <v>162</v>
      </c>
      <c r="H260" s="164" t="s">
        <v>162</v>
      </c>
      <c r="I260" s="191" t="s">
        <v>274</v>
      </c>
      <c r="J260" s="164" t="s">
        <v>162</v>
      </c>
      <c r="K260" s="36" t="s">
        <v>33</v>
      </c>
      <c r="L260" s="36" t="s">
        <v>258</v>
      </c>
      <c r="M260" s="37" t="s">
        <v>34</v>
      </c>
      <c r="N260" s="164"/>
      <c r="O260" s="35" t="s">
        <v>32</v>
      </c>
      <c r="P260" s="42"/>
      <c r="Q260" s="211" t="s">
        <v>129</v>
      </c>
    </row>
    <row r="261" spans="2:25">
      <c r="B261" s="74" t="s">
        <v>511</v>
      </c>
      <c r="C261" s="165" t="s">
        <v>162</v>
      </c>
      <c r="D261" s="165" t="s">
        <v>162</v>
      </c>
      <c r="E261" s="165" t="s">
        <v>162</v>
      </c>
      <c r="F261" s="165" t="s">
        <v>162</v>
      </c>
      <c r="G261" s="165" t="s">
        <v>162</v>
      </c>
      <c r="H261" s="165" t="s">
        <v>162</v>
      </c>
      <c r="I261" s="192" t="s">
        <v>259</v>
      </c>
      <c r="J261" s="165" t="s">
        <v>162</v>
      </c>
      <c r="K261" s="34" t="s">
        <v>33</v>
      </c>
      <c r="L261" s="34" t="s">
        <v>259</v>
      </c>
      <c r="M261" s="38" t="s">
        <v>275</v>
      </c>
      <c r="N261" s="165"/>
      <c r="O261" s="62" t="s">
        <v>276</v>
      </c>
      <c r="P261" s="43"/>
      <c r="Q261" s="212" t="s">
        <v>262</v>
      </c>
    </row>
    <row r="262" spans="2:25">
      <c r="B262" s="74" t="s">
        <v>501</v>
      </c>
      <c r="C262" s="165" t="s">
        <v>162</v>
      </c>
      <c r="D262" s="165" t="s">
        <v>162</v>
      </c>
      <c r="E262" s="165" t="s">
        <v>162</v>
      </c>
      <c r="F262" s="165" t="s">
        <v>162</v>
      </c>
      <c r="G262" s="165" t="s">
        <v>162</v>
      </c>
      <c r="H262" s="165" t="s">
        <v>162</v>
      </c>
      <c r="I262" s="192" t="s">
        <v>259</v>
      </c>
      <c r="J262" s="165" t="s">
        <v>162</v>
      </c>
      <c r="K262" s="34" t="s">
        <v>217</v>
      </c>
      <c r="L262" s="34" t="s">
        <v>263</v>
      </c>
      <c r="M262" s="38" t="s">
        <v>34</v>
      </c>
      <c r="N262" s="165"/>
      <c r="O262" s="62" t="s">
        <v>32</v>
      </c>
      <c r="P262" s="43"/>
      <c r="Q262" s="212" t="s">
        <v>32</v>
      </c>
    </row>
    <row r="263" spans="2:25">
      <c r="B263" s="74" t="s">
        <v>502</v>
      </c>
      <c r="C263" s="165" t="s">
        <v>162</v>
      </c>
      <c r="D263" s="165" t="s">
        <v>162</v>
      </c>
      <c r="E263" s="165" t="s">
        <v>162</v>
      </c>
      <c r="F263" s="165" t="s">
        <v>162</v>
      </c>
      <c r="G263" s="165" t="s">
        <v>162</v>
      </c>
      <c r="H263" s="165" t="s">
        <v>162</v>
      </c>
      <c r="I263" s="192" t="s">
        <v>259</v>
      </c>
      <c r="J263" s="165" t="s">
        <v>162</v>
      </c>
      <c r="K263" s="34" t="s">
        <v>215</v>
      </c>
      <c r="L263" s="34" t="s">
        <v>263</v>
      </c>
      <c r="M263" s="38" t="s">
        <v>34</v>
      </c>
      <c r="N263" s="165"/>
      <c r="O263" s="62" t="s">
        <v>32</v>
      </c>
      <c r="P263" s="43"/>
      <c r="Q263" s="212" t="s">
        <v>32</v>
      </c>
    </row>
    <row r="264" spans="2:25">
      <c r="B264" s="74" t="s">
        <v>503</v>
      </c>
      <c r="C264" s="165" t="s">
        <v>162</v>
      </c>
      <c r="D264" s="165" t="s">
        <v>162</v>
      </c>
      <c r="E264" s="165" t="s">
        <v>162</v>
      </c>
      <c r="F264" s="165" t="s">
        <v>162</v>
      </c>
      <c r="G264" s="165" t="s">
        <v>162</v>
      </c>
      <c r="H264" s="165" t="s">
        <v>162</v>
      </c>
      <c r="I264" s="192" t="s">
        <v>259</v>
      </c>
      <c r="J264" s="165" t="s">
        <v>162</v>
      </c>
      <c r="K264" s="34" t="s">
        <v>218</v>
      </c>
      <c r="L264" s="34" t="s">
        <v>263</v>
      </c>
      <c r="M264" s="38" t="s">
        <v>34</v>
      </c>
      <c r="N264" s="165"/>
      <c r="O264" s="62" t="s">
        <v>32</v>
      </c>
      <c r="P264" s="43"/>
      <c r="Q264" s="212" t="s">
        <v>32</v>
      </c>
    </row>
    <row r="265" spans="2:25" ht="14.25" thickBot="1">
      <c r="B265" s="22" t="s">
        <v>504</v>
      </c>
      <c r="C265" s="166" t="s">
        <v>162</v>
      </c>
      <c r="D265" s="166" t="s">
        <v>162</v>
      </c>
      <c r="E265" s="166" t="s">
        <v>162</v>
      </c>
      <c r="F265" s="166" t="s">
        <v>162</v>
      </c>
      <c r="G265" s="166" t="s">
        <v>162</v>
      </c>
      <c r="H265" s="166" t="s">
        <v>162</v>
      </c>
      <c r="I265" s="193" t="s">
        <v>257</v>
      </c>
      <c r="J265" s="166" t="s">
        <v>162</v>
      </c>
      <c r="K265" s="40" t="s">
        <v>235</v>
      </c>
      <c r="L265" s="40" t="s">
        <v>263</v>
      </c>
      <c r="M265" s="41" t="s">
        <v>34</v>
      </c>
      <c r="N265" s="166"/>
      <c r="O265" s="39" t="s">
        <v>32</v>
      </c>
      <c r="P265" s="44"/>
      <c r="Q265" s="213" t="s">
        <v>32</v>
      </c>
    </row>
    <row r="296" spans="2:21" ht="15" thickBot="1">
      <c r="B296" s="301" t="s">
        <v>567</v>
      </c>
    </row>
    <row r="297" spans="2:21" ht="15" thickBot="1">
      <c r="B297" s="97" t="s">
        <v>125</v>
      </c>
      <c r="C297" s="394" t="s">
        <v>199</v>
      </c>
      <c r="D297" s="395"/>
      <c r="E297" s="395"/>
      <c r="F297" s="395"/>
      <c r="G297" s="395"/>
      <c r="H297" s="395"/>
      <c r="I297" s="395"/>
      <c r="J297" s="396"/>
      <c r="K297" s="167"/>
      <c r="L297" s="167"/>
      <c r="M297" s="167"/>
      <c r="N297" s="167"/>
      <c r="O297" s="170"/>
      <c r="P297" s="168"/>
      <c r="Q297" s="168"/>
      <c r="R297" s="168"/>
      <c r="S297" s="168"/>
      <c r="T297" s="168"/>
      <c r="U297" s="169"/>
    </row>
    <row r="298" spans="2:21">
      <c r="B298" s="70"/>
      <c r="C298" s="32" t="s">
        <v>202</v>
      </c>
      <c r="D298" s="32"/>
      <c r="E298" s="32"/>
      <c r="F298" s="32"/>
      <c r="G298" s="32"/>
      <c r="H298" s="32"/>
      <c r="I298" s="32"/>
      <c r="J298" s="32"/>
      <c r="K298" s="32"/>
      <c r="L298" s="32"/>
      <c r="M298" s="32"/>
      <c r="N298" s="33"/>
      <c r="O298" s="28" t="s">
        <v>53</v>
      </c>
      <c r="P298" s="45" t="s">
        <v>21</v>
      </c>
      <c r="Q298" s="46"/>
      <c r="R298" s="46"/>
      <c r="S298" s="46"/>
      <c r="T298" s="46"/>
      <c r="U298" s="47"/>
    </row>
    <row r="299" spans="2:21">
      <c r="B299" s="71" t="s">
        <v>22</v>
      </c>
      <c r="C299" s="397" t="s">
        <v>169</v>
      </c>
      <c r="D299" s="392"/>
      <c r="E299" s="392"/>
      <c r="F299" s="392"/>
      <c r="G299" s="392"/>
      <c r="H299" s="392"/>
      <c r="I299" s="392"/>
      <c r="J299" s="393"/>
      <c r="K299" s="89" t="s">
        <v>23</v>
      </c>
      <c r="L299" s="89"/>
      <c r="M299" s="89"/>
      <c r="N299" s="75"/>
      <c r="O299" s="29" t="s">
        <v>283</v>
      </c>
      <c r="P299" s="194" t="s">
        <v>24</v>
      </c>
      <c r="Q299" s="1" t="s">
        <v>25</v>
      </c>
      <c r="R299" s="77" t="s">
        <v>26</v>
      </c>
      <c r="S299" s="26" t="s">
        <v>27</v>
      </c>
      <c r="T299" s="26"/>
      <c r="U299" s="76"/>
    </row>
    <row r="300" spans="2:21" ht="40.5">
      <c r="B300" s="71" t="s">
        <v>35</v>
      </c>
      <c r="C300" s="161" t="s">
        <v>129</v>
      </c>
      <c r="D300" s="161" t="s">
        <v>129</v>
      </c>
      <c r="E300" s="161" t="s">
        <v>129</v>
      </c>
      <c r="F300" s="161" t="s">
        <v>129</v>
      </c>
      <c r="G300" s="161" t="s">
        <v>129</v>
      </c>
      <c r="H300" s="161" t="s">
        <v>129</v>
      </c>
      <c r="I300" s="161" t="s">
        <v>129</v>
      </c>
      <c r="J300" s="161" t="s">
        <v>129</v>
      </c>
      <c r="K300" s="205" t="s">
        <v>226</v>
      </c>
      <c r="L300" s="205" t="s">
        <v>226</v>
      </c>
      <c r="M300" s="205" t="s">
        <v>589</v>
      </c>
      <c r="N300" s="205" t="s">
        <v>589</v>
      </c>
      <c r="O300" s="29" t="s">
        <v>127</v>
      </c>
      <c r="P300" s="195"/>
      <c r="Q300" s="78"/>
      <c r="R300" s="78"/>
      <c r="S300" s="196" t="s">
        <v>278</v>
      </c>
      <c r="T300" s="196" t="s">
        <v>278</v>
      </c>
      <c r="U300" s="91" t="s">
        <v>278</v>
      </c>
    </row>
    <row r="301" spans="2:21" ht="27">
      <c r="B301" s="72" t="s">
        <v>28</v>
      </c>
      <c r="C301" s="391" t="s">
        <v>37</v>
      </c>
      <c r="D301" s="392"/>
      <c r="E301" s="392"/>
      <c r="F301" s="392"/>
      <c r="G301" s="392"/>
      <c r="H301" s="392"/>
      <c r="I301" s="392"/>
      <c r="J301" s="393"/>
      <c r="K301" s="1" t="s">
        <v>227</v>
      </c>
      <c r="L301" s="1" t="s">
        <v>227</v>
      </c>
      <c r="M301" s="1" t="s">
        <v>244</v>
      </c>
      <c r="N301" s="1" t="s">
        <v>244</v>
      </c>
      <c r="O301" s="30"/>
      <c r="P301" s="195"/>
      <c r="Q301" s="78"/>
      <c r="R301" s="78"/>
      <c r="S301" s="26" t="s">
        <v>291</v>
      </c>
      <c r="T301" s="26" t="s">
        <v>291</v>
      </c>
      <c r="U301" s="76" t="s">
        <v>291</v>
      </c>
    </row>
    <row r="302" spans="2:21" ht="136.5">
      <c r="B302" s="71" t="s">
        <v>29</v>
      </c>
      <c r="C302" s="162" t="s">
        <v>203</v>
      </c>
      <c r="D302" s="162" t="s">
        <v>64</v>
      </c>
      <c r="E302" s="162" t="s">
        <v>161</v>
      </c>
      <c r="F302" s="162" t="s">
        <v>204</v>
      </c>
      <c r="G302" s="162" t="s">
        <v>205</v>
      </c>
      <c r="H302" s="162" t="s">
        <v>206</v>
      </c>
      <c r="I302" s="162" t="s">
        <v>207</v>
      </c>
      <c r="J302" s="162" t="s">
        <v>208</v>
      </c>
      <c r="K302" s="196" t="s">
        <v>284</v>
      </c>
      <c r="L302" s="196" t="s">
        <v>455</v>
      </c>
      <c r="M302" s="196" t="s">
        <v>245</v>
      </c>
      <c r="N302" s="26" t="s">
        <v>454</v>
      </c>
      <c r="O302" s="29" t="s">
        <v>30</v>
      </c>
      <c r="P302" s="195"/>
      <c r="Q302" s="78"/>
      <c r="R302" s="78"/>
      <c r="S302" s="26" t="s">
        <v>286</v>
      </c>
      <c r="T302" s="26" t="s">
        <v>293</v>
      </c>
      <c r="U302" s="76" t="s">
        <v>294</v>
      </c>
    </row>
    <row r="303" spans="2:21" ht="132" customHeight="1" thickBot="1">
      <c r="B303" s="73" t="s">
        <v>31</v>
      </c>
      <c r="C303" s="163" t="s">
        <v>209</v>
      </c>
      <c r="D303" s="163" t="s">
        <v>129</v>
      </c>
      <c r="E303" s="163" t="s">
        <v>209</v>
      </c>
      <c r="F303" s="163" t="s">
        <v>209</v>
      </c>
      <c r="G303" s="163" t="s">
        <v>209</v>
      </c>
      <c r="H303" s="163" t="s">
        <v>209</v>
      </c>
      <c r="I303" s="163" t="s">
        <v>209</v>
      </c>
      <c r="J303" s="163" t="s">
        <v>209</v>
      </c>
      <c r="K303" s="27" t="s">
        <v>229</v>
      </c>
      <c r="L303" s="27" t="s">
        <v>287</v>
      </c>
      <c r="M303" s="27" t="s">
        <v>229</v>
      </c>
      <c r="N303" s="27" t="s">
        <v>290</v>
      </c>
      <c r="O303" s="31" t="s">
        <v>440</v>
      </c>
      <c r="P303" s="197"/>
      <c r="Q303" s="207" t="s">
        <v>662</v>
      </c>
      <c r="R303" s="209"/>
      <c r="S303" s="27" t="s">
        <v>256</v>
      </c>
      <c r="T303" s="27" t="s">
        <v>256</v>
      </c>
      <c r="U303" s="210" t="s">
        <v>256</v>
      </c>
    </row>
    <row r="304" spans="2:21" ht="14.25" thickTop="1">
      <c r="B304" s="74" t="s">
        <v>512</v>
      </c>
      <c r="C304" s="164" t="s">
        <v>162</v>
      </c>
      <c r="D304" s="164" t="s">
        <v>162</v>
      </c>
      <c r="E304" s="164" t="s">
        <v>162</v>
      </c>
      <c r="F304" s="164" t="s">
        <v>162</v>
      </c>
      <c r="G304" s="164" t="s">
        <v>162</v>
      </c>
      <c r="H304" s="164" t="s">
        <v>162</v>
      </c>
      <c r="I304" s="191" t="s">
        <v>274</v>
      </c>
      <c r="J304" s="164" t="s">
        <v>162</v>
      </c>
      <c r="K304" s="36" t="s">
        <v>33</v>
      </c>
      <c r="L304" s="36" t="s">
        <v>258</v>
      </c>
      <c r="M304" s="36" t="s">
        <v>33</v>
      </c>
      <c r="N304" s="36" t="s">
        <v>33</v>
      </c>
      <c r="O304" s="37" t="s">
        <v>34</v>
      </c>
      <c r="P304" s="164"/>
      <c r="Q304" s="35" t="s">
        <v>32</v>
      </c>
      <c r="R304" s="42"/>
      <c r="S304" s="36" t="s">
        <v>129</v>
      </c>
      <c r="T304" s="36" t="s">
        <v>32</v>
      </c>
      <c r="U304" s="211" t="s">
        <v>32</v>
      </c>
    </row>
    <row r="305" spans="2:21">
      <c r="B305" s="74" t="s">
        <v>513</v>
      </c>
      <c r="C305" s="164" t="s">
        <v>162</v>
      </c>
      <c r="D305" s="164" t="s">
        <v>162</v>
      </c>
      <c r="E305" s="164" t="s">
        <v>162</v>
      </c>
      <c r="F305" s="164" t="s">
        <v>162</v>
      </c>
      <c r="G305" s="164" t="s">
        <v>162</v>
      </c>
      <c r="H305" s="164" t="s">
        <v>162</v>
      </c>
      <c r="I305" s="191" t="s">
        <v>274</v>
      </c>
      <c r="J305" s="164" t="s">
        <v>162</v>
      </c>
      <c r="K305" s="36" t="s">
        <v>33</v>
      </c>
      <c r="L305" s="36" t="s">
        <v>258</v>
      </c>
      <c r="M305" s="36" t="s">
        <v>33</v>
      </c>
      <c r="N305" s="36" t="s">
        <v>248</v>
      </c>
      <c r="O305" s="37" t="s">
        <v>296</v>
      </c>
      <c r="P305" s="164"/>
      <c r="Q305" s="35" t="s">
        <v>129</v>
      </c>
      <c r="R305" s="42"/>
      <c r="S305" s="36" t="s">
        <v>129</v>
      </c>
      <c r="T305" s="36" t="s">
        <v>300</v>
      </c>
      <c r="U305" s="211" t="s">
        <v>32</v>
      </c>
    </row>
    <row r="306" spans="2:21">
      <c r="B306" s="74" t="s">
        <v>514</v>
      </c>
      <c r="C306" s="164" t="s">
        <v>162</v>
      </c>
      <c r="D306" s="164" t="s">
        <v>162</v>
      </c>
      <c r="E306" s="164" t="s">
        <v>162</v>
      </c>
      <c r="F306" s="164" t="s">
        <v>162</v>
      </c>
      <c r="G306" s="164" t="s">
        <v>162</v>
      </c>
      <c r="H306" s="164" t="s">
        <v>162</v>
      </c>
      <c r="I306" s="191" t="s">
        <v>274</v>
      </c>
      <c r="J306" s="164" t="s">
        <v>162</v>
      </c>
      <c r="K306" s="36" t="s">
        <v>33</v>
      </c>
      <c r="L306" s="36" t="s">
        <v>258</v>
      </c>
      <c r="M306" s="36" t="s">
        <v>33</v>
      </c>
      <c r="N306" s="36" t="s">
        <v>299</v>
      </c>
      <c r="O306" s="37" t="s">
        <v>298</v>
      </c>
      <c r="P306" s="164"/>
      <c r="Q306" s="35" t="s">
        <v>129</v>
      </c>
      <c r="R306" s="42"/>
      <c r="S306" s="36" t="s">
        <v>129</v>
      </c>
      <c r="T306" s="36" t="s">
        <v>32</v>
      </c>
      <c r="U306" s="211" t="s">
        <v>300</v>
      </c>
    </row>
    <row r="307" spans="2:21">
      <c r="B307" s="74" t="s">
        <v>515</v>
      </c>
      <c r="C307" s="165" t="s">
        <v>162</v>
      </c>
      <c r="D307" s="165" t="s">
        <v>162</v>
      </c>
      <c r="E307" s="165" t="s">
        <v>162</v>
      </c>
      <c r="F307" s="165" t="s">
        <v>162</v>
      </c>
      <c r="G307" s="165" t="s">
        <v>162</v>
      </c>
      <c r="H307" s="165" t="s">
        <v>162</v>
      </c>
      <c r="I307" s="192" t="s">
        <v>259</v>
      </c>
      <c r="J307" s="165" t="s">
        <v>162</v>
      </c>
      <c r="K307" s="34" t="s">
        <v>33</v>
      </c>
      <c r="L307" s="34" t="s">
        <v>258</v>
      </c>
      <c r="M307" s="34" t="s">
        <v>33</v>
      </c>
      <c r="N307" s="34" t="s">
        <v>218</v>
      </c>
      <c r="O307" s="38" t="s">
        <v>288</v>
      </c>
      <c r="P307" s="165"/>
      <c r="Q307" s="62" t="s">
        <v>289</v>
      </c>
      <c r="R307" s="43"/>
      <c r="S307" s="34" t="s">
        <v>300</v>
      </c>
      <c r="T307" s="34" t="s">
        <v>32</v>
      </c>
      <c r="U307" s="212" t="s">
        <v>32</v>
      </c>
    </row>
    <row r="308" spans="2:21">
      <c r="B308" s="74" t="s">
        <v>516</v>
      </c>
      <c r="C308" s="165" t="s">
        <v>162</v>
      </c>
      <c r="D308" s="165" t="s">
        <v>162</v>
      </c>
      <c r="E308" s="165" t="s">
        <v>162</v>
      </c>
      <c r="F308" s="165" t="s">
        <v>162</v>
      </c>
      <c r="G308" s="165" t="s">
        <v>162</v>
      </c>
      <c r="H308" s="165" t="s">
        <v>162</v>
      </c>
      <c r="I308" s="192" t="s">
        <v>259</v>
      </c>
      <c r="J308" s="165" t="s">
        <v>162</v>
      </c>
      <c r="K308" s="34" t="s">
        <v>33</v>
      </c>
      <c r="L308" s="34" t="s">
        <v>258</v>
      </c>
      <c r="M308" s="34" t="s">
        <v>217</v>
      </c>
      <c r="N308" s="34" t="s">
        <v>219</v>
      </c>
      <c r="O308" s="38" t="s">
        <v>34</v>
      </c>
      <c r="P308" s="165"/>
      <c r="Q308" s="62" t="s">
        <v>32</v>
      </c>
      <c r="R308" s="43"/>
      <c r="S308" s="34" t="s">
        <v>32</v>
      </c>
      <c r="T308" s="34" t="s">
        <v>32</v>
      </c>
      <c r="U308" s="212" t="s">
        <v>32</v>
      </c>
    </row>
    <row r="309" spans="2:21">
      <c r="B309" s="74" t="s">
        <v>517</v>
      </c>
      <c r="C309" s="165" t="s">
        <v>162</v>
      </c>
      <c r="D309" s="165" t="s">
        <v>162</v>
      </c>
      <c r="E309" s="165" t="s">
        <v>162</v>
      </c>
      <c r="F309" s="165" t="s">
        <v>162</v>
      </c>
      <c r="G309" s="165" t="s">
        <v>162</v>
      </c>
      <c r="H309" s="165" t="s">
        <v>162</v>
      </c>
      <c r="I309" s="192" t="s">
        <v>259</v>
      </c>
      <c r="J309" s="165" t="s">
        <v>162</v>
      </c>
      <c r="K309" s="34" t="s">
        <v>33</v>
      </c>
      <c r="L309" s="34" t="s">
        <v>258</v>
      </c>
      <c r="M309" s="34" t="s">
        <v>215</v>
      </c>
      <c r="N309" s="34" t="s">
        <v>219</v>
      </c>
      <c r="O309" s="38" t="s">
        <v>34</v>
      </c>
      <c r="P309" s="165"/>
      <c r="Q309" s="62" t="s">
        <v>32</v>
      </c>
      <c r="R309" s="43"/>
      <c r="S309" s="34" t="s">
        <v>32</v>
      </c>
      <c r="T309" s="34" t="s">
        <v>32</v>
      </c>
      <c r="U309" s="212" t="s">
        <v>32</v>
      </c>
    </row>
    <row r="310" spans="2:21">
      <c r="B310" s="74" t="s">
        <v>518</v>
      </c>
      <c r="C310" s="165" t="s">
        <v>162</v>
      </c>
      <c r="D310" s="165" t="s">
        <v>162</v>
      </c>
      <c r="E310" s="165" t="s">
        <v>162</v>
      </c>
      <c r="F310" s="165" t="s">
        <v>162</v>
      </c>
      <c r="G310" s="165" t="s">
        <v>162</v>
      </c>
      <c r="H310" s="165" t="s">
        <v>162</v>
      </c>
      <c r="I310" s="192" t="s">
        <v>259</v>
      </c>
      <c r="J310" s="165" t="s">
        <v>162</v>
      </c>
      <c r="K310" s="34" t="s">
        <v>33</v>
      </c>
      <c r="L310" s="34" t="s">
        <v>258</v>
      </c>
      <c r="M310" s="34" t="s">
        <v>218</v>
      </c>
      <c r="N310" s="34" t="s">
        <v>219</v>
      </c>
      <c r="O310" s="38" t="s">
        <v>34</v>
      </c>
      <c r="P310" s="165"/>
      <c r="Q310" s="62" t="s">
        <v>32</v>
      </c>
      <c r="R310" s="43"/>
      <c r="S310" s="34" t="s">
        <v>32</v>
      </c>
      <c r="T310" s="34" t="s">
        <v>32</v>
      </c>
      <c r="U310" s="212" t="s">
        <v>32</v>
      </c>
    </row>
    <row r="311" spans="2:21">
      <c r="B311" s="74" t="s">
        <v>519</v>
      </c>
      <c r="C311" s="165" t="s">
        <v>162</v>
      </c>
      <c r="D311" s="165" t="s">
        <v>162</v>
      </c>
      <c r="E311" s="165" t="s">
        <v>162</v>
      </c>
      <c r="F311" s="165" t="s">
        <v>162</v>
      </c>
      <c r="G311" s="165" t="s">
        <v>162</v>
      </c>
      <c r="H311" s="165" t="s">
        <v>162</v>
      </c>
      <c r="I311" s="192" t="s">
        <v>259</v>
      </c>
      <c r="J311" s="165" t="s">
        <v>162</v>
      </c>
      <c r="K311" s="34" t="s">
        <v>33</v>
      </c>
      <c r="L311" s="34" t="s">
        <v>259</v>
      </c>
      <c r="M311" s="34" t="s">
        <v>33</v>
      </c>
      <c r="N311" s="34" t="s">
        <v>33</v>
      </c>
      <c r="O311" s="38" t="s">
        <v>288</v>
      </c>
      <c r="P311" s="165"/>
      <c r="Q311" s="62" t="s">
        <v>289</v>
      </c>
      <c r="R311" s="43"/>
      <c r="S311" s="34" t="s">
        <v>300</v>
      </c>
      <c r="T311" s="34" t="s">
        <v>32</v>
      </c>
      <c r="U311" s="212" t="s">
        <v>32</v>
      </c>
    </row>
    <row r="312" spans="2:21">
      <c r="B312" s="74" t="s">
        <v>520</v>
      </c>
      <c r="C312" s="165" t="s">
        <v>162</v>
      </c>
      <c r="D312" s="165" t="s">
        <v>162</v>
      </c>
      <c r="E312" s="165" t="s">
        <v>162</v>
      </c>
      <c r="F312" s="165" t="s">
        <v>162</v>
      </c>
      <c r="G312" s="165" t="s">
        <v>162</v>
      </c>
      <c r="H312" s="165" t="s">
        <v>162</v>
      </c>
      <c r="I312" s="192" t="s">
        <v>259</v>
      </c>
      <c r="J312" s="165" t="s">
        <v>162</v>
      </c>
      <c r="K312" s="34" t="s">
        <v>33</v>
      </c>
      <c r="L312" s="34" t="s">
        <v>259</v>
      </c>
      <c r="M312" s="34" t="s">
        <v>33</v>
      </c>
      <c r="N312" s="34" t="s">
        <v>248</v>
      </c>
      <c r="O312" s="38" t="s">
        <v>439</v>
      </c>
      <c r="P312" s="165"/>
      <c r="Q312" s="62" t="s">
        <v>289</v>
      </c>
      <c r="R312" s="43"/>
      <c r="S312" s="34" t="s">
        <v>300</v>
      </c>
      <c r="T312" s="34" t="s">
        <v>300</v>
      </c>
      <c r="U312" s="212" t="s">
        <v>32</v>
      </c>
    </row>
    <row r="313" spans="2:21">
      <c r="B313" s="74" t="s">
        <v>521</v>
      </c>
      <c r="C313" s="165" t="s">
        <v>162</v>
      </c>
      <c r="D313" s="165" t="s">
        <v>162</v>
      </c>
      <c r="E313" s="165" t="s">
        <v>162</v>
      </c>
      <c r="F313" s="165" t="s">
        <v>162</v>
      </c>
      <c r="G313" s="165" t="s">
        <v>162</v>
      </c>
      <c r="H313" s="165" t="s">
        <v>162</v>
      </c>
      <c r="I313" s="192" t="s">
        <v>259</v>
      </c>
      <c r="J313" s="165" t="s">
        <v>162</v>
      </c>
      <c r="K313" s="34" t="s">
        <v>33</v>
      </c>
      <c r="L313" s="34" t="s">
        <v>259</v>
      </c>
      <c r="M313" s="34" t="s">
        <v>33</v>
      </c>
      <c r="N313" s="34" t="s">
        <v>299</v>
      </c>
      <c r="O313" s="38" t="s">
        <v>422</v>
      </c>
      <c r="P313" s="165"/>
      <c r="Q313" s="62" t="s">
        <v>289</v>
      </c>
      <c r="R313" s="43"/>
      <c r="S313" s="34" t="s">
        <v>300</v>
      </c>
      <c r="T313" s="34" t="s">
        <v>32</v>
      </c>
      <c r="U313" s="212" t="s">
        <v>300</v>
      </c>
    </row>
    <row r="314" spans="2:21">
      <c r="B314" s="74" t="s">
        <v>522</v>
      </c>
      <c r="C314" s="165" t="s">
        <v>162</v>
      </c>
      <c r="D314" s="165" t="s">
        <v>162</v>
      </c>
      <c r="E314" s="165" t="s">
        <v>162</v>
      </c>
      <c r="F314" s="165" t="s">
        <v>162</v>
      </c>
      <c r="G314" s="165" t="s">
        <v>162</v>
      </c>
      <c r="H314" s="165" t="s">
        <v>162</v>
      </c>
      <c r="I314" s="192" t="s">
        <v>259</v>
      </c>
      <c r="J314" s="165" t="s">
        <v>162</v>
      </c>
      <c r="K314" s="34" t="s">
        <v>33</v>
      </c>
      <c r="L314" s="34" t="s">
        <v>259</v>
      </c>
      <c r="M314" s="34" t="s">
        <v>33</v>
      </c>
      <c r="N314" s="34" t="s">
        <v>218</v>
      </c>
      <c r="O314" s="38" t="s">
        <v>288</v>
      </c>
      <c r="P314" s="165"/>
      <c r="Q314" s="62" t="s">
        <v>289</v>
      </c>
      <c r="R314" s="43"/>
      <c r="S314" s="34" t="s">
        <v>300</v>
      </c>
      <c r="T314" s="34" t="s">
        <v>32</v>
      </c>
      <c r="U314" s="212" t="s">
        <v>32</v>
      </c>
    </row>
    <row r="315" spans="2:21">
      <c r="B315" s="74" t="s">
        <v>523</v>
      </c>
      <c r="C315" s="165" t="s">
        <v>162</v>
      </c>
      <c r="D315" s="165" t="s">
        <v>162</v>
      </c>
      <c r="E315" s="165" t="s">
        <v>162</v>
      </c>
      <c r="F315" s="165" t="s">
        <v>162</v>
      </c>
      <c r="G315" s="165" t="s">
        <v>162</v>
      </c>
      <c r="H315" s="165" t="s">
        <v>162</v>
      </c>
      <c r="I315" s="192" t="s">
        <v>259</v>
      </c>
      <c r="J315" s="165" t="s">
        <v>162</v>
      </c>
      <c r="K315" s="34" t="s">
        <v>33</v>
      </c>
      <c r="L315" s="34" t="s">
        <v>259</v>
      </c>
      <c r="M315" s="34" t="s">
        <v>217</v>
      </c>
      <c r="N315" s="34" t="s">
        <v>219</v>
      </c>
      <c r="O315" s="38" t="s">
        <v>288</v>
      </c>
      <c r="P315" s="165"/>
      <c r="Q315" s="62" t="s">
        <v>289</v>
      </c>
      <c r="R315" s="43"/>
      <c r="S315" s="34" t="s">
        <v>300</v>
      </c>
      <c r="T315" s="34" t="s">
        <v>32</v>
      </c>
      <c r="U315" s="212" t="s">
        <v>32</v>
      </c>
    </row>
    <row r="316" spans="2:21">
      <c r="B316" s="74" t="s">
        <v>524</v>
      </c>
      <c r="C316" s="165" t="s">
        <v>162</v>
      </c>
      <c r="D316" s="165" t="s">
        <v>162</v>
      </c>
      <c r="E316" s="165" t="s">
        <v>162</v>
      </c>
      <c r="F316" s="165" t="s">
        <v>162</v>
      </c>
      <c r="G316" s="165" t="s">
        <v>162</v>
      </c>
      <c r="H316" s="165" t="s">
        <v>162</v>
      </c>
      <c r="I316" s="192" t="s">
        <v>259</v>
      </c>
      <c r="J316" s="165" t="s">
        <v>162</v>
      </c>
      <c r="K316" s="34" t="s">
        <v>33</v>
      </c>
      <c r="L316" s="34" t="s">
        <v>259</v>
      </c>
      <c r="M316" s="34" t="s">
        <v>215</v>
      </c>
      <c r="N316" s="34" t="s">
        <v>219</v>
      </c>
      <c r="O316" s="38" t="s">
        <v>288</v>
      </c>
      <c r="P316" s="165"/>
      <c r="Q316" s="62" t="s">
        <v>289</v>
      </c>
      <c r="R316" s="43"/>
      <c r="S316" s="34" t="s">
        <v>300</v>
      </c>
      <c r="T316" s="34" t="s">
        <v>32</v>
      </c>
      <c r="U316" s="212" t="s">
        <v>32</v>
      </c>
    </row>
    <row r="317" spans="2:21">
      <c r="B317" s="74" t="s">
        <v>525</v>
      </c>
      <c r="C317" s="165" t="s">
        <v>162</v>
      </c>
      <c r="D317" s="165" t="s">
        <v>162</v>
      </c>
      <c r="E317" s="165" t="s">
        <v>162</v>
      </c>
      <c r="F317" s="165" t="s">
        <v>162</v>
      </c>
      <c r="G317" s="165" t="s">
        <v>162</v>
      </c>
      <c r="H317" s="165" t="s">
        <v>162</v>
      </c>
      <c r="I317" s="192" t="s">
        <v>259</v>
      </c>
      <c r="J317" s="165" t="s">
        <v>162</v>
      </c>
      <c r="K317" s="34" t="s">
        <v>33</v>
      </c>
      <c r="L317" s="34" t="s">
        <v>259</v>
      </c>
      <c r="M317" s="34" t="s">
        <v>218</v>
      </c>
      <c r="N317" s="34" t="s">
        <v>219</v>
      </c>
      <c r="O317" s="38" t="s">
        <v>288</v>
      </c>
      <c r="P317" s="165"/>
      <c r="Q317" s="62" t="s">
        <v>289</v>
      </c>
      <c r="R317" s="43"/>
      <c r="S317" s="34" t="s">
        <v>300</v>
      </c>
      <c r="T317" s="34" t="s">
        <v>32</v>
      </c>
      <c r="U317" s="212" t="s">
        <v>32</v>
      </c>
    </row>
    <row r="318" spans="2:21">
      <c r="B318" s="74" t="s">
        <v>526</v>
      </c>
      <c r="C318" s="165" t="s">
        <v>162</v>
      </c>
      <c r="D318" s="165" t="s">
        <v>162</v>
      </c>
      <c r="E318" s="165" t="s">
        <v>162</v>
      </c>
      <c r="F318" s="165" t="s">
        <v>162</v>
      </c>
      <c r="G318" s="165" t="s">
        <v>162</v>
      </c>
      <c r="H318" s="165" t="s">
        <v>162</v>
      </c>
      <c r="I318" s="192" t="s">
        <v>259</v>
      </c>
      <c r="J318" s="165" t="s">
        <v>162</v>
      </c>
      <c r="K318" s="34" t="s">
        <v>217</v>
      </c>
      <c r="L318" s="34" t="s">
        <v>263</v>
      </c>
      <c r="M318" s="34" t="s">
        <v>33</v>
      </c>
      <c r="N318" s="34" t="s">
        <v>33</v>
      </c>
      <c r="O318" s="38" t="s">
        <v>34</v>
      </c>
      <c r="P318" s="165"/>
      <c r="Q318" s="62" t="s">
        <v>32</v>
      </c>
      <c r="R318" s="43"/>
      <c r="S318" s="34" t="s">
        <v>32</v>
      </c>
      <c r="T318" s="34" t="s">
        <v>32</v>
      </c>
      <c r="U318" s="212" t="s">
        <v>32</v>
      </c>
    </row>
    <row r="319" spans="2:21">
      <c r="B319" s="74" t="s">
        <v>527</v>
      </c>
      <c r="C319" s="165" t="s">
        <v>162</v>
      </c>
      <c r="D319" s="165" t="s">
        <v>162</v>
      </c>
      <c r="E319" s="165" t="s">
        <v>162</v>
      </c>
      <c r="F319" s="165" t="s">
        <v>162</v>
      </c>
      <c r="G319" s="165" t="s">
        <v>162</v>
      </c>
      <c r="H319" s="165" t="s">
        <v>162</v>
      </c>
      <c r="I319" s="192" t="s">
        <v>259</v>
      </c>
      <c r="J319" s="165" t="s">
        <v>162</v>
      </c>
      <c r="K319" s="34" t="s">
        <v>217</v>
      </c>
      <c r="L319" s="34" t="s">
        <v>263</v>
      </c>
      <c r="M319" s="34" t="s">
        <v>33</v>
      </c>
      <c r="N319" s="34" t="s">
        <v>248</v>
      </c>
      <c r="O319" s="37" t="s">
        <v>296</v>
      </c>
      <c r="P319" s="164"/>
      <c r="Q319" s="35" t="s">
        <v>129</v>
      </c>
      <c r="R319" s="42"/>
      <c r="S319" s="36" t="s">
        <v>129</v>
      </c>
      <c r="T319" s="36" t="s">
        <v>300</v>
      </c>
      <c r="U319" s="211" t="s">
        <v>32</v>
      </c>
    </row>
    <row r="320" spans="2:21">
      <c r="B320" s="74" t="s">
        <v>528</v>
      </c>
      <c r="C320" s="165" t="s">
        <v>162</v>
      </c>
      <c r="D320" s="165" t="s">
        <v>162</v>
      </c>
      <c r="E320" s="165" t="s">
        <v>162</v>
      </c>
      <c r="F320" s="165" t="s">
        <v>162</v>
      </c>
      <c r="G320" s="165" t="s">
        <v>162</v>
      </c>
      <c r="H320" s="165" t="s">
        <v>162</v>
      </c>
      <c r="I320" s="192" t="s">
        <v>259</v>
      </c>
      <c r="J320" s="165" t="s">
        <v>162</v>
      </c>
      <c r="K320" s="34" t="s">
        <v>217</v>
      </c>
      <c r="L320" s="34" t="s">
        <v>263</v>
      </c>
      <c r="M320" s="34" t="s">
        <v>33</v>
      </c>
      <c r="N320" s="34" t="s">
        <v>299</v>
      </c>
      <c r="O320" s="37" t="s">
        <v>298</v>
      </c>
      <c r="P320" s="164"/>
      <c r="Q320" s="35" t="s">
        <v>129</v>
      </c>
      <c r="R320" s="42"/>
      <c r="S320" s="36" t="s">
        <v>129</v>
      </c>
      <c r="T320" s="36" t="s">
        <v>32</v>
      </c>
      <c r="U320" s="211" t="s">
        <v>300</v>
      </c>
    </row>
    <row r="321" spans="2:21">
      <c r="B321" s="74" t="s">
        <v>529</v>
      </c>
      <c r="C321" s="165" t="s">
        <v>162</v>
      </c>
      <c r="D321" s="165" t="s">
        <v>162</v>
      </c>
      <c r="E321" s="165" t="s">
        <v>162</v>
      </c>
      <c r="F321" s="165" t="s">
        <v>162</v>
      </c>
      <c r="G321" s="165" t="s">
        <v>162</v>
      </c>
      <c r="H321" s="165" t="s">
        <v>162</v>
      </c>
      <c r="I321" s="192" t="s">
        <v>259</v>
      </c>
      <c r="J321" s="165" t="s">
        <v>162</v>
      </c>
      <c r="K321" s="34" t="s">
        <v>217</v>
      </c>
      <c r="L321" s="34" t="s">
        <v>263</v>
      </c>
      <c r="M321" s="34" t="s">
        <v>33</v>
      </c>
      <c r="N321" s="34" t="s">
        <v>218</v>
      </c>
      <c r="O321" s="38" t="s">
        <v>288</v>
      </c>
      <c r="P321" s="165"/>
      <c r="Q321" s="62" t="s">
        <v>289</v>
      </c>
      <c r="R321" s="43"/>
      <c r="S321" s="34" t="s">
        <v>300</v>
      </c>
      <c r="T321" s="34" t="s">
        <v>32</v>
      </c>
      <c r="U321" s="212" t="s">
        <v>32</v>
      </c>
    </row>
    <row r="322" spans="2:21">
      <c r="B322" s="74" t="s">
        <v>530</v>
      </c>
      <c r="C322" s="165" t="s">
        <v>162</v>
      </c>
      <c r="D322" s="165" t="s">
        <v>162</v>
      </c>
      <c r="E322" s="165" t="s">
        <v>162</v>
      </c>
      <c r="F322" s="165" t="s">
        <v>162</v>
      </c>
      <c r="G322" s="165" t="s">
        <v>162</v>
      </c>
      <c r="H322" s="165" t="s">
        <v>162</v>
      </c>
      <c r="I322" s="192" t="s">
        <v>259</v>
      </c>
      <c r="J322" s="165" t="s">
        <v>162</v>
      </c>
      <c r="K322" s="34" t="s">
        <v>215</v>
      </c>
      <c r="L322" s="34" t="s">
        <v>263</v>
      </c>
      <c r="M322" s="34" t="s">
        <v>33</v>
      </c>
      <c r="N322" s="34" t="s">
        <v>33</v>
      </c>
      <c r="O322" s="38" t="s">
        <v>34</v>
      </c>
      <c r="P322" s="165"/>
      <c r="Q322" s="62" t="s">
        <v>32</v>
      </c>
      <c r="R322" s="43"/>
      <c r="S322" s="34" t="s">
        <v>32</v>
      </c>
      <c r="T322" s="34" t="s">
        <v>32</v>
      </c>
      <c r="U322" s="212" t="s">
        <v>32</v>
      </c>
    </row>
    <row r="323" spans="2:21">
      <c r="B323" s="74" t="s">
        <v>531</v>
      </c>
      <c r="C323" s="165" t="s">
        <v>162</v>
      </c>
      <c r="D323" s="165" t="s">
        <v>162</v>
      </c>
      <c r="E323" s="165" t="s">
        <v>162</v>
      </c>
      <c r="F323" s="165" t="s">
        <v>162</v>
      </c>
      <c r="G323" s="165" t="s">
        <v>162</v>
      </c>
      <c r="H323" s="165" t="s">
        <v>162</v>
      </c>
      <c r="I323" s="192" t="s">
        <v>259</v>
      </c>
      <c r="J323" s="165" t="s">
        <v>162</v>
      </c>
      <c r="K323" s="34" t="s">
        <v>299</v>
      </c>
      <c r="L323" s="34" t="s">
        <v>263</v>
      </c>
      <c r="M323" s="34" t="s">
        <v>33</v>
      </c>
      <c r="N323" s="34" t="s">
        <v>248</v>
      </c>
      <c r="O323" s="38" t="s">
        <v>295</v>
      </c>
      <c r="P323" s="165"/>
      <c r="Q323" s="62" t="s">
        <v>32</v>
      </c>
      <c r="R323" s="43"/>
      <c r="S323" s="36" t="s">
        <v>129</v>
      </c>
      <c r="T323" s="36" t="s">
        <v>300</v>
      </c>
      <c r="U323" s="211" t="s">
        <v>32</v>
      </c>
    </row>
    <row r="324" spans="2:21">
      <c r="B324" s="74" t="s">
        <v>532</v>
      </c>
      <c r="C324" s="165" t="s">
        <v>162</v>
      </c>
      <c r="D324" s="165" t="s">
        <v>162</v>
      </c>
      <c r="E324" s="165" t="s">
        <v>162</v>
      </c>
      <c r="F324" s="165" t="s">
        <v>162</v>
      </c>
      <c r="G324" s="165" t="s">
        <v>162</v>
      </c>
      <c r="H324" s="165" t="s">
        <v>162</v>
      </c>
      <c r="I324" s="192" t="s">
        <v>259</v>
      </c>
      <c r="J324" s="165" t="s">
        <v>162</v>
      </c>
      <c r="K324" s="34" t="s">
        <v>299</v>
      </c>
      <c r="L324" s="34" t="s">
        <v>263</v>
      </c>
      <c r="M324" s="34" t="s">
        <v>33</v>
      </c>
      <c r="N324" s="34" t="s">
        <v>299</v>
      </c>
      <c r="O324" s="38" t="s">
        <v>297</v>
      </c>
      <c r="P324" s="165"/>
      <c r="Q324" s="62" t="s">
        <v>32</v>
      </c>
      <c r="R324" s="43"/>
      <c r="S324" s="36" t="s">
        <v>129</v>
      </c>
      <c r="T324" s="36" t="s">
        <v>32</v>
      </c>
      <c r="U324" s="211" t="s">
        <v>300</v>
      </c>
    </row>
    <row r="325" spans="2:21">
      <c r="B325" s="74" t="s">
        <v>533</v>
      </c>
      <c r="C325" s="165" t="s">
        <v>162</v>
      </c>
      <c r="D325" s="165" t="s">
        <v>162</v>
      </c>
      <c r="E325" s="165" t="s">
        <v>162</v>
      </c>
      <c r="F325" s="165" t="s">
        <v>162</v>
      </c>
      <c r="G325" s="165" t="s">
        <v>162</v>
      </c>
      <c r="H325" s="165" t="s">
        <v>162</v>
      </c>
      <c r="I325" s="192" t="s">
        <v>259</v>
      </c>
      <c r="J325" s="165" t="s">
        <v>162</v>
      </c>
      <c r="K325" s="34" t="s">
        <v>215</v>
      </c>
      <c r="L325" s="34" t="s">
        <v>263</v>
      </c>
      <c r="M325" s="34" t="s">
        <v>33</v>
      </c>
      <c r="N325" s="34" t="s">
        <v>218</v>
      </c>
      <c r="O325" s="38" t="s">
        <v>288</v>
      </c>
      <c r="P325" s="165"/>
      <c r="Q325" s="62" t="s">
        <v>289</v>
      </c>
      <c r="R325" s="43"/>
      <c r="S325" s="34" t="s">
        <v>300</v>
      </c>
      <c r="T325" s="34" t="s">
        <v>32</v>
      </c>
      <c r="U325" s="212" t="s">
        <v>32</v>
      </c>
    </row>
    <row r="326" spans="2:21">
      <c r="B326" s="74" t="s">
        <v>534</v>
      </c>
      <c r="C326" s="165" t="s">
        <v>162</v>
      </c>
      <c r="D326" s="165" t="s">
        <v>162</v>
      </c>
      <c r="E326" s="165" t="s">
        <v>162</v>
      </c>
      <c r="F326" s="165" t="s">
        <v>162</v>
      </c>
      <c r="G326" s="165" t="s">
        <v>162</v>
      </c>
      <c r="H326" s="165" t="s">
        <v>162</v>
      </c>
      <c r="I326" s="192" t="s">
        <v>259</v>
      </c>
      <c r="J326" s="165" t="s">
        <v>162</v>
      </c>
      <c r="K326" s="34" t="s">
        <v>218</v>
      </c>
      <c r="L326" s="34" t="s">
        <v>263</v>
      </c>
      <c r="M326" s="34" t="s">
        <v>33</v>
      </c>
      <c r="N326" s="34" t="s">
        <v>33</v>
      </c>
      <c r="O326" s="38" t="s">
        <v>34</v>
      </c>
      <c r="P326" s="165"/>
      <c r="Q326" s="62" t="s">
        <v>32</v>
      </c>
      <c r="R326" s="43"/>
      <c r="S326" s="34" t="s">
        <v>32</v>
      </c>
      <c r="T326" s="34" t="s">
        <v>32</v>
      </c>
      <c r="U326" s="212" t="s">
        <v>32</v>
      </c>
    </row>
    <row r="327" spans="2:21">
      <c r="B327" s="74" t="s">
        <v>535</v>
      </c>
      <c r="C327" s="165" t="s">
        <v>162</v>
      </c>
      <c r="D327" s="165" t="s">
        <v>162</v>
      </c>
      <c r="E327" s="165" t="s">
        <v>162</v>
      </c>
      <c r="F327" s="165" t="s">
        <v>162</v>
      </c>
      <c r="G327" s="165" t="s">
        <v>162</v>
      </c>
      <c r="H327" s="165" t="s">
        <v>162</v>
      </c>
      <c r="I327" s="192" t="s">
        <v>259</v>
      </c>
      <c r="J327" s="165" t="s">
        <v>162</v>
      </c>
      <c r="K327" s="34" t="s">
        <v>218</v>
      </c>
      <c r="L327" s="34" t="s">
        <v>263</v>
      </c>
      <c r="M327" s="34" t="s">
        <v>33</v>
      </c>
      <c r="N327" s="34" t="s">
        <v>248</v>
      </c>
      <c r="O327" s="38" t="s">
        <v>295</v>
      </c>
      <c r="P327" s="165"/>
      <c r="Q327" s="62" t="s">
        <v>32</v>
      </c>
      <c r="R327" s="43"/>
      <c r="S327" s="34" t="s">
        <v>32</v>
      </c>
      <c r="T327" s="34" t="s">
        <v>300</v>
      </c>
      <c r="U327" s="212" t="s">
        <v>32</v>
      </c>
    </row>
    <row r="328" spans="2:21">
      <c r="B328" s="74" t="s">
        <v>536</v>
      </c>
      <c r="C328" s="165" t="s">
        <v>162</v>
      </c>
      <c r="D328" s="165" t="s">
        <v>162</v>
      </c>
      <c r="E328" s="165" t="s">
        <v>162</v>
      </c>
      <c r="F328" s="165" t="s">
        <v>162</v>
      </c>
      <c r="G328" s="165" t="s">
        <v>162</v>
      </c>
      <c r="H328" s="165" t="s">
        <v>162</v>
      </c>
      <c r="I328" s="192" t="s">
        <v>259</v>
      </c>
      <c r="J328" s="165" t="s">
        <v>162</v>
      </c>
      <c r="K328" s="34" t="s">
        <v>218</v>
      </c>
      <c r="L328" s="34" t="s">
        <v>263</v>
      </c>
      <c r="M328" s="34" t="s">
        <v>33</v>
      </c>
      <c r="N328" s="34" t="s">
        <v>299</v>
      </c>
      <c r="O328" s="38" t="s">
        <v>297</v>
      </c>
      <c r="P328" s="165"/>
      <c r="Q328" s="62" t="s">
        <v>32</v>
      </c>
      <c r="R328" s="43"/>
      <c r="S328" s="34" t="s">
        <v>32</v>
      </c>
      <c r="T328" s="34" t="s">
        <v>32</v>
      </c>
      <c r="U328" s="212" t="s">
        <v>300</v>
      </c>
    </row>
    <row r="329" spans="2:21">
      <c r="B329" s="74" t="s">
        <v>537</v>
      </c>
      <c r="C329" s="165" t="s">
        <v>162</v>
      </c>
      <c r="D329" s="165" t="s">
        <v>162</v>
      </c>
      <c r="E329" s="165" t="s">
        <v>162</v>
      </c>
      <c r="F329" s="165" t="s">
        <v>162</v>
      </c>
      <c r="G329" s="165" t="s">
        <v>162</v>
      </c>
      <c r="H329" s="165" t="s">
        <v>162</v>
      </c>
      <c r="I329" s="192" t="s">
        <v>259</v>
      </c>
      <c r="J329" s="165" t="s">
        <v>162</v>
      </c>
      <c r="K329" s="34" t="s">
        <v>218</v>
      </c>
      <c r="L329" s="34" t="s">
        <v>263</v>
      </c>
      <c r="M329" s="34" t="s">
        <v>33</v>
      </c>
      <c r="N329" s="34" t="s">
        <v>218</v>
      </c>
      <c r="O329" s="38" t="s">
        <v>288</v>
      </c>
      <c r="P329" s="165"/>
      <c r="Q329" s="62" t="s">
        <v>289</v>
      </c>
      <c r="R329" s="43"/>
      <c r="S329" s="34" t="s">
        <v>300</v>
      </c>
      <c r="T329" s="34" t="s">
        <v>32</v>
      </c>
      <c r="U329" s="212" t="s">
        <v>32</v>
      </c>
    </row>
    <row r="330" spans="2:21">
      <c r="B330" s="74" t="s">
        <v>538</v>
      </c>
      <c r="C330" s="165" t="s">
        <v>162</v>
      </c>
      <c r="D330" s="165" t="s">
        <v>162</v>
      </c>
      <c r="E330" s="165" t="s">
        <v>162</v>
      </c>
      <c r="F330" s="165" t="s">
        <v>162</v>
      </c>
      <c r="G330" s="165" t="s">
        <v>162</v>
      </c>
      <c r="H330" s="165" t="s">
        <v>162</v>
      </c>
      <c r="I330" s="192" t="s">
        <v>259</v>
      </c>
      <c r="J330" s="165" t="s">
        <v>162</v>
      </c>
      <c r="K330" s="34" t="s">
        <v>217</v>
      </c>
      <c r="L330" s="34" t="s">
        <v>263</v>
      </c>
      <c r="M330" s="34" t="s">
        <v>217</v>
      </c>
      <c r="N330" s="34" t="s">
        <v>219</v>
      </c>
      <c r="O330" s="38" t="s">
        <v>34</v>
      </c>
      <c r="P330" s="165"/>
      <c r="Q330" s="62" t="s">
        <v>32</v>
      </c>
      <c r="R330" s="43"/>
      <c r="S330" s="34" t="s">
        <v>32</v>
      </c>
      <c r="T330" s="34" t="s">
        <v>32</v>
      </c>
      <c r="U330" s="212" t="s">
        <v>32</v>
      </c>
    </row>
    <row r="331" spans="2:21">
      <c r="B331" s="74" t="s">
        <v>539</v>
      </c>
      <c r="C331" s="165" t="s">
        <v>162</v>
      </c>
      <c r="D331" s="165" t="s">
        <v>162</v>
      </c>
      <c r="E331" s="165" t="s">
        <v>162</v>
      </c>
      <c r="F331" s="165" t="s">
        <v>162</v>
      </c>
      <c r="G331" s="165" t="s">
        <v>162</v>
      </c>
      <c r="H331" s="165" t="s">
        <v>162</v>
      </c>
      <c r="I331" s="192" t="s">
        <v>259</v>
      </c>
      <c r="J331" s="165" t="s">
        <v>162</v>
      </c>
      <c r="K331" s="34" t="s">
        <v>217</v>
      </c>
      <c r="L331" s="34" t="s">
        <v>263</v>
      </c>
      <c r="M331" s="34" t="s">
        <v>215</v>
      </c>
      <c r="N331" s="34" t="s">
        <v>219</v>
      </c>
      <c r="O331" s="38" t="s">
        <v>34</v>
      </c>
      <c r="P331" s="165"/>
      <c r="Q331" s="62" t="s">
        <v>32</v>
      </c>
      <c r="R331" s="43"/>
      <c r="S331" s="34" t="s">
        <v>32</v>
      </c>
      <c r="T331" s="34" t="s">
        <v>32</v>
      </c>
      <c r="U331" s="212" t="s">
        <v>32</v>
      </c>
    </row>
    <row r="332" spans="2:21">
      <c r="B332" s="74" t="s">
        <v>540</v>
      </c>
      <c r="C332" s="165" t="s">
        <v>162</v>
      </c>
      <c r="D332" s="165" t="s">
        <v>162</v>
      </c>
      <c r="E332" s="165" t="s">
        <v>162</v>
      </c>
      <c r="F332" s="165" t="s">
        <v>162</v>
      </c>
      <c r="G332" s="165" t="s">
        <v>162</v>
      </c>
      <c r="H332" s="165" t="s">
        <v>162</v>
      </c>
      <c r="I332" s="192" t="s">
        <v>259</v>
      </c>
      <c r="J332" s="165" t="s">
        <v>162</v>
      </c>
      <c r="K332" s="34" t="s">
        <v>217</v>
      </c>
      <c r="L332" s="34" t="s">
        <v>263</v>
      </c>
      <c r="M332" s="34" t="s">
        <v>218</v>
      </c>
      <c r="N332" s="34" t="s">
        <v>219</v>
      </c>
      <c r="O332" s="38" t="s">
        <v>34</v>
      </c>
      <c r="P332" s="165"/>
      <c r="Q332" s="62" t="s">
        <v>32</v>
      </c>
      <c r="R332" s="43"/>
      <c r="S332" s="34" t="s">
        <v>32</v>
      </c>
      <c r="T332" s="34" t="s">
        <v>32</v>
      </c>
      <c r="U332" s="212" t="s">
        <v>32</v>
      </c>
    </row>
    <row r="333" spans="2:21">
      <c r="B333" s="74" t="s">
        <v>541</v>
      </c>
      <c r="C333" s="165" t="s">
        <v>162</v>
      </c>
      <c r="D333" s="165" t="s">
        <v>162</v>
      </c>
      <c r="E333" s="165" t="s">
        <v>162</v>
      </c>
      <c r="F333" s="165" t="s">
        <v>162</v>
      </c>
      <c r="G333" s="165" t="s">
        <v>162</v>
      </c>
      <c r="H333" s="165" t="s">
        <v>162</v>
      </c>
      <c r="I333" s="192" t="s">
        <v>259</v>
      </c>
      <c r="J333" s="165" t="s">
        <v>162</v>
      </c>
      <c r="K333" s="34" t="s">
        <v>215</v>
      </c>
      <c r="L333" s="34" t="s">
        <v>263</v>
      </c>
      <c r="M333" s="34" t="s">
        <v>217</v>
      </c>
      <c r="N333" s="34" t="s">
        <v>219</v>
      </c>
      <c r="O333" s="38" t="s">
        <v>34</v>
      </c>
      <c r="P333" s="165"/>
      <c r="Q333" s="62" t="s">
        <v>32</v>
      </c>
      <c r="R333" s="43"/>
      <c r="S333" s="34" t="s">
        <v>32</v>
      </c>
      <c r="T333" s="34" t="s">
        <v>32</v>
      </c>
      <c r="U333" s="212" t="s">
        <v>32</v>
      </c>
    </row>
    <row r="334" spans="2:21">
      <c r="B334" s="74" t="s">
        <v>542</v>
      </c>
      <c r="C334" s="165" t="s">
        <v>162</v>
      </c>
      <c r="D334" s="165" t="s">
        <v>162</v>
      </c>
      <c r="E334" s="165" t="s">
        <v>162</v>
      </c>
      <c r="F334" s="165" t="s">
        <v>162</v>
      </c>
      <c r="G334" s="165" t="s">
        <v>162</v>
      </c>
      <c r="H334" s="165" t="s">
        <v>162</v>
      </c>
      <c r="I334" s="192" t="s">
        <v>259</v>
      </c>
      <c r="J334" s="165" t="s">
        <v>162</v>
      </c>
      <c r="K334" s="34" t="s">
        <v>215</v>
      </c>
      <c r="L334" s="34" t="s">
        <v>263</v>
      </c>
      <c r="M334" s="34" t="s">
        <v>215</v>
      </c>
      <c r="N334" s="34" t="s">
        <v>219</v>
      </c>
      <c r="O334" s="38" t="s">
        <v>34</v>
      </c>
      <c r="P334" s="165"/>
      <c r="Q334" s="62" t="s">
        <v>32</v>
      </c>
      <c r="R334" s="43"/>
      <c r="S334" s="34" t="s">
        <v>32</v>
      </c>
      <c r="T334" s="34" t="s">
        <v>32</v>
      </c>
      <c r="U334" s="212" t="s">
        <v>32</v>
      </c>
    </row>
    <row r="335" spans="2:21">
      <c r="B335" s="74" t="s">
        <v>543</v>
      </c>
      <c r="C335" s="165" t="s">
        <v>162</v>
      </c>
      <c r="D335" s="165" t="s">
        <v>162</v>
      </c>
      <c r="E335" s="165" t="s">
        <v>162</v>
      </c>
      <c r="F335" s="165" t="s">
        <v>162</v>
      </c>
      <c r="G335" s="165" t="s">
        <v>162</v>
      </c>
      <c r="H335" s="165" t="s">
        <v>162</v>
      </c>
      <c r="I335" s="192" t="s">
        <v>259</v>
      </c>
      <c r="J335" s="165" t="s">
        <v>162</v>
      </c>
      <c r="K335" s="34" t="s">
        <v>215</v>
      </c>
      <c r="L335" s="34" t="s">
        <v>263</v>
      </c>
      <c r="M335" s="34" t="s">
        <v>218</v>
      </c>
      <c r="N335" s="34" t="s">
        <v>219</v>
      </c>
      <c r="O335" s="38" t="s">
        <v>34</v>
      </c>
      <c r="P335" s="165"/>
      <c r="Q335" s="62" t="s">
        <v>32</v>
      </c>
      <c r="R335" s="43"/>
      <c r="S335" s="34" t="s">
        <v>32</v>
      </c>
      <c r="T335" s="34" t="s">
        <v>32</v>
      </c>
      <c r="U335" s="212" t="s">
        <v>32</v>
      </c>
    </row>
    <row r="336" spans="2:21">
      <c r="B336" s="74" t="s">
        <v>544</v>
      </c>
      <c r="C336" s="165" t="s">
        <v>162</v>
      </c>
      <c r="D336" s="165" t="s">
        <v>162</v>
      </c>
      <c r="E336" s="165" t="s">
        <v>162</v>
      </c>
      <c r="F336" s="165" t="s">
        <v>162</v>
      </c>
      <c r="G336" s="165" t="s">
        <v>162</v>
      </c>
      <c r="H336" s="165" t="s">
        <v>162</v>
      </c>
      <c r="I336" s="192" t="s">
        <v>259</v>
      </c>
      <c r="J336" s="165" t="s">
        <v>162</v>
      </c>
      <c r="K336" s="34" t="s">
        <v>218</v>
      </c>
      <c r="L336" s="34" t="s">
        <v>263</v>
      </c>
      <c r="M336" s="34" t="s">
        <v>217</v>
      </c>
      <c r="N336" s="34" t="s">
        <v>219</v>
      </c>
      <c r="O336" s="38" t="s">
        <v>34</v>
      </c>
      <c r="P336" s="165"/>
      <c r="Q336" s="62" t="s">
        <v>32</v>
      </c>
      <c r="R336" s="43"/>
      <c r="S336" s="34" t="s">
        <v>32</v>
      </c>
      <c r="T336" s="34" t="s">
        <v>32</v>
      </c>
      <c r="U336" s="212" t="s">
        <v>32</v>
      </c>
    </row>
    <row r="337" spans="2:21">
      <c r="B337" s="21" t="s">
        <v>545</v>
      </c>
      <c r="C337" s="165" t="s">
        <v>162</v>
      </c>
      <c r="D337" s="165" t="s">
        <v>162</v>
      </c>
      <c r="E337" s="165" t="s">
        <v>162</v>
      </c>
      <c r="F337" s="165" t="s">
        <v>162</v>
      </c>
      <c r="G337" s="165" t="s">
        <v>162</v>
      </c>
      <c r="H337" s="165" t="s">
        <v>162</v>
      </c>
      <c r="I337" s="192" t="s">
        <v>259</v>
      </c>
      <c r="J337" s="165" t="s">
        <v>162</v>
      </c>
      <c r="K337" s="34" t="s">
        <v>218</v>
      </c>
      <c r="L337" s="34" t="s">
        <v>263</v>
      </c>
      <c r="M337" s="34" t="s">
        <v>215</v>
      </c>
      <c r="N337" s="34" t="s">
        <v>219</v>
      </c>
      <c r="O337" s="38" t="s">
        <v>34</v>
      </c>
      <c r="P337" s="165"/>
      <c r="Q337" s="62" t="s">
        <v>32</v>
      </c>
      <c r="R337" s="43"/>
      <c r="S337" s="34" t="s">
        <v>32</v>
      </c>
      <c r="T337" s="34" t="s">
        <v>32</v>
      </c>
      <c r="U337" s="212" t="s">
        <v>32</v>
      </c>
    </row>
    <row r="338" spans="2:21">
      <c r="B338" s="21" t="s">
        <v>546</v>
      </c>
      <c r="C338" s="165" t="s">
        <v>162</v>
      </c>
      <c r="D338" s="165" t="s">
        <v>162</v>
      </c>
      <c r="E338" s="165" t="s">
        <v>162</v>
      </c>
      <c r="F338" s="165" t="s">
        <v>162</v>
      </c>
      <c r="G338" s="165" t="s">
        <v>162</v>
      </c>
      <c r="H338" s="165" t="s">
        <v>162</v>
      </c>
      <c r="I338" s="192" t="s">
        <v>259</v>
      </c>
      <c r="J338" s="165" t="s">
        <v>162</v>
      </c>
      <c r="K338" s="34" t="s">
        <v>218</v>
      </c>
      <c r="L338" s="34" t="s">
        <v>263</v>
      </c>
      <c r="M338" s="34" t="s">
        <v>218</v>
      </c>
      <c r="N338" s="34" t="s">
        <v>219</v>
      </c>
      <c r="O338" s="38" t="s">
        <v>34</v>
      </c>
      <c r="P338" s="165"/>
      <c r="Q338" s="62" t="s">
        <v>32</v>
      </c>
      <c r="R338" s="43"/>
      <c r="S338" s="34" t="s">
        <v>32</v>
      </c>
      <c r="T338" s="34" t="s">
        <v>32</v>
      </c>
      <c r="U338" s="212" t="s">
        <v>32</v>
      </c>
    </row>
    <row r="339" spans="2:21" ht="14.25" thickBot="1">
      <c r="B339" s="214" t="s">
        <v>504</v>
      </c>
      <c r="C339" s="215" t="s">
        <v>162</v>
      </c>
      <c r="D339" s="215" t="s">
        <v>162</v>
      </c>
      <c r="E339" s="215" t="s">
        <v>162</v>
      </c>
      <c r="F339" s="215" t="s">
        <v>162</v>
      </c>
      <c r="G339" s="215" t="s">
        <v>162</v>
      </c>
      <c r="H339" s="215" t="s">
        <v>162</v>
      </c>
      <c r="I339" s="216" t="s">
        <v>257</v>
      </c>
      <c r="J339" s="215" t="s">
        <v>162</v>
      </c>
      <c r="K339" s="217" t="s">
        <v>235</v>
      </c>
      <c r="L339" s="217" t="s">
        <v>263</v>
      </c>
      <c r="M339" s="217" t="s">
        <v>235</v>
      </c>
      <c r="N339" s="217" t="s">
        <v>219</v>
      </c>
      <c r="O339" s="218" t="s">
        <v>34</v>
      </c>
      <c r="P339" s="215"/>
      <c r="Q339" s="219" t="s">
        <v>32</v>
      </c>
      <c r="R339" s="220"/>
      <c r="S339" s="217" t="s">
        <v>32</v>
      </c>
      <c r="T339" s="217" t="s">
        <v>32</v>
      </c>
      <c r="U339" s="221" t="s">
        <v>32</v>
      </c>
    </row>
    <row r="346" spans="2:21" ht="15" thickBot="1">
      <c r="B346" s="301" t="s">
        <v>571</v>
      </c>
    </row>
    <row r="347" spans="2:21" ht="15" thickBot="1">
      <c r="B347" s="97" t="s">
        <v>125</v>
      </c>
      <c r="C347" s="394" t="s">
        <v>201</v>
      </c>
      <c r="D347" s="395"/>
      <c r="E347" s="395"/>
      <c r="F347" s="395"/>
      <c r="G347" s="395"/>
      <c r="H347" s="395"/>
      <c r="I347" s="395"/>
      <c r="J347" s="396"/>
      <c r="K347" s="167"/>
      <c r="L347" s="167"/>
      <c r="M347" s="170"/>
      <c r="N347" s="168"/>
      <c r="O347" s="168"/>
      <c r="P347" s="168"/>
      <c r="Q347" s="169"/>
    </row>
    <row r="348" spans="2:21">
      <c r="B348" s="70"/>
      <c r="C348" s="32" t="s">
        <v>202</v>
      </c>
      <c r="D348" s="32"/>
      <c r="E348" s="32"/>
      <c r="F348" s="32"/>
      <c r="G348" s="32"/>
      <c r="H348" s="32"/>
      <c r="I348" s="32"/>
      <c r="J348" s="32"/>
      <c r="K348" s="32"/>
      <c r="L348" s="33"/>
      <c r="M348" s="28" t="s">
        <v>53</v>
      </c>
      <c r="N348" s="45" t="s">
        <v>21</v>
      </c>
      <c r="O348" s="46"/>
      <c r="P348" s="46"/>
      <c r="Q348" s="47"/>
    </row>
    <row r="349" spans="2:21">
      <c r="B349" s="71" t="s">
        <v>22</v>
      </c>
      <c r="C349" s="397" t="s">
        <v>169</v>
      </c>
      <c r="D349" s="392"/>
      <c r="E349" s="392"/>
      <c r="F349" s="392"/>
      <c r="G349" s="392"/>
      <c r="H349" s="392"/>
      <c r="I349" s="392"/>
      <c r="J349" s="393"/>
      <c r="K349" s="89" t="s">
        <v>23</v>
      </c>
      <c r="L349" s="75"/>
      <c r="M349" s="29" t="s">
        <v>301</v>
      </c>
      <c r="N349" s="194" t="s">
        <v>24</v>
      </c>
      <c r="O349" s="1" t="s">
        <v>25</v>
      </c>
      <c r="P349" s="77" t="s">
        <v>26</v>
      </c>
      <c r="Q349" s="76" t="s">
        <v>27</v>
      </c>
    </row>
    <row r="350" spans="2:21" ht="27">
      <c r="B350" s="71" t="s">
        <v>35</v>
      </c>
      <c r="C350" s="161" t="s">
        <v>129</v>
      </c>
      <c r="D350" s="161" t="s">
        <v>129</v>
      </c>
      <c r="E350" s="161" t="s">
        <v>129</v>
      </c>
      <c r="F350" s="161" t="s">
        <v>129</v>
      </c>
      <c r="G350" s="161" t="s">
        <v>129</v>
      </c>
      <c r="H350" s="161" t="s">
        <v>129</v>
      </c>
      <c r="I350" s="161" t="s">
        <v>129</v>
      </c>
      <c r="J350" s="161" t="s">
        <v>129</v>
      </c>
      <c r="K350" s="205" t="s">
        <v>589</v>
      </c>
      <c r="L350" s="205" t="s">
        <v>589</v>
      </c>
      <c r="M350" s="29" t="s">
        <v>302</v>
      </c>
      <c r="N350" s="195"/>
      <c r="O350" s="78"/>
      <c r="P350" s="78"/>
      <c r="Q350" s="91" t="s">
        <v>278</v>
      </c>
    </row>
    <row r="351" spans="2:21" ht="27">
      <c r="B351" s="72" t="s">
        <v>28</v>
      </c>
      <c r="C351" s="391" t="s">
        <v>37</v>
      </c>
      <c r="D351" s="392"/>
      <c r="E351" s="392"/>
      <c r="F351" s="392"/>
      <c r="G351" s="392"/>
      <c r="H351" s="392"/>
      <c r="I351" s="392"/>
      <c r="J351" s="393"/>
      <c r="K351" s="1" t="s">
        <v>227</v>
      </c>
      <c r="L351" s="1" t="s">
        <v>227</v>
      </c>
      <c r="M351" s="30"/>
      <c r="N351" s="195"/>
      <c r="O351" s="78"/>
      <c r="P351" s="78"/>
      <c r="Q351" s="76" t="s">
        <v>291</v>
      </c>
    </row>
    <row r="352" spans="2:21" ht="136.5">
      <c r="B352" s="71" t="s">
        <v>29</v>
      </c>
      <c r="C352" s="162" t="s">
        <v>203</v>
      </c>
      <c r="D352" s="162" t="s">
        <v>64</v>
      </c>
      <c r="E352" s="162" t="s">
        <v>161</v>
      </c>
      <c r="F352" s="162" t="s">
        <v>204</v>
      </c>
      <c r="G352" s="162" t="s">
        <v>205</v>
      </c>
      <c r="H352" s="162" t="s">
        <v>206</v>
      </c>
      <c r="I352" s="162" t="s">
        <v>207</v>
      </c>
      <c r="J352" s="162" t="s">
        <v>208</v>
      </c>
      <c r="K352" s="196" t="s">
        <v>284</v>
      </c>
      <c r="L352" s="26" t="s">
        <v>456</v>
      </c>
      <c r="M352" s="29" t="s">
        <v>30</v>
      </c>
      <c r="N352" s="195"/>
      <c r="O352" s="78"/>
      <c r="P352" s="78"/>
      <c r="Q352" s="76" t="s">
        <v>304</v>
      </c>
    </row>
    <row r="353" spans="2:17" ht="132.75" customHeight="1" thickBot="1">
      <c r="B353" s="73" t="s">
        <v>31</v>
      </c>
      <c r="C353" s="163" t="s">
        <v>209</v>
      </c>
      <c r="D353" s="163" t="s">
        <v>129</v>
      </c>
      <c r="E353" s="163" t="s">
        <v>209</v>
      </c>
      <c r="F353" s="163" t="s">
        <v>209</v>
      </c>
      <c r="G353" s="163" t="s">
        <v>209</v>
      </c>
      <c r="H353" s="163" t="s">
        <v>209</v>
      </c>
      <c r="I353" s="163" t="s">
        <v>209</v>
      </c>
      <c r="J353" s="163" t="s">
        <v>209</v>
      </c>
      <c r="K353" s="27" t="s">
        <v>229</v>
      </c>
      <c r="L353" s="27" t="s">
        <v>255</v>
      </c>
      <c r="M353" s="31" t="s">
        <v>305</v>
      </c>
      <c r="N353" s="197"/>
      <c r="O353" s="207" t="s">
        <v>663</v>
      </c>
      <c r="P353" s="209"/>
      <c r="Q353" s="210" t="s">
        <v>256</v>
      </c>
    </row>
    <row r="354" spans="2:17" ht="14.25" thickTop="1">
      <c r="B354" s="74" t="s">
        <v>483</v>
      </c>
      <c r="C354" s="164" t="s">
        <v>162</v>
      </c>
      <c r="D354" s="164" t="s">
        <v>162</v>
      </c>
      <c r="E354" s="164" t="s">
        <v>162</v>
      </c>
      <c r="F354" s="164" t="s">
        <v>162</v>
      </c>
      <c r="G354" s="164" t="s">
        <v>162</v>
      </c>
      <c r="H354" s="164" t="s">
        <v>162</v>
      </c>
      <c r="I354" s="164" t="s">
        <v>162</v>
      </c>
      <c r="J354" s="164" t="s">
        <v>162</v>
      </c>
      <c r="K354" s="36" t="s">
        <v>33</v>
      </c>
      <c r="L354" s="36" t="s">
        <v>258</v>
      </c>
      <c r="M354" s="37" t="s">
        <v>34</v>
      </c>
      <c r="N354" s="164"/>
      <c r="O354" s="35" t="s">
        <v>32</v>
      </c>
      <c r="P354" s="42"/>
      <c r="Q354" s="211" t="s">
        <v>129</v>
      </c>
    </row>
    <row r="355" spans="2:17">
      <c r="B355" s="74" t="s">
        <v>547</v>
      </c>
      <c r="C355" s="165" t="s">
        <v>162</v>
      </c>
      <c r="D355" s="165" t="s">
        <v>162</v>
      </c>
      <c r="E355" s="165" t="s">
        <v>162</v>
      </c>
      <c r="F355" s="165" t="s">
        <v>162</v>
      </c>
      <c r="G355" s="165" t="s">
        <v>162</v>
      </c>
      <c r="H355" s="165" t="s">
        <v>162</v>
      </c>
      <c r="I355" s="165" t="s">
        <v>162</v>
      </c>
      <c r="J355" s="165" t="s">
        <v>162</v>
      </c>
      <c r="K355" s="34" t="s">
        <v>33</v>
      </c>
      <c r="L355" s="34" t="s">
        <v>259</v>
      </c>
      <c r="M355" s="38" t="s">
        <v>306</v>
      </c>
      <c r="N355" s="165"/>
      <c r="O355" s="62" t="s">
        <v>307</v>
      </c>
      <c r="P355" s="43"/>
      <c r="Q355" s="212" t="s">
        <v>262</v>
      </c>
    </row>
    <row r="356" spans="2:17">
      <c r="B356" s="74" t="s">
        <v>478</v>
      </c>
      <c r="C356" s="165" t="s">
        <v>162</v>
      </c>
      <c r="D356" s="165" t="s">
        <v>162</v>
      </c>
      <c r="E356" s="165" t="s">
        <v>162</v>
      </c>
      <c r="F356" s="165" t="s">
        <v>162</v>
      </c>
      <c r="G356" s="165" t="s">
        <v>162</v>
      </c>
      <c r="H356" s="165" t="s">
        <v>162</v>
      </c>
      <c r="I356" s="165" t="s">
        <v>162</v>
      </c>
      <c r="J356" s="165" t="s">
        <v>162</v>
      </c>
      <c r="K356" s="34" t="s">
        <v>217</v>
      </c>
      <c r="L356" s="34" t="s">
        <v>263</v>
      </c>
      <c r="M356" s="38" t="s">
        <v>34</v>
      </c>
      <c r="N356" s="165"/>
      <c r="O356" s="62" t="s">
        <v>32</v>
      </c>
      <c r="P356" s="43"/>
      <c r="Q356" s="212" t="s">
        <v>32</v>
      </c>
    </row>
    <row r="357" spans="2:17">
      <c r="B357" s="74" t="s">
        <v>479</v>
      </c>
      <c r="C357" s="165" t="s">
        <v>162</v>
      </c>
      <c r="D357" s="165" t="s">
        <v>162</v>
      </c>
      <c r="E357" s="165" t="s">
        <v>162</v>
      </c>
      <c r="F357" s="165" t="s">
        <v>162</v>
      </c>
      <c r="G357" s="165" t="s">
        <v>162</v>
      </c>
      <c r="H357" s="165" t="s">
        <v>162</v>
      </c>
      <c r="I357" s="165" t="s">
        <v>162</v>
      </c>
      <c r="J357" s="165" t="s">
        <v>162</v>
      </c>
      <c r="K357" s="34" t="s">
        <v>215</v>
      </c>
      <c r="L357" s="34" t="s">
        <v>263</v>
      </c>
      <c r="M357" s="38" t="s">
        <v>34</v>
      </c>
      <c r="N357" s="165"/>
      <c r="O357" s="62" t="s">
        <v>32</v>
      </c>
      <c r="P357" s="43"/>
      <c r="Q357" s="212" t="s">
        <v>32</v>
      </c>
    </row>
    <row r="358" spans="2:17">
      <c r="B358" s="74" t="s">
        <v>480</v>
      </c>
      <c r="C358" s="165" t="s">
        <v>162</v>
      </c>
      <c r="D358" s="165" t="s">
        <v>162</v>
      </c>
      <c r="E358" s="165" t="s">
        <v>162</v>
      </c>
      <c r="F358" s="165" t="s">
        <v>162</v>
      </c>
      <c r="G358" s="165" t="s">
        <v>162</v>
      </c>
      <c r="H358" s="165" t="s">
        <v>162</v>
      </c>
      <c r="I358" s="165" t="s">
        <v>162</v>
      </c>
      <c r="J358" s="165" t="s">
        <v>162</v>
      </c>
      <c r="K358" s="34" t="s">
        <v>218</v>
      </c>
      <c r="L358" s="34" t="s">
        <v>263</v>
      </c>
      <c r="M358" s="38" t="s">
        <v>34</v>
      </c>
      <c r="N358" s="165"/>
      <c r="O358" s="62" t="s">
        <v>32</v>
      </c>
      <c r="P358" s="43"/>
      <c r="Q358" s="212" t="s">
        <v>32</v>
      </c>
    </row>
    <row r="359" spans="2:17" ht="14.25" thickBot="1">
      <c r="B359" s="22" t="s">
        <v>481</v>
      </c>
      <c r="C359" s="166" t="s">
        <v>162</v>
      </c>
      <c r="D359" s="166" t="s">
        <v>162</v>
      </c>
      <c r="E359" s="166" t="s">
        <v>162</v>
      </c>
      <c r="F359" s="166" t="s">
        <v>162</v>
      </c>
      <c r="G359" s="166" t="s">
        <v>162</v>
      </c>
      <c r="H359" s="166" t="s">
        <v>162</v>
      </c>
      <c r="I359" s="166" t="s">
        <v>162</v>
      </c>
      <c r="J359" s="166" t="s">
        <v>162</v>
      </c>
      <c r="K359" s="40" t="s">
        <v>235</v>
      </c>
      <c r="L359" s="40" t="s">
        <v>263</v>
      </c>
      <c r="M359" s="41" t="s">
        <v>34</v>
      </c>
      <c r="N359" s="166"/>
      <c r="O359" s="39" t="s">
        <v>32</v>
      </c>
      <c r="P359" s="44"/>
      <c r="Q359" s="213" t="s">
        <v>32</v>
      </c>
    </row>
    <row r="383" spans="2:17" ht="15" thickBot="1">
      <c r="B383" s="301" t="s">
        <v>570</v>
      </c>
    </row>
    <row r="384" spans="2:17" ht="15" thickBot="1">
      <c r="B384" s="97" t="s">
        <v>125</v>
      </c>
      <c r="C384" s="394" t="s">
        <v>199</v>
      </c>
      <c r="D384" s="395"/>
      <c r="E384" s="395"/>
      <c r="F384" s="395"/>
      <c r="G384" s="395"/>
      <c r="H384" s="395"/>
      <c r="I384" s="395"/>
      <c r="J384" s="396"/>
      <c r="K384" s="167"/>
      <c r="L384" s="167"/>
      <c r="M384" s="170"/>
      <c r="N384" s="168"/>
      <c r="O384" s="168"/>
      <c r="P384" s="168"/>
      <c r="Q384" s="169"/>
    </row>
    <row r="385" spans="2:24">
      <c r="B385" s="70"/>
      <c r="C385" s="32" t="s">
        <v>202</v>
      </c>
      <c r="D385" s="32"/>
      <c r="E385" s="32"/>
      <c r="F385" s="32"/>
      <c r="G385" s="32"/>
      <c r="H385" s="32"/>
      <c r="I385" s="32"/>
      <c r="J385" s="32"/>
      <c r="K385" s="32"/>
      <c r="L385" s="33"/>
      <c r="M385" s="28" t="s">
        <v>53</v>
      </c>
      <c r="N385" s="45" t="s">
        <v>21</v>
      </c>
      <c r="O385" s="46"/>
      <c r="P385" s="46"/>
      <c r="Q385" s="47"/>
    </row>
    <row r="386" spans="2:24">
      <c r="B386" s="71" t="s">
        <v>22</v>
      </c>
      <c r="C386" s="397" t="s">
        <v>169</v>
      </c>
      <c r="D386" s="392"/>
      <c r="E386" s="392"/>
      <c r="F386" s="392"/>
      <c r="G386" s="392"/>
      <c r="H386" s="392"/>
      <c r="I386" s="392"/>
      <c r="J386" s="393"/>
      <c r="K386" s="89" t="s">
        <v>23</v>
      </c>
      <c r="L386" s="75"/>
      <c r="M386" s="29" t="s">
        <v>308</v>
      </c>
      <c r="N386" s="194" t="s">
        <v>24</v>
      </c>
      <c r="O386" s="1" t="s">
        <v>25</v>
      </c>
      <c r="P386" s="77" t="s">
        <v>26</v>
      </c>
      <c r="Q386" s="135" t="s">
        <v>27</v>
      </c>
    </row>
    <row r="387" spans="2:24">
      <c r="B387" s="71" t="s">
        <v>35</v>
      </c>
      <c r="C387" s="161" t="s">
        <v>129</v>
      </c>
      <c r="D387" s="161" t="s">
        <v>129</v>
      </c>
      <c r="E387" s="161" t="s">
        <v>129</v>
      </c>
      <c r="F387" s="161" t="s">
        <v>129</v>
      </c>
      <c r="G387" s="161" t="s">
        <v>129</v>
      </c>
      <c r="H387" s="161" t="s">
        <v>129</v>
      </c>
      <c r="I387" s="161" t="s">
        <v>129</v>
      </c>
      <c r="J387" s="161" t="s">
        <v>129</v>
      </c>
      <c r="K387" s="205" t="s">
        <v>589</v>
      </c>
      <c r="L387" s="205" t="s">
        <v>589</v>
      </c>
      <c r="M387" s="29" t="s">
        <v>302</v>
      </c>
      <c r="N387" s="195"/>
      <c r="O387" s="78"/>
      <c r="P387" s="78"/>
      <c r="Q387" s="222"/>
    </row>
    <row r="388" spans="2:24" ht="27">
      <c r="B388" s="72" t="s">
        <v>28</v>
      </c>
      <c r="C388" s="391" t="s">
        <v>37</v>
      </c>
      <c r="D388" s="392"/>
      <c r="E388" s="392"/>
      <c r="F388" s="392"/>
      <c r="G388" s="392"/>
      <c r="H388" s="392"/>
      <c r="I388" s="392"/>
      <c r="J388" s="393"/>
      <c r="K388" s="1" t="s">
        <v>227</v>
      </c>
      <c r="L388" s="1" t="s">
        <v>227</v>
      </c>
      <c r="M388" s="30"/>
      <c r="N388" s="195"/>
      <c r="O388" s="78"/>
      <c r="P388" s="78"/>
      <c r="Q388" s="135"/>
    </row>
    <row r="389" spans="2:24" ht="136.5">
      <c r="B389" s="71" t="s">
        <v>29</v>
      </c>
      <c r="C389" s="162" t="s">
        <v>203</v>
      </c>
      <c r="D389" s="162" t="s">
        <v>64</v>
      </c>
      <c r="E389" s="162" t="s">
        <v>161</v>
      </c>
      <c r="F389" s="162" t="s">
        <v>204</v>
      </c>
      <c r="G389" s="162" t="s">
        <v>205</v>
      </c>
      <c r="H389" s="162" t="s">
        <v>206</v>
      </c>
      <c r="I389" s="162" t="s">
        <v>207</v>
      </c>
      <c r="J389" s="162" t="s">
        <v>208</v>
      </c>
      <c r="K389" s="196" t="s">
        <v>284</v>
      </c>
      <c r="L389" s="26" t="s">
        <v>457</v>
      </c>
      <c r="M389" s="29" t="s">
        <v>30</v>
      </c>
      <c r="N389" s="195"/>
      <c r="O389" s="78"/>
      <c r="P389" s="78"/>
      <c r="Q389" s="135"/>
      <c r="X389" s="160"/>
    </row>
    <row r="390" spans="2:24" ht="361.5" customHeight="1" thickBot="1">
      <c r="B390" s="73" t="s">
        <v>31</v>
      </c>
      <c r="C390" s="163" t="s">
        <v>209</v>
      </c>
      <c r="D390" s="163" t="s">
        <v>129</v>
      </c>
      <c r="E390" s="163" t="s">
        <v>209</v>
      </c>
      <c r="F390" s="163" t="s">
        <v>209</v>
      </c>
      <c r="G390" s="163" t="s">
        <v>209</v>
      </c>
      <c r="H390" s="163" t="s">
        <v>209</v>
      </c>
      <c r="I390" s="163" t="s">
        <v>209</v>
      </c>
      <c r="J390" s="163" t="s">
        <v>209</v>
      </c>
      <c r="K390" s="27" t="s">
        <v>229</v>
      </c>
      <c r="L390" s="27" t="s">
        <v>636</v>
      </c>
      <c r="M390" s="306" t="s">
        <v>637</v>
      </c>
      <c r="N390" s="197"/>
      <c r="O390" s="322" t="s">
        <v>664</v>
      </c>
      <c r="P390" s="209"/>
      <c r="Q390" s="136"/>
      <c r="X390" s="160"/>
    </row>
    <row r="391" spans="2:24" ht="14.25" thickTop="1">
      <c r="B391" s="74" t="s">
        <v>483</v>
      </c>
      <c r="C391" s="164" t="s">
        <v>162</v>
      </c>
      <c r="D391" s="164" t="s">
        <v>162</v>
      </c>
      <c r="E391" s="164" t="s">
        <v>162</v>
      </c>
      <c r="F391" s="164" t="s">
        <v>162</v>
      </c>
      <c r="G391" s="164" t="s">
        <v>162</v>
      </c>
      <c r="H391" s="164" t="s">
        <v>162</v>
      </c>
      <c r="I391" s="164" t="s">
        <v>162</v>
      </c>
      <c r="J391" s="164" t="s">
        <v>162</v>
      </c>
      <c r="K391" s="36" t="s">
        <v>33</v>
      </c>
      <c r="L391" s="36" t="s">
        <v>309</v>
      </c>
      <c r="M391" s="37" t="s">
        <v>34</v>
      </c>
      <c r="N391" s="164"/>
      <c r="O391" s="35" t="s">
        <v>32</v>
      </c>
      <c r="P391" s="42"/>
      <c r="Q391" s="137"/>
    </row>
    <row r="392" spans="2:24">
      <c r="B392" s="21" t="s">
        <v>484</v>
      </c>
      <c r="C392" s="165" t="s">
        <v>162</v>
      </c>
      <c r="D392" s="165" t="s">
        <v>162</v>
      </c>
      <c r="E392" s="165" t="s">
        <v>162</v>
      </c>
      <c r="F392" s="165" t="s">
        <v>162</v>
      </c>
      <c r="G392" s="165" t="s">
        <v>162</v>
      </c>
      <c r="H392" s="165" t="s">
        <v>162</v>
      </c>
      <c r="I392" s="165" t="s">
        <v>162</v>
      </c>
      <c r="J392" s="165" t="s">
        <v>162</v>
      </c>
      <c r="K392" s="34" t="s">
        <v>33</v>
      </c>
      <c r="L392" s="34" t="s">
        <v>310</v>
      </c>
      <c r="M392" s="38" t="s">
        <v>311</v>
      </c>
      <c r="N392" s="165"/>
      <c r="O392" s="62" t="s">
        <v>312</v>
      </c>
      <c r="P392" s="43"/>
      <c r="Q392" s="138"/>
    </row>
    <row r="393" spans="2:24">
      <c r="B393" s="325" t="s">
        <v>477</v>
      </c>
      <c r="C393" s="165" t="s">
        <v>162</v>
      </c>
      <c r="D393" s="165" t="s">
        <v>162</v>
      </c>
      <c r="E393" s="165" t="s">
        <v>162</v>
      </c>
      <c r="F393" s="165" t="s">
        <v>162</v>
      </c>
      <c r="G393" s="165" t="s">
        <v>162</v>
      </c>
      <c r="H393" s="165" t="s">
        <v>162</v>
      </c>
      <c r="I393" s="165" t="s">
        <v>162</v>
      </c>
      <c r="J393" s="165" t="s">
        <v>162</v>
      </c>
      <c r="K393" s="34" t="s">
        <v>33</v>
      </c>
      <c r="L393" s="34" t="s">
        <v>313</v>
      </c>
      <c r="M393" s="323" t="s">
        <v>34</v>
      </c>
      <c r="N393" s="165"/>
      <c r="O393" s="324" t="s">
        <v>32</v>
      </c>
      <c r="P393" s="43"/>
      <c r="Q393" s="138"/>
    </row>
    <row r="394" spans="2:24">
      <c r="B394" s="21" t="s">
        <v>485</v>
      </c>
      <c r="C394" s="165" t="s">
        <v>162</v>
      </c>
      <c r="D394" s="165" t="s">
        <v>162</v>
      </c>
      <c r="E394" s="165" t="s">
        <v>162</v>
      </c>
      <c r="F394" s="165" t="s">
        <v>162</v>
      </c>
      <c r="G394" s="165" t="s">
        <v>162</v>
      </c>
      <c r="H394" s="165" t="s">
        <v>162</v>
      </c>
      <c r="I394" s="165" t="s">
        <v>162</v>
      </c>
      <c r="J394" s="165" t="s">
        <v>162</v>
      </c>
      <c r="K394" s="34" t="s">
        <v>33</v>
      </c>
      <c r="L394" s="34" t="s">
        <v>314</v>
      </c>
      <c r="M394" s="38" t="s">
        <v>315</v>
      </c>
      <c r="N394" s="165"/>
      <c r="O394" s="62" t="s">
        <v>316</v>
      </c>
      <c r="P394" s="43"/>
      <c r="Q394" s="138"/>
    </row>
    <row r="395" spans="2:24">
      <c r="B395" s="21" t="s">
        <v>477</v>
      </c>
      <c r="C395" s="165" t="s">
        <v>162</v>
      </c>
      <c r="D395" s="165" t="s">
        <v>162</v>
      </c>
      <c r="E395" s="165" t="s">
        <v>162</v>
      </c>
      <c r="F395" s="165" t="s">
        <v>162</v>
      </c>
      <c r="G395" s="165" t="s">
        <v>162</v>
      </c>
      <c r="H395" s="165" t="s">
        <v>162</v>
      </c>
      <c r="I395" s="165" t="s">
        <v>162</v>
      </c>
      <c r="J395" s="165" t="s">
        <v>162</v>
      </c>
      <c r="K395" s="34" t="s">
        <v>33</v>
      </c>
      <c r="L395" s="34" t="s">
        <v>317</v>
      </c>
      <c r="M395" s="38" t="s">
        <v>34</v>
      </c>
      <c r="N395" s="165"/>
      <c r="O395" s="62" t="s">
        <v>32</v>
      </c>
      <c r="P395" s="43"/>
      <c r="Q395" s="138"/>
    </row>
    <row r="396" spans="2:24">
      <c r="B396" s="21" t="s">
        <v>486</v>
      </c>
      <c r="C396" s="165" t="s">
        <v>162</v>
      </c>
      <c r="D396" s="165" t="s">
        <v>162</v>
      </c>
      <c r="E396" s="165" t="s">
        <v>162</v>
      </c>
      <c r="F396" s="165" t="s">
        <v>162</v>
      </c>
      <c r="G396" s="165" t="s">
        <v>162</v>
      </c>
      <c r="H396" s="165" t="s">
        <v>162</v>
      </c>
      <c r="I396" s="165" t="s">
        <v>162</v>
      </c>
      <c r="J396" s="165" t="s">
        <v>162</v>
      </c>
      <c r="K396" s="34" t="s">
        <v>33</v>
      </c>
      <c r="L396" s="34" t="s">
        <v>318</v>
      </c>
      <c r="M396" s="38" t="s">
        <v>319</v>
      </c>
      <c r="N396" s="165"/>
      <c r="O396" s="62" t="s">
        <v>320</v>
      </c>
      <c r="P396" s="43"/>
      <c r="Q396" s="138"/>
    </row>
    <row r="397" spans="2:24">
      <c r="B397" s="21" t="s">
        <v>487</v>
      </c>
      <c r="C397" s="165" t="s">
        <v>162</v>
      </c>
      <c r="D397" s="165" t="s">
        <v>162</v>
      </c>
      <c r="E397" s="165" t="s">
        <v>162</v>
      </c>
      <c r="F397" s="165" t="s">
        <v>162</v>
      </c>
      <c r="G397" s="165" t="s">
        <v>162</v>
      </c>
      <c r="H397" s="165" t="s">
        <v>162</v>
      </c>
      <c r="I397" s="165" t="s">
        <v>162</v>
      </c>
      <c r="J397" s="165" t="s">
        <v>162</v>
      </c>
      <c r="K397" s="34" t="s">
        <v>33</v>
      </c>
      <c r="L397" s="34" t="s">
        <v>321</v>
      </c>
      <c r="M397" s="38" t="s">
        <v>367</v>
      </c>
      <c r="N397" s="165"/>
      <c r="O397" s="62" t="s">
        <v>368</v>
      </c>
      <c r="P397" s="43"/>
      <c r="Q397" s="138"/>
    </row>
    <row r="398" spans="2:24">
      <c r="B398" s="21" t="s">
        <v>488</v>
      </c>
      <c r="C398" s="165" t="s">
        <v>162</v>
      </c>
      <c r="D398" s="165" t="s">
        <v>162</v>
      </c>
      <c r="E398" s="165" t="s">
        <v>162</v>
      </c>
      <c r="F398" s="165" t="s">
        <v>162</v>
      </c>
      <c r="G398" s="165" t="s">
        <v>162</v>
      </c>
      <c r="H398" s="165" t="s">
        <v>162</v>
      </c>
      <c r="I398" s="165" t="s">
        <v>162</v>
      </c>
      <c r="J398" s="165" t="s">
        <v>162</v>
      </c>
      <c r="K398" s="34" t="s">
        <v>33</v>
      </c>
      <c r="L398" s="34" t="s">
        <v>322</v>
      </c>
      <c r="M398" s="38" t="s">
        <v>443</v>
      </c>
      <c r="N398" s="165"/>
      <c r="O398" s="62" t="s">
        <v>441</v>
      </c>
      <c r="P398" s="43"/>
      <c r="Q398" s="138"/>
    </row>
    <row r="399" spans="2:24">
      <c r="B399" s="21" t="s">
        <v>489</v>
      </c>
      <c r="C399" s="165" t="s">
        <v>162</v>
      </c>
      <c r="D399" s="165" t="s">
        <v>162</v>
      </c>
      <c r="E399" s="165" t="s">
        <v>162</v>
      </c>
      <c r="F399" s="165" t="s">
        <v>162</v>
      </c>
      <c r="G399" s="165" t="s">
        <v>162</v>
      </c>
      <c r="H399" s="165" t="s">
        <v>162</v>
      </c>
      <c r="I399" s="165" t="s">
        <v>162</v>
      </c>
      <c r="J399" s="165" t="s">
        <v>162</v>
      </c>
      <c r="K399" s="34" t="s">
        <v>33</v>
      </c>
      <c r="L399" s="34" t="s">
        <v>323</v>
      </c>
      <c r="M399" s="38" t="s">
        <v>324</v>
      </c>
      <c r="N399" s="165"/>
      <c r="O399" s="62" t="s">
        <v>325</v>
      </c>
      <c r="P399" s="43"/>
      <c r="Q399" s="138"/>
    </row>
    <row r="400" spans="2:24">
      <c r="B400" s="21" t="s">
        <v>490</v>
      </c>
      <c r="C400" s="165" t="s">
        <v>162</v>
      </c>
      <c r="D400" s="165" t="s">
        <v>162</v>
      </c>
      <c r="E400" s="165" t="s">
        <v>162</v>
      </c>
      <c r="F400" s="165" t="s">
        <v>162</v>
      </c>
      <c r="G400" s="165" t="s">
        <v>162</v>
      </c>
      <c r="H400" s="165" t="s">
        <v>162</v>
      </c>
      <c r="I400" s="165" t="s">
        <v>162</v>
      </c>
      <c r="J400" s="165" t="s">
        <v>162</v>
      </c>
      <c r="K400" s="34" t="s">
        <v>33</v>
      </c>
      <c r="L400" s="34" t="s">
        <v>326</v>
      </c>
      <c r="M400" s="38" t="s">
        <v>327</v>
      </c>
      <c r="N400" s="165"/>
      <c r="O400" s="62" t="s">
        <v>328</v>
      </c>
      <c r="P400" s="43"/>
      <c r="Q400" s="138"/>
    </row>
    <row r="401" spans="2:17">
      <c r="B401" s="21" t="s">
        <v>491</v>
      </c>
      <c r="C401" s="165" t="s">
        <v>162</v>
      </c>
      <c r="D401" s="165" t="s">
        <v>162</v>
      </c>
      <c r="E401" s="165" t="s">
        <v>162</v>
      </c>
      <c r="F401" s="165" t="s">
        <v>162</v>
      </c>
      <c r="G401" s="165" t="s">
        <v>162</v>
      </c>
      <c r="H401" s="165" t="s">
        <v>162</v>
      </c>
      <c r="I401" s="165" t="s">
        <v>162</v>
      </c>
      <c r="J401" s="165" t="s">
        <v>162</v>
      </c>
      <c r="K401" s="34" t="s">
        <v>33</v>
      </c>
      <c r="L401" s="34" t="s">
        <v>329</v>
      </c>
      <c r="M401" s="38" t="s">
        <v>330</v>
      </c>
      <c r="N401" s="165"/>
      <c r="O401" s="62" t="s">
        <v>331</v>
      </c>
      <c r="P401" s="43"/>
      <c r="Q401" s="138"/>
    </row>
    <row r="402" spans="2:17">
      <c r="B402" s="21" t="s">
        <v>492</v>
      </c>
      <c r="C402" s="165" t="s">
        <v>162</v>
      </c>
      <c r="D402" s="165" t="s">
        <v>162</v>
      </c>
      <c r="E402" s="165" t="s">
        <v>162</v>
      </c>
      <c r="F402" s="165" t="s">
        <v>162</v>
      </c>
      <c r="G402" s="165" t="s">
        <v>162</v>
      </c>
      <c r="H402" s="165" t="s">
        <v>162</v>
      </c>
      <c r="I402" s="165" t="s">
        <v>162</v>
      </c>
      <c r="J402" s="165" t="s">
        <v>162</v>
      </c>
      <c r="K402" s="34" t="s">
        <v>33</v>
      </c>
      <c r="L402" s="34" t="s">
        <v>332</v>
      </c>
      <c r="M402" s="38" t="s">
        <v>333</v>
      </c>
      <c r="N402" s="165"/>
      <c r="O402" s="62" t="s">
        <v>334</v>
      </c>
      <c r="P402" s="43"/>
      <c r="Q402" s="138"/>
    </row>
    <row r="403" spans="2:17">
      <c r="B403" s="21" t="s">
        <v>493</v>
      </c>
      <c r="C403" s="165" t="s">
        <v>162</v>
      </c>
      <c r="D403" s="165" t="s">
        <v>162</v>
      </c>
      <c r="E403" s="165" t="s">
        <v>162</v>
      </c>
      <c r="F403" s="165" t="s">
        <v>162</v>
      </c>
      <c r="G403" s="165" t="s">
        <v>162</v>
      </c>
      <c r="H403" s="165" t="s">
        <v>162</v>
      </c>
      <c r="I403" s="165" t="s">
        <v>162</v>
      </c>
      <c r="J403" s="165" t="s">
        <v>162</v>
      </c>
      <c r="K403" s="34" t="s">
        <v>33</v>
      </c>
      <c r="L403" s="34" t="s">
        <v>335</v>
      </c>
      <c r="M403" s="307" t="s">
        <v>563</v>
      </c>
      <c r="N403" s="165"/>
      <c r="O403" s="308" t="s">
        <v>561</v>
      </c>
      <c r="P403" s="43"/>
      <c r="Q403" s="138"/>
    </row>
    <row r="404" spans="2:17">
      <c r="B404" s="21" t="s">
        <v>477</v>
      </c>
      <c r="C404" s="165" t="s">
        <v>162</v>
      </c>
      <c r="D404" s="165" t="s">
        <v>162</v>
      </c>
      <c r="E404" s="165" t="s">
        <v>162</v>
      </c>
      <c r="F404" s="165" t="s">
        <v>162</v>
      </c>
      <c r="G404" s="165" t="s">
        <v>162</v>
      </c>
      <c r="H404" s="165" t="s">
        <v>162</v>
      </c>
      <c r="I404" s="165" t="s">
        <v>162</v>
      </c>
      <c r="J404" s="165" t="s">
        <v>162</v>
      </c>
      <c r="K404" s="34" t="s">
        <v>33</v>
      </c>
      <c r="L404" s="34" t="s">
        <v>336</v>
      </c>
      <c r="M404" s="38" t="s">
        <v>34</v>
      </c>
      <c r="N404" s="165"/>
      <c r="O404" s="62" t="s">
        <v>32</v>
      </c>
      <c r="P404" s="43"/>
      <c r="Q404" s="138"/>
    </row>
    <row r="405" spans="2:17">
      <c r="B405" s="325" t="s">
        <v>477</v>
      </c>
      <c r="C405" s="165" t="s">
        <v>162</v>
      </c>
      <c r="D405" s="165" t="s">
        <v>162</v>
      </c>
      <c r="E405" s="165" t="s">
        <v>162</v>
      </c>
      <c r="F405" s="165" t="s">
        <v>162</v>
      </c>
      <c r="G405" s="165" t="s">
        <v>162</v>
      </c>
      <c r="H405" s="165" t="s">
        <v>162</v>
      </c>
      <c r="I405" s="165" t="s">
        <v>162</v>
      </c>
      <c r="J405" s="165" t="s">
        <v>162</v>
      </c>
      <c r="K405" s="34" t="s">
        <v>33</v>
      </c>
      <c r="L405" s="34" t="s">
        <v>337</v>
      </c>
      <c r="M405" s="323" t="s">
        <v>34</v>
      </c>
      <c r="N405" s="165"/>
      <c r="O405" s="324" t="s">
        <v>32</v>
      </c>
      <c r="P405" s="43"/>
      <c r="Q405" s="138"/>
    </row>
    <row r="406" spans="2:17">
      <c r="B406" s="21" t="s">
        <v>494</v>
      </c>
      <c r="C406" s="165" t="s">
        <v>162</v>
      </c>
      <c r="D406" s="165" t="s">
        <v>162</v>
      </c>
      <c r="E406" s="165" t="s">
        <v>162</v>
      </c>
      <c r="F406" s="165" t="s">
        <v>162</v>
      </c>
      <c r="G406" s="165" t="s">
        <v>162</v>
      </c>
      <c r="H406" s="165" t="s">
        <v>162</v>
      </c>
      <c r="I406" s="165" t="s">
        <v>162</v>
      </c>
      <c r="J406" s="165" t="s">
        <v>162</v>
      </c>
      <c r="K406" s="34" t="s">
        <v>33</v>
      </c>
      <c r="L406" s="34" t="s">
        <v>338</v>
      </c>
      <c r="M406" s="38" t="s">
        <v>339</v>
      </c>
      <c r="N406" s="165"/>
      <c r="O406" s="62" t="s">
        <v>340</v>
      </c>
      <c r="P406" s="43"/>
      <c r="Q406" s="138"/>
    </row>
    <row r="407" spans="2:17">
      <c r="B407" s="21" t="s">
        <v>495</v>
      </c>
      <c r="C407" s="165" t="s">
        <v>162</v>
      </c>
      <c r="D407" s="165" t="s">
        <v>162</v>
      </c>
      <c r="E407" s="165" t="s">
        <v>162</v>
      </c>
      <c r="F407" s="165" t="s">
        <v>162</v>
      </c>
      <c r="G407" s="165" t="s">
        <v>162</v>
      </c>
      <c r="H407" s="165" t="s">
        <v>162</v>
      </c>
      <c r="I407" s="165" t="s">
        <v>162</v>
      </c>
      <c r="J407" s="165" t="s">
        <v>162</v>
      </c>
      <c r="K407" s="34" t="s">
        <v>33</v>
      </c>
      <c r="L407" s="34" t="s">
        <v>341</v>
      </c>
      <c r="M407" s="38" t="s">
        <v>342</v>
      </c>
      <c r="N407" s="165"/>
      <c r="O407" s="62" t="s">
        <v>343</v>
      </c>
      <c r="P407" s="43"/>
      <c r="Q407" s="138"/>
    </row>
    <row r="408" spans="2:17">
      <c r="B408" s="325" t="s">
        <v>477</v>
      </c>
      <c r="C408" s="165" t="s">
        <v>162</v>
      </c>
      <c r="D408" s="165" t="s">
        <v>162</v>
      </c>
      <c r="E408" s="165" t="s">
        <v>162</v>
      </c>
      <c r="F408" s="165" t="s">
        <v>162</v>
      </c>
      <c r="G408" s="165" t="s">
        <v>162</v>
      </c>
      <c r="H408" s="165" t="s">
        <v>162</v>
      </c>
      <c r="I408" s="165" t="s">
        <v>162</v>
      </c>
      <c r="J408" s="165" t="s">
        <v>162</v>
      </c>
      <c r="K408" s="34" t="s">
        <v>33</v>
      </c>
      <c r="L408" s="34" t="s">
        <v>344</v>
      </c>
      <c r="M408" s="323" t="s">
        <v>34</v>
      </c>
      <c r="N408" s="165"/>
      <c r="O408" s="324" t="s">
        <v>32</v>
      </c>
      <c r="P408" s="43"/>
      <c r="Q408" s="138"/>
    </row>
    <row r="409" spans="2:17">
      <c r="B409" s="21" t="s">
        <v>477</v>
      </c>
      <c r="C409" s="165" t="s">
        <v>162</v>
      </c>
      <c r="D409" s="165" t="s">
        <v>162</v>
      </c>
      <c r="E409" s="165" t="s">
        <v>162</v>
      </c>
      <c r="F409" s="165" t="s">
        <v>162</v>
      </c>
      <c r="G409" s="165" t="s">
        <v>162</v>
      </c>
      <c r="H409" s="165" t="s">
        <v>162</v>
      </c>
      <c r="I409" s="165" t="s">
        <v>162</v>
      </c>
      <c r="J409" s="165" t="s">
        <v>162</v>
      </c>
      <c r="K409" s="34" t="s">
        <v>33</v>
      </c>
      <c r="L409" s="34" t="s">
        <v>345</v>
      </c>
      <c r="M409" s="38" t="s">
        <v>34</v>
      </c>
      <c r="N409" s="165"/>
      <c r="O409" s="62" t="s">
        <v>32</v>
      </c>
      <c r="P409" s="43"/>
      <c r="Q409" s="138"/>
    </row>
    <row r="410" spans="2:17">
      <c r="B410" s="21" t="s">
        <v>496</v>
      </c>
      <c r="C410" s="165" t="s">
        <v>162</v>
      </c>
      <c r="D410" s="165" t="s">
        <v>162</v>
      </c>
      <c r="E410" s="165" t="s">
        <v>162</v>
      </c>
      <c r="F410" s="165" t="s">
        <v>162</v>
      </c>
      <c r="G410" s="165" t="s">
        <v>162</v>
      </c>
      <c r="H410" s="165" t="s">
        <v>162</v>
      </c>
      <c r="I410" s="165" t="s">
        <v>162</v>
      </c>
      <c r="J410" s="165" t="s">
        <v>162</v>
      </c>
      <c r="K410" s="34" t="s">
        <v>33</v>
      </c>
      <c r="L410" s="34" t="s">
        <v>346</v>
      </c>
      <c r="M410" s="38" t="s">
        <v>347</v>
      </c>
      <c r="N410" s="165"/>
      <c r="O410" s="62" t="s">
        <v>348</v>
      </c>
      <c r="P410" s="43"/>
      <c r="Q410" s="138"/>
    </row>
    <row r="411" spans="2:17">
      <c r="B411" s="21" t="s">
        <v>497</v>
      </c>
      <c r="C411" s="165" t="s">
        <v>162</v>
      </c>
      <c r="D411" s="165" t="s">
        <v>162</v>
      </c>
      <c r="E411" s="165" t="s">
        <v>162</v>
      </c>
      <c r="F411" s="165" t="s">
        <v>162</v>
      </c>
      <c r="G411" s="165" t="s">
        <v>162</v>
      </c>
      <c r="H411" s="165" t="s">
        <v>162</v>
      </c>
      <c r="I411" s="165" t="s">
        <v>162</v>
      </c>
      <c r="J411" s="165" t="s">
        <v>162</v>
      </c>
      <c r="K411" s="34" t="s">
        <v>33</v>
      </c>
      <c r="L411" s="34" t="s">
        <v>349</v>
      </c>
      <c r="M411" s="38" t="s">
        <v>350</v>
      </c>
      <c r="N411" s="165"/>
      <c r="O411" s="62" t="s">
        <v>351</v>
      </c>
      <c r="P411" s="43"/>
      <c r="Q411" s="138"/>
    </row>
    <row r="412" spans="2:17">
      <c r="B412" s="21" t="s">
        <v>498</v>
      </c>
      <c r="C412" s="165" t="s">
        <v>162</v>
      </c>
      <c r="D412" s="165" t="s">
        <v>162</v>
      </c>
      <c r="E412" s="165" t="s">
        <v>162</v>
      </c>
      <c r="F412" s="165" t="s">
        <v>162</v>
      </c>
      <c r="G412" s="165" t="s">
        <v>162</v>
      </c>
      <c r="H412" s="165" t="s">
        <v>162</v>
      </c>
      <c r="I412" s="165" t="s">
        <v>162</v>
      </c>
      <c r="J412" s="165" t="s">
        <v>162</v>
      </c>
      <c r="K412" s="34" t="s">
        <v>33</v>
      </c>
      <c r="L412" s="34" t="s">
        <v>352</v>
      </c>
      <c r="M412" s="38" t="s">
        <v>353</v>
      </c>
      <c r="N412" s="165"/>
      <c r="O412" s="62" t="s">
        <v>354</v>
      </c>
      <c r="P412" s="43"/>
      <c r="Q412" s="138"/>
    </row>
    <row r="413" spans="2:17">
      <c r="B413" s="21" t="s">
        <v>499</v>
      </c>
      <c r="C413" s="165" t="s">
        <v>162</v>
      </c>
      <c r="D413" s="165" t="s">
        <v>162</v>
      </c>
      <c r="E413" s="165" t="s">
        <v>162</v>
      </c>
      <c r="F413" s="165" t="s">
        <v>162</v>
      </c>
      <c r="G413" s="165" t="s">
        <v>162</v>
      </c>
      <c r="H413" s="165" t="s">
        <v>162</v>
      </c>
      <c r="I413" s="165" t="s">
        <v>162</v>
      </c>
      <c r="J413" s="165" t="s">
        <v>162</v>
      </c>
      <c r="K413" s="34" t="s">
        <v>33</v>
      </c>
      <c r="L413" s="34" t="s">
        <v>355</v>
      </c>
      <c r="M413" s="38" t="s">
        <v>356</v>
      </c>
      <c r="N413" s="165"/>
      <c r="O413" s="62" t="s">
        <v>357</v>
      </c>
      <c r="P413" s="43"/>
      <c r="Q413" s="138"/>
    </row>
    <row r="414" spans="2:17">
      <c r="B414" s="21" t="s">
        <v>500</v>
      </c>
      <c r="C414" s="165" t="s">
        <v>162</v>
      </c>
      <c r="D414" s="165" t="s">
        <v>162</v>
      </c>
      <c r="E414" s="165" t="s">
        <v>162</v>
      </c>
      <c r="F414" s="165" t="s">
        <v>162</v>
      </c>
      <c r="G414" s="165" t="s">
        <v>162</v>
      </c>
      <c r="H414" s="165" t="s">
        <v>162</v>
      </c>
      <c r="I414" s="165" t="s">
        <v>162</v>
      </c>
      <c r="J414" s="165" t="s">
        <v>162</v>
      </c>
      <c r="K414" s="34" t="s">
        <v>33</v>
      </c>
      <c r="L414" s="34" t="s">
        <v>358</v>
      </c>
      <c r="M414" s="38" t="s">
        <v>34</v>
      </c>
      <c r="N414" s="165"/>
      <c r="O414" s="62" t="s">
        <v>129</v>
      </c>
      <c r="P414" s="43"/>
      <c r="Q414" s="138"/>
    </row>
    <row r="415" spans="2:17">
      <c r="B415" s="21" t="s">
        <v>477</v>
      </c>
      <c r="C415" s="165" t="s">
        <v>162</v>
      </c>
      <c r="D415" s="165" t="s">
        <v>162</v>
      </c>
      <c r="E415" s="165" t="s">
        <v>162</v>
      </c>
      <c r="F415" s="165" t="s">
        <v>162</v>
      </c>
      <c r="G415" s="165" t="s">
        <v>162</v>
      </c>
      <c r="H415" s="165" t="s">
        <v>162</v>
      </c>
      <c r="I415" s="165" t="s">
        <v>162</v>
      </c>
      <c r="J415" s="165" t="s">
        <v>162</v>
      </c>
      <c r="K415" s="34" t="s">
        <v>33</v>
      </c>
      <c r="L415" s="34" t="s">
        <v>359</v>
      </c>
      <c r="M415" s="38" t="s">
        <v>34</v>
      </c>
      <c r="N415" s="165"/>
      <c r="O415" s="62" t="s">
        <v>32</v>
      </c>
      <c r="P415" s="43"/>
      <c r="Q415" s="138"/>
    </row>
    <row r="416" spans="2:17">
      <c r="B416" s="21" t="s">
        <v>477</v>
      </c>
      <c r="C416" s="165" t="s">
        <v>162</v>
      </c>
      <c r="D416" s="165" t="s">
        <v>162</v>
      </c>
      <c r="E416" s="165" t="s">
        <v>162</v>
      </c>
      <c r="F416" s="165" t="s">
        <v>162</v>
      </c>
      <c r="G416" s="165" t="s">
        <v>162</v>
      </c>
      <c r="H416" s="165" t="s">
        <v>162</v>
      </c>
      <c r="I416" s="165" t="s">
        <v>162</v>
      </c>
      <c r="J416" s="165" t="s">
        <v>162</v>
      </c>
      <c r="K416" s="34" t="s">
        <v>33</v>
      </c>
      <c r="L416" s="34" t="s">
        <v>360</v>
      </c>
      <c r="M416" s="38" t="s">
        <v>34</v>
      </c>
      <c r="N416" s="165"/>
      <c r="O416" s="62" t="s">
        <v>32</v>
      </c>
      <c r="P416" s="43"/>
      <c r="Q416" s="138"/>
    </row>
    <row r="417" spans="2:17">
      <c r="B417" s="21" t="s">
        <v>477</v>
      </c>
      <c r="C417" s="165" t="s">
        <v>162</v>
      </c>
      <c r="D417" s="165" t="s">
        <v>162</v>
      </c>
      <c r="E417" s="165" t="s">
        <v>162</v>
      </c>
      <c r="F417" s="165" t="s">
        <v>162</v>
      </c>
      <c r="G417" s="165" t="s">
        <v>162</v>
      </c>
      <c r="H417" s="165" t="s">
        <v>162</v>
      </c>
      <c r="I417" s="165" t="s">
        <v>162</v>
      </c>
      <c r="J417" s="165" t="s">
        <v>162</v>
      </c>
      <c r="K417" s="34" t="s">
        <v>33</v>
      </c>
      <c r="L417" s="34" t="s">
        <v>361</v>
      </c>
      <c r="M417" s="38" t="s">
        <v>34</v>
      </c>
      <c r="N417" s="165"/>
      <c r="O417" s="62" t="s">
        <v>32</v>
      </c>
      <c r="P417" s="43"/>
      <c r="Q417" s="138"/>
    </row>
    <row r="418" spans="2:17">
      <c r="B418" s="21" t="s">
        <v>477</v>
      </c>
      <c r="C418" s="165" t="s">
        <v>162</v>
      </c>
      <c r="D418" s="165" t="s">
        <v>162</v>
      </c>
      <c r="E418" s="165" t="s">
        <v>162</v>
      </c>
      <c r="F418" s="165" t="s">
        <v>162</v>
      </c>
      <c r="G418" s="165" t="s">
        <v>162</v>
      </c>
      <c r="H418" s="165" t="s">
        <v>162</v>
      </c>
      <c r="I418" s="165" t="s">
        <v>162</v>
      </c>
      <c r="J418" s="165" t="s">
        <v>162</v>
      </c>
      <c r="K418" s="34" t="s">
        <v>33</v>
      </c>
      <c r="L418" s="34" t="s">
        <v>362</v>
      </c>
      <c r="M418" s="38" t="s">
        <v>34</v>
      </c>
      <c r="N418" s="165"/>
      <c r="O418" s="62" t="s">
        <v>32</v>
      </c>
      <c r="P418" s="43"/>
      <c r="Q418" s="138"/>
    </row>
    <row r="419" spans="2:17">
      <c r="B419" s="21" t="s">
        <v>477</v>
      </c>
      <c r="C419" s="165" t="s">
        <v>162</v>
      </c>
      <c r="D419" s="165" t="s">
        <v>162</v>
      </c>
      <c r="E419" s="165" t="s">
        <v>162</v>
      </c>
      <c r="F419" s="165" t="s">
        <v>162</v>
      </c>
      <c r="G419" s="165" t="s">
        <v>162</v>
      </c>
      <c r="H419" s="165" t="s">
        <v>162</v>
      </c>
      <c r="I419" s="165" t="s">
        <v>162</v>
      </c>
      <c r="J419" s="165" t="s">
        <v>162</v>
      </c>
      <c r="K419" s="34" t="s">
        <v>33</v>
      </c>
      <c r="L419" s="34" t="s">
        <v>363</v>
      </c>
      <c r="M419" s="38" t="s">
        <v>34</v>
      </c>
      <c r="N419" s="165"/>
      <c r="O419" s="62" t="s">
        <v>32</v>
      </c>
      <c r="P419" s="43"/>
      <c r="Q419" s="138"/>
    </row>
    <row r="420" spans="2:17">
      <c r="B420" s="21" t="s">
        <v>477</v>
      </c>
      <c r="C420" s="165" t="s">
        <v>162</v>
      </c>
      <c r="D420" s="165" t="s">
        <v>162</v>
      </c>
      <c r="E420" s="165" t="s">
        <v>162</v>
      </c>
      <c r="F420" s="165" t="s">
        <v>162</v>
      </c>
      <c r="G420" s="165" t="s">
        <v>162</v>
      </c>
      <c r="H420" s="165" t="s">
        <v>162</v>
      </c>
      <c r="I420" s="165" t="s">
        <v>162</v>
      </c>
      <c r="J420" s="165" t="s">
        <v>162</v>
      </c>
      <c r="K420" s="34" t="s">
        <v>33</v>
      </c>
      <c r="L420" s="34" t="s">
        <v>364</v>
      </c>
      <c r="M420" s="38" t="s">
        <v>34</v>
      </c>
      <c r="N420" s="165"/>
      <c r="O420" s="62" t="s">
        <v>32</v>
      </c>
      <c r="P420" s="43"/>
      <c r="Q420" s="138"/>
    </row>
    <row r="421" spans="2:17">
      <c r="B421" s="21" t="s">
        <v>477</v>
      </c>
      <c r="C421" s="165" t="s">
        <v>162</v>
      </c>
      <c r="D421" s="165" t="s">
        <v>162</v>
      </c>
      <c r="E421" s="165" t="s">
        <v>162</v>
      </c>
      <c r="F421" s="165" t="s">
        <v>162</v>
      </c>
      <c r="G421" s="165" t="s">
        <v>162</v>
      </c>
      <c r="H421" s="165" t="s">
        <v>162</v>
      </c>
      <c r="I421" s="165" t="s">
        <v>162</v>
      </c>
      <c r="J421" s="165" t="s">
        <v>162</v>
      </c>
      <c r="K421" s="34" t="s">
        <v>33</v>
      </c>
      <c r="L421" s="34" t="s">
        <v>365</v>
      </c>
      <c r="M421" s="38" t="s">
        <v>34</v>
      </c>
      <c r="N421" s="165"/>
      <c r="O421" s="62" t="s">
        <v>32</v>
      </c>
      <c r="P421" s="43"/>
      <c r="Q421" s="138"/>
    </row>
    <row r="422" spans="2:17">
      <c r="B422" s="21" t="s">
        <v>477</v>
      </c>
      <c r="C422" s="165" t="s">
        <v>162</v>
      </c>
      <c r="D422" s="165" t="s">
        <v>162</v>
      </c>
      <c r="E422" s="165" t="s">
        <v>162</v>
      </c>
      <c r="F422" s="165" t="s">
        <v>162</v>
      </c>
      <c r="G422" s="165" t="s">
        <v>162</v>
      </c>
      <c r="H422" s="165" t="s">
        <v>162</v>
      </c>
      <c r="I422" s="165" t="s">
        <v>162</v>
      </c>
      <c r="J422" s="165" t="s">
        <v>162</v>
      </c>
      <c r="K422" s="34" t="s">
        <v>33</v>
      </c>
      <c r="L422" s="34" t="s">
        <v>366</v>
      </c>
      <c r="M422" s="38" t="s">
        <v>34</v>
      </c>
      <c r="N422" s="165"/>
      <c r="O422" s="62" t="s">
        <v>32</v>
      </c>
      <c r="P422" s="43"/>
      <c r="Q422" s="138"/>
    </row>
    <row r="423" spans="2:17">
      <c r="B423" s="21" t="s">
        <v>548</v>
      </c>
      <c r="C423" s="165" t="s">
        <v>162</v>
      </c>
      <c r="D423" s="165" t="s">
        <v>162</v>
      </c>
      <c r="E423" s="165" t="s">
        <v>162</v>
      </c>
      <c r="F423" s="165" t="s">
        <v>162</v>
      </c>
      <c r="G423" s="165" t="s">
        <v>162</v>
      </c>
      <c r="H423" s="165" t="s">
        <v>162</v>
      </c>
      <c r="I423" s="165" t="s">
        <v>162</v>
      </c>
      <c r="J423" s="165" t="s">
        <v>162</v>
      </c>
      <c r="K423" s="34" t="s">
        <v>217</v>
      </c>
      <c r="L423" s="34" t="s">
        <v>592</v>
      </c>
      <c r="M423" s="38" t="s">
        <v>34</v>
      </c>
      <c r="N423" s="165"/>
      <c r="O423" s="62" t="s">
        <v>32</v>
      </c>
      <c r="P423" s="43"/>
      <c r="Q423" s="138"/>
    </row>
    <row r="424" spans="2:17">
      <c r="B424" s="21" t="s">
        <v>549</v>
      </c>
      <c r="C424" s="165" t="s">
        <v>162</v>
      </c>
      <c r="D424" s="165" t="s">
        <v>162</v>
      </c>
      <c r="E424" s="165" t="s">
        <v>162</v>
      </c>
      <c r="F424" s="165" t="s">
        <v>162</v>
      </c>
      <c r="G424" s="165" t="s">
        <v>162</v>
      </c>
      <c r="H424" s="165" t="s">
        <v>162</v>
      </c>
      <c r="I424" s="165" t="s">
        <v>162</v>
      </c>
      <c r="J424" s="165" t="s">
        <v>162</v>
      </c>
      <c r="K424" s="34" t="s">
        <v>215</v>
      </c>
      <c r="L424" s="34" t="s">
        <v>592</v>
      </c>
      <c r="M424" s="38" t="s">
        <v>34</v>
      </c>
      <c r="N424" s="165"/>
      <c r="O424" s="62" t="s">
        <v>32</v>
      </c>
      <c r="P424" s="43"/>
      <c r="Q424" s="138"/>
    </row>
    <row r="425" spans="2:17">
      <c r="B425" s="21" t="s">
        <v>550</v>
      </c>
      <c r="C425" s="165" t="s">
        <v>162</v>
      </c>
      <c r="D425" s="165" t="s">
        <v>162</v>
      </c>
      <c r="E425" s="165" t="s">
        <v>162</v>
      </c>
      <c r="F425" s="165" t="s">
        <v>162</v>
      </c>
      <c r="G425" s="165" t="s">
        <v>162</v>
      </c>
      <c r="H425" s="165" t="s">
        <v>162</v>
      </c>
      <c r="I425" s="165" t="s">
        <v>162</v>
      </c>
      <c r="J425" s="165" t="s">
        <v>162</v>
      </c>
      <c r="K425" s="34" t="s">
        <v>218</v>
      </c>
      <c r="L425" s="34" t="s">
        <v>592</v>
      </c>
      <c r="M425" s="38" t="s">
        <v>34</v>
      </c>
      <c r="N425" s="165"/>
      <c r="O425" s="62" t="s">
        <v>32</v>
      </c>
      <c r="P425" s="43"/>
      <c r="Q425" s="138"/>
    </row>
    <row r="426" spans="2:17" ht="14.25" thickBot="1">
      <c r="B426" s="22" t="s">
        <v>505</v>
      </c>
      <c r="C426" s="166" t="s">
        <v>162</v>
      </c>
      <c r="D426" s="166" t="s">
        <v>162</v>
      </c>
      <c r="E426" s="166" t="s">
        <v>162</v>
      </c>
      <c r="F426" s="166" t="s">
        <v>162</v>
      </c>
      <c r="G426" s="166" t="s">
        <v>162</v>
      </c>
      <c r="H426" s="166" t="s">
        <v>162</v>
      </c>
      <c r="I426" s="166" t="s">
        <v>162</v>
      </c>
      <c r="J426" s="166" t="s">
        <v>162</v>
      </c>
      <c r="K426" s="40" t="s">
        <v>219</v>
      </c>
      <c r="L426" s="40" t="s">
        <v>592</v>
      </c>
      <c r="M426" s="41" t="s">
        <v>34</v>
      </c>
      <c r="N426" s="166"/>
      <c r="O426" s="39" t="s">
        <v>32</v>
      </c>
      <c r="P426" s="44"/>
      <c r="Q426" s="139"/>
    </row>
    <row r="480" spans="2:2" ht="15" thickBot="1">
      <c r="B480" s="301" t="s">
        <v>569</v>
      </c>
    </row>
    <row r="481" spans="2:17" ht="15" thickBot="1">
      <c r="B481" s="97" t="s">
        <v>125</v>
      </c>
      <c r="C481" s="394" t="s">
        <v>201</v>
      </c>
      <c r="D481" s="395"/>
      <c r="E481" s="395"/>
      <c r="F481" s="395"/>
      <c r="G481" s="395"/>
      <c r="H481" s="395"/>
      <c r="I481" s="395"/>
      <c r="J481" s="396"/>
      <c r="K481" s="167"/>
      <c r="L481" s="167"/>
      <c r="M481" s="170"/>
      <c r="N481" s="168"/>
      <c r="O481" s="168"/>
      <c r="P481" s="168"/>
      <c r="Q481" s="169"/>
    </row>
    <row r="482" spans="2:17">
      <c r="B482" s="70"/>
      <c r="C482" s="32" t="s">
        <v>202</v>
      </c>
      <c r="D482" s="32"/>
      <c r="E482" s="32"/>
      <c r="F482" s="32"/>
      <c r="G482" s="32"/>
      <c r="H482" s="32"/>
      <c r="I482" s="32"/>
      <c r="J482" s="32"/>
      <c r="K482" s="32"/>
      <c r="L482" s="33"/>
      <c r="M482" s="28" t="s">
        <v>53</v>
      </c>
      <c r="N482" s="45" t="s">
        <v>21</v>
      </c>
      <c r="O482" s="46"/>
      <c r="P482" s="46"/>
      <c r="Q482" s="47"/>
    </row>
    <row r="483" spans="2:17">
      <c r="B483" s="71" t="s">
        <v>22</v>
      </c>
      <c r="C483" s="397" t="s">
        <v>169</v>
      </c>
      <c r="D483" s="392"/>
      <c r="E483" s="392"/>
      <c r="F483" s="392"/>
      <c r="G483" s="392"/>
      <c r="H483" s="392"/>
      <c r="I483" s="392"/>
      <c r="J483" s="393"/>
      <c r="K483" s="89" t="s">
        <v>23</v>
      </c>
      <c r="L483" s="75"/>
      <c r="M483" s="29" t="s">
        <v>369</v>
      </c>
      <c r="N483" s="194" t="s">
        <v>24</v>
      </c>
      <c r="O483" s="1" t="s">
        <v>25</v>
      </c>
      <c r="P483" s="77" t="s">
        <v>26</v>
      </c>
      <c r="Q483" s="135" t="s">
        <v>27</v>
      </c>
    </row>
    <row r="484" spans="2:17">
      <c r="B484" s="71" t="s">
        <v>35</v>
      </c>
      <c r="C484" s="161" t="s">
        <v>129</v>
      </c>
      <c r="D484" s="161" t="s">
        <v>129</v>
      </c>
      <c r="E484" s="161" t="s">
        <v>129</v>
      </c>
      <c r="F484" s="161" t="s">
        <v>129</v>
      </c>
      <c r="G484" s="161" t="s">
        <v>129</v>
      </c>
      <c r="H484" s="161" t="s">
        <v>129</v>
      </c>
      <c r="I484" s="161" t="s">
        <v>129</v>
      </c>
      <c r="J484" s="161" t="s">
        <v>129</v>
      </c>
      <c r="K484" s="205" t="s">
        <v>589</v>
      </c>
      <c r="L484" s="205" t="s">
        <v>589</v>
      </c>
      <c r="M484" s="29" t="s">
        <v>302</v>
      </c>
      <c r="N484" s="195"/>
      <c r="O484" s="78"/>
      <c r="P484" s="78"/>
      <c r="Q484" s="222"/>
    </row>
    <row r="485" spans="2:17" ht="27">
      <c r="B485" s="72" t="s">
        <v>28</v>
      </c>
      <c r="C485" s="391" t="s">
        <v>37</v>
      </c>
      <c r="D485" s="392"/>
      <c r="E485" s="392"/>
      <c r="F485" s="392"/>
      <c r="G485" s="392"/>
      <c r="H485" s="392"/>
      <c r="I485" s="392"/>
      <c r="J485" s="393"/>
      <c r="K485" s="1" t="s">
        <v>227</v>
      </c>
      <c r="L485" s="1" t="s">
        <v>227</v>
      </c>
      <c r="M485" s="30"/>
      <c r="N485" s="195"/>
      <c r="O485" s="78"/>
      <c r="P485" s="78"/>
      <c r="Q485" s="135"/>
    </row>
    <row r="486" spans="2:17" ht="136.5">
      <c r="B486" s="71" t="s">
        <v>29</v>
      </c>
      <c r="C486" s="162" t="s">
        <v>203</v>
      </c>
      <c r="D486" s="162" t="s">
        <v>64</v>
      </c>
      <c r="E486" s="162" t="s">
        <v>161</v>
      </c>
      <c r="F486" s="162" t="s">
        <v>204</v>
      </c>
      <c r="G486" s="162" t="s">
        <v>205</v>
      </c>
      <c r="H486" s="162" t="s">
        <v>206</v>
      </c>
      <c r="I486" s="162" t="s">
        <v>207</v>
      </c>
      <c r="J486" s="162" t="s">
        <v>208</v>
      </c>
      <c r="K486" s="196" t="s">
        <v>284</v>
      </c>
      <c r="L486" s="26" t="s">
        <v>458</v>
      </c>
      <c r="M486" s="29" t="s">
        <v>30</v>
      </c>
      <c r="N486" s="195"/>
      <c r="O486" s="78"/>
      <c r="P486" s="78"/>
      <c r="Q486" s="135"/>
    </row>
    <row r="487" spans="2:17" ht="116.25" customHeight="1" thickBot="1">
      <c r="B487" s="73" t="s">
        <v>31</v>
      </c>
      <c r="C487" s="163" t="s">
        <v>209</v>
      </c>
      <c r="D487" s="163" t="s">
        <v>129</v>
      </c>
      <c r="E487" s="163" t="s">
        <v>209</v>
      </c>
      <c r="F487" s="163" t="s">
        <v>209</v>
      </c>
      <c r="G487" s="163" t="s">
        <v>209</v>
      </c>
      <c r="H487" s="163" t="s">
        <v>209</v>
      </c>
      <c r="I487" s="163" t="s">
        <v>209</v>
      </c>
      <c r="J487" s="163" t="s">
        <v>209</v>
      </c>
      <c r="K487" s="27" t="s">
        <v>229</v>
      </c>
      <c r="L487" s="27" t="s">
        <v>370</v>
      </c>
      <c r="M487" s="31" t="s">
        <v>371</v>
      </c>
      <c r="N487" s="197"/>
      <c r="O487" s="223" t="s">
        <v>372</v>
      </c>
      <c r="P487" s="209"/>
      <c r="Q487" s="136"/>
    </row>
    <row r="488" spans="2:17" ht="14.25" thickTop="1">
      <c r="B488" s="74" t="s">
        <v>483</v>
      </c>
      <c r="C488" s="164" t="s">
        <v>162</v>
      </c>
      <c r="D488" s="164" t="s">
        <v>162</v>
      </c>
      <c r="E488" s="164" t="s">
        <v>162</v>
      </c>
      <c r="F488" s="164" t="s">
        <v>162</v>
      </c>
      <c r="G488" s="164" t="s">
        <v>162</v>
      </c>
      <c r="H488" s="164" t="s">
        <v>162</v>
      </c>
      <c r="I488" s="164" t="s">
        <v>162</v>
      </c>
      <c r="J488" s="164" t="s">
        <v>162</v>
      </c>
      <c r="K488" s="36" t="s">
        <v>33</v>
      </c>
      <c r="L488" s="36" t="s">
        <v>33</v>
      </c>
      <c r="M488" s="37" t="s">
        <v>34</v>
      </c>
      <c r="N488" s="164"/>
      <c r="O488" s="35" t="s">
        <v>32</v>
      </c>
      <c r="P488" s="42"/>
      <c r="Q488" s="137"/>
    </row>
    <row r="489" spans="2:17">
      <c r="B489" s="21" t="s">
        <v>551</v>
      </c>
      <c r="C489" s="165" t="s">
        <v>162</v>
      </c>
      <c r="D489" s="165" t="s">
        <v>162</v>
      </c>
      <c r="E489" s="165" t="s">
        <v>162</v>
      </c>
      <c r="F489" s="165" t="s">
        <v>162</v>
      </c>
      <c r="G489" s="165" t="s">
        <v>162</v>
      </c>
      <c r="H489" s="165" t="s">
        <v>162</v>
      </c>
      <c r="I489" s="165" t="s">
        <v>162</v>
      </c>
      <c r="J489" s="165" t="s">
        <v>162</v>
      </c>
      <c r="K489" s="34" t="s">
        <v>33</v>
      </c>
      <c r="L489" s="34" t="s">
        <v>217</v>
      </c>
      <c r="M489" s="38" t="s">
        <v>373</v>
      </c>
      <c r="N489" s="165"/>
      <c r="O489" s="62" t="s">
        <v>374</v>
      </c>
      <c r="P489" s="43"/>
      <c r="Q489" s="138"/>
    </row>
    <row r="490" spans="2:17">
      <c r="B490" s="21" t="s">
        <v>552</v>
      </c>
      <c r="C490" s="165" t="s">
        <v>162</v>
      </c>
      <c r="D490" s="165" t="s">
        <v>162</v>
      </c>
      <c r="E490" s="165" t="s">
        <v>162</v>
      </c>
      <c r="F490" s="165" t="s">
        <v>162</v>
      </c>
      <c r="G490" s="165" t="s">
        <v>162</v>
      </c>
      <c r="H490" s="165" t="s">
        <v>162</v>
      </c>
      <c r="I490" s="165" t="s">
        <v>162</v>
      </c>
      <c r="J490" s="165" t="s">
        <v>162</v>
      </c>
      <c r="K490" s="34" t="s">
        <v>33</v>
      </c>
      <c r="L490" s="34" t="s">
        <v>215</v>
      </c>
      <c r="M490" s="38" t="s">
        <v>375</v>
      </c>
      <c r="N490" s="165"/>
      <c r="O490" s="62" t="s">
        <v>376</v>
      </c>
      <c r="P490" s="43"/>
      <c r="Q490" s="138"/>
    </row>
    <row r="491" spans="2:17">
      <c r="B491" s="21" t="s">
        <v>477</v>
      </c>
      <c r="C491" s="165" t="s">
        <v>162</v>
      </c>
      <c r="D491" s="165" t="s">
        <v>162</v>
      </c>
      <c r="E491" s="165" t="s">
        <v>162</v>
      </c>
      <c r="F491" s="165" t="s">
        <v>162</v>
      </c>
      <c r="G491" s="165" t="s">
        <v>162</v>
      </c>
      <c r="H491" s="165" t="s">
        <v>162</v>
      </c>
      <c r="I491" s="165" t="s">
        <v>162</v>
      </c>
      <c r="J491" s="165" t="s">
        <v>162</v>
      </c>
      <c r="K491" s="34" t="s">
        <v>33</v>
      </c>
      <c r="L491" s="34" t="s">
        <v>218</v>
      </c>
      <c r="M491" s="38" t="s">
        <v>34</v>
      </c>
      <c r="N491" s="165"/>
      <c r="O491" s="62" t="s">
        <v>32</v>
      </c>
      <c r="P491" s="43"/>
      <c r="Q491" s="138"/>
    </row>
    <row r="492" spans="2:17">
      <c r="B492" s="21" t="s">
        <v>478</v>
      </c>
      <c r="C492" s="165" t="s">
        <v>162</v>
      </c>
      <c r="D492" s="165" t="s">
        <v>162</v>
      </c>
      <c r="E492" s="165" t="s">
        <v>162</v>
      </c>
      <c r="F492" s="165" t="s">
        <v>162</v>
      </c>
      <c r="G492" s="165" t="s">
        <v>162</v>
      </c>
      <c r="H492" s="165" t="s">
        <v>162</v>
      </c>
      <c r="I492" s="165" t="s">
        <v>162</v>
      </c>
      <c r="J492" s="165" t="s">
        <v>162</v>
      </c>
      <c r="K492" s="34" t="s">
        <v>217</v>
      </c>
      <c r="L492" s="34" t="s">
        <v>219</v>
      </c>
      <c r="M492" s="38" t="s">
        <v>34</v>
      </c>
      <c r="N492" s="165"/>
      <c r="O492" s="62" t="s">
        <v>32</v>
      </c>
      <c r="P492" s="43"/>
      <c r="Q492" s="138"/>
    </row>
    <row r="493" spans="2:17">
      <c r="B493" s="21" t="s">
        <v>479</v>
      </c>
      <c r="C493" s="165" t="s">
        <v>162</v>
      </c>
      <c r="D493" s="165" t="s">
        <v>162</v>
      </c>
      <c r="E493" s="165" t="s">
        <v>162</v>
      </c>
      <c r="F493" s="165" t="s">
        <v>162</v>
      </c>
      <c r="G493" s="165" t="s">
        <v>162</v>
      </c>
      <c r="H493" s="165" t="s">
        <v>162</v>
      </c>
      <c r="I493" s="165" t="s">
        <v>162</v>
      </c>
      <c r="J493" s="165" t="s">
        <v>162</v>
      </c>
      <c r="K493" s="34" t="s">
        <v>215</v>
      </c>
      <c r="L493" s="34" t="s">
        <v>219</v>
      </c>
      <c r="M493" s="38" t="s">
        <v>34</v>
      </c>
      <c r="N493" s="165"/>
      <c r="O493" s="62" t="s">
        <v>32</v>
      </c>
      <c r="P493" s="43"/>
      <c r="Q493" s="138"/>
    </row>
    <row r="494" spans="2:17">
      <c r="B494" s="198" t="s">
        <v>480</v>
      </c>
      <c r="C494" s="200" t="s">
        <v>162</v>
      </c>
      <c r="D494" s="200" t="s">
        <v>162</v>
      </c>
      <c r="E494" s="200" t="s">
        <v>162</v>
      </c>
      <c r="F494" s="200" t="s">
        <v>162</v>
      </c>
      <c r="G494" s="200" t="s">
        <v>162</v>
      </c>
      <c r="H494" s="200" t="s">
        <v>162</v>
      </c>
      <c r="I494" s="200" t="s">
        <v>162</v>
      </c>
      <c r="J494" s="200" t="s">
        <v>162</v>
      </c>
      <c r="K494" s="186" t="s">
        <v>218</v>
      </c>
      <c r="L494" s="186" t="s">
        <v>219</v>
      </c>
      <c r="M494" s="199" t="s">
        <v>34</v>
      </c>
      <c r="N494" s="200"/>
      <c r="O494" s="201" t="s">
        <v>32</v>
      </c>
      <c r="P494" s="187"/>
      <c r="Q494" s="188"/>
    </row>
    <row r="495" spans="2:17" ht="14.25" thickBot="1">
      <c r="B495" s="22" t="s">
        <v>481</v>
      </c>
      <c r="C495" s="166" t="s">
        <v>162</v>
      </c>
      <c r="D495" s="166" t="s">
        <v>162</v>
      </c>
      <c r="E495" s="166" t="s">
        <v>162</v>
      </c>
      <c r="F495" s="166" t="s">
        <v>162</v>
      </c>
      <c r="G495" s="166" t="s">
        <v>162</v>
      </c>
      <c r="H495" s="166" t="s">
        <v>162</v>
      </c>
      <c r="I495" s="166" t="s">
        <v>162</v>
      </c>
      <c r="J495" s="166" t="s">
        <v>162</v>
      </c>
      <c r="K495" s="40" t="s">
        <v>235</v>
      </c>
      <c r="L495" s="40" t="s">
        <v>219</v>
      </c>
      <c r="M495" s="41" t="s">
        <v>34</v>
      </c>
      <c r="N495" s="166"/>
      <c r="O495" s="39" t="s">
        <v>32</v>
      </c>
      <c r="P495" s="44"/>
      <c r="Q495" s="139"/>
    </row>
    <row r="502" spans="2:25" ht="15" thickBot="1">
      <c r="B502" s="301" t="s">
        <v>568</v>
      </c>
    </row>
    <row r="503" spans="2:25" ht="15" thickBot="1">
      <c r="B503" s="97" t="s">
        <v>125</v>
      </c>
      <c r="C503" s="394" t="s">
        <v>201</v>
      </c>
      <c r="D503" s="395"/>
      <c r="E503" s="395"/>
      <c r="F503" s="395"/>
      <c r="G503" s="395"/>
      <c r="H503" s="395"/>
      <c r="I503" s="395"/>
      <c r="J503" s="396"/>
      <c r="K503" s="167"/>
      <c r="L503" s="167"/>
      <c r="M503" s="170"/>
      <c r="N503" s="168"/>
      <c r="O503" s="168"/>
      <c r="P503" s="168"/>
      <c r="Q503" s="169"/>
    </row>
    <row r="504" spans="2:25">
      <c r="B504" s="70"/>
      <c r="C504" s="32" t="s">
        <v>202</v>
      </c>
      <c r="D504" s="32"/>
      <c r="E504" s="32"/>
      <c r="F504" s="32"/>
      <c r="G504" s="32"/>
      <c r="H504" s="32"/>
      <c r="I504" s="32"/>
      <c r="J504" s="32"/>
      <c r="K504" s="32"/>
      <c r="L504" s="33"/>
      <c r="M504" s="28" t="s">
        <v>53</v>
      </c>
      <c r="N504" s="45" t="s">
        <v>21</v>
      </c>
      <c r="O504" s="46"/>
      <c r="P504" s="46"/>
      <c r="Q504" s="47"/>
    </row>
    <row r="505" spans="2:25">
      <c r="B505" s="71" t="s">
        <v>22</v>
      </c>
      <c r="C505" s="397" t="s">
        <v>169</v>
      </c>
      <c r="D505" s="392"/>
      <c r="E505" s="392"/>
      <c r="F505" s="392"/>
      <c r="G505" s="392"/>
      <c r="H505" s="392"/>
      <c r="I505" s="392"/>
      <c r="J505" s="393"/>
      <c r="K505" s="89" t="s">
        <v>23</v>
      </c>
      <c r="L505" s="75"/>
      <c r="M505" s="29" t="s">
        <v>377</v>
      </c>
      <c r="N505" s="194" t="s">
        <v>24</v>
      </c>
      <c r="O505" s="1" t="s">
        <v>25</v>
      </c>
      <c r="P505" s="77" t="s">
        <v>26</v>
      </c>
      <c r="Q505" s="135" t="s">
        <v>27</v>
      </c>
    </row>
    <row r="506" spans="2:25">
      <c r="B506" s="71" t="s">
        <v>35</v>
      </c>
      <c r="C506" s="161" t="s">
        <v>129</v>
      </c>
      <c r="D506" s="161" t="s">
        <v>129</v>
      </c>
      <c r="E506" s="161" t="s">
        <v>129</v>
      </c>
      <c r="F506" s="161" t="s">
        <v>129</v>
      </c>
      <c r="G506" s="161" t="s">
        <v>129</v>
      </c>
      <c r="H506" s="161" t="s">
        <v>129</v>
      </c>
      <c r="I506" s="161" t="s">
        <v>129</v>
      </c>
      <c r="J506" s="161" t="s">
        <v>129</v>
      </c>
      <c r="K506" s="205" t="s">
        <v>226</v>
      </c>
      <c r="L506" s="205" t="s">
        <v>226</v>
      </c>
      <c r="M506" s="29" t="s">
        <v>127</v>
      </c>
      <c r="N506" s="195"/>
      <c r="O506" s="78"/>
      <c r="P506" s="78"/>
      <c r="Q506" s="222"/>
    </row>
    <row r="507" spans="2:25" ht="27">
      <c r="B507" s="72" t="s">
        <v>28</v>
      </c>
      <c r="C507" s="391" t="s">
        <v>37</v>
      </c>
      <c r="D507" s="392"/>
      <c r="E507" s="392"/>
      <c r="F507" s="392"/>
      <c r="G507" s="392"/>
      <c r="H507" s="392"/>
      <c r="I507" s="392"/>
      <c r="J507" s="393"/>
      <c r="K507" s="1" t="s">
        <v>252</v>
      </c>
      <c r="L507" s="1" t="s">
        <v>252</v>
      </c>
      <c r="M507" s="30"/>
      <c r="N507" s="195"/>
      <c r="O507" s="78"/>
      <c r="P507" s="78"/>
      <c r="Q507" s="135"/>
    </row>
    <row r="508" spans="2:25" ht="136.5">
      <c r="B508" s="71" t="s">
        <v>29</v>
      </c>
      <c r="C508" s="162" t="s">
        <v>203</v>
      </c>
      <c r="D508" s="162" t="s">
        <v>64</v>
      </c>
      <c r="E508" s="162" t="s">
        <v>161</v>
      </c>
      <c r="F508" s="162" t="s">
        <v>204</v>
      </c>
      <c r="G508" s="162" t="s">
        <v>205</v>
      </c>
      <c r="H508" s="162" t="s">
        <v>206</v>
      </c>
      <c r="I508" s="162" t="s">
        <v>207</v>
      </c>
      <c r="J508" s="162" t="s">
        <v>208</v>
      </c>
      <c r="K508" s="196" t="s">
        <v>266</v>
      </c>
      <c r="L508" s="26" t="s">
        <v>459</v>
      </c>
      <c r="M508" s="29" t="s">
        <v>30</v>
      </c>
      <c r="N508" s="195"/>
      <c r="O508" s="78"/>
      <c r="P508" s="78"/>
      <c r="Q508" s="135"/>
      <c r="Y508" s="160"/>
    </row>
    <row r="509" spans="2:25" ht="106.5" customHeight="1" thickBot="1">
      <c r="B509" s="73" t="s">
        <v>31</v>
      </c>
      <c r="C509" s="163" t="s">
        <v>209</v>
      </c>
      <c r="D509" s="163" t="s">
        <v>129</v>
      </c>
      <c r="E509" s="163" t="s">
        <v>209</v>
      </c>
      <c r="F509" s="163" t="s">
        <v>209</v>
      </c>
      <c r="G509" s="163" t="s">
        <v>209</v>
      </c>
      <c r="H509" s="163" t="s">
        <v>209</v>
      </c>
      <c r="I509" s="163" t="s">
        <v>209</v>
      </c>
      <c r="J509" s="163" t="s">
        <v>209</v>
      </c>
      <c r="K509" s="27" t="s">
        <v>229</v>
      </c>
      <c r="L509" s="27" t="s">
        <v>378</v>
      </c>
      <c r="M509" s="31" t="s">
        <v>379</v>
      </c>
      <c r="N509" s="197"/>
      <c r="O509" s="223" t="s">
        <v>665</v>
      </c>
      <c r="P509" s="209"/>
      <c r="Q509" s="136"/>
    </row>
    <row r="510" spans="2:25" ht="14.25" thickTop="1">
      <c r="B510" s="74" t="s">
        <v>509</v>
      </c>
      <c r="C510" s="164" t="s">
        <v>162</v>
      </c>
      <c r="D510" s="164" t="s">
        <v>162</v>
      </c>
      <c r="E510" s="164" t="s">
        <v>162</v>
      </c>
      <c r="F510" s="164" t="s">
        <v>162</v>
      </c>
      <c r="G510" s="164" t="s">
        <v>162</v>
      </c>
      <c r="H510" s="164" t="s">
        <v>162</v>
      </c>
      <c r="I510" s="191" t="s">
        <v>274</v>
      </c>
      <c r="J510" s="164" t="s">
        <v>162</v>
      </c>
      <c r="K510" s="36" t="s">
        <v>33</v>
      </c>
      <c r="L510" s="36" t="s">
        <v>258</v>
      </c>
      <c r="M510" s="37" t="s">
        <v>34</v>
      </c>
      <c r="N510" s="164"/>
      <c r="O510" s="35" t="s">
        <v>32</v>
      </c>
      <c r="P510" s="42"/>
      <c r="Q510" s="137"/>
    </row>
    <row r="511" spans="2:25">
      <c r="B511" s="21" t="s">
        <v>553</v>
      </c>
      <c r="C511" s="165" t="s">
        <v>162</v>
      </c>
      <c r="D511" s="165" t="s">
        <v>162</v>
      </c>
      <c r="E511" s="165" t="s">
        <v>162</v>
      </c>
      <c r="F511" s="165" t="s">
        <v>162</v>
      </c>
      <c r="G511" s="165" t="s">
        <v>162</v>
      </c>
      <c r="H511" s="165" t="s">
        <v>162</v>
      </c>
      <c r="I511" s="192" t="s">
        <v>259</v>
      </c>
      <c r="J511" s="165" t="s">
        <v>162</v>
      </c>
      <c r="K511" s="34" t="s">
        <v>33</v>
      </c>
      <c r="L511" s="34" t="s">
        <v>259</v>
      </c>
      <c r="M511" s="38" t="s">
        <v>380</v>
      </c>
      <c r="N511" s="165"/>
      <c r="O511" s="62" t="s">
        <v>381</v>
      </c>
      <c r="P511" s="43"/>
      <c r="Q511" s="138"/>
    </row>
    <row r="512" spans="2:25">
      <c r="B512" s="21" t="s">
        <v>501</v>
      </c>
      <c r="C512" s="165" t="s">
        <v>162</v>
      </c>
      <c r="D512" s="165" t="s">
        <v>162</v>
      </c>
      <c r="E512" s="165" t="s">
        <v>162</v>
      </c>
      <c r="F512" s="165" t="s">
        <v>162</v>
      </c>
      <c r="G512" s="165" t="s">
        <v>162</v>
      </c>
      <c r="H512" s="165" t="s">
        <v>162</v>
      </c>
      <c r="I512" s="192" t="s">
        <v>259</v>
      </c>
      <c r="J512" s="165" t="s">
        <v>162</v>
      </c>
      <c r="K512" s="34" t="s">
        <v>217</v>
      </c>
      <c r="L512" s="34" t="s">
        <v>263</v>
      </c>
      <c r="M512" s="38" t="s">
        <v>34</v>
      </c>
      <c r="N512" s="165"/>
      <c r="O512" s="62" t="s">
        <v>32</v>
      </c>
      <c r="P512" s="43"/>
      <c r="Q512" s="138"/>
    </row>
    <row r="513" spans="2:17">
      <c r="B513" s="21" t="s">
        <v>502</v>
      </c>
      <c r="C513" s="165" t="s">
        <v>162</v>
      </c>
      <c r="D513" s="165" t="s">
        <v>162</v>
      </c>
      <c r="E513" s="165" t="s">
        <v>162</v>
      </c>
      <c r="F513" s="165" t="s">
        <v>162</v>
      </c>
      <c r="G513" s="165" t="s">
        <v>162</v>
      </c>
      <c r="H513" s="165" t="s">
        <v>162</v>
      </c>
      <c r="I513" s="192" t="s">
        <v>259</v>
      </c>
      <c r="J513" s="165" t="s">
        <v>162</v>
      </c>
      <c r="K513" s="34" t="s">
        <v>215</v>
      </c>
      <c r="L513" s="34" t="s">
        <v>263</v>
      </c>
      <c r="M513" s="38" t="s">
        <v>34</v>
      </c>
      <c r="N513" s="165"/>
      <c r="O513" s="62" t="s">
        <v>32</v>
      </c>
      <c r="P513" s="43"/>
      <c r="Q513" s="138"/>
    </row>
    <row r="514" spans="2:17">
      <c r="B514" s="21" t="s">
        <v>503</v>
      </c>
      <c r="C514" s="165" t="s">
        <v>162</v>
      </c>
      <c r="D514" s="165" t="s">
        <v>162</v>
      </c>
      <c r="E514" s="165" t="s">
        <v>162</v>
      </c>
      <c r="F514" s="165" t="s">
        <v>162</v>
      </c>
      <c r="G514" s="165" t="s">
        <v>162</v>
      </c>
      <c r="H514" s="165" t="s">
        <v>162</v>
      </c>
      <c r="I514" s="192" t="s">
        <v>259</v>
      </c>
      <c r="J514" s="165" t="s">
        <v>162</v>
      </c>
      <c r="K514" s="34" t="s">
        <v>218</v>
      </c>
      <c r="L514" s="34" t="s">
        <v>263</v>
      </c>
      <c r="M514" s="38" t="s">
        <v>34</v>
      </c>
      <c r="N514" s="165"/>
      <c r="O514" s="62" t="s">
        <v>32</v>
      </c>
      <c r="P514" s="43"/>
      <c r="Q514" s="138"/>
    </row>
    <row r="515" spans="2:17" ht="14.25" thickBot="1">
      <c r="B515" s="22" t="s">
        <v>504</v>
      </c>
      <c r="C515" s="166" t="s">
        <v>162</v>
      </c>
      <c r="D515" s="166" t="s">
        <v>162</v>
      </c>
      <c r="E515" s="166" t="s">
        <v>162</v>
      </c>
      <c r="F515" s="166" t="s">
        <v>162</v>
      </c>
      <c r="G515" s="166" t="s">
        <v>162</v>
      </c>
      <c r="H515" s="166" t="s">
        <v>162</v>
      </c>
      <c r="I515" s="193" t="s">
        <v>257</v>
      </c>
      <c r="J515" s="166" t="s">
        <v>162</v>
      </c>
      <c r="K515" s="40" t="s">
        <v>235</v>
      </c>
      <c r="L515" s="40" t="s">
        <v>263</v>
      </c>
      <c r="M515" s="41" t="s">
        <v>34</v>
      </c>
      <c r="N515" s="166"/>
      <c r="O515" s="39" t="s">
        <v>32</v>
      </c>
      <c r="P515" s="44"/>
      <c r="Q515" s="139"/>
    </row>
    <row r="520" spans="2:17" ht="15" thickBot="1">
      <c r="B520" s="301" t="s">
        <v>567</v>
      </c>
    </row>
    <row r="521" spans="2:17" ht="15" thickBot="1">
      <c r="B521" s="97" t="s">
        <v>125</v>
      </c>
      <c r="C521" s="394" t="s">
        <v>201</v>
      </c>
      <c r="D521" s="395"/>
      <c r="E521" s="395"/>
      <c r="F521" s="395"/>
      <c r="G521" s="395"/>
      <c r="H521" s="395"/>
      <c r="I521" s="395"/>
      <c r="J521" s="396"/>
      <c r="K521" s="167"/>
      <c r="L521" s="167"/>
      <c r="M521" s="170"/>
      <c r="N521" s="168"/>
      <c r="O521" s="168"/>
      <c r="P521" s="168"/>
      <c r="Q521" s="169"/>
    </row>
    <row r="522" spans="2:17">
      <c r="B522" s="70"/>
      <c r="C522" s="32" t="s">
        <v>202</v>
      </c>
      <c r="D522" s="32"/>
      <c r="E522" s="32"/>
      <c r="F522" s="32"/>
      <c r="G522" s="32"/>
      <c r="H522" s="32"/>
      <c r="I522" s="32"/>
      <c r="J522" s="32"/>
      <c r="K522" s="32"/>
      <c r="L522" s="33"/>
      <c r="M522" s="28" t="s">
        <v>53</v>
      </c>
      <c r="N522" s="45" t="s">
        <v>21</v>
      </c>
      <c r="O522" s="46"/>
      <c r="P522" s="46"/>
      <c r="Q522" s="47"/>
    </row>
    <row r="523" spans="2:17">
      <c r="B523" s="71" t="s">
        <v>22</v>
      </c>
      <c r="C523" s="397" t="s">
        <v>169</v>
      </c>
      <c r="D523" s="392"/>
      <c r="E523" s="392"/>
      <c r="F523" s="392"/>
      <c r="G523" s="392"/>
      <c r="H523" s="392"/>
      <c r="I523" s="392"/>
      <c r="J523" s="393"/>
      <c r="K523" s="89" t="s">
        <v>23</v>
      </c>
      <c r="L523" s="75"/>
      <c r="M523" s="29" t="s">
        <v>382</v>
      </c>
      <c r="N523" s="194" t="s">
        <v>24</v>
      </c>
      <c r="O523" s="1" t="s">
        <v>25</v>
      </c>
      <c r="P523" s="77" t="s">
        <v>26</v>
      </c>
      <c r="Q523" s="135" t="s">
        <v>27</v>
      </c>
    </row>
    <row r="524" spans="2:17">
      <c r="B524" s="71" t="s">
        <v>35</v>
      </c>
      <c r="C524" s="161" t="s">
        <v>129</v>
      </c>
      <c r="D524" s="161" t="s">
        <v>129</v>
      </c>
      <c r="E524" s="161" t="s">
        <v>129</v>
      </c>
      <c r="F524" s="161" t="s">
        <v>129</v>
      </c>
      <c r="G524" s="161" t="s">
        <v>129</v>
      </c>
      <c r="H524" s="161" t="s">
        <v>129</v>
      </c>
      <c r="I524" s="161" t="s">
        <v>129</v>
      </c>
      <c r="J524" s="161" t="s">
        <v>129</v>
      </c>
      <c r="K524" s="205" t="s">
        <v>589</v>
      </c>
      <c r="L524" s="205" t="s">
        <v>589</v>
      </c>
      <c r="M524" s="29" t="s">
        <v>302</v>
      </c>
      <c r="N524" s="195"/>
      <c r="O524" s="78"/>
      <c r="P524" s="78"/>
      <c r="Q524" s="222"/>
    </row>
    <row r="525" spans="2:17" ht="27">
      <c r="B525" s="72" t="s">
        <v>28</v>
      </c>
      <c r="C525" s="391" t="s">
        <v>37</v>
      </c>
      <c r="D525" s="392"/>
      <c r="E525" s="392"/>
      <c r="F525" s="392"/>
      <c r="G525" s="392"/>
      <c r="H525" s="392"/>
      <c r="I525" s="392"/>
      <c r="J525" s="393"/>
      <c r="K525" s="1" t="s">
        <v>244</v>
      </c>
      <c r="L525" s="1" t="s">
        <v>383</v>
      </c>
      <c r="M525" s="30"/>
      <c r="N525" s="195"/>
      <c r="O525" s="78"/>
      <c r="P525" s="78"/>
      <c r="Q525" s="135"/>
    </row>
    <row r="526" spans="2:17" ht="136.5">
      <c r="B526" s="71" t="s">
        <v>29</v>
      </c>
      <c r="C526" s="162" t="s">
        <v>203</v>
      </c>
      <c r="D526" s="162" t="s">
        <v>64</v>
      </c>
      <c r="E526" s="162" t="s">
        <v>161</v>
      </c>
      <c r="F526" s="162" t="s">
        <v>204</v>
      </c>
      <c r="G526" s="162" t="s">
        <v>205</v>
      </c>
      <c r="H526" s="162" t="s">
        <v>206</v>
      </c>
      <c r="I526" s="162" t="s">
        <v>207</v>
      </c>
      <c r="J526" s="162" t="s">
        <v>208</v>
      </c>
      <c r="K526" s="196" t="s">
        <v>285</v>
      </c>
      <c r="L526" s="26" t="s">
        <v>454</v>
      </c>
      <c r="M526" s="29" t="s">
        <v>30</v>
      </c>
      <c r="N526" s="195"/>
      <c r="O526" s="78"/>
      <c r="P526" s="78"/>
      <c r="Q526" s="135"/>
    </row>
    <row r="527" spans="2:17" ht="108.75" customHeight="1" thickBot="1">
      <c r="B527" s="73" t="s">
        <v>31</v>
      </c>
      <c r="C527" s="163" t="s">
        <v>209</v>
      </c>
      <c r="D527" s="163" t="s">
        <v>129</v>
      </c>
      <c r="E527" s="163" t="s">
        <v>209</v>
      </c>
      <c r="F527" s="163" t="s">
        <v>209</v>
      </c>
      <c r="G527" s="163" t="s">
        <v>209</v>
      </c>
      <c r="H527" s="163" t="s">
        <v>209</v>
      </c>
      <c r="I527" s="163" t="s">
        <v>209</v>
      </c>
      <c r="J527" s="163" t="s">
        <v>209</v>
      </c>
      <c r="K527" s="27" t="s">
        <v>229</v>
      </c>
      <c r="L527" s="27" t="s">
        <v>384</v>
      </c>
      <c r="M527" s="31" t="s">
        <v>385</v>
      </c>
      <c r="N527" s="197"/>
      <c r="O527" s="223" t="s">
        <v>666</v>
      </c>
      <c r="P527" s="209"/>
      <c r="Q527" s="136"/>
    </row>
    <row r="528" spans="2:17" ht="14.25" thickTop="1">
      <c r="B528" s="74" t="s">
        <v>483</v>
      </c>
      <c r="C528" s="164" t="s">
        <v>162</v>
      </c>
      <c r="D528" s="164" t="s">
        <v>162</v>
      </c>
      <c r="E528" s="164" t="s">
        <v>162</v>
      </c>
      <c r="F528" s="164" t="s">
        <v>162</v>
      </c>
      <c r="G528" s="164" t="s">
        <v>162</v>
      </c>
      <c r="H528" s="164" t="s">
        <v>162</v>
      </c>
      <c r="I528" s="164" t="s">
        <v>162</v>
      </c>
      <c r="J528" s="164" t="s">
        <v>162</v>
      </c>
      <c r="K528" s="36" t="s">
        <v>33</v>
      </c>
      <c r="L528" s="36" t="s">
        <v>33</v>
      </c>
      <c r="M528" s="37" t="s">
        <v>34</v>
      </c>
      <c r="N528" s="164"/>
      <c r="O528" s="35" t="s">
        <v>32</v>
      </c>
      <c r="P528" s="42"/>
      <c r="Q528" s="137"/>
    </row>
    <row r="529" spans="2:17">
      <c r="B529" s="21" t="s">
        <v>556</v>
      </c>
      <c r="C529" s="165" t="s">
        <v>162</v>
      </c>
      <c r="D529" s="165" t="s">
        <v>162</v>
      </c>
      <c r="E529" s="165" t="s">
        <v>162</v>
      </c>
      <c r="F529" s="165" t="s">
        <v>162</v>
      </c>
      <c r="G529" s="165" t="s">
        <v>162</v>
      </c>
      <c r="H529" s="165" t="s">
        <v>162</v>
      </c>
      <c r="I529" s="165" t="s">
        <v>162</v>
      </c>
      <c r="J529" s="165" t="s">
        <v>162</v>
      </c>
      <c r="K529" s="34" t="s">
        <v>33</v>
      </c>
      <c r="L529" s="34" t="s">
        <v>217</v>
      </c>
      <c r="M529" s="38" t="s">
        <v>386</v>
      </c>
      <c r="N529" s="165"/>
      <c r="O529" s="62" t="s">
        <v>387</v>
      </c>
      <c r="P529" s="43"/>
      <c r="Q529" s="138"/>
    </row>
    <row r="530" spans="2:17">
      <c r="B530" s="21" t="s">
        <v>557</v>
      </c>
      <c r="C530" s="165" t="s">
        <v>162</v>
      </c>
      <c r="D530" s="165" t="s">
        <v>162</v>
      </c>
      <c r="E530" s="165" t="s">
        <v>162</v>
      </c>
      <c r="F530" s="165" t="s">
        <v>162</v>
      </c>
      <c r="G530" s="165" t="s">
        <v>162</v>
      </c>
      <c r="H530" s="165" t="s">
        <v>162</v>
      </c>
      <c r="I530" s="165" t="s">
        <v>162</v>
      </c>
      <c r="J530" s="165" t="s">
        <v>162</v>
      </c>
      <c r="K530" s="34" t="s">
        <v>33</v>
      </c>
      <c r="L530" s="34" t="s">
        <v>215</v>
      </c>
      <c r="M530" s="38" t="s">
        <v>388</v>
      </c>
      <c r="N530" s="165"/>
      <c r="O530" s="62" t="s">
        <v>389</v>
      </c>
      <c r="P530" s="43"/>
      <c r="Q530" s="138"/>
    </row>
    <row r="531" spans="2:17">
      <c r="B531" s="21" t="s">
        <v>477</v>
      </c>
      <c r="C531" s="165" t="s">
        <v>162</v>
      </c>
      <c r="D531" s="165" t="s">
        <v>162</v>
      </c>
      <c r="E531" s="165" t="s">
        <v>162</v>
      </c>
      <c r="F531" s="165" t="s">
        <v>162</v>
      </c>
      <c r="G531" s="165" t="s">
        <v>162</v>
      </c>
      <c r="H531" s="165" t="s">
        <v>162</v>
      </c>
      <c r="I531" s="165" t="s">
        <v>162</v>
      </c>
      <c r="J531" s="165" t="s">
        <v>162</v>
      </c>
      <c r="K531" s="34" t="s">
        <v>33</v>
      </c>
      <c r="L531" s="34" t="s">
        <v>218</v>
      </c>
      <c r="M531" s="38" t="s">
        <v>34</v>
      </c>
      <c r="N531" s="165"/>
      <c r="O531" s="62" t="s">
        <v>32</v>
      </c>
      <c r="P531" s="43"/>
      <c r="Q531" s="138"/>
    </row>
    <row r="532" spans="2:17">
      <c r="B532" s="21" t="s">
        <v>478</v>
      </c>
      <c r="C532" s="165" t="s">
        <v>162</v>
      </c>
      <c r="D532" s="165" t="s">
        <v>162</v>
      </c>
      <c r="E532" s="165" t="s">
        <v>162</v>
      </c>
      <c r="F532" s="165" t="s">
        <v>162</v>
      </c>
      <c r="G532" s="165" t="s">
        <v>162</v>
      </c>
      <c r="H532" s="165" t="s">
        <v>162</v>
      </c>
      <c r="I532" s="165" t="s">
        <v>162</v>
      </c>
      <c r="J532" s="165" t="s">
        <v>162</v>
      </c>
      <c r="K532" s="34" t="s">
        <v>217</v>
      </c>
      <c r="L532" s="34" t="s">
        <v>219</v>
      </c>
      <c r="M532" s="38" t="s">
        <v>34</v>
      </c>
      <c r="N532" s="165"/>
      <c r="O532" s="62" t="s">
        <v>32</v>
      </c>
      <c r="P532" s="43"/>
      <c r="Q532" s="138"/>
    </row>
    <row r="533" spans="2:17">
      <c r="B533" s="21" t="s">
        <v>479</v>
      </c>
      <c r="C533" s="165" t="s">
        <v>162</v>
      </c>
      <c r="D533" s="165" t="s">
        <v>162</v>
      </c>
      <c r="E533" s="165" t="s">
        <v>162</v>
      </c>
      <c r="F533" s="165" t="s">
        <v>162</v>
      </c>
      <c r="G533" s="165" t="s">
        <v>162</v>
      </c>
      <c r="H533" s="165" t="s">
        <v>162</v>
      </c>
      <c r="I533" s="165" t="s">
        <v>162</v>
      </c>
      <c r="J533" s="165" t="s">
        <v>162</v>
      </c>
      <c r="K533" s="34" t="s">
        <v>215</v>
      </c>
      <c r="L533" s="34" t="s">
        <v>219</v>
      </c>
      <c r="M533" s="38" t="s">
        <v>34</v>
      </c>
      <c r="N533" s="165"/>
      <c r="O533" s="62" t="s">
        <v>32</v>
      </c>
      <c r="P533" s="43"/>
      <c r="Q533" s="138"/>
    </row>
    <row r="534" spans="2:17">
      <c r="B534" s="198" t="s">
        <v>480</v>
      </c>
      <c r="C534" s="200" t="s">
        <v>162</v>
      </c>
      <c r="D534" s="200" t="s">
        <v>162</v>
      </c>
      <c r="E534" s="200" t="s">
        <v>162</v>
      </c>
      <c r="F534" s="200" t="s">
        <v>162</v>
      </c>
      <c r="G534" s="200" t="s">
        <v>162</v>
      </c>
      <c r="H534" s="200" t="s">
        <v>162</v>
      </c>
      <c r="I534" s="200" t="s">
        <v>162</v>
      </c>
      <c r="J534" s="200" t="s">
        <v>162</v>
      </c>
      <c r="K534" s="186" t="s">
        <v>218</v>
      </c>
      <c r="L534" s="186" t="s">
        <v>219</v>
      </c>
      <c r="M534" s="199" t="s">
        <v>34</v>
      </c>
      <c r="N534" s="200"/>
      <c r="O534" s="201" t="s">
        <v>32</v>
      </c>
      <c r="P534" s="187"/>
      <c r="Q534" s="188"/>
    </row>
    <row r="535" spans="2:17" ht="14.25" thickBot="1">
      <c r="B535" s="22" t="s">
        <v>481</v>
      </c>
      <c r="C535" s="166" t="s">
        <v>162</v>
      </c>
      <c r="D535" s="166" t="s">
        <v>162</v>
      </c>
      <c r="E535" s="166" t="s">
        <v>162</v>
      </c>
      <c r="F535" s="166" t="s">
        <v>162</v>
      </c>
      <c r="G535" s="166" t="s">
        <v>162</v>
      </c>
      <c r="H535" s="166" t="s">
        <v>162</v>
      </c>
      <c r="I535" s="166" t="s">
        <v>162</v>
      </c>
      <c r="J535" s="166" t="s">
        <v>162</v>
      </c>
      <c r="K535" s="40" t="s">
        <v>235</v>
      </c>
      <c r="L535" s="40" t="s">
        <v>219</v>
      </c>
      <c r="M535" s="41" t="s">
        <v>34</v>
      </c>
      <c r="N535" s="166"/>
      <c r="O535" s="39" t="s">
        <v>32</v>
      </c>
      <c r="P535" s="44"/>
      <c r="Q535" s="139"/>
    </row>
    <row r="541" spans="2:17" ht="15" thickBot="1">
      <c r="B541" s="301" t="s">
        <v>566</v>
      </c>
    </row>
    <row r="542" spans="2:17" ht="15" thickBot="1">
      <c r="B542" s="97" t="s">
        <v>125</v>
      </c>
      <c r="C542" s="394" t="s">
        <v>201</v>
      </c>
      <c r="D542" s="395"/>
      <c r="E542" s="395"/>
      <c r="F542" s="395"/>
      <c r="G542" s="395"/>
      <c r="H542" s="395"/>
      <c r="I542" s="395"/>
      <c r="J542" s="396"/>
      <c r="K542" s="167"/>
      <c r="L542" s="167"/>
      <c r="M542" s="170"/>
      <c r="N542" s="168"/>
      <c r="O542" s="168"/>
      <c r="P542" s="168"/>
      <c r="Q542" s="169"/>
    </row>
    <row r="543" spans="2:17">
      <c r="B543" s="70"/>
      <c r="C543" s="32" t="s">
        <v>202</v>
      </c>
      <c r="D543" s="32"/>
      <c r="E543" s="32"/>
      <c r="F543" s="32"/>
      <c r="G543" s="32"/>
      <c r="H543" s="32"/>
      <c r="I543" s="32"/>
      <c r="J543" s="32"/>
      <c r="K543" s="32"/>
      <c r="L543" s="33"/>
      <c r="M543" s="28" t="s">
        <v>53</v>
      </c>
      <c r="N543" s="45" t="s">
        <v>21</v>
      </c>
      <c r="O543" s="46"/>
      <c r="P543" s="46"/>
      <c r="Q543" s="47"/>
    </row>
    <row r="544" spans="2:17">
      <c r="B544" s="71" t="s">
        <v>22</v>
      </c>
      <c r="C544" s="397" t="s">
        <v>169</v>
      </c>
      <c r="D544" s="392"/>
      <c r="E544" s="392"/>
      <c r="F544" s="392"/>
      <c r="G544" s="392"/>
      <c r="H544" s="392"/>
      <c r="I544" s="392"/>
      <c r="J544" s="393"/>
      <c r="K544" s="89" t="s">
        <v>23</v>
      </c>
      <c r="L544" s="75"/>
      <c r="M544" s="29" t="s">
        <v>390</v>
      </c>
      <c r="N544" s="194" t="s">
        <v>24</v>
      </c>
      <c r="O544" s="1" t="s">
        <v>25</v>
      </c>
      <c r="P544" s="77" t="s">
        <v>26</v>
      </c>
      <c r="Q544" s="135" t="s">
        <v>27</v>
      </c>
    </row>
    <row r="545" spans="2:46">
      <c r="B545" s="71" t="s">
        <v>35</v>
      </c>
      <c r="C545" s="161" t="s">
        <v>129</v>
      </c>
      <c r="D545" s="161" t="s">
        <v>129</v>
      </c>
      <c r="E545" s="161" t="s">
        <v>129</v>
      </c>
      <c r="F545" s="161" t="s">
        <v>129</v>
      </c>
      <c r="G545" s="161" t="s">
        <v>129</v>
      </c>
      <c r="H545" s="161" t="s">
        <v>129</v>
      </c>
      <c r="I545" s="161" t="s">
        <v>129</v>
      </c>
      <c r="J545" s="161" t="s">
        <v>129</v>
      </c>
      <c r="K545" s="205" t="s">
        <v>226</v>
      </c>
      <c r="L545" s="205" t="s">
        <v>226</v>
      </c>
      <c r="M545" s="29" t="s">
        <v>127</v>
      </c>
      <c r="N545" s="195"/>
      <c r="O545" s="78"/>
      <c r="P545" s="78"/>
      <c r="Q545" s="222"/>
    </row>
    <row r="546" spans="2:46" ht="27">
      <c r="B546" s="72" t="s">
        <v>28</v>
      </c>
      <c r="C546" s="234" t="s">
        <v>37</v>
      </c>
      <c r="D546" s="232"/>
      <c r="E546" s="232"/>
      <c r="F546" s="232"/>
      <c r="G546" s="232"/>
      <c r="H546" s="232"/>
      <c r="I546" s="232"/>
      <c r="J546" s="233"/>
      <c r="K546" s="252" t="s">
        <v>641</v>
      </c>
      <c r="L546" s="252" t="s">
        <v>641</v>
      </c>
      <c r="M546" s="30"/>
      <c r="N546" s="195"/>
      <c r="O546" s="78"/>
      <c r="P546" s="78"/>
      <c r="Q546" s="135"/>
    </row>
    <row r="547" spans="2:46" ht="136.5">
      <c r="B547" s="71" t="s">
        <v>29</v>
      </c>
      <c r="C547" s="162" t="s">
        <v>203</v>
      </c>
      <c r="D547" s="162" t="s">
        <v>64</v>
      </c>
      <c r="E547" s="162" t="s">
        <v>161</v>
      </c>
      <c r="F547" s="162" t="s">
        <v>204</v>
      </c>
      <c r="G547" s="162" t="s">
        <v>205</v>
      </c>
      <c r="H547" s="162" t="s">
        <v>206</v>
      </c>
      <c r="I547" s="162" t="s">
        <v>207</v>
      </c>
      <c r="J547" s="162" t="s">
        <v>208</v>
      </c>
      <c r="K547" s="261" t="s">
        <v>284</v>
      </c>
      <c r="L547" s="262" t="s">
        <v>460</v>
      </c>
      <c r="M547" s="29" t="s">
        <v>30</v>
      </c>
      <c r="N547" s="195"/>
      <c r="O547" s="78"/>
      <c r="P547" s="78"/>
      <c r="Q547" s="135"/>
    </row>
    <row r="548" spans="2:46" ht="142.5" customHeight="1" thickBot="1">
      <c r="B548" s="73" t="s">
        <v>31</v>
      </c>
      <c r="C548" s="163" t="s">
        <v>209</v>
      </c>
      <c r="D548" s="163" t="s">
        <v>129</v>
      </c>
      <c r="E548" s="163" t="s">
        <v>209</v>
      </c>
      <c r="F548" s="163" t="s">
        <v>209</v>
      </c>
      <c r="G548" s="163" t="s">
        <v>209</v>
      </c>
      <c r="H548" s="163" t="s">
        <v>209</v>
      </c>
      <c r="I548" s="163" t="s">
        <v>209</v>
      </c>
      <c r="J548" s="163" t="s">
        <v>209</v>
      </c>
      <c r="K548" s="27" t="s">
        <v>229</v>
      </c>
      <c r="L548" s="27" t="s">
        <v>391</v>
      </c>
      <c r="M548" s="31" t="s">
        <v>392</v>
      </c>
      <c r="N548" s="197"/>
      <c r="O548" s="223" t="s">
        <v>393</v>
      </c>
      <c r="P548" s="209"/>
      <c r="Q548" s="136"/>
    </row>
    <row r="549" spans="2:46" ht="14.25" thickTop="1">
      <c r="B549" s="74" t="s">
        <v>509</v>
      </c>
      <c r="C549" s="164" t="s">
        <v>162</v>
      </c>
      <c r="D549" s="164" t="s">
        <v>162</v>
      </c>
      <c r="E549" s="164" t="s">
        <v>162</v>
      </c>
      <c r="F549" s="164" t="s">
        <v>162</v>
      </c>
      <c r="G549" s="164" t="s">
        <v>162</v>
      </c>
      <c r="H549" s="164" t="s">
        <v>162</v>
      </c>
      <c r="I549" s="191" t="s">
        <v>274</v>
      </c>
      <c r="J549" s="164" t="s">
        <v>162</v>
      </c>
      <c r="K549" s="36" t="s">
        <v>33</v>
      </c>
      <c r="L549" s="36" t="s">
        <v>258</v>
      </c>
      <c r="M549" s="37" t="s">
        <v>34</v>
      </c>
      <c r="N549" s="164"/>
      <c r="O549" s="35" t="s">
        <v>32</v>
      </c>
      <c r="P549" s="42"/>
      <c r="Q549" s="137"/>
    </row>
    <row r="550" spans="2:46">
      <c r="B550" s="21" t="s">
        <v>554</v>
      </c>
      <c r="C550" s="165" t="s">
        <v>162</v>
      </c>
      <c r="D550" s="165" t="s">
        <v>162</v>
      </c>
      <c r="E550" s="165" t="s">
        <v>162</v>
      </c>
      <c r="F550" s="165" t="s">
        <v>162</v>
      </c>
      <c r="G550" s="165" t="s">
        <v>162</v>
      </c>
      <c r="H550" s="165" t="s">
        <v>162</v>
      </c>
      <c r="I550" s="192" t="s">
        <v>259</v>
      </c>
      <c r="J550" s="165" t="s">
        <v>162</v>
      </c>
      <c r="K550" s="34" t="s">
        <v>33</v>
      </c>
      <c r="L550" s="34" t="s">
        <v>259</v>
      </c>
      <c r="M550" s="38" t="s">
        <v>394</v>
      </c>
      <c r="N550" s="165"/>
      <c r="O550" s="62" t="s">
        <v>395</v>
      </c>
      <c r="P550" s="43"/>
      <c r="Q550" s="138"/>
    </row>
    <row r="551" spans="2:46">
      <c r="B551" s="21" t="s">
        <v>501</v>
      </c>
      <c r="C551" s="165" t="s">
        <v>162</v>
      </c>
      <c r="D551" s="165" t="s">
        <v>162</v>
      </c>
      <c r="E551" s="165" t="s">
        <v>162</v>
      </c>
      <c r="F551" s="165" t="s">
        <v>162</v>
      </c>
      <c r="G551" s="165" t="s">
        <v>162</v>
      </c>
      <c r="H551" s="165" t="s">
        <v>162</v>
      </c>
      <c r="I551" s="192" t="s">
        <v>259</v>
      </c>
      <c r="J551" s="165" t="s">
        <v>162</v>
      </c>
      <c r="K551" s="34" t="s">
        <v>217</v>
      </c>
      <c r="L551" s="34" t="s">
        <v>263</v>
      </c>
      <c r="M551" s="38" t="s">
        <v>34</v>
      </c>
      <c r="N551" s="165"/>
      <c r="O551" s="62" t="s">
        <v>32</v>
      </c>
      <c r="P551" s="43"/>
      <c r="Q551" s="138"/>
    </row>
    <row r="552" spans="2:46">
      <c r="B552" s="21" t="s">
        <v>502</v>
      </c>
      <c r="C552" s="165" t="s">
        <v>162</v>
      </c>
      <c r="D552" s="165" t="s">
        <v>162</v>
      </c>
      <c r="E552" s="165" t="s">
        <v>162</v>
      </c>
      <c r="F552" s="165" t="s">
        <v>162</v>
      </c>
      <c r="G552" s="165" t="s">
        <v>162</v>
      </c>
      <c r="H552" s="165" t="s">
        <v>162</v>
      </c>
      <c r="I552" s="192" t="s">
        <v>259</v>
      </c>
      <c r="J552" s="165" t="s">
        <v>162</v>
      </c>
      <c r="K552" s="34" t="s">
        <v>215</v>
      </c>
      <c r="L552" s="34" t="s">
        <v>263</v>
      </c>
      <c r="M552" s="38" t="s">
        <v>34</v>
      </c>
      <c r="N552" s="165"/>
      <c r="O552" s="62" t="s">
        <v>32</v>
      </c>
      <c r="P552" s="43"/>
      <c r="Q552" s="138"/>
    </row>
    <row r="553" spans="2:46">
      <c r="B553" s="21" t="s">
        <v>503</v>
      </c>
      <c r="C553" s="165" t="s">
        <v>162</v>
      </c>
      <c r="D553" s="165" t="s">
        <v>162</v>
      </c>
      <c r="E553" s="165" t="s">
        <v>162</v>
      </c>
      <c r="F553" s="165" t="s">
        <v>162</v>
      </c>
      <c r="G553" s="165" t="s">
        <v>162</v>
      </c>
      <c r="H553" s="165" t="s">
        <v>162</v>
      </c>
      <c r="I553" s="192" t="s">
        <v>259</v>
      </c>
      <c r="J553" s="165" t="s">
        <v>162</v>
      </c>
      <c r="K553" s="34" t="s">
        <v>218</v>
      </c>
      <c r="L553" s="34" t="s">
        <v>263</v>
      </c>
      <c r="M553" s="38" t="s">
        <v>34</v>
      </c>
      <c r="N553" s="165"/>
      <c r="O553" s="62" t="s">
        <v>32</v>
      </c>
      <c r="P553" s="43"/>
      <c r="Q553" s="138"/>
      <c r="AT553" s="318"/>
    </row>
    <row r="554" spans="2:46" ht="14.25" thickBot="1">
      <c r="B554" s="22" t="s">
        <v>504</v>
      </c>
      <c r="C554" s="166" t="s">
        <v>162</v>
      </c>
      <c r="D554" s="166" t="s">
        <v>162</v>
      </c>
      <c r="E554" s="166" t="s">
        <v>162</v>
      </c>
      <c r="F554" s="166" t="s">
        <v>162</v>
      </c>
      <c r="G554" s="166" t="s">
        <v>162</v>
      </c>
      <c r="H554" s="166" t="s">
        <v>162</v>
      </c>
      <c r="I554" s="193" t="s">
        <v>257</v>
      </c>
      <c r="J554" s="166" t="s">
        <v>162</v>
      </c>
      <c r="K554" s="40" t="s">
        <v>235</v>
      </c>
      <c r="L554" s="40" t="s">
        <v>263</v>
      </c>
      <c r="M554" s="41" t="s">
        <v>34</v>
      </c>
      <c r="N554" s="166"/>
      <c r="O554" s="39" t="s">
        <v>32</v>
      </c>
      <c r="P554" s="44"/>
      <c r="Q554" s="139"/>
    </row>
    <row r="576" spans="2:2" ht="15" thickBot="1">
      <c r="B576" s="301" t="s">
        <v>565</v>
      </c>
    </row>
    <row r="577" spans="2:17" ht="15" thickBot="1">
      <c r="B577" s="97" t="s">
        <v>125</v>
      </c>
      <c r="C577" s="394" t="s">
        <v>201</v>
      </c>
      <c r="D577" s="395"/>
      <c r="E577" s="395"/>
      <c r="F577" s="395"/>
      <c r="G577" s="395"/>
      <c r="H577" s="395"/>
      <c r="I577" s="395"/>
      <c r="J577" s="396"/>
      <c r="K577" s="167"/>
      <c r="L577" s="167"/>
      <c r="M577" s="170"/>
      <c r="N577" s="168"/>
      <c r="O577" s="168"/>
      <c r="P577" s="168"/>
      <c r="Q577" s="169"/>
    </row>
    <row r="578" spans="2:17">
      <c r="B578" s="70"/>
      <c r="C578" s="32" t="s">
        <v>202</v>
      </c>
      <c r="D578" s="32"/>
      <c r="E578" s="32"/>
      <c r="F578" s="32"/>
      <c r="G578" s="32"/>
      <c r="H578" s="32"/>
      <c r="I578" s="32"/>
      <c r="J578" s="32"/>
      <c r="K578" s="32"/>
      <c r="L578" s="33"/>
      <c r="M578" s="28" t="s">
        <v>53</v>
      </c>
      <c r="N578" s="45" t="s">
        <v>21</v>
      </c>
      <c r="O578" s="46"/>
      <c r="P578" s="46"/>
      <c r="Q578" s="47"/>
    </row>
    <row r="579" spans="2:17">
      <c r="B579" s="71" t="s">
        <v>22</v>
      </c>
      <c r="C579" s="397" t="s">
        <v>169</v>
      </c>
      <c r="D579" s="392"/>
      <c r="E579" s="392"/>
      <c r="F579" s="392"/>
      <c r="G579" s="392"/>
      <c r="H579" s="392"/>
      <c r="I579" s="392"/>
      <c r="J579" s="393"/>
      <c r="K579" s="89" t="s">
        <v>23</v>
      </c>
      <c r="L579" s="75"/>
      <c r="M579" s="29" t="s">
        <v>396</v>
      </c>
      <c r="N579" s="194" t="s">
        <v>24</v>
      </c>
      <c r="O579" s="1" t="s">
        <v>25</v>
      </c>
      <c r="P579" s="77" t="s">
        <v>26</v>
      </c>
      <c r="Q579" s="135" t="s">
        <v>27</v>
      </c>
    </row>
    <row r="580" spans="2:17">
      <c r="B580" s="71" t="s">
        <v>35</v>
      </c>
      <c r="C580" s="161" t="s">
        <v>129</v>
      </c>
      <c r="D580" s="161" t="s">
        <v>129</v>
      </c>
      <c r="E580" s="161" t="s">
        <v>129</v>
      </c>
      <c r="F580" s="161" t="s">
        <v>129</v>
      </c>
      <c r="G580" s="161" t="s">
        <v>129</v>
      </c>
      <c r="H580" s="161" t="s">
        <v>129</v>
      </c>
      <c r="I580" s="161" t="s">
        <v>129</v>
      </c>
      <c r="J580" s="161" t="s">
        <v>129</v>
      </c>
      <c r="K580" s="205" t="s">
        <v>226</v>
      </c>
      <c r="L580" s="205" t="s">
        <v>226</v>
      </c>
      <c r="M580" s="29" t="s">
        <v>127</v>
      </c>
      <c r="N580" s="195"/>
      <c r="O580" s="78"/>
      <c r="P580" s="78"/>
      <c r="Q580" s="222"/>
    </row>
    <row r="581" spans="2:17" ht="27">
      <c r="B581" s="72" t="s">
        <v>28</v>
      </c>
      <c r="C581" s="391" t="s">
        <v>37</v>
      </c>
      <c r="D581" s="392"/>
      <c r="E581" s="392"/>
      <c r="F581" s="392"/>
      <c r="G581" s="392"/>
      <c r="H581" s="392"/>
      <c r="I581" s="392"/>
      <c r="J581" s="393"/>
      <c r="K581" s="252" t="s">
        <v>641</v>
      </c>
      <c r="L581" s="252" t="s">
        <v>641</v>
      </c>
      <c r="M581" s="30"/>
      <c r="N581" s="195"/>
      <c r="O581" s="78"/>
      <c r="P581" s="78"/>
      <c r="Q581" s="135"/>
    </row>
    <row r="582" spans="2:17" ht="136.5">
      <c r="B582" s="71" t="s">
        <v>29</v>
      </c>
      <c r="C582" s="162" t="s">
        <v>203</v>
      </c>
      <c r="D582" s="162" t="s">
        <v>64</v>
      </c>
      <c r="E582" s="162" t="s">
        <v>161</v>
      </c>
      <c r="F582" s="162" t="s">
        <v>204</v>
      </c>
      <c r="G582" s="162" t="s">
        <v>205</v>
      </c>
      <c r="H582" s="162" t="s">
        <v>206</v>
      </c>
      <c r="I582" s="162" t="s">
        <v>207</v>
      </c>
      <c r="J582" s="162" t="s">
        <v>208</v>
      </c>
      <c r="K582" s="261" t="s">
        <v>284</v>
      </c>
      <c r="L582" s="262" t="s">
        <v>461</v>
      </c>
      <c r="M582" s="29" t="s">
        <v>30</v>
      </c>
      <c r="N582" s="195"/>
      <c r="O582" s="78"/>
      <c r="P582" s="78"/>
      <c r="Q582" s="135"/>
    </row>
    <row r="583" spans="2:17" ht="108" customHeight="1" thickBot="1">
      <c r="B583" s="73" t="s">
        <v>31</v>
      </c>
      <c r="C583" s="163" t="s">
        <v>209</v>
      </c>
      <c r="D583" s="163" t="s">
        <v>129</v>
      </c>
      <c r="E583" s="163" t="s">
        <v>209</v>
      </c>
      <c r="F583" s="163" t="s">
        <v>209</v>
      </c>
      <c r="G583" s="163" t="s">
        <v>209</v>
      </c>
      <c r="H583" s="163" t="s">
        <v>209</v>
      </c>
      <c r="I583" s="163" t="s">
        <v>209</v>
      </c>
      <c r="J583" s="163" t="s">
        <v>209</v>
      </c>
      <c r="K583" s="27" t="s">
        <v>229</v>
      </c>
      <c r="L583" s="27" t="s">
        <v>397</v>
      </c>
      <c r="M583" s="31" t="s">
        <v>398</v>
      </c>
      <c r="N583" s="197"/>
      <c r="O583" s="223" t="s">
        <v>399</v>
      </c>
      <c r="P583" s="209"/>
      <c r="Q583" s="136"/>
    </row>
    <row r="584" spans="2:17" ht="14.25" thickTop="1">
      <c r="B584" s="74" t="s">
        <v>509</v>
      </c>
      <c r="C584" s="164" t="s">
        <v>162</v>
      </c>
      <c r="D584" s="164" t="s">
        <v>162</v>
      </c>
      <c r="E584" s="164" t="s">
        <v>162</v>
      </c>
      <c r="F584" s="164" t="s">
        <v>162</v>
      </c>
      <c r="G584" s="164" t="s">
        <v>162</v>
      </c>
      <c r="H584" s="164" t="s">
        <v>162</v>
      </c>
      <c r="I584" s="191" t="s">
        <v>274</v>
      </c>
      <c r="J584" s="164" t="s">
        <v>162</v>
      </c>
      <c r="K584" s="36" t="s">
        <v>33</v>
      </c>
      <c r="L584" s="36" t="s">
        <v>258</v>
      </c>
      <c r="M584" s="37" t="s">
        <v>34</v>
      </c>
      <c r="N584" s="164"/>
      <c r="O584" s="35" t="s">
        <v>32</v>
      </c>
      <c r="P584" s="42"/>
      <c r="Q584" s="137"/>
    </row>
    <row r="585" spans="2:17">
      <c r="B585" s="21" t="s">
        <v>555</v>
      </c>
      <c r="C585" s="165" t="s">
        <v>162</v>
      </c>
      <c r="D585" s="165" t="s">
        <v>162</v>
      </c>
      <c r="E585" s="165" t="s">
        <v>162</v>
      </c>
      <c r="F585" s="165" t="s">
        <v>162</v>
      </c>
      <c r="G585" s="165" t="s">
        <v>162</v>
      </c>
      <c r="H585" s="165" t="s">
        <v>162</v>
      </c>
      <c r="I585" s="192" t="s">
        <v>259</v>
      </c>
      <c r="J585" s="165" t="s">
        <v>162</v>
      </c>
      <c r="K585" s="34" t="s">
        <v>33</v>
      </c>
      <c r="L585" s="34" t="s">
        <v>259</v>
      </c>
      <c r="M585" s="38" t="s">
        <v>400</v>
      </c>
      <c r="N585" s="165"/>
      <c r="O585" s="62" t="s">
        <v>401</v>
      </c>
      <c r="P585" s="43"/>
      <c r="Q585" s="138"/>
    </row>
    <row r="586" spans="2:17">
      <c r="B586" s="21" t="s">
        <v>501</v>
      </c>
      <c r="C586" s="165" t="s">
        <v>162</v>
      </c>
      <c r="D586" s="165" t="s">
        <v>162</v>
      </c>
      <c r="E586" s="165" t="s">
        <v>162</v>
      </c>
      <c r="F586" s="165" t="s">
        <v>162</v>
      </c>
      <c r="G586" s="165" t="s">
        <v>162</v>
      </c>
      <c r="H586" s="165" t="s">
        <v>162</v>
      </c>
      <c r="I586" s="192" t="s">
        <v>259</v>
      </c>
      <c r="J586" s="165" t="s">
        <v>162</v>
      </c>
      <c r="K586" s="34" t="s">
        <v>217</v>
      </c>
      <c r="L586" s="34" t="s">
        <v>263</v>
      </c>
      <c r="M586" s="38" t="s">
        <v>34</v>
      </c>
      <c r="N586" s="165"/>
      <c r="O586" s="62" t="s">
        <v>32</v>
      </c>
      <c r="P586" s="43"/>
      <c r="Q586" s="138"/>
    </row>
    <row r="587" spans="2:17">
      <c r="B587" s="21" t="s">
        <v>502</v>
      </c>
      <c r="C587" s="165" t="s">
        <v>162</v>
      </c>
      <c r="D587" s="165" t="s">
        <v>162</v>
      </c>
      <c r="E587" s="165" t="s">
        <v>162</v>
      </c>
      <c r="F587" s="165" t="s">
        <v>162</v>
      </c>
      <c r="G587" s="165" t="s">
        <v>162</v>
      </c>
      <c r="H587" s="165" t="s">
        <v>162</v>
      </c>
      <c r="I587" s="192" t="s">
        <v>259</v>
      </c>
      <c r="J587" s="165" t="s">
        <v>162</v>
      </c>
      <c r="K587" s="34" t="s">
        <v>215</v>
      </c>
      <c r="L587" s="34" t="s">
        <v>263</v>
      </c>
      <c r="M587" s="38" t="s">
        <v>34</v>
      </c>
      <c r="N587" s="165"/>
      <c r="O587" s="62" t="s">
        <v>32</v>
      </c>
      <c r="P587" s="43"/>
      <c r="Q587" s="138"/>
    </row>
    <row r="588" spans="2:17">
      <c r="B588" s="21" t="s">
        <v>503</v>
      </c>
      <c r="C588" s="165" t="s">
        <v>162</v>
      </c>
      <c r="D588" s="165" t="s">
        <v>162</v>
      </c>
      <c r="E588" s="165" t="s">
        <v>162</v>
      </c>
      <c r="F588" s="165" t="s">
        <v>162</v>
      </c>
      <c r="G588" s="165" t="s">
        <v>162</v>
      </c>
      <c r="H588" s="165" t="s">
        <v>162</v>
      </c>
      <c r="I588" s="192" t="s">
        <v>259</v>
      </c>
      <c r="J588" s="165" t="s">
        <v>162</v>
      </c>
      <c r="K588" s="34" t="s">
        <v>218</v>
      </c>
      <c r="L588" s="34" t="s">
        <v>263</v>
      </c>
      <c r="M588" s="38" t="s">
        <v>34</v>
      </c>
      <c r="N588" s="165"/>
      <c r="O588" s="62" t="s">
        <v>32</v>
      </c>
      <c r="P588" s="43"/>
      <c r="Q588" s="138"/>
    </row>
    <row r="589" spans="2:17" ht="14.25" thickBot="1">
      <c r="B589" s="22" t="s">
        <v>504</v>
      </c>
      <c r="C589" s="166" t="s">
        <v>162</v>
      </c>
      <c r="D589" s="166" t="s">
        <v>162</v>
      </c>
      <c r="E589" s="166" t="s">
        <v>162</v>
      </c>
      <c r="F589" s="166" t="s">
        <v>162</v>
      </c>
      <c r="G589" s="166" t="s">
        <v>162</v>
      </c>
      <c r="H589" s="166" t="s">
        <v>162</v>
      </c>
      <c r="I589" s="193" t="s">
        <v>257</v>
      </c>
      <c r="J589" s="166" t="s">
        <v>162</v>
      </c>
      <c r="K589" s="40" t="s">
        <v>219</v>
      </c>
      <c r="L589" s="40" t="s">
        <v>263</v>
      </c>
      <c r="M589" s="41" t="s">
        <v>34</v>
      </c>
      <c r="N589" s="166"/>
      <c r="O589" s="39" t="s">
        <v>32</v>
      </c>
      <c r="P589" s="44"/>
      <c r="Q589" s="139"/>
    </row>
    <row r="590" spans="2:17">
      <c r="C590" s="61"/>
      <c r="D590" s="61"/>
      <c r="E590" s="61"/>
      <c r="F590" s="61"/>
      <c r="G590" s="61"/>
      <c r="H590" s="61"/>
      <c r="I590" s="61"/>
      <c r="J590" s="61"/>
      <c r="K590" s="61"/>
      <c r="L590" s="61"/>
      <c r="M590" s="61"/>
      <c r="N590" s="61"/>
      <c r="O590" s="61"/>
      <c r="P590" s="61"/>
      <c r="Q590" s="61"/>
    </row>
    <row r="591" spans="2:17">
      <c r="C591" s="61"/>
      <c r="D591" s="61"/>
      <c r="E591" s="61"/>
      <c r="F591" s="61"/>
      <c r="G591" s="61"/>
      <c r="H591" s="61"/>
      <c r="I591" s="61"/>
      <c r="J591" s="61"/>
      <c r="K591" s="61"/>
      <c r="L591" s="61"/>
      <c r="M591" s="61"/>
      <c r="N591" s="61"/>
      <c r="O591" s="61"/>
      <c r="P591" s="61"/>
      <c r="Q591" s="61"/>
    </row>
    <row r="592" spans="2:17">
      <c r="C592" s="61"/>
      <c r="D592" s="61"/>
      <c r="E592" s="61"/>
      <c r="F592" s="61"/>
      <c r="G592" s="61"/>
      <c r="H592" s="61"/>
      <c r="I592" s="61"/>
      <c r="J592" s="61"/>
      <c r="K592" s="61"/>
      <c r="L592" s="61"/>
      <c r="M592" s="61"/>
      <c r="N592" s="61"/>
      <c r="O592" s="61"/>
      <c r="P592" s="61"/>
      <c r="Q592" s="61"/>
    </row>
    <row r="593" spans="2:17">
      <c r="C593" s="61"/>
      <c r="D593" s="61"/>
      <c r="E593" s="61"/>
      <c r="F593" s="61"/>
      <c r="G593" s="61"/>
      <c r="H593" s="61"/>
      <c r="I593" s="61"/>
      <c r="J593" s="61"/>
      <c r="K593" s="61"/>
      <c r="L593" s="61"/>
      <c r="M593" s="61"/>
      <c r="N593" s="61"/>
      <c r="O593" s="61"/>
      <c r="P593" s="61"/>
      <c r="Q593" s="61"/>
    </row>
    <row r="602" spans="2:17" ht="15" thickBot="1">
      <c r="B602" s="301" t="s">
        <v>564</v>
      </c>
    </row>
    <row r="603" spans="2:17" ht="15" thickBot="1">
      <c r="B603" s="97" t="s">
        <v>125</v>
      </c>
      <c r="C603" s="394" t="s">
        <v>201</v>
      </c>
      <c r="D603" s="395"/>
      <c r="E603" s="395"/>
      <c r="F603" s="395"/>
      <c r="G603" s="395"/>
      <c r="H603" s="395"/>
      <c r="I603" s="395"/>
      <c r="J603" s="396"/>
      <c r="K603" s="167"/>
      <c r="L603" s="167"/>
      <c r="M603" s="170"/>
      <c r="N603" s="168"/>
      <c r="O603" s="168"/>
      <c r="P603" s="168"/>
      <c r="Q603" s="169"/>
    </row>
    <row r="604" spans="2:17">
      <c r="B604" s="70"/>
      <c r="C604" s="32" t="s">
        <v>202</v>
      </c>
      <c r="D604" s="32"/>
      <c r="E604" s="32"/>
      <c r="F604" s="32"/>
      <c r="G604" s="32"/>
      <c r="H604" s="32"/>
      <c r="I604" s="32"/>
      <c r="J604" s="32"/>
      <c r="K604" s="32"/>
      <c r="L604" s="33"/>
      <c r="M604" s="28" t="s">
        <v>53</v>
      </c>
      <c r="N604" s="45" t="s">
        <v>21</v>
      </c>
      <c r="O604" s="46"/>
      <c r="P604" s="46"/>
      <c r="Q604" s="47"/>
    </row>
    <row r="605" spans="2:17">
      <c r="B605" s="71" t="s">
        <v>22</v>
      </c>
      <c r="C605" s="397" t="s">
        <v>169</v>
      </c>
      <c r="D605" s="392"/>
      <c r="E605" s="392"/>
      <c r="F605" s="392"/>
      <c r="G605" s="392"/>
      <c r="H605" s="392"/>
      <c r="I605" s="392"/>
      <c r="J605" s="393"/>
      <c r="K605" s="89" t="s">
        <v>23</v>
      </c>
      <c r="L605" s="75"/>
      <c r="M605" s="29" t="s">
        <v>588</v>
      </c>
      <c r="N605" s="194" t="s">
        <v>24</v>
      </c>
      <c r="O605" s="1" t="s">
        <v>25</v>
      </c>
      <c r="P605" s="77" t="s">
        <v>26</v>
      </c>
      <c r="Q605" s="135" t="s">
        <v>27</v>
      </c>
    </row>
    <row r="606" spans="2:17">
      <c r="B606" s="71" t="s">
        <v>35</v>
      </c>
      <c r="C606" s="161" t="s">
        <v>129</v>
      </c>
      <c r="D606" s="161" t="s">
        <v>129</v>
      </c>
      <c r="E606" s="161" t="s">
        <v>129</v>
      </c>
      <c r="F606" s="161" t="s">
        <v>129</v>
      </c>
      <c r="G606" s="161" t="s">
        <v>129</v>
      </c>
      <c r="H606" s="161" t="s">
        <v>129</v>
      </c>
      <c r="I606" s="161" t="s">
        <v>129</v>
      </c>
      <c r="J606" s="161" t="s">
        <v>129</v>
      </c>
      <c r="K606" s="205" t="s">
        <v>589</v>
      </c>
      <c r="L606" s="205" t="s">
        <v>589</v>
      </c>
      <c r="M606" s="29" t="s">
        <v>302</v>
      </c>
      <c r="N606" s="195"/>
      <c r="O606" s="78"/>
      <c r="P606" s="78"/>
      <c r="Q606" s="222"/>
    </row>
    <row r="607" spans="2:17" ht="27">
      <c r="B607" s="72" t="s">
        <v>28</v>
      </c>
      <c r="C607" s="391" t="s">
        <v>37</v>
      </c>
      <c r="D607" s="392"/>
      <c r="E607" s="392"/>
      <c r="F607" s="392"/>
      <c r="G607" s="392"/>
      <c r="H607" s="392"/>
      <c r="I607" s="392"/>
      <c r="J607" s="393"/>
      <c r="K607" s="123" t="s">
        <v>641</v>
      </c>
      <c r="L607" s="252" t="s">
        <v>641</v>
      </c>
      <c r="M607" s="30"/>
      <c r="N607" s="195"/>
      <c r="O607" s="78"/>
      <c r="P607" s="78"/>
      <c r="Q607" s="135"/>
    </row>
    <row r="608" spans="2:17" ht="136.5">
      <c r="B608" s="71" t="s">
        <v>29</v>
      </c>
      <c r="C608" s="162" t="s">
        <v>203</v>
      </c>
      <c r="D608" s="162" t="s">
        <v>64</v>
      </c>
      <c r="E608" s="162" t="s">
        <v>161</v>
      </c>
      <c r="F608" s="162" t="s">
        <v>204</v>
      </c>
      <c r="G608" s="162" t="s">
        <v>205</v>
      </c>
      <c r="H608" s="162" t="s">
        <v>206</v>
      </c>
      <c r="I608" s="162" t="s">
        <v>207</v>
      </c>
      <c r="J608" s="162" t="s">
        <v>208</v>
      </c>
      <c r="K608" s="261" t="s">
        <v>284</v>
      </c>
      <c r="L608" s="262" t="s">
        <v>578</v>
      </c>
      <c r="M608" s="29" t="s">
        <v>30</v>
      </c>
      <c r="N608" s="195"/>
      <c r="O608" s="78"/>
      <c r="P608" s="78"/>
      <c r="Q608" s="135"/>
    </row>
    <row r="609" spans="2:64" ht="54.75" thickBot="1">
      <c r="B609" s="73" t="s">
        <v>31</v>
      </c>
      <c r="C609" s="163" t="s">
        <v>209</v>
      </c>
      <c r="D609" s="163" t="s">
        <v>129</v>
      </c>
      <c r="E609" s="163" t="s">
        <v>209</v>
      </c>
      <c r="F609" s="163" t="s">
        <v>209</v>
      </c>
      <c r="G609" s="163" t="s">
        <v>209</v>
      </c>
      <c r="H609" s="163" t="s">
        <v>209</v>
      </c>
      <c r="I609" s="163" t="s">
        <v>209</v>
      </c>
      <c r="J609" s="163" t="s">
        <v>209</v>
      </c>
      <c r="K609" s="27" t="s">
        <v>229</v>
      </c>
      <c r="L609" s="27" t="s">
        <v>583</v>
      </c>
      <c r="M609" s="31" t="s">
        <v>579</v>
      </c>
      <c r="N609" s="197"/>
      <c r="O609" s="207" t="s">
        <v>667</v>
      </c>
      <c r="P609" s="209"/>
      <c r="Q609" s="136"/>
    </row>
    <row r="610" spans="2:64" ht="14.25" thickTop="1">
      <c r="B610" s="74" t="s">
        <v>483</v>
      </c>
      <c r="C610" s="164" t="s">
        <v>162</v>
      </c>
      <c r="D610" s="164" t="s">
        <v>162</v>
      </c>
      <c r="E610" s="164" t="s">
        <v>162</v>
      </c>
      <c r="F610" s="164" t="s">
        <v>162</v>
      </c>
      <c r="G610" s="164" t="s">
        <v>162</v>
      </c>
      <c r="H610" s="164" t="s">
        <v>162</v>
      </c>
      <c r="I610" s="164" t="s">
        <v>162</v>
      </c>
      <c r="J610" s="164" t="s">
        <v>162</v>
      </c>
      <c r="K610" s="36" t="s">
        <v>33</v>
      </c>
      <c r="L610" s="36" t="s">
        <v>258</v>
      </c>
      <c r="M610" s="37" t="s">
        <v>34</v>
      </c>
      <c r="N610" s="164"/>
      <c r="O610" s="35" t="s">
        <v>32</v>
      </c>
      <c r="P610" s="42"/>
      <c r="Q610" s="137"/>
      <c r="AE610" s="318"/>
      <c r="AF610" s="318"/>
      <c r="AG610" s="318"/>
      <c r="AH610" s="318"/>
      <c r="AI610" s="318"/>
      <c r="AJ610" s="318"/>
      <c r="AK610" s="318"/>
      <c r="AL610" s="318"/>
      <c r="AM610" s="318"/>
      <c r="AN610" s="318"/>
      <c r="AO610" s="318"/>
      <c r="AP610" s="318"/>
      <c r="AQ610" s="318"/>
      <c r="AR610" s="318"/>
      <c r="AS610" s="318"/>
      <c r="AT610" s="318"/>
      <c r="AU610" s="318"/>
      <c r="AV610" s="318"/>
      <c r="AW610" s="318"/>
      <c r="AX610" s="318"/>
      <c r="AY610" s="318"/>
      <c r="AZ610" s="318"/>
      <c r="BA610" s="318"/>
      <c r="BB610" s="318"/>
      <c r="BC610" s="318"/>
      <c r="BD610" s="318"/>
      <c r="BE610" s="318"/>
      <c r="BF610" s="318"/>
      <c r="BG610" s="318"/>
      <c r="BH610" s="318"/>
      <c r="BI610" s="318"/>
      <c r="BJ610" s="318"/>
      <c r="BK610" s="318"/>
      <c r="BL610" s="318"/>
    </row>
    <row r="611" spans="2:64">
      <c r="B611" s="74" t="s">
        <v>584</v>
      </c>
      <c r="C611" s="165" t="s">
        <v>162</v>
      </c>
      <c r="D611" s="165" t="s">
        <v>162</v>
      </c>
      <c r="E611" s="165" t="s">
        <v>162</v>
      </c>
      <c r="F611" s="165" t="s">
        <v>162</v>
      </c>
      <c r="G611" s="165" t="s">
        <v>162</v>
      </c>
      <c r="H611" s="165" t="s">
        <v>162</v>
      </c>
      <c r="I611" s="165" t="s">
        <v>162</v>
      </c>
      <c r="J611" s="165" t="s">
        <v>162</v>
      </c>
      <c r="K611" s="34" t="s">
        <v>33</v>
      </c>
      <c r="L611" s="34" t="s">
        <v>259</v>
      </c>
      <c r="M611" s="38" t="s">
        <v>581</v>
      </c>
      <c r="N611" s="165"/>
      <c r="O611" s="62" t="s">
        <v>582</v>
      </c>
      <c r="P611" s="43"/>
      <c r="Q611" s="138"/>
      <c r="AE611" s="318"/>
      <c r="AF611" s="318"/>
      <c r="AG611" s="318"/>
      <c r="AH611" s="318"/>
      <c r="AI611" s="318"/>
      <c r="AJ611" s="318"/>
      <c r="AK611" s="318"/>
      <c r="AL611" s="318"/>
      <c r="AM611" s="318"/>
      <c r="AN611" s="318"/>
      <c r="AO611" s="318"/>
      <c r="AP611" s="318"/>
      <c r="AQ611" s="318"/>
      <c r="AR611" s="318"/>
      <c r="AS611" s="318"/>
      <c r="AT611" s="318"/>
      <c r="AU611" s="318"/>
      <c r="AV611" s="318"/>
      <c r="AW611" s="318"/>
      <c r="AX611" s="318"/>
      <c r="AY611" s="318"/>
      <c r="AZ611" s="318"/>
      <c r="BA611" s="318"/>
      <c r="BB611" s="318"/>
      <c r="BC611" s="318"/>
      <c r="BD611" s="318"/>
      <c r="BE611" s="318"/>
      <c r="BF611" s="318"/>
      <c r="BG611" s="318"/>
      <c r="BH611" s="318"/>
      <c r="BI611" s="318"/>
      <c r="BJ611" s="318"/>
      <c r="BK611" s="318"/>
      <c r="BL611" s="318"/>
    </row>
    <row r="612" spans="2:64">
      <c r="B612" s="74" t="s">
        <v>478</v>
      </c>
      <c r="C612" s="165" t="s">
        <v>162</v>
      </c>
      <c r="D612" s="165" t="s">
        <v>162</v>
      </c>
      <c r="E612" s="165" t="s">
        <v>162</v>
      </c>
      <c r="F612" s="165" t="s">
        <v>162</v>
      </c>
      <c r="G612" s="165" t="s">
        <v>162</v>
      </c>
      <c r="H612" s="165" t="s">
        <v>162</v>
      </c>
      <c r="I612" s="165" t="s">
        <v>162</v>
      </c>
      <c r="J612" s="165" t="s">
        <v>162</v>
      </c>
      <c r="K612" s="34" t="s">
        <v>217</v>
      </c>
      <c r="L612" s="34" t="s">
        <v>263</v>
      </c>
      <c r="M612" s="38" t="s">
        <v>34</v>
      </c>
      <c r="N612" s="165"/>
      <c r="O612" s="62" t="s">
        <v>32</v>
      </c>
      <c r="P612" s="43"/>
      <c r="Q612" s="138"/>
      <c r="AE612" s="318"/>
      <c r="AF612" s="318"/>
      <c r="AG612" s="318"/>
      <c r="AH612" s="318"/>
      <c r="AI612" s="318"/>
      <c r="AJ612" s="318"/>
      <c r="AK612" s="318"/>
      <c r="AL612" s="318"/>
      <c r="AM612" s="318"/>
      <c r="AN612" s="318"/>
      <c r="AO612" s="318"/>
      <c r="AP612" s="318"/>
      <c r="AQ612" s="318"/>
      <c r="AR612" s="318"/>
      <c r="AS612" s="318"/>
      <c r="AT612" s="318"/>
      <c r="AU612" s="318"/>
      <c r="AV612" s="318"/>
      <c r="AW612" s="318"/>
      <c r="AX612" s="318"/>
      <c r="AY612" s="318"/>
      <c r="AZ612" s="318"/>
      <c r="BA612" s="318"/>
      <c r="BB612" s="318"/>
      <c r="BC612" s="318"/>
      <c r="BD612" s="318"/>
      <c r="BE612" s="318"/>
      <c r="BF612" s="318"/>
      <c r="BG612" s="318"/>
      <c r="BH612" s="318"/>
      <c r="BI612" s="318"/>
      <c r="BJ612" s="318"/>
      <c r="BK612" s="318"/>
      <c r="BL612" s="318"/>
    </row>
    <row r="613" spans="2:64">
      <c r="B613" s="74" t="s">
        <v>479</v>
      </c>
      <c r="C613" s="165" t="s">
        <v>162</v>
      </c>
      <c r="D613" s="165" t="s">
        <v>162</v>
      </c>
      <c r="E613" s="165" t="s">
        <v>162</v>
      </c>
      <c r="F613" s="165" t="s">
        <v>162</v>
      </c>
      <c r="G613" s="165" t="s">
        <v>162</v>
      </c>
      <c r="H613" s="165" t="s">
        <v>162</v>
      </c>
      <c r="I613" s="165" t="s">
        <v>162</v>
      </c>
      <c r="J613" s="165" t="s">
        <v>162</v>
      </c>
      <c r="K613" s="34" t="s">
        <v>215</v>
      </c>
      <c r="L613" s="34" t="s">
        <v>263</v>
      </c>
      <c r="M613" s="38" t="s">
        <v>34</v>
      </c>
      <c r="N613" s="165"/>
      <c r="O613" s="62" t="s">
        <v>32</v>
      </c>
      <c r="P613" s="43"/>
      <c r="Q613" s="138"/>
      <c r="AE613" s="318"/>
      <c r="AF613" s="318"/>
      <c r="AG613" s="318"/>
      <c r="AH613" s="318"/>
      <c r="AI613" s="318"/>
      <c r="AJ613" s="318"/>
      <c r="AK613" s="318"/>
      <c r="AL613" s="318"/>
      <c r="AM613" s="318"/>
      <c r="AN613" s="318"/>
      <c r="AO613" s="318"/>
      <c r="AP613" s="318"/>
      <c r="AQ613" s="318"/>
      <c r="AR613" s="318"/>
      <c r="AS613" s="318"/>
      <c r="AT613" s="318"/>
      <c r="AU613" s="318"/>
      <c r="AV613" s="318"/>
      <c r="AW613" s="318"/>
      <c r="AX613" s="318"/>
      <c r="AY613" s="318"/>
      <c r="AZ613" s="318"/>
      <c r="BA613" s="318"/>
      <c r="BB613" s="318"/>
      <c r="BC613" s="318"/>
      <c r="BD613" s="318"/>
      <c r="BE613" s="318"/>
      <c r="BF613" s="318"/>
      <c r="BG613" s="318"/>
      <c r="BH613" s="318"/>
      <c r="BI613" s="318"/>
      <c r="BJ613" s="318"/>
      <c r="BK613" s="318"/>
      <c r="BL613" s="318"/>
    </row>
    <row r="614" spans="2:64">
      <c r="B614" s="74" t="s">
        <v>480</v>
      </c>
      <c r="C614" s="165" t="s">
        <v>162</v>
      </c>
      <c r="D614" s="165" t="s">
        <v>162</v>
      </c>
      <c r="E614" s="165" t="s">
        <v>162</v>
      </c>
      <c r="F614" s="165" t="s">
        <v>162</v>
      </c>
      <c r="G614" s="165" t="s">
        <v>162</v>
      </c>
      <c r="H614" s="165" t="s">
        <v>162</v>
      </c>
      <c r="I614" s="165" t="s">
        <v>162</v>
      </c>
      <c r="J614" s="165" t="s">
        <v>162</v>
      </c>
      <c r="K614" s="34" t="s">
        <v>218</v>
      </c>
      <c r="L614" s="34" t="s">
        <v>263</v>
      </c>
      <c r="M614" s="38" t="s">
        <v>34</v>
      </c>
      <c r="N614" s="165"/>
      <c r="O614" s="62" t="s">
        <v>32</v>
      </c>
      <c r="P614" s="43"/>
      <c r="Q614" s="138"/>
      <c r="AE614" s="318"/>
      <c r="AF614" s="318"/>
      <c r="AG614" s="318"/>
      <c r="AH614" s="318"/>
      <c r="AI614" s="318"/>
      <c r="AJ614" s="318"/>
      <c r="AK614" s="318"/>
      <c r="AL614" s="318"/>
      <c r="AM614" s="318"/>
      <c r="AN614" s="318"/>
      <c r="AO614" s="318"/>
      <c r="AP614" s="318"/>
      <c r="AQ614" s="318"/>
      <c r="AR614" s="318"/>
      <c r="AS614" s="318"/>
      <c r="AT614" s="318"/>
      <c r="AU614" s="318"/>
      <c r="AV614" s="318"/>
      <c r="AW614" s="318"/>
      <c r="AX614" s="318"/>
      <c r="AY614" s="318"/>
      <c r="AZ614" s="318"/>
      <c r="BA614" s="318"/>
      <c r="BB614" s="318"/>
      <c r="BC614" s="318"/>
      <c r="BD614" s="318"/>
      <c r="BE614" s="318"/>
      <c r="BF614" s="318"/>
      <c r="BG614" s="318"/>
      <c r="BH614" s="318"/>
      <c r="BI614" s="318"/>
      <c r="BJ614" s="318"/>
      <c r="BK614" s="318"/>
      <c r="BL614" s="318"/>
    </row>
    <row r="615" spans="2:64" ht="14.25" thickBot="1">
      <c r="B615" s="22" t="s">
        <v>481</v>
      </c>
      <c r="C615" s="166" t="s">
        <v>162</v>
      </c>
      <c r="D615" s="166" t="s">
        <v>162</v>
      </c>
      <c r="E615" s="166" t="s">
        <v>162</v>
      </c>
      <c r="F615" s="166" t="s">
        <v>162</v>
      </c>
      <c r="G615" s="166" t="s">
        <v>162</v>
      </c>
      <c r="H615" s="166" t="s">
        <v>162</v>
      </c>
      <c r="I615" s="166" t="s">
        <v>162</v>
      </c>
      <c r="J615" s="166" t="s">
        <v>162</v>
      </c>
      <c r="K615" s="40" t="s">
        <v>235</v>
      </c>
      <c r="L615" s="40" t="s">
        <v>263</v>
      </c>
      <c r="M615" s="41" t="s">
        <v>34</v>
      </c>
      <c r="N615" s="166"/>
      <c r="O615" s="39" t="s">
        <v>32</v>
      </c>
      <c r="P615" s="44"/>
      <c r="Q615" s="139"/>
      <c r="AE615" s="318"/>
      <c r="AF615" s="318"/>
      <c r="AG615" s="318"/>
      <c r="AH615" s="318"/>
      <c r="AI615" s="318"/>
      <c r="AJ615" s="318"/>
      <c r="AK615" s="318"/>
      <c r="AL615" s="318"/>
      <c r="AM615" s="318"/>
      <c r="AN615" s="318"/>
      <c r="AO615" s="318"/>
      <c r="AP615" s="318"/>
      <c r="AQ615" s="318"/>
      <c r="AR615" s="318"/>
      <c r="AS615" s="318"/>
      <c r="AT615" s="318"/>
      <c r="AU615" s="318"/>
      <c r="AV615" s="318"/>
      <c r="AW615" s="318"/>
      <c r="AX615" s="318"/>
      <c r="AY615" s="318"/>
      <c r="AZ615" s="318"/>
      <c r="BA615" s="318"/>
      <c r="BB615" s="318"/>
      <c r="BC615" s="318"/>
      <c r="BD615" s="318"/>
      <c r="BE615" s="318"/>
      <c r="BF615" s="318"/>
      <c r="BG615" s="318"/>
      <c r="BH615" s="318"/>
      <c r="BI615" s="318"/>
      <c r="BJ615" s="318"/>
      <c r="BK615" s="318"/>
      <c r="BL615" s="318"/>
    </row>
    <row r="616" spans="2:64">
      <c r="AE616" s="318"/>
      <c r="AF616" s="318"/>
      <c r="AG616" s="318"/>
      <c r="AH616" s="318"/>
      <c r="AI616" s="318"/>
      <c r="AJ616" s="318"/>
      <c r="AK616" s="318"/>
      <c r="AL616" s="318"/>
      <c r="AM616" s="318"/>
      <c r="AN616" s="318"/>
      <c r="AO616" s="318"/>
      <c r="AP616" s="318"/>
      <c r="AQ616" s="318"/>
      <c r="AR616" s="318"/>
      <c r="AS616" s="318"/>
      <c r="AT616" s="318"/>
      <c r="AU616" s="318"/>
      <c r="AV616" s="318"/>
      <c r="AW616" s="318"/>
      <c r="AX616" s="318"/>
      <c r="AY616" s="318"/>
      <c r="AZ616" s="318"/>
      <c r="BA616" s="318"/>
      <c r="BB616" s="318"/>
      <c r="BC616" s="318"/>
      <c r="BD616" s="318"/>
      <c r="BE616" s="318"/>
      <c r="BF616" s="318"/>
      <c r="BG616" s="318"/>
      <c r="BH616" s="318"/>
      <c r="BI616" s="318"/>
      <c r="BJ616" s="318"/>
      <c r="BK616" s="318"/>
      <c r="BL616" s="318"/>
    </row>
    <row r="617" spans="2:64">
      <c r="AE617" s="318"/>
      <c r="AF617" s="318"/>
      <c r="AG617" s="318"/>
      <c r="AH617" s="318"/>
      <c r="AI617" s="318"/>
      <c r="AJ617" s="318"/>
      <c r="AK617" s="318"/>
      <c r="AL617" s="318"/>
      <c r="AM617" s="318"/>
      <c r="AN617" s="318"/>
      <c r="AO617" s="318"/>
      <c r="AP617" s="318"/>
      <c r="AQ617" s="318"/>
      <c r="AR617" s="318"/>
      <c r="AS617" s="318"/>
      <c r="AT617" s="318"/>
      <c r="AU617" s="318"/>
      <c r="AV617" s="318"/>
      <c r="AW617" s="318"/>
      <c r="AX617" s="318"/>
      <c r="AY617" s="318"/>
      <c r="AZ617" s="318"/>
      <c r="BA617" s="318"/>
      <c r="BB617" s="318"/>
      <c r="BC617" s="318"/>
      <c r="BD617" s="318"/>
      <c r="BE617" s="318"/>
      <c r="BF617" s="318"/>
      <c r="BG617" s="318"/>
      <c r="BH617" s="318"/>
      <c r="BI617" s="318"/>
      <c r="BJ617" s="318"/>
      <c r="BK617" s="318"/>
      <c r="BL617" s="318"/>
    </row>
    <row r="618" spans="2:64">
      <c r="AE618" s="318"/>
      <c r="AF618" s="318"/>
      <c r="AG618" s="318"/>
      <c r="AH618" s="318"/>
      <c r="AI618" s="318"/>
      <c r="AJ618" s="318"/>
      <c r="AK618" s="318"/>
      <c r="AL618" s="318"/>
      <c r="AM618" s="318"/>
      <c r="AN618" s="318"/>
      <c r="AO618" s="318"/>
      <c r="AP618" s="318"/>
      <c r="AQ618" s="318"/>
      <c r="AR618" s="318"/>
      <c r="AS618" s="318"/>
      <c r="AT618" s="318"/>
      <c r="AU618" s="318"/>
      <c r="AV618" s="318"/>
      <c r="AW618" s="318"/>
      <c r="AX618" s="318"/>
      <c r="AY618" s="318"/>
      <c r="AZ618" s="318"/>
      <c r="BA618" s="318"/>
      <c r="BB618" s="318"/>
      <c r="BC618" s="318"/>
      <c r="BD618" s="318"/>
      <c r="BE618" s="318"/>
      <c r="BF618" s="318"/>
      <c r="BG618" s="318"/>
      <c r="BH618" s="318"/>
      <c r="BI618" s="318"/>
      <c r="BJ618" s="318"/>
      <c r="BK618" s="318"/>
      <c r="BL618" s="318"/>
    </row>
    <row r="619" spans="2:64">
      <c r="AE619" s="318"/>
      <c r="AF619" s="318"/>
      <c r="AG619" s="318"/>
      <c r="AH619" s="318"/>
      <c r="AI619" s="318"/>
      <c r="AJ619" s="318"/>
      <c r="AK619" s="318"/>
      <c r="AL619" s="318"/>
      <c r="AM619" s="318"/>
      <c r="AN619" s="318"/>
      <c r="AO619" s="318"/>
      <c r="AP619" s="318"/>
      <c r="AQ619" s="318"/>
      <c r="AR619" s="318"/>
      <c r="AS619" s="318"/>
      <c r="AT619" s="318"/>
      <c r="AU619" s="318"/>
      <c r="AV619" s="318"/>
      <c r="AW619" s="318"/>
      <c r="AX619" s="318"/>
      <c r="AY619" s="318"/>
      <c r="AZ619" s="318"/>
      <c r="BA619" s="318"/>
      <c r="BB619" s="318"/>
      <c r="BC619" s="318"/>
      <c r="BD619" s="318"/>
      <c r="BE619" s="318"/>
      <c r="BF619" s="318"/>
      <c r="BG619" s="318"/>
      <c r="BH619" s="318"/>
      <c r="BI619" s="318"/>
      <c r="BJ619" s="318"/>
      <c r="BK619" s="318"/>
      <c r="BL619" s="318"/>
    </row>
    <row r="620" spans="2:64">
      <c r="AE620" s="318"/>
      <c r="AF620" s="318"/>
      <c r="AG620" s="318"/>
      <c r="AH620" s="318"/>
      <c r="AI620" s="318"/>
      <c r="AJ620" s="318"/>
      <c r="AK620" s="318"/>
      <c r="AL620" s="318"/>
      <c r="AM620" s="318"/>
      <c r="AN620" s="318"/>
      <c r="AO620" s="318"/>
      <c r="AP620" s="318"/>
      <c r="AQ620" s="318"/>
      <c r="AR620" s="318"/>
      <c r="AS620" s="318"/>
      <c r="AT620" s="318"/>
      <c r="AU620" s="318"/>
      <c r="AV620" s="318"/>
      <c r="AW620" s="318"/>
      <c r="AX620" s="318"/>
      <c r="AY620" s="318"/>
      <c r="AZ620" s="318"/>
      <c r="BA620" s="318"/>
      <c r="BB620" s="318"/>
      <c r="BC620" s="318"/>
      <c r="BD620" s="318"/>
      <c r="BE620" s="318"/>
      <c r="BF620" s="318"/>
      <c r="BG620" s="318"/>
      <c r="BH620" s="318"/>
      <c r="BI620" s="318"/>
      <c r="BJ620" s="318"/>
      <c r="BK620" s="318"/>
      <c r="BL620" s="318"/>
    </row>
    <row r="621" spans="2:64">
      <c r="AE621" s="318"/>
      <c r="AF621" s="318"/>
      <c r="AG621" s="318"/>
      <c r="AH621" s="318"/>
      <c r="AI621" s="318"/>
      <c r="AJ621" s="318"/>
      <c r="AK621" s="318"/>
      <c r="AL621" s="318"/>
      <c r="AM621" s="318"/>
      <c r="AN621" s="318"/>
      <c r="AO621" s="318"/>
      <c r="AP621" s="318"/>
      <c r="AQ621" s="318"/>
      <c r="AR621" s="318"/>
      <c r="AS621" s="318"/>
      <c r="AT621" s="318"/>
      <c r="AU621" s="318"/>
      <c r="AV621" s="318"/>
      <c r="AW621" s="318"/>
      <c r="AX621" s="318"/>
      <c r="AY621" s="318"/>
      <c r="AZ621" s="318"/>
      <c r="BA621" s="318"/>
      <c r="BB621" s="318"/>
      <c r="BC621" s="318"/>
      <c r="BD621" s="318"/>
      <c r="BE621" s="318"/>
      <c r="BF621" s="318"/>
      <c r="BG621" s="318"/>
      <c r="BH621" s="318"/>
      <c r="BI621" s="318"/>
      <c r="BJ621" s="318"/>
      <c r="BK621" s="318"/>
      <c r="BL621" s="318"/>
    </row>
    <row r="622" spans="2:64">
      <c r="AE622" s="318"/>
      <c r="AF622" s="318"/>
      <c r="AG622" s="318"/>
      <c r="AH622" s="318"/>
      <c r="AI622" s="318"/>
      <c r="AJ622" s="318"/>
      <c r="AK622" s="318"/>
      <c r="AL622" s="318"/>
      <c r="AM622" s="318"/>
      <c r="AN622" s="318"/>
      <c r="AO622" s="318"/>
      <c r="AP622" s="318"/>
      <c r="AQ622" s="318"/>
      <c r="AR622" s="318"/>
      <c r="AS622" s="318"/>
      <c r="AT622" s="318"/>
      <c r="AU622" s="318"/>
      <c r="AV622" s="318"/>
      <c r="AW622" s="318"/>
      <c r="AX622" s="318"/>
      <c r="AY622" s="318"/>
      <c r="AZ622" s="318"/>
      <c r="BA622" s="318"/>
      <c r="BB622" s="318"/>
      <c r="BC622" s="318"/>
      <c r="BD622" s="318"/>
      <c r="BE622" s="318"/>
      <c r="BF622" s="318"/>
      <c r="BG622" s="318"/>
      <c r="BH622" s="318"/>
      <c r="BI622" s="318"/>
      <c r="BJ622" s="318"/>
      <c r="BK622" s="318"/>
      <c r="BL622" s="318"/>
    </row>
    <row r="623" spans="2:64">
      <c r="AE623" s="318"/>
      <c r="AF623" s="318"/>
      <c r="AG623" s="318"/>
      <c r="AH623" s="318"/>
      <c r="AI623" s="318"/>
      <c r="AJ623" s="318"/>
      <c r="AK623" s="318"/>
      <c r="AL623" s="318"/>
      <c r="AM623" s="318"/>
      <c r="AN623" s="318"/>
      <c r="AO623" s="318"/>
      <c r="AP623" s="318"/>
      <c r="AQ623" s="318"/>
      <c r="AR623" s="318"/>
      <c r="AS623" s="318"/>
      <c r="AT623" s="318"/>
      <c r="AU623" s="318"/>
      <c r="AV623" s="318"/>
      <c r="AW623" s="318"/>
      <c r="AX623" s="318"/>
      <c r="AY623" s="318"/>
      <c r="AZ623" s="318"/>
      <c r="BA623" s="318"/>
      <c r="BB623" s="318"/>
      <c r="BC623" s="318"/>
      <c r="BD623" s="318"/>
      <c r="BE623" s="318"/>
      <c r="BF623" s="318"/>
      <c r="BG623" s="318"/>
      <c r="BH623" s="318"/>
      <c r="BI623" s="318"/>
      <c r="BJ623" s="318"/>
      <c r="BK623" s="318"/>
      <c r="BL623" s="318"/>
    </row>
    <row r="624" spans="2:64">
      <c r="AE624" s="318"/>
      <c r="AF624" s="318"/>
      <c r="AG624" s="318"/>
      <c r="AH624" s="318"/>
      <c r="AI624" s="318"/>
      <c r="AJ624" s="318"/>
      <c r="AK624" s="318"/>
      <c r="AL624" s="318"/>
      <c r="AM624" s="318"/>
      <c r="AN624" s="318"/>
      <c r="AO624" s="318"/>
      <c r="AP624" s="318"/>
      <c r="AQ624" s="318"/>
      <c r="AR624" s="318"/>
      <c r="AS624" s="318"/>
      <c r="AT624" s="318"/>
      <c r="AU624" s="318"/>
      <c r="AV624" s="318"/>
      <c r="AW624" s="318"/>
      <c r="AX624" s="318"/>
      <c r="AY624" s="318"/>
      <c r="AZ624" s="318"/>
      <c r="BA624" s="318"/>
      <c r="BB624" s="318"/>
      <c r="BC624" s="318"/>
      <c r="BD624" s="318"/>
      <c r="BE624" s="318"/>
      <c r="BF624" s="318"/>
      <c r="BG624" s="318"/>
      <c r="BH624" s="318"/>
      <c r="BI624" s="318"/>
      <c r="BJ624" s="318"/>
      <c r="BK624" s="318"/>
      <c r="BL624" s="318"/>
    </row>
    <row r="625" spans="2:64">
      <c r="AE625" s="318"/>
      <c r="AF625" s="318"/>
      <c r="AG625" s="318"/>
      <c r="AH625" s="318"/>
      <c r="AI625" s="318"/>
      <c r="AJ625" s="318"/>
      <c r="AK625" s="318"/>
      <c r="AL625" s="318"/>
      <c r="AM625" s="318"/>
      <c r="AN625" s="318"/>
      <c r="AO625" s="318"/>
      <c r="AP625" s="318"/>
      <c r="AQ625" s="318"/>
      <c r="AR625" s="318"/>
      <c r="AS625" s="318"/>
      <c r="AT625" s="318"/>
      <c r="AU625" s="318"/>
      <c r="AV625" s="318"/>
      <c r="AW625" s="318"/>
      <c r="AX625" s="318"/>
      <c r="AY625" s="318"/>
      <c r="AZ625" s="318"/>
      <c r="BA625" s="318"/>
      <c r="BB625" s="318"/>
      <c r="BC625" s="318"/>
      <c r="BD625" s="318"/>
      <c r="BE625" s="318"/>
      <c r="BF625" s="318"/>
      <c r="BG625" s="318"/>
      <c r="BH625" s="318"/>
      <c r="BI625" s="318"/>
      <c r="BJ625" s="318"/>
      <c r="BK625" s="318"/>
      <c r="BL625" s="318"/>
    </row>
    <row r="626" spans="2:64" ht="91.5" customHeight="1"/>
    <row r="627" spans="2:64" ht="15" thickBot="1">
      <c r="B627" s="301" t="s">
        <v>638</v>
      </c>
      <c r="C627" s="318"/>
      <c r="D627" s="318"/>
      <c r="E627" s="318"/>
      <c r="F627" s="318"/>
      <c r="G627" s="318"/>
      <c r="H627" s="318"/>
      <c r="I627" s="318"/>
      <c r="J627" s="318"/>
      <c r="K627" s="318"/>
      <c r="L627" s="318"/>
      <c r="M627" s="318"/>
      <c r="N627" s="318"/>
      <c r="O627" s="318"/>
      <c r="P627" s="318"/>
      <c r="Q627" s="318"/>
    </row>
    <row r="628" spans="2:64" ht="15" thickBot="1">
      <c r="B628" s="97" t="s">
        <v>125</v>
      </c>
      <c r="C628" s="394" t="s">
        <v>201</v>
      </c>
      <c r="D628" s="395"/>
      <c r="E628" s="395"/>
      <c r="F628" s="395"/>
      <c r="G628" s="395"/>
      <c r="H628" s="395"/>
      <c r="I628" s="395"/>
      <c r="J628" s="396"/>
      <c r="K628" s="167"/>
      <c r="L628" s="167"/>
      <c r="M628" s="170"/>
      <c r="N628" s="168"/>
      <c r="O628" s="168"/>
      <c r="P628" s="168"/>
      <c r="Q628" s="169"/>
    </row>
    <row r="629" spans="2:64">
      <c r="B629" s="70"/>
      <c r="C629" s="32" t="s">
        <v>202</v>
      </c>
      <c r="D629" s="32"/>
      <c r="E629" s="32"/>
      <c r="F629" s="32"/>
      <c r="G629" s="32"/>
      <c r="H629" s="32"/>
      <c r="I629" s="32"/>
      <c r="J629" s="32"/>
      <c r="K629" s="32"/>
      <c r="L629" s="33"/>
      <c r="M629" s="28" t="s">
        <v>53</v>
      </c>
      <c r="N629" s="45" t="s">
        <v>21</v>
      </c>
      <c r="O629" s="46"/>
      <c r="P629" s="46"/>
      <c r="Q629" s="47"/>
    </row>
    <row r="630" spans="2:64">
      <c r="B630" s="71" t="s">
        <v>22</v>
      </c>
      <c r="C630" s="397" t="s">
        <v>169</v>
      </c>
      <c r="D630" s="392"/>
      <c r="E630" s="392"/>
      <c r="F630" s="392"/>
      <c r="G630" s="392"/>
      <c r="H630" s="392"/>
      <c r="I630" s="392"/>
      <c r="J630" s="393"/>
      <c r="K630" s="89" t="s">
        <v>23</v>
      </c>
      <c r="L630" s="75"/>
      <c r="M630" s="29" t="s">
        <v>640</v>
      </c>
      <c r="N630" s="194" t="s">
        <v>24</v>
      </c>
      <c r="O630" s="1" t="s">
        <v>25</v>
      </c>
      <c r="P630" s="77" t="s">
        <v>26</v>
      </c>
      <c r="Q630" s="135" t="s">
        <v>27</v>
      </c>
    </row>
    <row r="631" spans="2:64">
      <c r="B631" s="71" t="s">
        <v>35</v>
      </c>
      <c r="C631" s="161" t="s">
        <v>129</v>
      </c>
      <c r="D631" s="161" t="s">
        <v>129</v>
      </c>
      <c r="E631" s="161" t="s">
        <v>129</v>
      </c>
      <c r="F631" s="161" t="s">
        <v>129</v>
      </c>
      <c r="G631" s="161" t="s">
        <v>129</v>
      </c>
      <c r="H631" s="161" t="s">
        <v>129</v>
      </c>
      <c r="I631" s="161" t="s">
        <v>129</v>
      </c>
      <c r="J631" s="161" t="s">
        <v>129</v>
      </c>
      <c r="K631" s="205" t="s">
        <v>589</v>
      </c>
      <c r="L631" s="205" t="s">
        <v>589</v>
      </c>
      <c r="M631" s="29" t="s">
        <v>302</v>
      </c>
      <c r="N631" s="195"/>
      <c r="O631" s="78"/>
      <c r="P631" s="78"/>
      <c r="Q631" s="222"/>
    </row>
    <row r="632" spans="2:64" ht="27">
      <c r="B632" s="72" t="s">
        <v>28</v>
      </c>
      <c r="C632" s="391" t="s">
        <v>37</v>
      </c>
      <c r="D632" s="392"/>
      <c r="E632" s="392"/>
      <c r="F632" s="392"/>
      <c r="G632" s="392"/>
      <c r="H632" s="392"/>
      <c r="I632" s="392"/>
      <c r="J632" s="393"/>
      <c r="K632" s="1" t="s">
        <v>641</v>
      </c>
      <c r="L632" s="1" t="s">
        <v>641</v>
      </c>
      <c r="M632" s="30"/>
      <c r="N632" s="195"/>
      <c r="O632" s="78"/>
      <c r="P632" s="78"/>
      <c r="Q632" s="135"/>
    </row>
    <row r="633" spans="2:64" ht="136.5">
      <c r="B633" s="71" t="s">
        <v>29</v>
      </c>
      <c r="C633" s="162" t="s">
        <v>203</v>
      </c>
      <c r="D633" s="162" t="s">
        <v>64</v>
      </c>
      <c r="E633" s="162" t="s">
        <v>161</v>
      </c>
      <c r="F633" s="162" t="s">
        <v>204</v>
      </c>
      <c r="G633" s="162" t="s">
        <v>205</v>
      </c>
      <c r="H633" s="162" t="s">
        <v>206</v>
      </c>
      <c r="I633" s="162" t="s">
        <v>207</v>
      </c>
      <c r="J633" s="162" t="s">
        <v>208</v>
      </c>
      <c r="K633" s="196" t="s">
        <v>284</v>
      </c>
      <c r="L633" s="26" t="s">
        <v>631</v>
      </c>
      <c r="M633" s="29" t="s">
        <v>30</v>
      </c>
      <c r="N633" s="195"/>
      <c r="O633" s="78"/>
      <c r="P633" s="78"/>
      <c r="Q633" s="135"/>
      <c r="AC633" s="318"/>
      <c r="AD633" s="318"/>
      <c r="AE633" s="318"/>
      <c r="AF633" s="318"/>
      <c r="AG633" s="318"/>
      <c r="AH633" s="318"/>
      <c r="AI633" s="318"/>
      <c r="AJ633" s="318"/>
      <c r="AK633" s="318"/>
      <c r="AL633" s="318"/>
      <c r="AM633" s="318"/>
      <c r="AN633" s="318"/>
      <c r="AO633" s="318"/>
      <c r="AP633" s="318"/>
      <c r="AQ633" s="318"/>
      <c r="AR633" s="318"/>
      <c r="AS633" s="318"/>
      <c r="AT633" s="318"/>
      <c r="AU633" s="318"/>
      <c r="AV633" s="318"/>
      <c r="AW633" s="318"/>
      <c r="AX633" s="318"/>
      <c r="AY633" s="318"/>
      <c r="AZ633" s="318"/>
      <c r="BA633" s="318"/>
      <c r="BB633" s="318"/>
      <c r="BC633" s="318"/>
      <c r="BD633" s="318"/>
      <c r="BE633" s="318"/>
      <c r="BF633" s="318"/>
      <c r="BG633" s="318"/>
      <c r="BH633" s="318"/>
    </row>
    <row r="634" spans="2:64" ht="54.75" thickBot="1">
      <c r="B634" s="73" t="s">
        <v>31</v>
      </c>
      <c r="C634" s="163" t="s">
        <v>209</v>
      </c>
      <c r="D634" s="163" t="s">
        <v>129</v>
      </c>
      <c r="E634" s="163" t="s">
        <v>209</v>
      </c>
      <c r="F634" s="163" t="s">
        <v>209</v>
      </c>
      <c r="G634" s="163" t="s">
        <v>209</v>
      </c>
      <c r="H634" s="163" t="s">
        <v>209</v>
      </c>
      <c r="I634" s="163" t="s">
        <v>209</v>
      </c>
      <c r="J634" s="163" t="s">
        <v>209</v>
      </c>
      <c r="K634" s="27" t="s">
        <v>229</v>
      </c>
      <c r="L634" s="27" t="s">
        <v>647</v>
      </c>
      <c r="M634" s="31" t="s">
        <v>642</v>
      </c>
      <c r="N634" s="197"/>
      <c r="O634" s="207" t="s">
        <v>646</v>
      </c>
      <c r="P634" s="209"/>
      <c r="Q634" s="136"/>
      <c r="AE634" s="318"/>
      <c r="AF634" s="318"/>
      <c r="AG634" s="318"/>
      <c r="AH634" s="318"/>
      <c r="AI634" s="318"/>
      <c r="AJ634" s="318"/>
      <c r="AK634" s="318"/>
      <c r="AL634" s="318"/>
      <c r="AM634" s="318"/>
      <c r="AN634" s="318"/>
      <c r="AO634" s="318"/>
      <c r="AP634" s="318"/>
      <c r="AQ634" s="318"/>
      <c r="AR634" s="318"/>
      <c r="AS634" s="318"/>
      <c r="AT634" s="318"/>
      <c r="AU634" s="318"/>
      <c r="AV634" s="318"/>
      <c r="AW634" s="318"/>
      <c r="AX634" s="318"/>
      <c r="AY634" s="318"/>
      <c r="AZ634" s="318"/>
      <c r="BA634" s="318"/>
      <c r="BB634" s="318"/>
      <c r="BC634" s="318"/>
      <c r="BD634" s="318"/>
      <c r="BE634" s="318"/>
      <c r="BF634" s="318"/>
      <c r="BG634" s="318"/>
    </row>
    <row r="635" spans="2:64" ht="14.25" thickTop="1">
      <c r="B635" s="74" t="s">
        <v>483</v>
      </c>
      <c r="C635" s="164" t="s">
        <v>162</v>
      </c>
      <c r="D635" s="164" t="s">
        <v>162</v>
      </c>
      <c r="E635" s="164" t="s">
        <v>162</v>
      </c>
      <c r="F635" s="164" t="s">
        <v>162</v>
      </c>
      <c r="G635" s="164" t="s">
        <v>162</v>
      </c>
      <c r="H635" s="164" t="s">
        <v>162</v>
      </c>
      <c r="I635" s="164" t="s">
        <v>162</v>
      </c>
      <c r="J635" s="164" t="s">
        <v>162</v>
      </c>
      <c r="K635" s="36" t="s">
        <v>33</v>
      </c>
      <c r="L635" s="36" t="s">
        <v>258</v>
      </c>
      <c r="M635" s="37" t="s">
        <v>34</v>
      </c>
      <c r="N635" s="164"/>
      <c r="O635" s="35" t="s">
        <v>32</v>
      </c>
      <c r="P635" s="42"/>
      <c r="Q635" s="137"/>
      <c r="AE635" s="318"/>
      <c r="AF635" s="318"/>
      <c r="AG635" s="318"/>
      <c r="AH635" s="318"/>
      <c r="AI635" s="318"/>
      <c r="AJ635" s="318"/>
      <c r="AK635" s="318"/>
      <c r="AL635" s="318"/>
      <c r="AM635" s="318"/>
      <c r="AN635" s="318"/>
      <c r="AO635" s="318"/>
      <c r="AP635" s="318"/>
      <c r="AQ635" s="318"/>
      <c r="AR635" s="318"/>
      <c r="AS635" s="318"/>
      <c r="AT635" s="318"/>
      <c r="AU635" s="318"/>
      <c r="AV635" s="318"/>
      <c r="AW635" s="318"/>
      <c r="AX635" s="318"/>
      <c r="AY635" s="318"/>
      <c r="AZ635" s="318"/>
      <c r="BA635" s="318"/>
      <c r="BB635" s="318"/>
      <c r="BC635" s="318"/>
      <c r="BD635" s="318"/>
      <c r="BE635" s="318"/>
      <c r="BF635" s="318"/>
      <c r="BG635" s="318"/>
    </row>
    <row r="636" spans="2:64">
      <c r="B636" s="74" t="s">
        <v>645</v>
      </c>
      <c r="C636" s="165" t="s">
        <v>162</v>
      </c>
      <c r="D636" s="165" t="s">
        <v>162</v>
      </c>
      <c r="E636" s="165" t="s">
        <v>162</v>
      </c>
      <c r="F636" s="165" t="s">
        <v>162</v>
      </c>
      <c r="G636" s="165" t="s">
        <v>162</v>
      </c>
      <c r="H636" s="165" t="s">
        <v>162</v>
      </c>
      <c r="I636" s="165" t="s">
        <v>162</v>
      </c>
      <c r="J636" s="165" t="s">
        <v>162</v>
      </c>
      <c r="K636" s="34" t="s">
        <v>33</v>
      </c>
      <c r="L636" s="34" t="s">
        <v>259</v>
      </c>
      <c r="M636" s="38" t="s">
        <v>644</v>
      </c>
      <c r="N636" s="165"/>
      <c r="O636" s="319" t="s">
        <v>643</v>
      </c>
      <c r="P636" s="43"/>
      <c r="Q636" s="138"/>
    </row>
    <row r="637" spans="2:64">
      <c r="B637" s="74" t="s">
        <v>478</v>
      </c>
      <c r="C637" s="165" t="s">
        <v>162</v>
      </c>
      <c r="D637" s="165" t="s">
        <v>162</v>
      </c>
      <c r="E637" s="165" t="s">
        <v>162</v>
      </c>
      <c r="F637" s="165" t="s">
        <v>162</v>
      </c>
      <c r="G637" s="165" t="s">
        <v>162</v>
      </c>
      <c r="H637" s="165" t="s">
        <v>162</v>
      </c>
      <c r="I637" s="165" t="s">
        <v>162</v>
      </c>
      <c r="J637" s="165" t="s">
        <v>162</v>
      </c>
      <c r="K637" s="34" t="s">
        <v>217</v>
      </c>
      <c r="L637" s="34" t="s">
        <v>263</v>
      </c>
      <c r="M637" s="38" t="s">
        <v>34</v>
      </c>
      <c r="N637" s="165"/>
      <c r="O637" s="319" t="s">
        <v>32</v>
      </c>
      <c r="P637" s="43"/>
      <c r="Q637" s="138"/>
    </row>
    <row r="638" spans="2:64">
      <c r="B638" s="74" t="s">
        <v>479</v>
      </c>
      <c r="C638" s="165" t="s">
        <v>162</v>
      </c>
      <c r="D638" s="165" t="s">
        <v>162</v>
      </c>
      <c r="E638" s="165" t="s">
        <v>162</v>
      </c>
      <c r="F638" s="165" t="s">
        <v>162</v>
      </c>
      <c r="G638" s="165" t="s">
        <v>162</v>
      </c>
      <c r="H638" s="165" t="s">
        <v>162</v>
      </c>
      <c r="I638" s="165" t="s">
        <v>162</v>
      </c>
      <c r="J638" s="165" t="s">
        <v>162</v>
      </c>
      <c r="K638" s="34" t="s">
        <v>215</v>
      </c>
      <c r="L638" s="34" t="s">
        <v>263</v>
      </c>
      <c r="M638" s="38" t="s">
        <v>34</v>
      </c>
      <c r="N638" s="165"/>
      <c r="O638" s="319" t="s">
        <v>32</v>
      </c>
      <c r="P638" s="43"/>
      <c r="Q638" s="138"/>
    </row>
    <row r="639" spans="2:64">
      <c r="B639" s="74" t="s">
        <v>480</v>
      </c>
      <c r="C639" s="165" t="s">
        <v>162</v>
      </c>
      <c r="D639" s="165" t="s">
        <v>162</v>
      </c>
      <c r="E639" s="165" t="s">
        <v>162</v>
      </c>
      <c r="F639" s="165" t="s">
        <v>162</v>
      </c>
      <c r="G639" s="165" t="s">
        <v>162</v>
      </c>
      <c r="H639" s="165" t="s">
        <v>162</v>
      </c>
      <c r="I639" s="165" t="s">
        <v>162</v>
      </c>
      <c r="J639" s="165" t="s">
        <v>162</v>
      </c>
      <c r="K639" s="34" t="s">
        <v>218</v>
      </c>
      <c r="L639" s="34" t="s">
        <v>263</v>
      </c>
      <c r="M639" s="38" t="s">
        <v>34</v>
      </c>
      <c r="N639" s="165"/>
      <c r="O639" s="319" t="s">
        <v>32</v>
      </c>
      <c r="P639" s="43"/>
      <c r="Q639" s="138"/>
    </row>
    <row r="640" spans="2:64" ht="14.25" thickBot="1">
      <c r="B640" s="22" t="s">
        <v>481</v>
      </c>
      <c r="C640" s="166" t="s">
        <v>162</v>
      </c>
      <c r="D640" s="166" t="s">
        <v>162</v>
      </c>
      <c r="E640" s="166" t="s">
        <v>162</v>
      </c>
      <c r="F640" s="166" t="s">
        <v>162</v>
      </c>
      <c r="G640" s="166" t="s">
        <v>162</v>
      </c>
      <c r="H640" s="166" t="s">
        <v>162</v>
      </c>
      <c r="I640" s="166" t="s">
        <v>162</v>
      </c>
      <c r="J640" s="166" t="s">
        <v>162</v>
      </c>
      <c r="K640" s="40" t="s">
        <v>235</v>
      </c>
      <c r="L640" s="40" t="s">
        <v>263</v>
      </c>
      <c r="M640" s="41" t="s">
        <v>34</v>
      </c>
      <c r="N640" s="166"/>
      <c r="O640" s="39" t="s">
        <v>32</v>
      </c>
      <c r="P640" s="44"/>
      <c r="Q640" s="139"/>
    </row>
  </sheetData>
  <mergeCells count="50">
    <mergeCell ref="C628:J628"/>
    <mergeCell ref="C630:J630"/>
    <mergeCell ref="C632:J632"/>
    <mergeCell ref="C603:J603"/>
    <mergeCell ref="C605:J605"/>
    <mergeCell ref="C607:J607"/>
    <mergeCell ref="C521:J521"/>
    <mergeCell ref="C523:J523"/>
    <mergeCell ref="C579:J579"/>
    <mergeCell ref="C581:J581"/>
    <mergeCell ref="C542:J542"/>
    <mergeCell ref="C544:J544"/>
    <mergeCell ref="C577:J577"/>
    <mergeCell ref="C525:J525"/>
    <mergeCell ref="C485:J485"/>
    <mergeCell ref="C297:J297"/>
    <mergeCell ref="C299:J299"/>
    <mergeCell ref="C301:J301"/>
    <mergeCell ref="C347:J347"/>
    <mergeCell ref="C349:J349"/>
    <mergeCell ref="C351:J351"/>
    <mergeCell ref="C384:J384"/>
    <mergeCell ref="C386:J386"/>
    <mergeCell ref="C388:J388"/>
    <mergeCell ref="C481:J481"/>
    <mergeCell ref="C483:J483"/>
    <mergeCell ref="C503:J503"/>
    <mergeCell ref="C505:J505"/>
    <mergeCell ref="C507:J507"/>
    <mergeCell ref="C78:J78"/>
    <mergeCell ref="C97:J97"/>
    <mergeCell ref="C99:J99"/>
    <mergeCell ref="C101:J101"/>
    <mergeCell ref="C257:J257"/>
    <mergeCell ref="C157:J157"/>
    <mergeCell ref="C159:J159"/>
    <mergeCell ref="C161:J161"/>
    <mergeCell ref="C201:J201"/>
    <mergeCell ref="C203:J203"/>
    <mergeCell ref="C205:J205"/>
    <mergeCell ref="C219:J219"/>
    <mergeCell ref="C221:J221"/>
    <mergeCell ref="C223:J223"/>
    <mergeCell ref="C253:J253"/>
    <mergeCell ref="C255:J255"/>
    <mergeCell ref="C35:J35"/>
    <mergeCell ref="C37:J37"/>
    <mergeCell ref="C39:J39"/>
    <mergeCell ref="C74:J74"/>
    <mergeCell ref="C76:J76"/>
  </mergeCells>
  <phoneticPr fontId="3"/>
  <dataValidations count="1">
    <dataValidation type="list" allowBlank="1" showInputMessage="1" showErrorMessage="1" sqref="C35 C74 C97 C603 C157 C201 C253 C219 C297 C347 C384 C481 C503 C521 C542 C577 C628" xr:uid="{00000000-0002-0000-1700-000000000000}">
      <formula1>"Index,Matrix Search"</formula1>
    </dataValidation>
  </dataValidation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ADB3-2CC1-493F-A958-2E8F78A9D9E4}">
  <dimension ref="B3:M19"/>
  <sheetViews>
    <sheetView zoomScale="70" zoomScaleNormal="70" workbookViewId="0">
      <selection activeCell="M18" sqref="M18"/>
    </sheetView>
  </sheetViews>
  <sheetFormatPr defaultColWidth="8.75" defaultRowHeight="13.5"/>
  <cols>
    <col min="1" max="1" width="8.75" style="318"/>
    <col min="2" max="2" width="54.875" style="318" customWidth="1"/>
    <col min="3" max="10" width="3.375" style="318" customWidth="1"/>
    <col min="11" max="11" width="17" style="318" customWidth="1"/>
    <col min="12" max="12" width="17.875" style="318" customWidth="1"/>
    <col min="13" max="13" width="17" style="318" customWidth="1"/>
    <col min="14" max="16384" width="8.75" style="318"/>
  </cols>
  <sheetData>
    <row r="3" spans="2:13" ht="15" thickBot="1">
      <c r="B3" s="301" t="s">
        <v>700</v>
      </c>
    </row>
    <row r="4" spans="2:13" ht="15" thickBot="1">
      <c r="B4" s="235" t="s">
        <v>125</v>
      </c>
      <c r="C4" s="405" t="s">
        <v>32</v>
      </c>
      <c r="D4" s="406"/>
      <c r="E4" s="406"/>
      <c r="F4" s="406"/>
      <c r="G4" s="406"/>
      <c r="H4" s="406"/>
      <c r="I4" s="406"/>
      <c r="J4" s="407"/>
      <c r="K4" s="329"/>
      <c r="L4" s="236"/>
      <c r="M4" s="237"/>
    </row>
    <row r="5" spans="2:13">
      <c r="B5" s="240"/>
      <c r="C5" s="241" t="s">
        <v>202</v>
      </c>
      <c r="D5" s="241"/>
      <c r="E5" s="241"/>
      <c r="F5" s="241"/>
      <c r="G5" s="241"/>
      <c r="H5" s="241"/>
      <c r="I5" s="241"/>
      <c r="J5" s="241"/>
      <c r="K5" s="241"/>
      <c r="L5" s="241"/>
      <c r="M5" s="243" t="s">
        <v>701</v>
      </c>
    </row>
    <row r="6" spans="2:13">
      <c r="B6" s="247" t="s">
        <v>22</v>
      </c>
      <c r="C6" s="401" t="s">
        <v>169</v>
      </c>
      <c r="D6" s="402"/>
      <c r="E6" s="402"/>
      <c r="F6" s="402"/>
      <c r="G6" s="402"/>
      <c r="H6" s="402"/>
      <c r="I6" s="402"/>
      <c r="J6" s="403"/>
      <c r="K6" s="252" t="s">
        <v>702</v>
      </c>
      <c r="L6" s="253" t="s">
        <v>702</v>
      </c>
      <c r="M6" s="250" t="s">
        <v>129</v>
      </c>
    </row>
    <row r="7" spans="2:13">
      <c r="B7" s="247" t="s">
        <v>35</v>
      </c>
      <c r="C7" s="254" t="s">
        <v>129</v>
      </c>
      <c r="D7" s="254" t="s">
        <v>129</v>
      </c>
      <c r="E7" s="254" t="s">
        <v>129</v>
      </c>
      <c r="F7" s="254" t="s">
        <v>129</v>
      </c>
      <c r="G7" s="254" t="s">
        <v>129</v>
      </c>
      <c r="H7" s="254" t="s">
        <v>129</v>
      </c>
      <c r="I7" s="254" t="s">
        <v>129</v>
      </c>
      <c r="J7" s="254" t="s">
        <v>129</v>
      </c>
      <c r="K7" s="255" t="s">
        <v>129</v>
      </c>
      <c r="L7" s="255" t="s">
        <v>129</v>
      </c>
      <c r="M7" s="250" t="s">
        <v>129</v>
      </c>
    </row>
    <row r="8" spans="2:13" ht="27">
      <c r="B8" s="258" t="s">
        <v>28</v>
      </c>
      <c r="C8" s="404" t="s">
        <v>37</v>
      </c>
      <c r="D8" s="402"/>
      <c r="E8" s="402"/>
      <c r="F8" s="402"/>
      <c r="G8" s="402"/>
      <c r="H8" s="402"/>
      <c r="I8" s="402"/>
      <c r="J8" s="403"/>
      <c r="K8" s="252" t="s">
        <v>703</v>
      </c>
      <c r="L8" s="252" t="s">
        <v>704</v>
      </c>
      <c r="M8" s="259"/>
    </row>
    <row r="9" spans="2:13" ht="146.25" customHeight="1">
      <c r="B9" s="247" t="s">
        <v>29</v>
      </c>
      <c r="C9" s="260" t="s">
        <v>203</v>
      </c>
      <c r="D9" s="260" t="s">
        <v>64</v>
      </c>
      <c r="E9" s="260" t="s">
        <v>161</v>
      </c>
      <c r="F9" s="260" t="s">
        <v>204</v>
      </c>
      <c r="G9" s="260" t="s">
        <v>205</v>
      </c>
      <c r="H9" s="260" t="s">
        <v>206</v>
      </c>
      <c r="I9" s="260" t="s">
        <v>207</v>
      </c>
      <c r="J9" s="260" t="s">
        <v>208</v>
      </c>
      <c r="K9" s="261" t="s">
        <v>703</v>
      </c>
      <c r="L9" s="261" t="s">
        <v>704</v>
      </c>
      <c r="M9" s="250" t="s">
        <v>705</v>
      </c>
    </row>
    <row r="10" spans="2:13" ht="61.5" customHeight="1" thickBot="1">
      <c r="B10" s="263" t="s">
        <v>31</v>
      </c>
      <c r="C10" s="264" t="s">
        <v>209</v>
      </c>
      <c r="D10" s="264" t="s">
        <v>129</v>
      </c>
      <c r="E10" s="264" t="s">
        <v>209</v>
      </c>
      <c r="F10" s="264" t="s">
        <v>209</v>
      </c>
      <c r="G10" s="264" t="s">
        <v>209</v>
      </c>
      <c r="H10" s="264" t="s">
        <v>209</v>
      </c>
      <c r="I10" s="264" t="s">
        <v>209</v>
      </c>
      <c r="J10" s="264" t="s">
        <v>209</v>
      </c>
      <c r="K10" s="265" t="s">
        <v>706</v>
      </c>
      <c r="L10" s="265" t="s">
        <v>707</v>
      </c>
      <c r="M10" s="266" t="s">
        <v>708</v>
      </c>
    </row>
    <row r="11" spans="2:13" ht="14.25" thickTop="1">
      <c r="B11" s="231" t="s">
        <v>709</v>
      </c>
      <c r="C11" s="271" t="s">
        <v>162</v>
      </c>
      <c r="D11" s="271" t="s">
        <v>162</v>
      </c>
      <c r="E11" s="271" t="s">
        <v>162</v>
      </c>
      <c r="F11" s="277" t="s">
        <v>162</v>
      </c>
      <c r="G11" s="271" t="s">
        <v>162</v>
      </c>
      <c r="H11" s="271" t="s">
        <v>162</v>
      </c>
      <c r="I11" s="271" t="s">
        <v>162</v>
      </c>
      <c r="J11" s="271" t="s">
        <v>162</v>
      </c>
      <c r="K11" s="276" t="s">
        <v>258</v>
      </c>
      <c r="L11" s="274" t="s">
        <v>33</v>
      </c>
      <c r="M11" s="275" t="s">
        <v>258</v>
      </c>
    </row>
    <row r="12" spans="2:13">
      <c r="B12" s="279" t="s">
        <v>710</v>
      </c>
      <c r="C12" s="230" t="s">
        <v>162</v>
      </c>
      <c r="D12" s="230" t="s">
        <v>162</v>
      </c>
      <c r="E12" s="230" t="s">
        <v>162</v>
      </c>
      <c r="F12" s="230" t="s">
        <v>162</v>
      </c>
      <c r="G12" s="230" t="s">
        <v>162</v>
      </c>
      <c r="H12" s="230" t="s">
        <v>162</v>
      </c>
      <c r="I12" s="230" t="s">
        <v>162</v>
      </c>
      <c r="J12" s="230" t="s">
        <v>162</v>
      </c>
      <c r="K12" s="284" t="s">
        <v>257</v>
      </c>
      <c r="L12" s="282" t="s">
        <v>217</v>
      </c>
      <c r="M12" s="283" t="s">
        <v>258</v>
      </c>
    </row>
    <row r="13" spans="2:13">
      <c r="B13" s="287" t="s">
        <v>711</v>
      </c>
      <c r="C13" s="230" t="s">
        <v>162</v>
      </c>
      <c r="D13" s="230" t="s">
        <v>162</v>
      </c>
      <c r="E13" s="230" t="s">
        <v>162</v>
      </c>
      <c r="F13" s="290" t="s">
        <v>162</v>
      </c>
      <c r="G13" s="230" t="s">
        <v>162</v>
      </c>
      <c r="H13" s="230" t="s">
        <v>162</v>
      </c>
      <c r="I13" s="230" t="s">
        <v>162</v>
      </c>
      <c r="J13" s="230" t="s">
        <v>162</v>
      </c>
      <c r="K13" s="291" t="s">
        <v>257</v>
      </c>
      <c r="L13" s="282" t="s">
        <v>215</v>
      </c>
      <c r="M13" s="283" t="s">
        <v>258</v>
      </c>
    </row>
    <row r="14" spans="2:13">
      <c r="B14" s="287" t="s">
        <v>712</v>
      </c>
      <c r="C14" s="230" t="s">
        <v>162</v>
      </c>
      <c r="D14" s="230" t="s">
        <v>162</v>
      </c>
      <c r="E14" s="230" t="s">
        <v>162</v>
      </c>
      <c r="F14" s="290" t="s">
        <v>162</v>
      </c>
      <c r="G14" s="230" t="s">
        <v>162</v>
      </c>
      <c r="H14" s="230" t="s">
        <v>162</v>
      </c>
      <c r="I14" s="230" t="s">
        <v>162</v>
      </c>
      <c r="J14" s="230" t="s">
        <v>162</v>
      </c>
      <c r="K14" s="291" t="s">
        <v>257</v>
      </c>
      <c r="L14" s="282" t="s">
        <v>218</v>
      </c>
      <c r="M14" s="283" t="s">
        <v>258</v>
      </c>
    </row>
    <row r="15" spans="2:13">
      <c r="B15" s="287" t="s">
        <v>713</v>
      </c>
      <c r="C15" s="230" t="s">
        <v>162</v>
      </c>
      <c r="D15" s="230" t="s">
        <v>162</v>
      </c>
      <c r="E15" s="230" t="s">
        <v>162</v>
      </c>
      <c r="F15" s="290" t="s">
        <v>162</v>
      </c>
      <c r="G15" s="230" t="s">
        <v>162</v>
      </c>
      <c r="H15" s="230" t="s">
        <v>162</v>
      </c>
      <c r="I15" s="230" t="s">
        <v>162</v>
      </c>
      <c r="J15" s="230" t="s">
        <v>162</v>
      </c>
      <c r="K15" s="291" t="s">
        <v>274</v>
      </c>
      <c r="L15" s="282" t="s">
        <v>33</v>
      </c>
      <c r="M15" s="283" t="s">
        <v>258</v>
      </c>
    </row>
    <row r="16" spans="2:13">
      <c r="B16" s="287" t="s">
        <v>714</v>
      </c>
      <c r="C16" s="230" t="s">
        <v>162</v>
      </c>
      <c r="D16" s="230" t="s">
        <v>162</v>
      </c>
      <c r="E16" s="230" t="s">
        <v>162</v>
      </c>
      <c r="F16" s="290" t="s">
        <v>162</v>
      </c>
      <c r="G16" s="230" t="s">
        <v>162</v>
      </c>
      <c r="H16" s="230" t="s">
        <v>162</v>
      </c>
      <c r="I16" s="230" t="s">
        <v>162</v>
      </c>
      <c r="J16" s="230" t="s">
        <v>162</v>
      </c>
      <c r="K16" s="291" t="s">
        <v>274</v>
      </c>
      <c r="L16" s="282" t="s">
        <v>217</v>
      </c>
      <c r="M16" s="283" t="s">
        <v>257</v>
      </c>
    </row>
    <row r="17" spans="2:13">
      <c r="B17" s="279" t="s">
        <v>715</v>
      </c>
      <c r="C17" s="230" t="s">
        <v>162</v>
      </c>
      <c r="D17" s="230" t="s">
        <v>162</v>
      </c>
      <c r="E17" s="230" t="s">
        <v>162</v>
      </c>
      <c r="F17" s="230" t="s">
        <v>162</v>
      </c>
      <c r="G17" s="230" t="s">
        <v>162</v>
      </c>
      <c r="H17" s="230" t="s">
        <v>162</v>
      </c>
      <c r="I17" s="230" t="s">
        <v>162</v>
      </c>
      <c r="J17" s="230" t="s">
        <v>162</v>
      </c>
      <c r="K17" s="291" t="s">
        <v>274</v>
      </c>
      <c r="L17" s="282" t="s">
        <v>215</v>
      </c>
      <c r="M17" s="283" t="s">
        <v>274</v>
      </c>
    </row>
    <row r="18" spans="2:13" ht="14.25" thickBot="1">
      <c r="B18" s="292" t="s">
        <v>716</v>
      </c>
      <c r="C18" s="293" t="s">
        <v>162</v>
      </c>
      <c r="D18" s="293" t="s">
        <v>162</v>
      </c>
      <c r="E18" s="293" t="s">
        <v>162</v>
      </c>
      <c r="F18" s="293" t="s">
        <v>162</v>
      </c>
      <c r="G18" s="293" t="s">
        <v>162</v>
      </c>
      <c r="H18" s="293" t="s">
        <v>162</v>
      </c>
      <c r="I18" s="293" t="s">
        <v>162</v>
      </c>
      <c r="J18" s="293" t="s">
        <v>162</v>
      </c>
      <c r="K18" s="295" t="s">
        <v>274</v>
      </c>
      <c r="L18" s="295" t="s">
        <v>218</v>
      </c>
      <c r="M18" s="296" t="s">
        <v>274</v>
      </c>
    </row>
    <row r="19" spans="2:13">
      <c r="B19" s="330"/>
      <c r="C19" s="330"/>
      <c r="D19" s="330"/>
      <c r="E19" s="330"/>
      <c r="F19" s="330"/>
      <c r="G19" s="330"/>
      <c r="H19" s="330"/>
      <c r="I19" s="330"/>
      <c r="J19" s="330"/>
      <c r="K19" s="330"/>
      <c r="L19" s="330"/>
      <c r="M19" s="330"/>
    </row>
  </sheetData>
  <mergeCells count="3">
    <mergeCell ref="C4:J4"/>
    <mergeCell ref="C6:J6"/>
    <mergeCell ref="C8:J8"/>
  </mergeCells>
  <phoneticPr fontId="3"/>
  <dataValidations count="1">
    <dataValidation type="list" allowBlank="1" showInputMessage="1" showErrorMessage="1" sqref="C4" xr:uid="{995800CE-D87F-4328-98B7-B436D91958F1}">
      <formula1>"Index,Matrix Search"</formula1>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C99A-BBD7-4788-AF31-2B2C7E2ADBA2}">
  <dimension ref="B2:B47"/>
  <sheetViews>
    <sheetView zoomScale="70" zoomScaleNormal="70" workbookViewId="0">
      <selection activeCell="AF108" sqref="AF108"/>
    </sheetView>
  </sheetViews>
  <sheetFormatPr defaultColWidth="9" defaultRowHeight="15.75"/>
  <cols>
    <col min="1" max="16384" width="9" style="331"/>
  </cols>
  <sheetData>
    <row r="2" spans="2:2">
      <c r="B2" s="331" t="s">
        <v>717</v>
      </c>
    </row>
    <row r="11" spans="2:2" hidden="1"/>
    <row r="12" spans="2:2" hidden="1"/>
    <row r="13" spans="2:2" hidden="1"/>
    <row r="14" spans="2:2" hidden="1"/>
    <row r="15" spans="2:2" hidden="1"/>
    <row r="16" spans="2:2" hidden="1"/>
    <row r="17" s="331" customFormat="1" hidden="1"/>
    <row r="18" s="331" customFormat="1" hidden="1"/>
    <row r="19" s="331" customFormat="1" hidden="1"/>
    <row r="20" s="331" customFormat="1" hidden="1"/>
    <row r="21" s="331" customFormat="1" hidden="1"/>
    <row r="22" s="331" customFormat="1" hidden="1"/>
    <row r="23" s="331" customFormat="1" hidden="1"/>
    <row r="24" s="331" customFormat="1" hidden="1"/>
    <row r="25" s="331" customFormat="1" hidden="1"/>
    <row r="26" s="331" customFormat="1" hidden="1"/>
    <row r="27" s="331" customFormat="1" hidden="1"/>
    <row r="28" s="331" customFormat="1" hidden="1"/>
    <row r="29" s="331" customFormat="1" hidden="1"/>
    <row r="30" s="331" customFormat="1" hidden="1"/>
    <row r="31" s="331" customFormat="1" hidden="1"/>
    <row r="32" s="331" customFormat="1" hidden="1"/>
    <row r="33" s="331" customFormat="1" hidden="1"/>
    <row r="34" s="331" customFormat="1" hidden="1"/>
    <row r="35" s="331" customFormat="1" hidden="1"/>
    <row r="36" s="331" customFormat="1" hidden="1"/>
    <row r="37" s="331" customFormat="1" hidden="1"/>
    <row r="38" s="331" customFormat="1" hidden="1"/>
    <row r="39" s="331" customFormat="1" hidden="1"/>
    <row r="40" s="331" customFormat="1" hidden="1"/>
    <row r="41" s="331" customFormat="1" hidden="1"/>
    <row r="42" s="331" customFormat="1" hidden="1"/>
    <row r="43" s="331" customFormat="1" hidden="1"/>
    <row r="44" s="331" customFormat="1" hidden="1"/>
    <row r="45" s="331" customFormat="1" hidden="1"/>
    <row r="46" s="331" customFormat="1" hidden="1"/>
    <row r="47" s="331" customFormat="1" hidden="1"/>
  </sheetData>
  <phoneticPr fontId="3"/>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dimension ref="B2:D27"/>
  <sheetViews>
    <sheetView topLeftCell="A16" workbookViewId="0">
      <selection activeCell="AJ25" sqref="AJ25"/>
    </sheetView>
  </sheetViews>
  <sheetFormatPr defaultRowHeight="13.5"/>
  <cols>
    <col min="2" max="2" width="4.875" bestFit="1" customWidth="1"/>
    <col min="3" max="3" width="12.25" customWidth="1"/>
    <col min="4" max="4" width="86" customWidth="1"/>
  </cols>
  <sheetData>
    <row r="2" spans="2:4" ht="14.25" thickBot="1">
      <c r="B2" s="85" t="s">
        <v>87</v>
      </c>
      <c r="C2" s="86">
        <f>MAX(B4:B28)</f>
        <v>20</v>
      </c>
      <c r="D2" s="86"/>
    </row>
    <row r="3" spans="2:4" ht="14.25" thickBot="1">
      <c r="B3" s="79" t="s">
        <v>87</v>
      </c>
      <c r="C3" s="87" t="s">
        <v>91</v>
      </c>
      <c r="D3" s="80" t="s">
        <v>88</v>
      </c>
    </row>
    <row r="4" spans="2:4" ht="14.25" thickTop="1">
      <c r="B4" s="11">
        <v>0</v>
      </c>
      <c r="C4" s="88" t="s">
        <v>92</v>
      </c>
      <c r="D4" s="13" t="s">
        <v>20</v>
      </c>
    </row>
    <row r="5" spans="2:4" ht="40.5">
      <c r="B5" s="2">
        <v>1</v>
      </c>
      <c r="C5" s="89" t="s">
        <v>92</v>
      </c>
      <c r="D5" s="91" t="s">
        <v>93</v>
      </c>
    </row>
    <row r="6" spans="2:4" ht="27">
      <c r="B6" s="2">
        <v>2</v>
      </c>
      <c r="C6" s="89" t="s">
        <v>95</v>
      </c>
      <c r="D6" s="91" t="s">
        <v>96</v>
      </c>
    </row>
    <row r="7" spans="2:4" ht="54">
      <c r="B7" s="2">
        <v>3</v>
      </c>
      <c r="C7" s="89" t="s">
        <v>92</v>
      </c>
      <c r="D7" s="91" t="s">
        <v>99</v>
      </c>
    </row>
    <row r="8" spans="2:4" ht="81">
      <c r="B8" s="2">
        <v>4</v>
      </c>
      <c r="C8" s="89" t="s">
        <v>107</v>
      </c>
      <c r="D8" s="91" t="s">
        <v>113</v>
      </c>
    </row>
    <row r="9" spans="2:4" ht="41.25" customHeight="1">
      <c r="B9" s="2">
        <v>5</v>
      </c>
      <c r="C9" s="89" t="s">
        <v>108</v>
      </c>
      <c r="D9" s="91" t="s">
        <v>109</v>
      </c>
    </row>
    <row r="10" spans="2:4" ht="27">
      <c r="B10" s="2">
        <v>6</v>
      </c>
      <c r="C10" s="89" t="s">
        <v>92</v>
      </c>
      <c r="D10" s="91" t="s">
        <v>112</v>
      </c>
    </row>
    <row r="11" spans="2:4" ht="27">
      <c r="B11" s="2">
        <v>7</v>
      </c>
      <c r="C11" s="89" t="s">
        <v>107</v>
      </c>
      <c r="D11" s="91" t="s">
        <v>111</v>
      </c>
    </row>
    <row r="12" spans="2:4" ht="27">
      <c r="B12" s="2">
        <v>8</v>
      </c>
      <c r="C12" s="89" t="s">
        <v>92</v>
      </c>
      <c r="D12" s="91" t="s">
        <v>114</v>
      </c>
    </row>
    <row r="13" spans="2:4" ht="27">
      <c r="B13" s="2">
        <v>9</v>
      </c>
      <c r="C13" s="89" t="s">
        <v>92</v>
      </c>
      <c r="D13" s="91" t="s">
        <v>115</v>
      </c>
    </row>
    <row r="14" spans="2:4" ht="27">
      <c r="B14" s="2">
        <v>10</v>
      </c>
      <c r="C14" s="89" t="s">
        <v>116</v>
      </c>
      <c r="D14" s="91" t="s">
        <v>117</v>
      </c>
    </row>
    <row r="15" spans="2:4" ht="135">
      <c r="B15" s="2">
        <v>11</v>
      </c>
      <c r="C15" s="89" t="s">
        <v>92</v>
      </c>
      <c r="D15" s="91" t="s">
        <v>130</v>
      </c>
    </row>
    <row r="16" spans="2:4" ht="191.25" customHeight="1">
      <c r="B16" s="2">
        <v>12</v>
      </c>
      <c r="C16" s="89" t="s">
        <v>158</v>
      </c>
      <c r="D16" s="91" t="s">
        <v>167</v>
      </c>
    </row>
    <row r="17" spans="2:4" ht="27">
      <c r="B17" s="2">
        <v>13</v>
      </c>
      <c r="C17" s="89" t="s">
        <v>95</v>
      </c>
      <c r="D17" s="91" t="s">
        <v>170</v>
      </c>
    </row>
    <row r="18" spans="2:4" ht="67.5">
      <c r="B18" s="2">
        <v>14</v>
      </c>
      <c r="C18" s="89" t="s">
        <v>95</v>
      </c>
      <c r="D18" s="91" t="s">
        <v>172</v>
      </c>
    </row>
    <row r="19" spans="2:4" ht="40.5">
      <c r="B19" s="2">
        <v>15</v>
      </c>
      <c r="C19" s="89" t="s">
        <v>108</v>
      </c>
      <c r="D19" s="91" t="s">
        <v>176</v>
      </c>
    </row>
    <row r="20" spans="2:4" ht="64.5" customHeight="1">
      <c r="B20" s="2">
        <v>16</v>
      </c>
      <c r="C20" s="89" t="s">
        <v>108</v>
      </c>
      <c r="D20" s="91" t="s">
        <v>180</v>
      </c>
    </row>
    <row r="21" spans="2:4" ht="66.75" customHeight="1">
      <c r="B21" s="2">
        <v>17</v>
      </c>
      <c r="C21" s="89" t="s">
        <v>107</v>
      </c>
      <c r="D21" s="91" t="s">
        <v>195</v>
      </c>
    </row>
    <row r="22" spans="2:4" ht="27">
      <c r="B22" s="2">
        <v>18</v>
      </c>
      <c r="C22" s="89" t="s">
        <v>444</v>
      </c>
      <c r="D22" s="91" t="s">
        <v>445</v>
      </c>
    </row>
    <row r="23" spans="2:4" ht="27">
      <c r="B23" s="2">
        <v>19</v>
      </c>
      <c r="C23" s="89" t="s">
        <v>444</v>
      </c>
      <c r="D23" s="91" t="s">
        <v>446</v>
      </c>
    </row>
    <row r="24" spans="2:4" ht="94.5">
      <c r="B24" s="2">
        <v>20</v>
      </c>
      <c r="C24" s="89" t="s">
        <v>595</v>
      </c>
      <c r="D24" s="91" t="s">
        <v>596</v>
      </c>
    </row>
    <row r="25" spans="2:4">
      <c r="B25" s="2"/>
      <c r="C25" s="89"/>
      <c r="D25" s="76"/>
    </row>
    <row r="26" spans="2:4">
      <c r="B26" s="2"/>
      <c r="C26" s="89"/>
      <c r="D26" s="76"/>
    </row>
    <row r="27" spans="2:4" ht="14.25" thickBot="1">
      <c r="B27" s="3"/>
      <c r="C27" s="90"/>
      <c r="D27" s="4"/>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27</vt:i4>
      </vt:variant>
    </vt:vector>
  </HeadingPairs>
  <TitlesOfParts>
    <vt:vector size="27" baseType="lpstr">
      <vt:lpstr>表紙</vt:lpstr>
      <vt:lpstr>はじめに</vt:lpstr>
      <vt:lpstr>Matrix</vt:lpstr>
      <vt:lpstr>Config_IF</vt:lpstr>
      <vt:lpstr>CH_Design</vt:lpstr>
      <vt:lpstr>BZ_BSFT</vt:lpstr>
      <vt:lpstr>BZ_IGSFT</vt:lpstr>
      <vt:lpstr>BZ_PT</vt:lpstr>
      <vt:lpstr>old_BZ_R</vt:lpstr>
      <vt:lpstr>PD_ACTF</vt:lpstr>
      <vt:lpstr>PD_LBAT</vt:lpstr>
      <vt:lpstr>PD_PSWF</vt:lpstr>
      <vt:lpstr>PD_SBWF</vt:lpstr>
      <vt:lpstr>PD_CHK</vt:lpstr>
      <vt:lpstr>PD_SFTF</vt:lpstr>
      <vt:lpstr>PD_RIS</vt:lpstr>
      <vt:lpstr>PD_NSFT</vt:lpstr>
      <vt:lpstr>PD_PREQ</vt:lpstr>
      <vt:lpstr>PD_SFML</vt:lpstr>
      <vt:lpstr>PD_DAP</vt:lpstr>
      <vt:lpstr>PD_ACCN</vt:lpstr>
      <vt:lpstr>PD_SILUA</vt:lpstr>
      <vt:lpstr>PD_SFPF</vt:lpstr>
      <vt:lpstr>Reference</vt:lpstr>
      <vt:lpstr>Reference2</vt:lpstr>
      <vt:lpstr>Reference3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Hinari Fukamachi (深町　日響)</cp:lastModifiedBy>
  <dcterms:created xsi:type="dcterms:W3CDTF">2019-02-05T04:25:17Z</dcterms:created>
  <dcterms:modified xsi:type="dcterms:W3CDTF">2024-12-10T02:13:35Z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2024-01-11T08:51:46Z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b0171d5f-d909-4e3c-8ebb-a42553276e2a</vt:lpwstr>
  </property>
  <property fmtid="{D5CDD505-2E9C-101B-9397-08002B2CF9AE}" pid="8" name="MSIP_Label_6add209e-37c4-4e15-ab1b-f9befe71def1_ContentBits">
    <vt:lpwstr>0</vt:lpwstr>
  </property>
</Properties>
</file>