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codeName="ThisWorkbook" defaultThemeVersion="124226"/>
  <mc:AlternateContent xmlns:mc="http://schemas.openxmlformats.org/markup-compatibility/2006">
    <mc:Choice Requires="x15">
      <x15ac:absPath xmlns:x15ac="http://schemas.microsoft.com/office/spreadsheetml/2010/11/ac" url="D:\19PFv3\02.CV内部結合2\02.設計\15_MET-D_SBW-CSTD-対応_MET19PFV3-318\04.パラメータ設定書\"/>
    </mc:Choice>
  </mc:AlternateContent>
  <xr:revisionPtr revIDLastSave="0" documentId="13_ncr:1_{115A297C-DFD2-4C2E-AD55-2FE3C3E2C4BB}" xr6:coauthVersionLast="47" xr6:coauthVersionMax="47" xr10:uidLastSave="{00000000-0000-0000-0000-000000000000}"/>
  <bookViews>
    <workbookView xWindow="-120" yWindow="-120" windowWidth="29040" windowHeight="15840" tabRatio="855" firstSheet="3" activeTab="7" xr2:uid="{00000000-000D-0000-FFFF-FFFF00000000}"/>
  </bookViews>
  <sheets>
    <sheet name="表紙" sheetId="1" r:id="rId1"/>
    <sheet name="はじめに" sheetId="10" r:id="rId2"/>
    <sheet name="Matrix" sheetId="4" r:id="rId3"/>
    <sheet name="Config_IF" sheetId="11" r:id="rId4"/>
    <sheet name="CH_Design" sheetId="5" r:id="rId5"/>
    <sheet name="BZ_BSFT" sheetId="8" r:id="rId6"/>
    <sheet name="BZ_IGSFT" sheetId="14" r:id="rId7"/>
    <sheet name="BZ_PT" sheetId="15" r:id="rId8"/>
    <sheet name="old_BZ_R" sheetId="16" state="hidden" r:id="rId9"/>
    <sheet name="PD_ACTF" sheetId="17" r:id="rId10"/>
    <sheet name="PD_LBAT" sheetId="18" r:id="rId11"/>
    <sheet name="PD_PSWF" sheetId="19" r:id="rId12"/>
    <sheet name="PD_SBWF" sheetId="20" r:id="rId13"/>
    <sheet name="PD_CHK" sheetId="21" r:id="rId14"/>
    <sheet name="PD_SFTF" sheetId="22" r:id="rId15"/>
    <sheet name="PD_RIS" sheetId="23" r:id="rId16"/>
    <sheet name="PD_NSFT" sheetId="24" r:id="rId17"/>
    <sheet name="PD_PREQ" sheetId="25" r:id="rId18"/>
    <sheet name="PD_SFML" sheetId="26" r:id="rId19"/>
    <sheet name="PD_DAP" sheetId="27" r:id="rId20"/>
    <sheet name="PD_ACCN" sheetId="28" r:id="rId21"/>
    <sheet name="PD_APRJ" sheetId="29" r:id="rId22"/>
    <sheet name="PD_SILUA" sheetId="32" r:id="rId23"/>
    <sheet name="Reference" sheetId="31" r:id="rId24"/>
    <sheet name="History" sheetId="7"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J199" i="32" l="1"/>
  <c r="AQ199" i="32" s="1"/>
  <c r="AI199" i="32"/>
  <c r="AH199" i="32"/>
  <c r="AG199" i="32"/>
  <c r="AF199" i="32"/>
  <c r="AE199" i="32"/>
  <c r="AD199" i="32"/>
  <c r="AC199" i="32"/>
  <c r="AL199" i="32" s="1"/>
  <c r="AB199" i="32"/>
  <c r="AA199" i="32"/>
  <c r="Z199" i="32"/>
  <c r="Y199" i="32"/>
  <c r="X199" i="32"/>
  <c r="W199" i="32"/>
  <c r="V199" i="32"/>
  <c r="U199" i="32"/>
  <c r="T199" i="32"/>
  <c r="S199" i="32"/>
  <c r="R199" i="32"/>
  <c r="Q199" i="32"/>
  <c r="P199" i="32"/>
  <c r="O199" i="32"/>
  <c r="N199" i="32"/>
  <c r="M199" i="32"/>
  <c r="AN199" i="32" s="1"/>
  <c r="L199" i="32"/>
  <c r="K199" i="32"/>
  <c r="J199" i="32"/>
  <c r="I199" i="32"/>
  <c r="H199" i="32"/>
  <c r="G199" i="32"/>
  <c r="F199" i="32"/>
  <c r="E199" i="32"/>
  <c r="D199" i="32"/>
  <c r="AQ198" i="32"/>
  <c r="AJ198" i="32"/>
  <c r="AI198" i="32"/>
  <c r="AH198" i="32"/>
  <c r="AG198" i="32"/>
  <c r="AF198" i="32"/>
  <c r="AE198" i="32"/>
  <c r="AD198" i="32"/>
  <c r="AC198" i="32"/>
  <c r="AB198" i="32"/>
  <c r="AA198" i="32"/>
  <c r="Z198" i="32"/>
  <c r="Y198" i="32"/>
  <c r="X198" i="32"/>
  <c r="W198" i="32"/>
  <c r="V198" i="32"/>
  <c r="U198" i="32"/>
  <c r="T198" i="32"/>
  <c r="S198" i="32"/>
  <c r="R198" i="32"/>
  <c r="Q198" i="32"/>
  <c r="P198" i="32"/>
  <c r="O198" i="32"/>
  <c r="N198" i="32"/>
  <c r="M198" i="32"/>
  <c r="L198" i="32"/>
  <c r="K198" i="32"/>
  <c r="J198" i="32"/>
  <c r="I198" i="32"/>
  <c r="H198" i="32"/>
  <c r="G198" i="32"/>
  <c r="F198" i="32"/>
  <c r="E198" i="32"/>
  <c r="D198" i="32"/>
  <c r="AJ197" i="32"/>
  <c r="AQ197" i="32" s="1"/>
  <c r="AI197" i="32"/>
  <c r="AH197" i="32"/>
  <c r="AG197" i="32"/>
  <c r="AF197" i="32"/>
  <c r="AE197" i="32"/>
  <c r="AD197" i="32"/>
  <c r="AC197" i="32"/>
  <c r="AB197" i="32"/>
  <c r="AA197" i="32"/>
  <c r="Z197" i="32"/>
  <c r="Y197" i="32"/>
  <c r="X197" i="32"/>
  <c r="W197" i="32"/>
  <c r="V197" i="32"/>
  <c r="U197" i="32"/>
  <c r="T197" i="32"/>
  <c r="S197" i="32"/>
  <c r="R197" i="32"/>
  <c r="Q197" i="32"/>
  <c r="P197" i="32"/>
  <c r="O197" i="32"/>
  <c r="N197" i="32"/>
  <c r="M197" i="32"/>
  <c r="L197" i="32"/>
  <c r="K197" i="32"/>
  <c r="J197" i="32"/>
  <c r="I197" i="32"/>
  <c r="H197" i="32"/>
  <c r="G197" i="32"/>
  <c r="F197" i="32"/>
  <c r="E197" i="32"/>
  <c r="AO197" i="32" s="1"/>
  <c r="D197" i="32"/>
  <c r="AJ196" i="32"/>
  <c r="AQ196" i="32" s="1"/>
  <c r="AI196" i="32"/>
  <c r="AH196" i="32"/>
  <c r="AG196" i="32"/>
  <c r="AF196" i="32"/>
  <c r="AE196" i="32"/>
  <c r="AD196" i="32"/>
  <c r="AC196" i="32"/>
  <c r="AB196" i="32"/>
  <c r="AA196" i="32"/>
  <c r="Z196" i="32"/>
  <c r="Y196" i="32"/>
  <c r="X196" i="32"/>
  <c r="W196" i="32"/>
  <c r="V196" i="32"/>
  <c r="U196" i="32"/>
  <c r="T196" i="32"/>
  <c r="S196" i="32"/>
  <c r="R196" i="32"/>
  <c r="Q196" i="32"/>
  <c r="P196" i="32"/>
  <c r="O196" i="32"/>
  <c r="N196" i="32"/>
  <c r="M196" i="32"/>
  <c r="L196" i="32"/>
  <c r="K196" i="32"/>
  <c r="J196" i="32"/>
  <c r="I196" i="32"/>
  <c r="H196" i="32"/>
  <c r="G196" i="32"/>
  <c r="F196" i="32"/>
  <c r="E196" i="32"/>
  <c r="D196" i="32"/>
  <c r="AJ195" i="32"/>
  <c r="AQ195" i="32" s="1"/>
  <c r="AI195" i="32"/>
  <c r="AH195" i="32"/>
  <c r="AG195" i="32"/>
  <c r="AF195" i="32"/>
  <c r="AE195" i="32"/>
  <c r="AD195" i="32"/>
  <c r="AC195" i="32"/>
  <c r="AB195" i="32"/>
  <c r="AA195" i="32"/>
  <c r="Z195" i="32"/>
  <c r="Y195" i="32"/>
  <c r="X195" i="32"/>
  <c r="W195" i="32"/>
  <c r="V195" i="32"/>
  <c r="U195" i="32"/>
  <c r="T195" i="32"/>
  <c r="S195" i="32"/>
  <c r="R195" i="32"/>
  <c r="Q195" i="32"/>
  <c r="P195" i="32"/>
  <c r="O195" i="32"/>
  <c r="N195" i="32"/>
  <c r="M195" i="32"/>
  <c r="L195" i="32"/>
  <c r="K195" i="32"/>
  <c r="J195" i="32"/>
  <c r="I195" i="32"/>
  <c r="H195" i="32"/>
  <c r="G195" i="32"/>
  <c r="F195" i="32"/>
  <c r="E195" i="32"/>
  <c r="D195" i="32"/>
  <c r="AJ194" i="32"/>
  <c r="AQ194" i="32" s="1"/>
  <c r="AS64" i="32" s="1"/>
  <c r="AI194" i="32"/>
  <c r="AH194" i="32"/>
  <c r="AG194" i="32"/>
  <c r="AF194" i="32"/>
  <c r="AE194" i="32"/>
  <c r="AD194" i="32"/>
  <c r="AC194" i="32"/>
  <c r="AB194" i="32"/>
  <c r="AA194" i="32"/>
  <c r="Z194" i="32"/>
  <c r="Y194" i="32"/>
  <c r="X194" i="32"/>
  <c r="W194" i="32"/>
  <c r="V194" i="32"/>
  <c r="U194" i="32"/>
  <c r="T194" i="32"/>
  <c r="S194" i="32"/>
  <c r="R194" i="32"/>
  <c r="Q194" i="32"/>
  <c r="P194" i="32"/>
  <c r="O194" i="32"/>
  <c r="N194" i="32"/>
  <c r="M194" i="32"/>
  <c r="L194" i="32"/>
  <c r="K194" i="32"/>
  <c r="J194" i="32"/>
  <c r="I194" i="32"/>
  <c r="H194" i="32"/>
  <c r="G194" i="32"/>
  <c r="F194" i="32"/>
  <c r="E194" i="32"/>
  <c r="D194" i="32"/>
  <c r="AJ193" i="32"/>
  <c r="AQ193" i="32" s="1"/>
  <c r="AI193" i="32"/>
  <c r="AH193" i="32"/>
  <c r="AG193" i="32"/>
  <c r="AF193" i="32"/>
  <c r="AE193" i="32"/>
  <c r="AD193" i="32"/>
  <c r="AC193" i="32"/>
  <c r="AB193" i="32"/>
  <c r="AA193" i="32"/>
  <c r="Z193" i="32"/>
  <c r="Y193" i="32"/>
  <c r="X193" i="32"/>
  <c r="W193" i="32"/>
  <c r="V193" i="32"/>
  <c r="U193" i="32"/>
  <c r="T193" i="32"/>
  <c r="S193" i="32"/>
  <c r="R193" i="32"/>
  <c r="Q193" i="32"/>
  <c r="P193" i="32"/>
  <c r="O193" i="32"/>
  <c r="N193" i="32"/>
  <c r="M193" i="32"/>
  <c r="L193" i="32"/>
  <c r="K193" i="32"/>
  <c r="J193" i="32"/>
  <c r="I193" i="32"/>
  <c r="H193" i="32"/>
  <c r="G193" i="32"/>
  <c r="F193" i="32"/>
  <c r="E193" i="32"/>
  <c r="D193" i="32"/>
  <c r="AJ192" i="32"/>
  <c r="AQ192" i="32" s="1"/>
  <c r="AI192" i="32"/>
  <c r="AH192" i="32"/>
  <c r="AG192" i="32"/>
  <c r="AF192" i="32"/>
  <c r="AE192" i="32"/>
  <c r="AD192" i="32"/>
  <c r="AC192" i="32"/>
  <c r="AB192" i="32"/>
  <c r="AA192" i="32"/>
  <c r="Z192" i="32"/>
  <c r="Y192" i="32"/>
  <c r="X192" i="32"/>
  <c r="W192" i="32"/>
  <c r="V192" i="32"/>
  <c r="U192" i="32"/>
  <c r="T192" i="32"/>
  <c r="S192" i="32"/>
  <c r="R192" i="32"/>
  <c r="Q192" i="32"/>
  <c r="P192" i="32"/>
  <c r="O192" i="32"/>
  <c r="N192" i="32"/>
  <c r="M192" i="32"/>
  <c r="L192" i="32"/>
  <c r="K192" i="32"/>
  <c r="J192" i="32"/>
  <c r="I192" i="32"/>
  <c r="H192" i="32"/>
  <c r="G192" i="32"/>
  <c r="F192" i="32"/>
  <c r="E192" i="32"/>
  <c r="D192" i="32"/>
  <c r="AJ191" i="32"/>
  <c r="AQ191" i="32" s="1"/>
  <c r="AI191" i="32"/>
  <c r="AH191" i="32"/>
  <c r="AG191" i="32"/>
  <c r="AF191" i="32"/>
  <c r="AE191" i="32"/>
  <c r="AD191" i="32"/>
  <c r="AC191" i="32"/>
  <c r="AB191" i="32"/>
  <c r="AA191" i="32"/>
  <c r="Z191" i="32"/>
  <c r="Y191" i="32"/>
  <c r="X191" i="32"/>
  <c r="W191" i="32"/>
  <c r="V191" i="32"/>
  <c r="U191" i="32"/>
  <c r="T191" i="32"/>
  <c r="S191" i="32"/>
  <c r="R191" i="32"/>
  <c r="Q191" i="32"/>
  <c r="P191" i="32"/>
  <c r="O191" i="32"/>
  <c r="N191" i="32"/>
  <c r="M191" i="32"/>
  <c r="L191" i="32"/>
  <c r="K191" i="32"/>
  <c r="J191" i="32"/>
  <c r="I191" i="32"/>
  <c r="H191" i="32"/>
  <c r="G191" i="32"/>
  <c r="F191" i="32"/>
  <c r="E191" i="32"/>
  <c r="D191" i="32"/>
  <c r="AJ190" i="32"/>
  <c r="AQ190" i="32" s="1"/>
  <c r="AI190" i="32"/>
  <c r="AH190" i="32"/>
  <c r="AG190" i="32"/>
  <c r="AF190" i="32"/>
  <c r="AE190" i="32"/>
  <c r="AD190" i="32"/>
  <c r="AC190" i="32"/>
  <c r="AB190" i="32"/>
  <c r="AA190" i="32"/>
  <c r="Z190" i="32"/>
  <c r="Y190" i="32"/>
  <c r="X190" i="32"/>
  <c r="W190" i="32"/>
  <c r="V190" i="32"/>
  <c r="U190" i="32"/>
  <c r="T190" i="32"/>
  <c r="S190" i="32"/>
  <c r="R190" i="32"/>
  <c r="Q190" i="32"/>
  <c r="P190" i="32"/>
  <c r="O190" i="32"/>
  <c r="N190" i="32"/>
  <c r="M190" i="32"/>
  <c r="L190" i="32"/>
  <c r="K190" i="32"/>
  <c r="J190" i="32"/>
  <c r="I190" i="32"/>
  <c r="H190" i="32"/>
  <c r="G190" i="32"/>
  <c r="F190" i="32"/>
  <c r="E190" i="32"/>
  <c r="D190" i="32"/>
  <c r="AJ189" i="32"/>
  <c r="AQ189" i="32" s="1"/>
  <c r="AI189" i="32"/>
  <c r="AH189" i="32"/>
  <c r="AG189" i="32"/>
  <c r="AF189" i="32"/>
  <c r="AE189" i="32"/>
  <c r="AD189" i="32"/>
  <c r="AC189" i="32"/>
  <c r="AB189" i="32"/>
  <c r="AA189" i="32"/>
  <c r="Z189" i="32"/>
  <c r="Y189" i="32"/>
  <c r="X189" i="32"/>
  <c r="W189" i="32"/>
  <c r="V189" i="32"/>
  <c r="U189" i="32"/>
  <c r="T189" i="32"/>
  <c r="S189" i="32"/>
  <c r="R189" i="32"/>
  <c r="Q189" i="32"/>
  <c r="P189" i="32"/>
  <c r="O189" i="32"/>
  <c r="N189" i="32"/>
  <c r="M189" i="32"/>
  <c r="L189" i="32"/>
  <c r="K189" i="32"/>
  <c r="J189" i="32"/>
  <c r="I189" i="32"/>
  <c r="H189" i="32"/>
  <c r="G189" i="32"/>
  <c r="F189" i="32"/>
  <c r="E189" i="32"/>
  <c r="AO189" i="32" s="1"/>
  <c r="D189" i="32"/>
  <c r="AJ188" i="32"/>
  <c r="AQ188" i="32" s="1"/>
  <c r="AI188" i="32"/>
  <c r="AH188" i="32"/>
  <c r="AG188" i="32"/>
  <c r="AF188" i="32"/>
  <c r="AE188" i="32"/>
  <c r="AD188" i="32"/>
  <c r="AC188" i="32"/>
  <c r="AB188" i="32"/>
  <c r="AA188" i="32"/>
  <c r="Z188" i="32"/>
  <c r="Y188" i="32"/>
  <c r="X188" i="32"/>
  <c r="W188" i="32"/>
  <c r="V188" i="32"/>
  <c r="U188" i="32"/>
  <c r="T188" i="32"/>
  <c r="S188" i="32"/>
  <c r="R188" i="32"/>
  <c r="Q188" i="32"/>
  <c r="P188" i="32"/>
  <c r="O188" i="32"/>
  <c r="N188" i="32"/>
  <c r="M188" i="32"/>
  <c r="L188" i="32"/>
  <c r="K188" i="32"/>
  <c r="J188" i="32"/>
  <c r="I188" i="32"/>
  <c r="H188" i="32"/>
  <c r="G188" i="32"/>
  <c r="F188" i="32"/>
  <c r="E188" i="32"/>
  <c r="D188" i="32"/>
  <c r="AJ187" i="32"/>
  <c r="AQ187" i="32" s="1"/>
  <c r="AI187" i="32"/>
  <c r="AH187" i="32"/>
  <c r="AG187" i="32"/>
  <c r="AF187" i="32"/>
  <c r="AE187" i="32"/>
  <c r="AD187" i="32"/>
  <c r="AC187" i="32"/>
  <c r="AB187" i="32"/>
  <c r="AA187" i="32"/>
  <c r="Z187" i="32"/>
  <c r="Y187" i="32"/>
  <c r="X187" i="32"/>
  <c r="W187" i="32"/>
  <c r="V187" i="32"/>
  <c r="U187" i="32"/>
  <c r="T187" i="32"/>
  <c r="S187" i="32"/>
  <c r="R187" i="32"/>
  <c r="Q187" i="32"/>
  <c r="P187" i="32"/>
  <c r="O187" i="32"/>
  <c r="N187" i="32"/>
  <c r="M187" i="32"/>
  <c r="L187" i="32"/>
  <c r="K187" i="32"/>
  <c r="J187" i="32"/>
  <c r="I187" i="32"/>
  <c r="H187" i="32"/>
  <c r="G187" i="32"/>
  <c r="F187" i="32"/>
  <c r="E187" i="32"/>
  <c r="D187" i="32"/>
  <c r="AQ186" i="32"/>
  <c r="AJ186" i="32"/>
  <c r="AI186" i="32"/>
  <c r="AH186" i="32"/>
  <c r="AG186" i="32"/>
  <c r="AF186" i="32"/>
  <c r="AE186" i="32"/>
  <c r="AD186" i="32"/>
  <c r="AC186" i="32"/>
  <c r="AB186" i="32"/>
  <c r="AA186" i="32"/>
  <c r="Z186" i="32"/>
  <c r="Y186" i="32"/>
  <c r="X186" i="32"/>
  <c r="W186" i="32"/>
  <c r="V186" i="32"/>
  <c r="U186" i="32"/>
  <c r="T186" i="32"/>
  <c r="S186" i="32"/>
  <c r="R186" i="32"/>
  <c r="Q186" i="32"/>
  <c r="P186" i="32"/>
  <c r="O186" i="32"/>
  <c r="N186" i="32"/>
  <c r="M186" i="32"/>
  <c r="L186" i="32"/>
  <c r="K186" i="32"/>
  <c r="J186" i="32"/>
  <c r="I186" i="32"/>
  <c r="H186" i="32"/>
  <c r="G186" i="32"/>
  <c r="F186" i="32"/>
  <c r="E186" i="32"/>
  <c r="D186" i="32"/>
  <c r="AJ185" i="32"/>
  <c r="AQ185" i="32" s="1"/>
  <c r="AI185" i="32"/>
  <c r="AH185" i="32"/>
  <c r="AG185" i="32"/>
  <c r="AF185" i="32"/>
  <c r="AE185" i="32"/>
  <c r="AD185" i="32"/>
  <c r="AC185" i="32"/>
  <c r="AB185" i="32"/>
  <c r="AA185" i="32"/>
  <c r="Z185" i="32"/>
  <c r="Y185" i="32"/>
  <c r="X185" i="32"/>
  <c r="W185" i="32"/>
  <c r="V185" i="32"/>
  <c r="U185" i="32"/>
  <c r="T185" i="32"/>
  <c r="S185" i="32"/>
  <c r="R185" i="32"/>
  <c r="Q185" i="32"/>
  <c r="P185" i="32"/>
  <c r="O185" i="32"/>
  <c r="N185" i="32"/>
  <c r="M185" i="32"/>
  <c r="L185" i="32"/>
  <c r="K185" i="32"/>
  <c r="J185" i="32"/>
  <c r="I185" i="32"/>
  <c r="H185" i="32"/>
  <c r="G185" i="32"/>
  <c r="F185" i="32"/>
  <c r="E185" i="32"/>
  <c r="D185" i="32"/>
  <c r="AJ184" i="32"/>
  <c r="AQ184" i="32" s="1"/>
  <c r="AS55" i="32" s="1"/>
  <c r="AI184" i="32"/>
  <c r="AH184" i="32"/>
  <c r="AG184" i="32"/>
  <c r="AF184" i="32"/>
  <c r="AE184" i="32"/>
  <c r="AD184" i="32"/>
  <c r="AC184" i="32"/>
  <c r="AB184" i="32"/>
  <c r="AA184" i="32"/>
  <c r="Z184" i="32"/>
  <c r="Y184" i="32"/>
  <c r="X184" i="32"/>
  <c r="W184" i="32"/>
  <c r="V184" i="32"/>
  <c r="U184" i="32"/>
  <c r="T184" i="32"/>
  <c r="S184" i="32"/>
  <c r="R184" i="32"/>
  <c r="Q184" i="32"/>
  <c r="P184" i="32"/>
  <c r="O184" i="32"/>
  <c r="N184" i="32"/>
  <c r="M184" i="32"/>
  <c r="L184" i="32"/>
  <c r="K184" i="32"/>
  <c r="J184" i="32"/>
  <c r="I184" i="32"/>
  <c r="H184" i="32"/>
  <c r="G184" i="32"/>
  <c r="F184" i="32"/>
  <c r="E184" i="32"/>
  <c r="D184" i="32"/>
  <c r="AJ183" i="32"/>
  <c r="AQ183" i="32" s="1"/>
  <c r="AI183" i="32"/>
  <c r="AH183" i="32"/>
  <c r="AG183" i="32"/>
  <c r="AF183" i="32"/>
  <c r="AE183" i="32"/>
  <c r="AD183" i="32"/>
  <c r="AC183" i="32"/>
  <c r="AL183" i="32" s="1"/>
  <c r="AB183" i="32"/>
  <c r="AA183" i="32"/>
  <c r="Z183" i="32"/>
  <c r="Y183" i="32"/>
  <c r="X183" i="32"/>
  <c r="W183" i="32"/>
  <c r="V183" i="32"/>
  <c r="U183" i="32"/>
  <c r="AM183" i="32" s="1"/>
  <c r="T183" i="32"/>
  <c r="S183" i="32"/>
  <c r="R183" i="32"/>
  <c r="Q183" i="32"/>
  <c r="P183" i="32"/>
  <c r="O183" i="32"/>
  <c r="N183" i="32"/>
  <c r="M183" i="32"/>
  <c r="AN183" i="32" s="1"/>
  <c r="L183" i="32"/>
  <c r="K183" i="32"/>
  <c r="J183" i="32"/>
  <c r="I183" i="32"/>
  <c r="H183" i="32"/>
  <c r="G183" i="32"/>
  <c r="F183" i="32"/>
  <c r="E183" i="32"/>
  <c r="D183" i="32"/>
  <c r="AQ182" i="32"/>
  <c r="AJ182" i="32"/>
  <c r="AI182" i="32"/>
  <c r="AH182" i="32"/>
  <c r="AG182" i="32"/>
  <c r="AF182" i="32"/>
  <c r="AE182" i="32"/>
  <c r="AD182" i="32"/>
  <c r="AC182" i="32"/>
  <c r="AB182" i="32"/>
  <c r="AA182" i="32"/>
  <c r="Z182" i="32"/>
  <c r="Y182" i="32"/>
  <c r="X182" i="32"/>
  <c r="W182" i="32"/>
  <c r="V182" i="32"/>
  <c r="U182" i="32"/>
  <c r="T182" i="32"/>
  <c r="S182" i="32"/>
  <c r="R182" i="32"/>
  <c r="Q182" i="32"/>
  <c r="P182" i="32"/>
  <c r="O182" i="32"/>
  <c r="N182" i="32"/>
  <c r="M182" i="32"/>
  <c r="L182" i="32"/>
  <c r="K182" i="32"/>
  <c r="J182" i="32"/>
  <c r="I182" i="32"/>
  <c r="H182" i="32"/>
  <c r="G182" i="32"/>
  <c r="F182" i="32"/>
  <c r="E182" i="32"/>
  <c r="D182" i="32"/>
  <c r="AJ181" i="32"/>
  <c r="AQ181" i="32" s="1"/>
  <c r="AI181" i="32"/>
  <c r="AH181" i="32"/>
  <c r="AG181" i="32"/>
  <c r="AF181" i="32"/>
  <c r="AE181" i="32"/>
  <c r="AD181" i="32"/>
  <c r="AC181" i="32"/>
  <c r="AB181" i="32"/>
  <c r="AA181" i="32"/>
  <c r="Z181" i="32"/>
  <c r="Y181" i="32"/>
  <c r="X181" i="32"/>
  <c r="W181" i="32"/>
  <c r="V181" i="32"/>
  <c r="U181" i="32"/>
  <c r="T181" i="32"/>
  <c r="S181" i="32"/>
  <c r="R181" i="32"/>
  <c r="Q181" i="32"/>
  <c r="P181" i="32"/>
  <c r="O181" i="32"/>
  <c r="N181" i="32"/>
  <c r="M181" i="32"/>
  <c r="L181" i="32"/>
  <c r="K181" i="32"/>
  <c r="J181" i="32"/>
  <c r="I181" i="32"/>
  <c r="H181" i="32"/>
  <c r="G181" i="32"/>
  <c r="F181" i="32"/>
  <c r="E181" i="32"/>
  <c r="AO181" i="32" s="1"/>
  <c r="D181" i="32"/>
  <c r="AJ180" i="32"/>
  <c r="AQ180" i="32" s="1"/>
  <c r="AS51" i="32" s="1"/>
  <c r="AI180" i="32"/>
  <c r="AH180" i="32"/>
  <c r="AG180" i="32"/>
  <c r="AF180" i="32"/>
  <c r="AE180" i="32"/>
  <c r="AD180" i="32"/>
  <c r="AC180" i="32"/>
  <c r="AB180" i="32"/>
  <c r="AA180" i="32"/>
  <c r="Z180" i="32"/>
  <c r="Y180" i="32"/>
  <c r="X180" i="32"/>
  <c r="W180" i="32"/>
  <c r="V180" i="32"/>
  <c r="U180" i="32"/>
  <c r="T180" i="32"/>
  <c r="S180" i="32"/>
  <c r="R180" i="32"/>
  <c r="Q180" i="32"/>
  <c r="P180" i="32"/>
  <c r="O180" i="32"/>
  <c r="N180" i="32"/>
  <c r="M180" i="32"/>
  <c r="L180" i="32"/>
  <c r="AN180" i="32" s="1"/>
  <c r="K180" i="32"/>
  <c r="J180" i="32"/>
  <c r="I180" i="32"/>
  <c r="H180" i="32"/>
  <c r="G180" i="32"/>
  <c r="F180" i="32"/>
  <c r="E180" i="32"/>
  <c r="D180" i="32"/>
  <c r="AQ179" i="32"/>
  <c r="AS49" i="32" s="1"/>
  <c r="AJ179" i="32"/>
  <c r="AI179" i="32"/>
  <c r="AH179" i="32"/>
  <c r="AG179" i="32"/>
  <c r="AF179" i="32"/>
  <c r="AE179" i="32"/>
  <c r="AD179" i="32"/>
  <c r="AC179" i="32"/>
  <c r="AB179" i="32"/>
  <c r="AA179" i="32"/>
  <c r="Z179" i="32"/>
  <c r="Y179" i="32"/>
  <c r="X179" i="32"/>
  <c r="W179" i="32"/>
  <c r="V179" i="32"/>
  <c r="U179" i="32"/>
  <c r="T179" i="32"/>
  <c r="S179" i="32"/>
  <c r="R179" i="32"/>
  <c r="Q179" i="32"/>
  <c r="P179" i="32"/>
  <c r="O179" i="32"/>
  <c r="N179" i="32"/>
  <c r="M179" i="32"/>
  <c r="L179" i="32"/>
  <c r="K179" i="32"/>
  <c r="J179" i="32"/>
  <c r="I179" i="32"/>
  <c r="H179" i="32"/>
  <c r="G179" i="32"/>
  <c r="F179" i="32"/>
  <c r="E179" i="32"/>
  <c r="D179" i="32"/>
  <c r="AQ178" i="32"/>
  <c r="AJ178" i="32"/>
  <c r="AI178" i="32"/>
  <c r="AH178" i="32"/>
  <c r="AG178" i="32"/>
  <c r="AF178" i="32"/>
  <c r="AE178" i="32"/>
  <c r="AD178" i="32"/>
  <c r="AC178" i="32"/>
  <c r="AB178" i="32"/>
  <c r="AA178" i="32"/>
  <c r="Z178" i="32"/>
  <c r="Y178" i="32"/>
  <c r="X178" i="32"/>
  <c r="W178" i="32"/>
  <c r="V178" i="32"/>
  <c r="U178" i="32"/>
  <c r="T178" i="32"/>
  <c r="S178" i="32"/>
  <c r="R178" i="32"/>
  <c r="Q178" i="32"/>
  <c r="P178" i="32"/>
  <c r="O178" i="32"/>
  <c r="N178" i="32"/>
  <c r="M178" i="32"/>
  <c r="L178" i="32"/>
  <c r="K178" i="32"/>
  <c r="J178" i="32"/>
  <c r="I178" i="32"/>
  <c r="H178" i="32"/>
  <c r="G178" i="32"/>
  <c r="F178" i="32"/>
  <c r="E178" i="32"/>
  <c r="D178" i="32"/>
  <c r="AJ177" i="32"/>
  <c r="AQ177" i="32" s="1"/>
  <c r="AI177" i="32"/>
  <c r="AH177" i="32"/>
  <c r="AG177" i="32"/>
  <c r="AF177" i="32"/>
  <c r="AE177" i="32"/>
  <c r="AD177" i="32"/>
  <c r="AC177" i="32"/>
  <c r="AB177" i="32"/>
  <c r="AA177" i="32"/>
  <c r="Z177" i="32"/>
  <c r="Y177" i="32"/>
  <c r="X177" i="32"/>
  <c r="W177" i="32"/>
  <c r="V177" i="32"/>
  <c r="U177" i="32"/>
  <c r="T177" i="32"/>
  <c r="S177" i="32"/>
  <c r="R177" i="32"/>
  <c r="Q177" i="32"/>
  <c r="P177" i="32"/>
  <c r="O177" i="32"/>
  <c r="N177" i="32"/>
  <c r="M177" i="32"/>
  <c r="L177" i="32"/>
  <c r="K177" i="32"/>
  <c r="J177" i="32"/>
  <c r="I177" i="32"/>
  <c r="H177" i="32"/>
  <c r="G177" i="32"/>
  <c r="F177" i="32"/>
  <c r="E177" i="32"/>
  <c r="D177" i="32"/>
  <c r="AJ176" i="32"/>
  <c r="AQ176" i="32" s="1"/>
  <c r="AI176" i="32"/>
  <c r="AH176" i="32"/>
  <c r="AG176" i="32"/>
  <c r="AF176" i="32"/>
  <c r="AE176" i="32"/>
  <c r="AD176" i="32"/>
  <c r="AC176" i="32"/>
  <c r="AB176" i="32"/>
  <c r="AA176" i="32"/>
  <c r="Z176" i="32"/>
  <c r="Y176" i="32"/>
  <c r="X176" i="32"/>
  <c r="W176" i="32"/>
  <c r="V176" i="32"/>
  <c r="U176" i="32"/>
  <c r="T176" i="32"/>
  <c r="S176" i="32"/>
  <c r="R176" i="32"/>
  <c r="Q176" i="32"/>
  <c r="P176" i="32"/>
  <c r="O176" i="32"/>
  <c r="N176" i="32"/>
  <c r="M176" i="32"/>
  <c r="L176" i="32"/>
  <c r="K176" i="32"/>
  <c r="J176" i="32"/>
  <c r="I176" i="32"/>
  <c r="H176" i="32"/>
  <c r="G176" i="32"/>
  <c r="F176" i="32"/>
  <c r="E176" i="32"/>
  <c r="D176" i="32"/>
  <c r="AJ175" i="32"/>
  <c r="AQ175" i="32" s="1"/>
  <c r="AI175" i="32"/>
  <c r="AH175" i="32"/>
  <c r="AG175" i="32"/>
  <c r="AF175" i="32"/>
  <c r="AE175" i="32"/>
  <c r="AD175" i="32"/>
  <c r="AC175" i="32"/>
  <c r="AB175" i="32"/>
  <c r="AA175" i="32"/>
  <c r="Z175" i="32"/>
  <c r="Y175" i="32"/>
  <c r="X175" i="32"/>
  <c r="W175" i="32"/>
  <c r="V175" i="32"/>
  <c r="U175" i="32"/>
  <c r="T175" i="32"/>
  <c r="S175" i="32"/>
  <c r="R175" i="32"/>
  <c r="Q175" i="32"/>
  <c r="P175" i="32"/>
  <c r="O175" i="32"/>
  <c r="N175" i="32"/>
  <c r="M175" i="32"/>
  <c r="L175" i="32"/>
  <c r="K175" i="32"/>
  <c r="J175" i="32"/>
  <c r="I175" i="32"/>
  <c r="H175" i="32"/>
  <c r="G175" i="32"/>
  <c r="F175" i="32"/>
  <c r="E175" i="32"/>
  <c r="D175" i="32"/>
  <c r="AJ174" i="32"/>
  <c r="AQ174" i="32" s="1"/>
  <c r="AI174" i="32"/>
  <c r="AH174" i="32"/>
  <c r="AG174" i="32"/>
  <c r="AF174" i="32"/>
  <c r="AE174" i="32"/>
  <c r="AD174" i="32"/>
  <c r="AC174" i="32"/>
  <c r="AB174" i="32"/>
  <c r="AA174" i="32"/>
  <c r="Z174" i="32"/>
  <c r="Y174" i="32"/>
  <c r="X174" i="32"/>
  <c r="W174" i="32"/>
  <c r="V174" i="32"/>
  <c r="U174" i="32"/>
  <c r="T174" i="32"/>
  <c r="S174" i="32"/>
  <c r="R174" i="32"/>
  <c r="Q174" i="32"/>
  <c r="P174" i="32"/>
  <c r="O174" i="32"/>
  <c r="N174" i="32"/>
  <c r="M174" i="32"/>
  <c r="L174" i="32"/>
  <c r="K174" i="32"/>
  <c r="J174" i="32"/>
  <c r="I174" i="32"/>
  <c r="H174" i="32"/>
  <c r="G174" i="32"/>
  <c r="F174" i="32"/>
  <c r="E174" i="32"/>
  <c r="D174" i="32"/>
  <c r="AJ173" i="32"/>
  <c r="AQ173" i="32" s="1"/>
  <c r="AI173" i="32"/>
  <c r="AH173" i="32"/>
  <c r="AG173" i="32"/>
  <c r="AF173" i="32"/>
  <c r="AE173" i="32"/>
  <c r="AD173" i="32"/>
  <c r="AC173" i="32"/>
  <c r="AB173" i="32"/>
  <c r="AA173" i="32"/>
  <c r="Z173" i="32"/>
  <c r="Y173" i="32"/>
  <c r="X173" i="32"/>
  <c r="W173" i="32"/>
  <c r="V173" i="32"/>
  <c r="U173" i="32"/>
  <c r="T173" i="32"/>
  <c r="S173" i="32"/>
  <c r="R173" i="32"/>
  <c r="Q173" i="32"/>
  <c r="P173" i="32"/>
  <c r="O173" i="32"/>
  <c r="N173" i="32"/>
  <c r="M173" i="32"/>
  <c r="L173" i="32"/>
  <c r="K173" i="32"/>
  <c r="J173" i="32"/>
  <c r="I173" i="32"/>
  <c r="H173" i="32"/>
  <c r="G173" i="32"/>
  <c r="F173" i="32"/>
  <c r="E173" i="32"/>
  <c r="D173" i="32"/>
  <c r="AO173" i="32" s="1"/>
  <c r="AJ172" i="32"/>
  <c r="AQ172" i="32" s="1"/>
  <c r="AI172" i="32"/>
  <c r="AH172" i="32"/>
  <c r="AG172" i="32"/>
  <c r="AF172" i="32"/>
  <c r="AE172" i="32"/>
  <c r="AD172" i="32"/>
  <c r="AC172" i="32"/>
  <c r="AB172" i="32"/>
  <c r="AA172" i="32"/>
  <c r="Z172" i="32"/>
  <c r="Y172" i="32"/>
  <c r="X172" i="32"/>
  <c r="W172" i="32"/>
  <c r="V172" i="32"/>
  <c r="U172" i="32"/>
  <c r="T172" i="32"/>
  <c r="S172" i="32"/>
  <c r="R172" i="32"/>
  <c r="Q172" i="32"/>
  <c r="P172" i="32"/>
  <c r="O172" i="32"/>
  <c r="N172" i="32"/>
  <c r="M172" i="32"/>
  <c r="AN172" i="32" s="1"/>
  <c r="L172" i="32"/>
  <c r="K172" i="32"/>
  <c r="J172" i="32"/>
  <c r="I172" i="32"/>
  <c r="H172" i="32"/>
  <c r="G172" i="32"/>
  <c r="F172" i="32"/>
  <c r="E172" i="32"/>
  <c r="D172" i="32"/>
  <c r="AQ171" i="32"/>
  <c r="AJ171" i="32"/>
  <c r="AI171" i="32"/>
  <c r="AH171" i="32"/>
  <c r="AG171" i="32"/>
  <c r="AF171" i="32"/>
  <c r="AE171" i="32"/>
  <c r="AD171" i="32"/>
  <c r="AC171" i="32"/>
  <c r="AB171" i="32"/>
  <c r="AA171" i="32"/>
  <c r="Z171" i="32"/>
  <c r="Y171" i="32"/>
  <c r="X171" i="32"/>
  <c r="W171" i="32"/>
  <c r="V171" i="32"/>
  <c r="U171" i="32"/>
  <c r="T171" i="32"/>
  <c r="S171" i="32"/>
  <c r="R171" i="32"/>
  <c r="Q171" i="32"/>
  <c r="P171" i="32"/>
  <c r="O171" i="32"/>
  <c r="N171" i="32"/>
  <c r="M171" i="32"/>
  <c r="L171" i="32"/>
  <c r="K171" i="32"/>
  <c r="J171" i="32"/>
  <c r="I171" i="32"/>
  <c r="H171" i="32"/>
  <c r="G171" i="32"/>
  <c r="F171" i="32"/>
  <c r="E171" i="32"/>
  <c r="D171" i="32"/>
  <c r="AJ170" i="32"/>
  <c r="AQ170" i="32" s="1"/>
  <c r="AI170" i="32"/>
  <c r="AH170" i="32"/>
  <c r="AG170" i="32"/>
  <c r="AF170" i="32"/>
  <c r="AE170" i="32"/>
  <c r="AD170" i="32"/>
  <c r="AC170" i="32"/>
  <c r="AB170" i="32"/>
  <c r="AA170" i="32"/>
  <c r="Z170" i="32"/>
  <c r="Y170" i="32"/>
  <c r="X170" i="32"/>
  <c r="W170" i="32"/>
  <c r="V170" i="32"/>
  <c r="U170" i="32"/>
  <c r="T170" i="32"/>
  <c r="S170" i="32"/>
  <c r="R170" i="32"/>
  <c r="Q170" i="32"/>
  <c r="P170" i="32"/>
  <c r="O170" i="32"/>
  <c r="N170" i="32"/>
  <c r="M170" i="32"/>
  <c r="L170" i="32"/>
  <c r="AN170" i="32" s="1"/>
  <c r="K170" i="32"/>
  <c r="J170" i="32"/>
  <c r="I170" i="32"/>
  <c r="H170" i="32"/>
  <c r="G170" i="32"/>
  <c r="F170" i="32"/>
  <c r="E170" i="32"/>
  <c r="D170" i="32"/>
  <c r="AJ169" i="32"/>
  <c r="AQ169" i="32" s="1"/>
  <c r="AI169" i="32"/>
  <c r="AH169" i="32"/>
  <c r="AG169" i="32"/>
  <c r="AF169" i="32"/>
  <c r="AE169" i="32"/>
  <c r="AD169" i="32"/>
  <c r="AC169" i="32"/>
  <c r="AB169" i="32"/>
  <c r="AA169" i="32"/>
  <c r="Z169" i="32"/>
  <c r="Y169" i="32"/>
  <c r="X169" i="32"/>
  <c r="W169" i="32"/>
  <c r="V169" i="32"/>
  <c r="U169" i="32"/>
  <c r="T169" i="32"/>
  <c r="S169" i="32"/>
  <c r="R169" i="32"/>
  <c r="Q169" i="32"/>
  <c r="P169" i="32"/>
  <c r="O169" i="32"/>
  <c r="N169" i="32"/>
  <c r="M169" i="32"/>
  <c r="L169" i="32"/>
  <c r="K169" i="32"/>
  <c r="J169" i="32"/>
  <c r="I169" i="32"/>
  <c r="H169" i="32"/>
  <c r="G169" i="32"/>
  <c r="F169" i="32"/>
  <c r="E169" i="32"/>
  <c r="D169" i="32"/>
  <c r="AJ168" i="32"/>
  <c r="AQ168" i="32" s="1"/>
  <c r="AI168" i="32"/>
  <c r="AH168" i="32"/>
  <c r="AG168" i="32"/>
  <c r="AF168" i="32"/>
  <c r="AE168" i="32"/>
  <c r="AD168" i="32"/>
  <c r="AC168" i="32"/>
  <c r="AB168" i="32"/>
  <c r="AA168" i="32"/>
  <c r="Z168" i="32"/>
  <c r="Y168" i="32"/>
  <c r="X168" i="32"/>
  <c r="W168" i="32"/>
  <c r="V168" i="32"/>
  <c r="AM168" i="32" s="1"/>
  <c r="U168" i="32"/>
  <c r="T168" i="32"/>
  <c r="S168" i="32"/>
  <c r="R168" i="32"/>
  <c r="Q168" i="32"/>
  <c r="P168" i="32"/>
  <c r="O168" i="32"/>
  <c r="N168" i="32"/>
  <c r="AN168" i="32" s="1"/>
  <c r="M168" i="32"/>
  <c r="L168" i="32"/>
  <c r="K168" i="32"/>
  <c r="J168" i="32"/>
  <c r="I168" i="32"/>
  <c r="H168" i="32"/>
  <c r="G168" i="32"/>
  <c r="F168" i="32"/>
  <c r="AO168" i="32" s="1"/>
  <c r="E168" i="32"/>
  <c r="D168" i="32"/>
  <c r="AJ167" i="32"/>
  <c r="AQ167" i="32" s="1"/>
  <c r="AI167" i="32"/>
  <c r="AH167" i="32"/>
  <c r="AG167" i="32"/>
  <c r="AF167" i="32"/>
  <c r="AE167" i="32"/>
  <c r="AD167" i="32"/>
  <c r="AC167" i="32"/>
  <c r="AB167" i="32"/>
  <c r="AA167" i="32"/>
  <c r="Z167" i="32"/>
  <c r="Y167" i="32"/>
  <c r="X167" i="32"/>
  <c r="W167" i="32"/>
  <c r="V167" i="32"/>
  <c r="U167" i="32"/>
  <c r="T167" i="32"/>
  <c r="S167" i="32"/>
  <c r="R167" i="32"/>
  <c r="Q167" i="32"/>
  <c r="P167" i="32"/>
  <c r="O167" i="32"/>
  <c r="N167" i="32"/>
  <c r="M167" i="32"/>
  <c r="L167" i="32"/>
  <c r="K167" i="32"/>
  <c r="J167" i="32"/>
  <c r="I167" i="32"/>
  <c r="H167" i="32"/>
  <c r="G167" i="32"/>
  <c r="F167" i="32"/>
  <c r="E167" i="32"/>
  <c r="D167" i="32"/>
  <c r="AQ166" i="32"/>
  <c r="AJ166" i="32"/>
  <c r="AI166" i="32"/>
  <c r="AH166" i="32"/>
  <c r="AG166" i="32"/>
  <c r="AF166" i="32"/>
  <c r="AE166" i="32"/>
  <c r="AD166" i="32"/>
  <c r="AC166" i="32"/>
  <c r="AB166" i="32"/>
  <c r="AA166" i="32"/>
  <c r="Z166" i="32"/>
  <c r="Y166" i="32"/>
  <c r="X166" i="32"/>
  <c r="W166" i="32"/>
  <c r="V166" i="32"/>
  <c r="U166" i="32"/>
  <c r="T166" i="32"/>
  <c r="S166" i="32"/>
  <c r="R166" i="32"/>
  <c r="Q166" i="32"/>
  <c r="P166" i="32"/>
  <c r="O166" i="32"/>
  <c r="N166" i="32"/>
  <c r="M166" i="32"/>
  <c r="L166" i="32"/>
  <c r="K166" i="32"/>
  <c r="J166" i="32"/>
  <c r="I166" i="32"/>
  <c r="H166" i="32"/>
  <c r="G166" i="32"/>
  <c r="F166" i="32"/>
  <c r="E166" i="32"/>
  <c r="D166" i="32"/>
  <c r="AJ165" i="32"/>
  <c r="AQ165" i="32" s="1"/>
  <c r="AS35" i="32" s="1"/>
  <c r="AI165" i="32"/>
  <c r="AH165" i="32"/>
  <c r="AG165" i="32"/>
  <c r="AF165" i="32"/>
  <c r="AE165" i="32"/>
  <c r="AD165" i="32"/>
  <c r="AC165" i="32"/>
  <c r="AB165" i="32"/>
  <c r="AA165" i="32"/>
  <c r="Z165" i="32"/>
  <c r="Y165" i="32"/>
  <c r="X165" i="32"/>
  <c r="W165" i="32"/>
  <c r="V165" i="32"/>
  <c r="U165" i="32"/>
  <c r="T165" i="32"/>
  <c r="S165" i="32"/>
  <c r="R165" i="32"/>
  <c r="Q165" i="32"/>
  <c r="P165" i="32"/>
  <c r="O165" i="32"/>
  <c r="N165" i="32"/>
  <c r="M165" i="32"/>
  <c r="L165" i="32"/>
  <c r="K165" i="32"/>
  <c r="J165" i="32"/>
  <c r="I165" i="32"/>
  <c r="H165" i="32"/>
  <c r="G165" i="32"/>
  <c r="F165" i="32"/>
  <c r="E165" i="32"/>
  <c r="D165" i="32"/>
  <c r="AO165" i="32" s="1"/>
  <c r="AJ164" i="32"/>
  <c r="AQ164" i="32" s="1"/>
  <c r="AI164" i="32"/>
  <c r="AH164" i="32"/>
  <c r="AG164" i="32"/>
  <c r="AF164" i="32"/>
  <c r="AE164" i="32"/>
  <c r="AD164" i="32"/>
  <c r="AC164" i="32"/>
  <c r="AB164" i="32"/>
  <c r="AA164" i="32"/>
  <c r="Z164" i="32"/>
  <c r="Y164" i="32"/>
  <c r="X164" i="32"/>
  <c r="W164" i="32"/>
  <c r="V164" i="32"/>
  <c r="U164" i="32"/>
  <c r="T164" i="32"/>
  <c r="S164" i="32"/>
  <c r="R164" i="32"/>
  <c r="Q164" i="32"/>
  <c r="P164" i="32"/>
  <c r="O164" i="32"/>
  <c r="N164" i="32"/>
  <c r="M164" i="32"/>
  <c r="AN164" i="32" s="1"/>
  <c r="L164" i="32"/>
  <c r="K164" i="32"/>
  <c r="J164" i="32"/>
  <c r="I164" i="32"/>
  <c r="H164" i="32"/>
  <c r="G164" i="32"/>
  <c r="F164" i="32"/>
  <c r="E164" i="32"/>
  <c r="D164" i="32"/>
  <c r="AJ163" i="32"/>
  <c r="AQ163" i="32" s="1"/>
  <c r="AI163" i="32"/>
  <c r="AH163" i="32"/>
  <c r="AG163" i="32"/>
  <c r="AF163" i="32"/>
  <c r="AE163" i="32"/>
  <c r="AD163" i="32"/>
  <c r="AC163" i="32"/>
  <c r="AB163" i="32"/>
  <c r="AA163" i="32"/>
  <c r="Z163" i="32"/>
  <c r="Y163" i="32"/>
  <c r="X163" i="32"/>
  <c r="W163" i="32"/>
  <c r="V163" i="32"/>
  <c r="U163" i="32"/>
  <c r="T163" i="32"/>
  <c r="S163" i="32"/>
  <c r="R163" i="32"/>
  <c r="Q163" i="32"/>
  <c r="P163" i="32"/>
  <c r="O163" i="32"/>
  <c r="N163" i="32"/>
  <c r="M163" i="32"/>
  <c r="L163" i="32"/>
  <c r="K163" i="32"/>
  <c r="J163" i="32"/>
  <c r="I163" i="32"/>
  <c r="H163" i="32"/>
  <c r="G163" i="32"/>
  <c r="F163" i="32"/>
  <c r="E163" i="32"/>
  <c r="D163" i="32"/>
  <c r="AQ162" i="32"/>
  <c r="AJ162" i="32"/>
  <c r="AI162" i="32"/>
  <c r="AH162" i="32"/>
  <c r="AG162" i="32"/>
  <c r="AF162" i="32"/>
  <c r="AE162" i="32"/>
  <c r="AD162" i="32"/>
  <c r="AC162" i="32"/>
  <c r="AB162" i="32"/>
  <c r="AA162" i="32"/>
  <c r="Z162" i="32"/>
  <c r="Y162" i="32"/>
  <c r="X162" i="32"/>
  <c r="W162" i="32"/>
  <c r="V162" i="32"/>
  <c r="U162" i="32"/>
  <c r="T162" i="32"/>
  <c r="S162" i="32"/>
  <c r="R162" i="32"/>
  <c r="Q162" i="32"/>
  <c r="P162" i="32"/>
  <c r="O162" i="32"/>
  <c r="N162" i="32"/>
  <c r="M162" i="32"/>
  <c r="L162" i="32"/>
  <c r="K162" i="32"/>
  <c r="J162" i="32"/>
  <c r="I162" i="32"/>
  <c r="H162" i="32"/>
  <c r="G162" i="32"/>
  <c r="F162" i="32"/>
  <c r="E162" i="32"/>
  <c r="D162" i="32"/>
  <c r="AJ161" i="32"/>
  <c r="AQ161" i="32" s="1"/>
  <c r="AI161" i="32"/>
  <c r="AH161" i="32"/>
  <c r="AG161" i="32"/>
  <c r="AF161" i="32"/>
  <c r="AE161" i="32"/>
  <c r="AD161" i="32"/>
  <c r="AC161" i="32"/>
  <c r="AB161" i="32"/>
  <c r="AA161" i="32"/>
  <c r="Z161" i="32"/>
  <c r="Y161" i="32"/>
  <c r="X161" i="32"/>
  <c r="W161" i="32"/>
  <c r="V161" i="32"/>
  <c r="U161" i="32"/>
  <c r="T161" i="32"/>
  <c r="S161" i="32"/>
  <c r="R161" i="32"/>
  <c r="Q161" i="32"/>
  <c r="P161" i="32"/>
  <c r="O161" i="32"/>
  <c r="N161" i="32"/>
  <c r="M161" i="32"/>
  <c r="L161" i="32"/>
  <c r="K161" i="32"/>
  <c r="J161" i="32"/>
  <c r="I161" i="32"/>
  <c r="H161" i="32"/>
  <c r="G161" i="32"/>
  <c r="F161" i="32"/>
  <c r="E161" i="32"/>
  <c r="D161" i="32"/>
  <c r="AJ160" i="32"/>
  <c r="AQ160" i="32" s="1"/>
  <c r="AS31" i="32" s="1"/>
  <c r="AI160" i="32"/>
  <c r="AH160" i="32"/>
  <c r="AG160" i="32"/>
  <c r="AF160" i="32"/>
  <c r="AE160" i="32"/>
  <c r="AD160" i="32"/>
  <c r="AC160" i="32"/>
  <c r="AB160" i="32"/>
  <c r="AA160" i="32"/>
  <c r="Z160" i="32"/>
  <c r="Y160" i="32"/>
  <c r="X160" i="32"/>
  <c r="W160" i="32"/>
  <c r="V160" i="32"/>
  <c r="U160" i="32"/>
  <c r="T160" i="32"/>
  <c r="S160" i="32"/>
  <c r="R160" i="32"/>
  <c r="Q160" i="32"/>
  <c r="P160" i="32"/>
  <c r="O160" i="32"/>
  <c r="N160" i="32"/>
  <c r="M160" i="32"/>
  <c r="L160" i="32"/>
  <c r="K160" i="32"/>
  <c r="J160" i="32"/>
  <c r="I160" i="32"/>
  <c r="H160" i="32"/>
  <c r="G160" i="32"/>
  <c r="F160" i="32"/>
  <c r="E160" i="32"/>
  <c r="D160" i="32"/>
  <c r="AJ159" i="32"/>
  <c r="AQ159" i="32" s="1"/>
  <c r="AI159" i="32"/>
  <c r="AH159" i="32"/>
  <c r="AG159" i="32"/>
  <c r="AF159" i="32"/>
  <c r="AE159" i="32"/>
  <c r="AD159" i="32"/>
  <c r="AC159" i="32"/>
  <c r="AB159" i="32"/>
  <c r="AA159" i="32"/>
  <c r="Z159" i="32"/>
  <c r="Y159" i="32"/>
  <c r="X159" i="32"/>
  <c r="W159" i="32"/>
  <c r="V159" i="32"/>
  <c r="U159" i="32"/>
  <c r="T159" i="32"/>
  <c r="S159" i="32"/>
  <c r="R159" i="32"/>
  <c r="Q159" i="32"/>
  <c r="P159" i="32"/>
  <c r="O159" i="32"/>
  <c r="N159" i="32"/>
  <c r="M159" i="32"/>
  <c r="L159" i="32"/>
  <c r="K159" i="32"/>
  <c r="J159" i="32"/>
  <c r="I159" i="32"/>
  <c r="H159" i="32"/>
  <c r="G159" i="32"/>
  <c r="F159" i="32"/>
  <c r="E159" i="32"/>
  <c r="D159" i="32"/>
  <c r="AJ158" i="32"/>
  <c r="AQ158" i="32" s="1"/>
  <c r="AS28" i="32" s="1"/>
  <c r="AI158" i="32"/>
  <c r="AH158" i="32"/>
  <c r="AG158" i="32"/>
  <c r="AF158" i="32"/>
  <c r="AE158" i="32"/>
  <c r="AD158" i="32"/>
  <c r="AC158" i="32"/>
  <c r="AB158" i="32"/>
  <c r="AA158" i="32"/>
  <c r="Z158" i="32"/>
  <c r="Y158" i="32"/>
  <c r="X158" i="32"/>
  <c r="W158" i="32"/>
  <c r="V158" i="32"/>
  <c r="U158" i="32"/>
  <c r="T158" i="32"/>
  <c r="S158" i="32"/>
  <c r="R158" i="32"/>
  <c r="Q158" i="32"/>
  <c r="P158" i="32"/>
  <c r="O158" i="32"/>
  <c r="N158" i="32"/>
  <c r="M158" i="32"/>
  <c r="L158" i="32"/>
  <c r="K158" i="32"/>
  <c r="J158" i="32"/>
  <c r="I158" i="32"/>
  <c r="H158" i="32"/>
  <c r="G158" i="32"/>
  <c r="F158" i="32"/>
  <c r="E158" i="32"/>
  <c r="D158" i="32"/>
  <c r="AJ157" i="32"/>
  <c r="AQ157" i="32" s="1"/>
  <c r="AI157" i="32"/>
  <c r="AH157" i="32"/>
  <c r="AG157" i="32"/>
  <c r="AF157" i="32"/>
  <c r="AE157" i="32"/>
  <c r="AD157" i="32"/>
  <c r="AC157" i="32"/>
  <c r="AB157" i="32"/>
  <c r="AA157" i="32"/>
  <c r="Z157" i="32"/>
  <c r="Y157" i="32"/>
  <c r="X157" i="32"/>
  <c r="W157" i="32"/>
  <c r="V157" i="32"/>
  <c r="U157" i="32"/>
  <c r="T157" i="32"/>
  <c r="S157" i="32"/>
  <c r="R157" i="32"/>
  <c r="Q157" i="32"/>
  <c r="P157" i="32"/>
  <c r="O157" i="32"/>
  <c r="N157" i="32"/>
  <c r="M157" i="32"/>
  <c r="L157" i="32"/>
  <c r="K157" i="32"/>
  <c r="J157" i="32"/>
  <c r="I157" i="32"/>
  <c r="H157" i="32"/>
  <c r="G157" i="32"/>
  <c r="F157" i="32"/>
  <c r="E157" i="32"/>
  <c r="AO157" i="32" s="1"/>
  <c r="D157" i="32"/>
  <c r="AJ156" i="32"/>
  <c r="AQ156" i="32" s="1"/>
  <c r="AI156" i="32"/>
  <c r="AH156" i="32"/>
  <c r="AG156" i="32"/>
  <c r="AF156" i="32"/>
  <c r="AE156" i="32"/>
  <c r="AD156" i="32"/>
  <c r="AC156" i="32"/>
  <c r="AB156" i="32"/>
  <c r="AA156" i="32"/>
  <c r="Z156" i="32"/>
  <c r="Y156" i="32"/>
  <c r="X156" i="32"/>
  <c r="W156" i="32"/>
  <c r="V156" i="32"/>
  <c r="U156" i="32"/>
  <c r="T156" i="32"/>
  <c r="S156" i="32"/>
  <c r="R156" i="32"/>
  <c r="Q156" i="32"/>
  <c r="P156" i="32"/>
  <c r="O156" i="32"/>
  <c r="N156" i="32"/>
  <c r="M156" i="32"/>
  <c r="L156" i="32"/>
  <c r="AN156" i="32" s="1"/>
  <c r="K156" i="32"/>
  <c r="J156" i="32"/>
  <c r="I156" i="32"/>
  <c r="H156" i="32"/>
  <c r="G156" i="32"/>
  <c r="F156" i="32"/>
  <c r="E156" i="32"/>
  <c r="D156" i="32"/>
  <c r="AJ155" i="32"/>
  <c r="AQ155" i="32" s="1"/>
  <c r="AI155" i="32"/>
  <c r="AH155" i="32"/>
  <c r="AG155" i="32"/>
  <c r="AF155" i="32"/>
  <c r="AE155" i="32"/>
  <c r="AD155" i="32"/>
  <c r="AC155" i="32"/>
  <c r="AB155" i="32"/>
  <c r="AA155" i="32"/>
  <c r="Z155" i="32"/>
  <c r="Y155" i="32"/>
  <c r="X155" i="32"/>
  <c r="W155" i="32"/>
  <c r="V155" i="32"/>
  <c r="U155" i="32"/>
  <c r="T155" i="32"/>
  <c r="S155" i="32"/>
  <c r="R155" i="32"/>
  <c r="Q155" i="32"/>
  <c r="P155" i="32"/>
  <c r="O155" i="32"/>
  <c r="N155" i="32"/>
  <c r="M155" i="32"/>
  <c r="L155" i="32"/>
  <c r="K155" i="32"/>
  <c r="J155" i="32"/>
  <c r="I155" i="32"/>
  <c r="H155" i="32"/>
  <c r="G155" i="32"/>
  <c r="F155" i="32"/>
  <c r="E155" i="32"/>
  <c r="D155" i="32"/>
  <c r="AJ154" i="32"/>
  <c r="AQ154" i="32" s="1"/>
  <c r="AS24" i="32" s="1"/>
  <c r="AI154" i="32"/>
  <c r="AH154" i="32"/>
  <c r="AG154" i="32"/>
  <c r="AF154" i="32"/>
  <c r="AE154" i="32"/>
  <c r="AD154" i="32"/>
  <c r="AC154" i="32"/>
  <c r="AB154" i="32"/>
  <c r="AA154" i="32"/>
  <c r="Z154" i="32"/>
  <c r="Y154" i="32"/>
  <c r="X154" i="32"/>
  <c r="W154" i="32"/>
  <c r="V154" i="32"/>
  <c r="U154" i="32"/>
  <c r="T154" i="32"/>
  <c r="S154" i="32"/>
  <c r="R154" i="32"/>
  <c r="Q154" i="32"/>
  <c r="P154" i="32"/>
  <c r="O154" i="32"/>
  <c r="N154" i="32"/>
  <c r="M154" i="32"/>
  <c r="L154" i="32"/>
  <c r="K154" i="32"/>
  <c r="J154" i="32"/>
  <c r="I154" i="32"/>
  <c r="H154" i="32"/>
  <c r="G154" i="32"/>
  <c r="F154" i="32"/>
  <c r="E154" i="32"/>
  <c r="D154" i="32"/>
  <c r="AJ153" i="32"/>
  <c r="AQ153" i="32" s="1"/>
  <c r="AS23" i="32" s="1"/>
  <c r="AI153" i="32"/>
  <c r="AH153" i="32"/>
  <c r="AG153" i="32"/>
  <c r="AF153" i="32"/>
  <c r="AE153" i="32"/>
  <c r="AD153" i="32"/>
  <c r="AC153" i="32"/>
  <c r="AB153" i="32"/>
  <c r="AA153" i="32"/>
  <c r="Z153" i="32"/>
  <c r="Y153" i="32"/>
  <c r="X153" i="32"/>
  <c r="W153" i="32"/>
  <c r="V153" i="32"/>
  <c r="U153" i="32"/>
  <c r="T153" i="32"/>
  <c r="S153" i="32"/>
  <c r="R153" i="32"/>
  <c r="Q153" i="32"/>
  <c r="P153" i="32"/>
  <c r="O153" i="32"/>
  <c r="N153" i="32"/>
  <c r="M153" i="32"/>
  <c r="L153" i="32"/>
  <c r="K153" i="32"/>
  <c r="J153" i="32"/>
  <c r="I153" i="32"/>
  <c r="H153" i="32"/>
  <c r="G153" i="32"/>
  <c r="F153" i="32"/>
  <c r="E153" i="32"/>
  <c r="D153" i="32"/>
  <c r="AJ152" i="32"/>
  <c r="AQ152" i="32" s="1"/>
  <c r="AI152" i="32"/>
  <c r="AH152" i="32"/>
  <c r="AG152" i="32"/>
  <c r="AF152" i="32"/>
  <c r="AE152" i="32"/>
  <c r="AD152" i="32"/>
  <c r="AC152" i="32"/>
  <c r="AB152" i="32"/>
  <c r="AA152" i="32"/>
  <c r="Z152" i="32"/>
  <c r="Y152" i="32"/>
  <c r="X152" i="32"/>
  <c r="W152" i="32"/>
  <c r="V152" i="32"/>
  <c r="U152" i="32"/>
  <c r="T152" i="32"/>
  <c r="S152" i="32"/>
  <c r="R152" i="32"/>
  <c r="Q152" i="32"/>
  <c r="P152" i="32"/>
  <c r="O152" i="32"/>
  <c r="N152" i="32"/>
  <c r="M152" i="32"/>
  <c r="L152" i="32"/>
  <c r="K152" i="32"/>
  <c r="J152" i="32"/>
  <c r="I152" i="32"/>
  <c r="H152" i="32"/>
  <c r="G152" i="32"/>
  <c r="F152" i="32"/>
  <c r="E152" i="32"/>
  <c r="D152" i="32"/>
  <c r="AJ151" i="32"/>
  <c r="AQ151" i="32" s="1"/>
  <c r="AI151" i="32"/>
  <c r="AH151" i="32"/>
  <c r="AG151" i="32"/>
  <c r="AF151" i="32"/>
  <c r="AE151" i="32"/>
  <c r="AD151" i="32"/>
  <c r="AC151" i="32"/>
  <c r="AB151" i="32"/>
  <c r="AA151" i="32"/>
  <c r="Z151" i="32"/>
  <c r="Y151" i="32"/>
  <c r="X151" i="32"/>
  <c r="W151" i="32"/>
  <c r="V151" i="32"/>
  <c r="U151" i="32"/>
  <c r="T151" i="32"/>
  <c r="S151" i="32"/>
  <c r="R151" i="32"/>
  <c r="Q151" i="32"/>
  <c r="P151" i="32"/>
  <c r="O151" i="32"/>
  <c r="N151" i="32"/>
  <c r="M151" i="32"/>
  <c r="L151" i="32"/>
  <c r="K151" i="32"/>
  <c r="J151" i="32"/>
  <c r="I151" i="32"/>
  <c r="H151" i="32"/>
  <c r="G151" i="32"/>
  <c r="F151" i="32"/>
  <c r="E151" i="32"/>
  <c r="D151" i="32"/>
  <c r="AJ150" i="32"/>
  <c r="AQ150" i="32" s="1"/>
  <c r="AI150" i="32"/>
  <c r="AH150" i="32"/>
  <c r="AG150" i="32"/>
  <c r="AF150" i="32"/>
  <c r="AE150" i="32"/>
  <c r="AD150" i="32"/>
  <c r="AC150" i="32"/>
  <c r="AB150" i="32"/>
  <c r="AA150" i="32"/>
  <c r="Z150" i="32"/>
  <c r="Y150" i="32"/>
  <c r="X150" i="32"/>
  <c r="W150" i="32"/>
  <c r="V150" i="32"/>
  <c r="U150" i="32"/>
  <c r="T150" i="32"/>
  <c r="S150" i="32"/>
  <c r="R150" i="32"/>
  <c r="Q150" i="32"/>
  <c r="P150" i="32"/>
  <c r="O150" i="32"/>
  <c r="N150" i="32"/>
  <c r="M150" i="32"/>
  <c r="L150" i="32"/>
  <c r="K150" i="32"/>
  <c r="J150" i="32"/>
  <c r="I150" i="32"/>
  <c r="H150" i="32"/>
  <c r="G150" i="32"/>
  <c r="F150" i="32"/>
  <c r="E150" i="32"/>
  <c r="D150" i="32"/>
  <c r="AJ149" i="32"/>
  <c r="AQ149" i="32" s="1"/>
  <c r="AI149" i="32"/>
  <c r="AH149" i="32"/>
  <c r="AG149" i="32"/>
  <c r="AF149" i="32"/>
  <c r="AE149" i="32"/>
  <c r="AD149" i="32"/>
  <c r="AC149" i="32"/>
  <c r="AB149" i="32"/>
  <c r="AA149" i="32"/>
  <c r="Z149" i="32"/>
  <c r="Y149" i="32"/>
  <c r="X149" i="32"/>
  <c r="W149" i="32"/>
  <c r="V149" i="32"/>
  <c r="U149" i="32"/>
  <c r="T149" i="32"/>
  <c r="S149" i="32"/>
  <c r="R149" i="32"/>
  <c r="Q149" i="32"/>
  <c r="P149" i="32"/>
  <c r="O149" i="32"/>
  <c r="N149" i="32"/>
  <c r="M149" i="32"/>
  <c r="L149" i="32"/>
  <c r="K149" i="32"/>
  <c r="J149" i="32"/>
  <c r="I149" i="32"/>
  <c r="H149" i="32"/>
  <c r="G149" i="32"/>
  <c r="F149" i="32"/>
  <c r="E149" i="32"/>
  <c r="AO149" i="32" s="1"/>
  <c r="D149" i="32"/>
  <c r="AJ148" i="32"/>
  <c r="AQ148" i="32" s="1"/>
  <c r="AS18" i="32" s="1"/>
  <c r="AI148" i="32"/>
  <c r="AH148" i="32"/>
  <c r="AG148" i="32"/>
  <c r="AF148" i="32"/>
  <c r="AE148" i="32"/>
  <c r="AD148" i="32"/>
  <c r="AC148" i="32"/>
  <c r="AB148" i="32"/>
  <c r="AA148" i="32"/>
  <c r="Z148" i="32"/>
  <c r="Y148" i="32"/>
  <c r="X148" i="32"/>
  <c r="W148" i="32"/>
  <c r="V148" i="32"/>
  <c r="U148" i="32"/>
  <c r="T148" i="32"/>
  <c r="S148" i="32"/>
  <c r="R148" i="32"/>
  <c r="Q148" i="32"/>
  <c r="P148" i="32"/>
  <c r="O148" i="32"/>
  <c r="N148" i="32"/>
  <c r="M148" i="32"/>
  <c r="L148" i="32"/>
  <c r="AN148" i="32" s="1"/>
  <c r="K148" i="32"/>
  <c r="J148" i="32"/>
  <c r="I148" i="32"/>
  <c r="H148" i="32"/>
  <c r="G148" i="32"/>
  <c r="F148" i="32"/>
  <c r="E148" i="32"/>
  <c r="D148" i="32"/>
  <c r="AQ147" i="32"/>
  <c r="AJ147" i="32"/>
  <c r="AI147" i="32"/>
  <c r="AH147" i="32"/>
  <c r="AG147" i="32"/>
  <c r="AF147" i="32"/>
  <c r="AE147" i="32"/>
  <c r="AD147" i="32"/>
  <c r="AC147" i="32"/>
  <c r="AB147" i="32"/>
  <c r="AA147" i="32"/>
  <c r="Z147" i="32"/>
  <c r="Y147" i="32"/>
  <c r="X147" i="32"/>
  <c r="W147" i="32"/>
  <c r="V147" i="32"/>
  <c r="U147" i="32"/>
  <c r="T147" i="32"/>
  <c r="S147" i="32"/>
  <c r="R147" i="32"/>
  <c r="Q147" i="32"/>
  <c r="P147" i="32"/>
  <c r="O147" i="32"/>
  <c r="N147" i="32"/>
  <c r="M147" i="32"/>
  <c r="L147" i="32"/>
  <c r="K147" i="32"/>
  <c r="J147" i="32"/>
  <c r="I147" i="32"/>
  <c r="H147" i="32"/>
  <c r="G147" i="32"/>
  <c r="F147" i="32"/>
  <c r="E147" i="32"/>
  <c r="D147" i="32"/>
  <c r="AJ146" i="32"/>
  <c r="AQ146" i="32" s="1"/>
  <c r="AS17" i="32" s="1"/>
  <c r="AI146" i="32"/>
  <c r="AH146" i="32"/>
  <c r="AG146" i="32"/>
  <c r="AF146" i="32"/>
  <c r="AE146" i="32"/>
  <c r="AD146" i="32"/>
  <c r="AC146" i="32"/>
  <c r="AB146" i="32"/>
  <c r="AA146" i="32"/>
  <c r="Z146" i="32"/>
  <c r="Y146" i="32"/>
  <c r="X146" i="32"/>
  <c r="W146" i="32"/>
  <c r="V146" i="32"/>
  <c r="U146" i="32"/>
  <c r="T146" i="32"/>
  <c r="S146" i="32"/>
  <c r="R146" i="32"/>
  <c r="Q146" i="32"/>
  <c r="P146" i="32"/>
  <c r="O146" i="32"/>
  <c r="N146" i="32"/>
  <c r="M146" i="32"/>
  <c r="L146" i="32"/>
  <c r="K146" i="32"/>
  <c r="J146" i="32"/>
  <c r="I146" i="32"/>
  <c r="H146" i="32"/>
  <c r="G146" i="32"/>
  <c r="F146" i="32"/>
  <c r="E146" i="32"/>
  <c r="D146" i="32"/>
  <c r="AJ145" i="32"/>
  <c r="AQ145" i="32" s="1"/>
  <c r="AS15" i="32" s="1"/>
  <c r="AI145" i="32"/>
  <c r="AH145" i="32"/>
  <c r="AG145" i="32"/>
  <c r="AF145" i="32"/>
  <c r="AE145" i="32"/>
  <c r="AD145" i="32"/>
  <c r="AC145" i="32"/>
  <c r="AB145" i="32"/>
  <c r="AL145" i="32" s="1"/>
  <c r="AA145" i="32"/>
  <c r="Z145" i="32"/>
  <c r="Y145" i="32"/>
  <c r="X145" i="32"/>
  <c r="W145" i="32"/>
  <c r="V145" i="32"/>
  <c r="U145" i="32"/>
  <c r="T145" i="32"/>
  <c r="AM145" i="32" s="1"/>
  <c r="S145" i="32"/>
  <c r="R145" i="32"/>
  <c r="Q145" i="32"/>
  <c r="P145" i="32"/>
  <c r="O145" i="32"/>
  <c r="N145" i="32"/>
  <c r="M145" i="32"/>
  <c r="L145" i="32"/>
  <c r="AN145" i="32" s="1"/>
  <c r="K145" i="32"/>
  <c r="J145" i="32"/>
  <c r="I145" i="32"/>
  <c r="H145" i="32"/>
  <c r="G145" i="32"/>
  <c r="F145" i="32"/>
  <c r="E145" i="32"/>
  <c r="D145" i="32"/>
  <c r="AO145" i="32" s="1"/>
  <c r="AJ144" i="32"/>
  <c r="AQ144" i="32" s="1"/>
  <c r="AI144" i="32"/>
  <c r="AH144" i="32"/>
  <c r="AG144" i="32"/>
  <c r="AF144" i="32"/>
  <c r="AE144" i="32"/>
  <c r="AD144" i="32"/>
  <c r="AC144" i="32"/>
  <c r="AB144" i="32"/>
  <c r="AA144" i="32"/>
  <c r="Z144" i="32"/>
  <c r="Y144" i="32"/>
  <c r="X144" i="32"/>
  <c r="W144" i="32"/>
  <c r="V144" i="32"/>
  <c r="U144" i="32"/>
  <c r="T144" i="32"/>
  <c r="S144" i="32"/>
  <c r="R144" i="32"/>
  <c r="Q144" i="32"/>
  <c r="P144" i="32"/>
  <c r="O144" i="32"/>
  <c r="N144" i="32"/>
  <c r="M144" i="32"/>
  <c r="L144" i="32"/>
  <c r="K144" i="32"/>
  <c r="J144" i="32"/>
  <c r="I144" i="32"/>
  <c r="H144" i="32"/>
  <c r="G144" i="32"/>
  <c r="F144" i="32"/>
  <c r="E144" i="32"/>
  <c r="D144" i="32"/>
  <c r="AJ143" i="32"/>
  <c r="AI143" i="32"/>
  <c r="AH143" i="32"/>
  <c r="AG143" i="32"/>
  <c r="AF143" i="32"/>
  <c r="AE143" i="32"/>
  <c r="AD143" i="32"/>
  <c r="AC143" i="32"/>
  <c r="AB143" i="32"/>
  <c r="AA143" i="32"/>
  <c r="Z143" i="32"/>
  <c r="Y143" i="32"/>
  <c r="X143" i="32"/>
  <c r="W143" i="32"/>
  <c r="V143" i="32"/>
  <c r="U143" i="32"/>
  <c r="T143" i="32"/>
  <c r="S143" i="32"/>
  <c r="R143" i="32"/>
  <c r="Q143" i="32"/>
  <c r="P143" i="32"/>
  <c r="O143" i="32"/>
  <c r="N143" i="32"/>
  <c r="M143" i="32"/>
  <c r="L143" i="32"/>
  <c r="K143" i="32"/>
  <c r="J143" i="32"/>
  <c r="I143" i="32"/>
  <c r="H143" i="32"/>
  <c r="G143" i="32"/>
  <c r="F143" i="32"/>
  <c r="E143" i="32"/>
  <c r="D143" i="32"/>
  <c r="AJ142" i="32"/>
  <c r="AI142" i="32"/>
  <c r="AH142" i="32"/>
  <c r="AG142" i="32"/>
  <c r="AF142" i="32"/>
  <c r="AE142" i="32"/>
  <c r="AD142" i="32"/>
  <c r="AC142" i="32"/>
  <c r="AB142" i="32"/>
  <c r="AA142" i="32"/>
  <c r="Z142" i="32"/>
  <c r="Y142" i="32"/>
  <c r="X142" i="32"/>
  <c r="W142" i="32"/>
  <c r="V142" i="32"/>
  <c r="U142" i="32"/>
  <c r="T142" i="32"/>
  <c r="S142" i="32"/>
  <c r="R142" i="32"/>
  <c r="Q142" i="32"/>
  <c r="P142" i="32"/>
  <c r="O142" i="32"/>
  <c r="N142" i="32"/>
  <c r="M142" i="32"/>
  <c r="L142" i="32"/>
  <c r="K142" i="32"/>
  <c r="J142" i="32"/>
  <c r="I142" i="32"/>
  <c r="H142" i="32"/>
  <c r="G142" i="32"/>
  <c r="F142" i="32"/>
  <c r="E142" i="32"/>
  <c r="D142" i="32"/>
  <c r="AJ141" i="32"/>
  <c r="AI141" i="32"/>
  <c r="AH141" i="32"/>
  <c r="AG141" i="32"/>
  <c r="AF141" i="32"/>
  <c r="AE141" i="32"/>
  <c r="AD141" i="32"/>
  <c r="AC141" i="32"/>
  <c r="AB141" i="32"/>
  <c r="AA141" i="32"/>
  <c r="Z141" i="32"/>
  <c r="Y141" i="32"/>
  <c r="X141" i="32"/>
  <c r="W141" i="32"/>
  <c r="V141" i="32"/>
  <c r="U141" i="32"/>
  <c r="T141" i="32"/>
  <c r="S141" i="32"/>
  <c r="R141" i="32"/>
  <c r="Q141" i="32"/>
  <c r="P141" i="32"/>
  <c r="O141" i="32"/>
  <c r="N141" i="32"/>
  <c r="M141" i="32"/>
  <c r="L141" i="32"/>
  <c r="K141" i="32"/>
  <c r="J141" i="32"/>
  <c r="I141" i="32"/>
  <c r="H141" i="32"/>
  <c r="G141" i="32"/>
  <c r="F141" i="32"/>
  <c r="E141" i="32"/>
  <c r="D141" i="32"/>
  <c r="AO141" i="32" s="1"/>
  <c r="AJ140" i="32"/>
  <c r="AI140" i="32"/>
  <c r="AH140" i="32"/>
  <c r="AG140" i="32"/>
  <c r="AF140" i="32"/>
  <c r="AE140" i="32"/>
  <c r="AD140" i="32"/>
  <c r="AC140" i="32"/>
  <c r="AB140" i="32"/>
  <c r="AA140" i="32"/>
  <c r="Z140" i="32"/>
  <c r="Y140" i="32"/>
  <c r="X140" i="32"/>
  <c r="W140" i="32"/>
  <c r="V140" i="32"/>
  <c r="U140" i="32"/>
  <c r="T140" i="32"/>
  <c r="S140" i="32"/>
  <c r="R140" i="32"/>
  <c r="Q140" i="32"/>
  <c r="P140" i="32"/>
  <c r="O140" i="32"/>
  <c r="N140" i="32"/>
  <c r="M140" i="32"/>
  <c r="L140" i="32"/>
  <c r="AN140" i="32" s="1"/>
  <c r="K140" i="32"/>
  <c r="J140" i="32"/>
  <c r="I140" i="32"/>
  <c r="H140" i="32"/>
  <c r="G140" i="32"/>
  <c r="F140" i="32"/>
  <c r="E140" i="32"/>
  <c r="D140" i="32"/>
  <c r="AJ139" i="32"/>
  <c r="AI139" i="32"/>
  <c r="AH139" i="32"/>
  <c r="AG139" i="32"/>
  <c r="AF139" i="32"/>
  <c r="AE139" i="32"/>
  <c r="AD139" i="32"/>
  <c r="AC139" i="32"/>
  <c r="AB139" i="32"/>
  <c r="AA139" i="32"/>
  <c r="Z139" i="32"/>
  <c r="Y139" i="32"/>
  <c r="X139" i="32"/>
  <c r="W139" i="32"/>
  <c r="V139" i="32"/>
  <c r="U139" i="32"/>
  <c r="AM139" i="32" s="1"/>
  <c r="T139" i="32"/>
  <c r="S139" i="32"/>
  <c r="R139" i="32"/>
  <c r="Q139" i="32"/>
  <c r="P139" i="32"/>
  <c r="O139" i="32"/>
  <c r="N139" i="32"/>
  <c r="M139" i="32"/>
  <c r="L139" i="32"/>
  <c r="K139" i="32"/>
  <c r="J139" i="32"/>
  <c r="I139" i="32"/>
  <c r="H139" i="32"/>
  <c r="G139" i="32"/>
  <c r="F139" i="32"/>
  <c r="E139" i="32"/>
  <c r="D139" i="32"/>
  <c r="AJ138" i="32"/>
  <c r="AI138" i="32"/>
  <c r="AH138" i="32"/>
  <c r="AG138" i="32"/>
  <c r="AF138" i="32"/>
  <c r="AE138" i="32"/>
  <c r="AD138" i="32"/>
  <c r="AC138" i="32"/>
  <c r="AB138" i="32"/>
  <c r="AA138" i="32"/>
  <c r="Z138" i="32"/>
  <c r="Y138" i="32"/>
  <c r="X138" i="32"/>
  <c r="W138" i="32"/>
  <c r="V138" i="32"/>
  <c r="U138" i="32"/>
  <c r="T138" i="32"/>
  <c r="S138" i="32"/>
  <c r="R138" i="32"/>
  <c r="Q138" i="32"/>
  <c r="P138" i="32"/>
  <c r="O138" i="32"/>
  <c r="N138" i="32"/>
  <c r="M138" i="32"/>
  <c r="L138" i="32"/>
  <c r="K138" i="32"/>
  <c r="J138" i="32"/>
  <c r="I138" i="32"/>
  <c r="H138" i="32"/>
  <c r="G138" i="32"/>
  <c r="F138" i="32"/>
  <c r="E138" i="32"/>
  <c r="D138" i="32"/>
  <c r="AJ137" i="32"/>
  <c r="AI137" i="32"/>
  <c r="AH137" i="32"/>
  <c r="AG137" i="32"/>
  <c r="AF137" i="32"/>
  <c r="AE137" i="32"/>
  <c r="AD137" i="32"/>
  <c r="AC137" i="32"/>
  <c r="AB137" i="32"/>
  <c r="AA137" i="32"/>
  <c r="Z137" i="32"/>
  <c r="Y137" i="32"/>
  <c r="X137" i="32"/>
  <c r="W137" i="32"/>
  <c r="V137" i="32"/>
  <c r="U137" i="32"/>
  <c r="T137" i="32"/>
  <c r="S137" i="32"/>
  <c r="R137" i="32"/>
  <c r="Q137" i="32"/>
  <c r="P137" i="32"/>
  <c r="O137" i="32"/>
  <c r="N137" i="32"/>
  <c r="M137" i="32"/>
  <c r="L137" i="32"/>
  <c r="K137" i="32"/>
  <c r="J137" i="32"/>
  <c r="I137" i="32"/>
  <c r="H137" i="32"/>
  <c r="G137" i="32"/>
  <c r="F137" i="32"/>
  <c r="E137" i="32"/>
  <c r="D137" i="32"/>
  <c r="AJ136" i="32"/>
  <c r="AI136" i="32"/>
  <c r="AH136" i="32"/>
  <c r="AG136" i="32"/>
  <c r="AF136" i="32"/>
  <c r="AE136" i="32"/>
  <c r="AD136" i="32"/>
  <c r="AC136" i="32"/>
  <c r="AB136" i="32"/>
  <c r="AA136" i="32"/>
  <c r="Z136" i="32"/>
  <c r="Y136" i="32"/>
  <c r="X136" i="32"/>
  <c r="W136" i="32"/>
  <c r="V136" i="32"/>
  <c r="U136" i="32"/>
  <c r="T136" i="32"/>
  <c r="S136" i="32"/>
  <c r="R136" i="32"/>
  <c r="Q136" i="32"/>
  <c r="P136" i="32"/>
  <c r="O136" i="32"/>
  <c r="N136" i="32"/>
  <c r="M136" i="32"/>
  <c r="L136" i="32"/>
  <c r="K136" i="32"/>
  <c r="J136" i="32"/>
  <c r="I136" i="32"/>
  <c r="H136" i="32"/>
  <c r="G136" i="32"/>
  <c r="F136" i="32"/>
  <c r="E136" i="32"/>
  <c r="D136" i="32"/>
  <c r="AJ134" i="32"/>
  <c r="AQ134" i="32" s="1"/>
  <c r="AI134" i="32"/>
  <c r="AH134" i="32"/>
  <c r="AG134" i="32"/>
  <c r="AF134" i="32"/>
  <c r="AE134" i="32"/>
  <c r="AD134" i="32"/>
  <c r="AC134" i="32"/>
  <c r="AB134" i="32"/>
  <c r="AA134" i="32"/>
  <c r="Z134" i="32"/>
  <c r="Y134" i="32"/>
  <c r="X134" i="32"/>
  <c r="W134" i="32"/>
  <c r="V134" i="32"/>
  <c r="U134" i="32"/>
  <c r="T134" i="32"/>
  <c r="S134" i="32"/>
  <c r="R134" i="32"/>
  <c r="Q134" i="32"/>
  <c r="P134" i="32"/>
  <c r="O134" i="32"/>
  <c r="N134" i="32"/>
  <c r="M134" i="32"/>
  <c r="L134" i="32"/>
  <c r="K134" i="32"/>
  <c r="J134" i="32"/>
  <c r="I134" i="32"/>
  <c r="H134" i="32"/>
  <c r="G134" i="32"/>
  <c r="F134" i="32"/>
  <c r="E134" i="32"/>
  <c r="D134" i="32"/>
  <c r="AJ133" i="32"/>
  <c r="AQ133" i="32" s="1"/>
  <c r="AI133" i="32"/>
  <c r="AH133" i="32"/>
  <c r="AG133" i="32"/>
  <c r="AF133" i="32"/>
  <c r="AE133" i="32"/>
  <c r="AD133" i="32"/>
  <c r="AC133" i="32"/>
  <c r="AB133" i="32"/>
  <c r="AA133" i="32"/>
  <c r="Z133" i="32"/>
  <c r="Y133" i="32"/>
  <c r="X133" i="32"/>
  <c r="W133" i="32"/>
  <c r="V133" i="32"/>
  <c r="U133" i="32"/>
  <c r="T133" i="32"/>
  <c r="S133" i="32"/>
  <c r="R133" i="32"/>
  <c r="Q133" i="32"/>
  <c r="P133" i="32"/>
  <c r="O133" i="32"/>
  <c r="N133" i="32"/>
  <c r="M133" i="32"/>
  <c r="L133" i="32"/>
  <c r="K133" i="32"/>
  <c r="J133" i="32"/>
  <c r="I133" i="32"/>
  <c r="H133" i="32"/>
  <c r="G133" i="32"/>
  <c r="F133" i="32"/>
  <c r="E133" i="32"/>
  <c r="D133" i="32"/>
  <c r="AQ132" i="32"/>
  <c r="AR68" i="32" s="1"/>
  <c r="AJ132" i="32"/>
  <c r="AI132" i="32"/>
  <c r="AH132" i="32"/>
  <c r="AG132" i="32"/>
  <c r="AF132" i="32"/>
  <c r="AE132" i="32"/>
  <c r="AD132" i="32"/>
  <c r="AC132" i="32"/>
  <c r="AB132" i="32"/>
  <c r="AA132" i="32"/>
  <c r="Z132" i="32"/>
  <c r="Y132" i="32"/>
  <c r="X132" i="32"/>
  <c r="W132" i="32"/>
  <c r="V132" i="32"/>
  <c r="U132" i="32"/>
  <c r="T132" i="32"/>
  <c r="S132" i="32"/>
  <c r="R132" i="32"/>
  <c r="Q132" i="32"/>
  <c r="P132" i="32"/>
  <c r="O132" i="32"/>
  <c r="N132" i="32"/>
  <c r="M132" i="32"/>
  <c r="L132" i="32"/>
  <c r="K132" i="32"/>
  <c r="J132" i="32"/>
  <c r="I132" i="32"/>
  <c r="H132" i="32"/>
  <c r="G132" i="32"/>
  <c r="F132" i="32"/>
  <c r="E132" i="32"/>
  <c r="D132" i="32"/>
  <c r="AJ131" i="32"/>
  <c r="AQ131" i="32" s="1"/>
  <c r="AI131" i="32"/>
  <c r="AH131" i="32"/>
  <c r="AG131" i="32"/>
  <c r="AF131" i="32"/>
  <c r="AE131" i="32"/>
  <c r="AD131" i="32"/>
  <c r="AC131" i="32"/>
  <c r="AB131" i="32"/>
  <c r="AA131" i="32"/>
  <c r="Z131" i="32"/>
  <c r="Y131" i="32"/>
  <c r="X131" i="32"/>
  <c r="W131" i="32"/>
  <c r="V131" i="32"/>
  <c r="U131" i="32"/>
  <c r="T131" i="32"/>
  <c r="S131" i="32"/>
  <c r="R131" i="32"/>
  <c r="Q131" i="32"/>
  <c r="P131" i="32"/>
  <c r="O131" i="32"/>
  <c r="N131" i="32"/>
  <c r="M131" i="32"/>
  <c r="L131" i="32"/>
  <c r="K131" i="32"/>
  <c r="J131" i="32"/>
  <c r="I131" i="32"/>
  <c r="H131" i="32"/>
  <c r="G131" i="32"/>
  <c r="F131" i="32"/>
  <c r="E131" i="32"/>
  <c r="D131" i="32"/>
  <c r="AO131" i="32" s="1"/>
  <c r="AJ130" i="32"/>
  <c r="AQ130" i="32" s="1"/>
  <c r="AI130" i="32"/>
  <c r="AH130" i="32"/>
  <c r="AG130" i="32"/>
  <c r="AF130" i="32"/>
  <c r="AE130" i="32"/>
  <c r="AD130" i="32"/>
  <c r="AC130" i="32"/>
  <c r="AB130" i="32"/>
  <c r="AA130" i="32"/>
  <c r="Z130" i="32"/>
  <c r="Y130" i="32"/>
  <c r="X130" i="32"/>
  <c r="W130" i="32"/>
  <c r="V130" i="32"/>
  <c r="U130" i="32"/>
  <c r="T130" i="32"/>
  <c r="S130" i="32"/>
  <c r="R130" i="32"/>
  <c r="Q130" i="32"/>
  <c r="P130" i="32"/>
  <c r="O130" i="32"/>
  <c r="N130" i="32"/>
  <c r="M130" i="32"/>
  <c r="AN130" i="32" s="1"/>
  <c r="L130" i="32"/>
  <c r="K130" i="32"/>
  <c r="J130" i="32"/>
  <c r="I130" i="32"/>
  <c r="H130" i="32"/>
  <c r="G130" i="32"/>
  <c r="F130" i="32"/>
  <c r="E130" i="32"/>
  <c r="D130" i="32"/>
  <c r="AJ129" i="32"/>
  <c r="AQ129" i="32" s="1"/>
  <c r="AI129" i="32"/>
  <c r="AH129" i="32"/>
  <c r="AG129" i="32"/>
  <c r="AF129" i="32"/>
  <c r="AE129" i="32"/>
  <c r="AD129" i="32"/>
  <c r="AC129" i="32"/>
  <c r="AB129" i="32"/>
  <c r="AA129" i="32"/>
  <c r="Z129" i="32"/>
  <c r="Y129" i="32"/>
  <c r="X129" i="32"/>
  <c r="W129" i="32"/>
  <c r="V129" i="32"/>
  <c r="U129" i="32"/>
  <c r="T129" i="32"/>
  <c r="S129" i="32"/>
  <c r="R129" i="32"/>
  <c r="Q129" i="32"/>
  <c r="P129" i="32"/>
  <c r="O129" i="32"/>
  <c r="N129" i="32"/>
  <c r="M129" i="32"/>
  <c r="L129" i="32"/>
  <c r="K129" i="32"/>
  <c r="J129" i="32"/>
  <c r="I129" i="32"/>
  <c r="H129" i="32"/>
  <c r="G129" i="32"/>
  <c r="F129" i="32"/>
  <c r="E129" i="32"/>
  <c r="D129" i="32"/>
  <c r="AQ128" i="32"/>
  <c r="AR63" i="32" s="1"/>
  <c r="AJ128" i="32"/>
  <c r="AI128" i="32"/>
  <c r="AH128" i="32"/>
  <c r="AG128" i="32"/>
  <c r="AF128" i="32"/>
  <c r="AE128" i="32"/>
  <c r="AD128" i="32"/>
  <c r="AC128" i="32"/>
  <c r="AL128" i="32" s="1"/>
  <c r="AB128" i="32"/>
  <c r="AA128" i="32"/>
  <c r="Z128" i="32"/>
  <c r="Y128" i="32"/>
  <c r="X128" i="32"/>
  <c r="W128" i="32"/>
  <c r="V128" i="32"/>
  <c r="U128" i="32"/>
  <c r="AM128" i="32" s="1"/>
  <c r="T128" i="32"/>
  <c r="S128" i="32"/>
  <c r="R128" i="32"/>
  <c r="Q128" i="32"/>
  <c r="P128" i="32"/>
  <c r="O128" i="32"/>
  <c r="N128" i="32"/>
  <c r="M128" i="32"/>
  <c r="L128" i="32"/>
  <c r="K128" i="32"/>
  <c r="J128" i="32"/>
  <c r="I128" i="32"/>
  <c r="H128" i="32"/>
  <c r="G128" i="32"/>
  <c r="F128" i="32"/>
  <c r="E128" i="32"/>
  <c r="AO128" i="32" s="1"/>
  <c r="D128" i="32"/>
  <c r="AJ127" i="32"/>
  <c r="AQ127" i="32" s="1"/>
  <c r="AI127" i="32"/>
  <c r="AH127" i="32"/>
  <c r="AG127" i="32"/>
  <c r="AF127" i="32"/>
  <c r="AE127" i="32"/>
  <c r="AD127" i="32"/>
  <c r="AC127" i="32"/>
  <c r="AB127" i="32"/>
  <c r="AA127" i="32"/>
  <c r="Z127" i="32"/>
  <c r="Y127" i="32"/>
  <c r="X127" i="32"/>
  <c r="W127" i="32"/>
  <c r="V127" i="32"/>
  <c r="U127" i="32"/>
  <c r="T127" i="32"/>
  <c r="S127" i="32"/>
  <c r="R127" i="32"/>
  <c r="Q127" i="32"/>
  <c r="P127" i="32"/>
  <c r="O127" i="32"/>
  <c r="N127" i="32"/>
  <c r="M127" i="32"/>
  <c r="L127" i="32"/>
  <c r="K127" i="32"/>
  <c r="J127" i="32"/>
  <c r="I127" i="32"/>
  <c r="H127" i="32"/>
  <c r="G127" i="32"/>
  <c r="F127" i="32"/>
  <c r="E127" i="32"/>
  <c r="D127" i="32"/>
  <c r="AJ126" i="32"/>
  <c r="AQ126" i="32" s="1"/>
  <c r="AR62" i="32" s="1"/>
  <c r="AI126" i="32"/>
  <c r="AH126" i="32"/>
  <c r="AG126" i="32"/>
  <c r="AF126" i="32"/>
  <c r="AE126" i="32"/>
  <c r="AD126" i="32"/>
  <c r="AC126" i="32"/>
  <c r="AB126" i="32"/>
  <c r="AA126" i="32"/>
  <c r="Z126" i="32"/>
  <c r="Y126" i="32"/>
  <c r="X126" i="32"/>
  <c r="W126" i="32"/>
  <c r="V126" i="32"/>
  <c r="U126" i="32"/>
  <c r="T126" i="32"/>
  <c r="S126" i="32"/>
  <c r="R126" i="32"/>
  <c r="Q126" i="32"/>
  <c r="P126" i="32"/>
  <c r="O126" i="32"/>
  <c r="N126" i="32"/>
  <c r="M126" i="32"/>
  <c r="L126" i="32"/>
  <c r="K126" i="32"/>
  <c r="J126" i="32"/>
  <c r="I126" i="32"/>
  <c r="H126" i="32"/>
  <c r="G126" i="32"/>
  <c r="F126" i="32"/>
  <c r="E126" i="32"/>
  <c r="D126" i="32"/>
  <c r="AJ125" i="32"/>
  <c r="AQ125" i="32" s="1"/>
  <c r="AI125" i="32"/>
  <c r="AH125" i="32"/>
  <c r="AG125" i="32"/>
  <c r="AF125" i="32"/>
  <c r="AE125" i="32"/>
  <c r="AD125" i="32"/>
  <c r="AC125" i="32"/>
  <c r="AB125" i="32"/>
  <c r="AA125" i="32"/>
  <c r="Z125" i="32"/>
  <c r="Y125" i="32"/>
  <c r="X125" i="32"/>
  <c r="W125" i="32"/>
  <c r="V125" i="32"/>
  <c r="U125" i="32"/>
  <c r="T125" i="32"/>
  <c r="S125" i="32"/>
  <c r="R125" i="32"/>
  <c r="Q125" i="32"/>
  <c r="P125" i="32"/>
  <c r="O125" i="32"/>
  <c r="N125" i="32"/>
  <c r="M125" i="32"/>
  <c r="L125" i="32"/>
  <c r="K125" i="32"/>
  <c r="J125" i="32"/>
  <c r="I125" i="32"/>
  <c r="H125" i="32"/>
  <c r="G125" i="32"/>
  <c r="F125" i="32"/>
  <c r="E125" i="32"/>
  <c r="D125" i="32"/>
  <c r="AJ124" i="32"/>
  <c r="AQ124" i="32" s="1"/>
  <c r="AI124" i="32"/>
  <c r="AH124" i="32"/>
  <c r="AG124" i="32"/>
  <c r="AF124" i="32"/>
  <c r="AE124" i="32"/>
  <c r="AD124" i="32"/>
  <c r="AC124" i="32"/>
  <c r="AB124" i="32"/>
  <c r="AA124" i="32"/>
  <c r="Z124" i="32"/>
  <c r="Y124" i="32"/>
  <c r="X124" i="32"/>
  <c r="W124" i="32"/>
  <c r="V124" i="32"/>
  <c r="U124" i="32"/>
  <c r="T124" i="32"/>
  <c r="S124" i="32"/>
  <c r="R124" i="32"/>
  <c r="Q124" i="32"/>
  <c r="P124" i="32"/>
  <c r="O124" i="32"/>
  <c r="N124" i="32"/>
  <c r="M124" i="32"/>
  <c r="L124" i="32"/>
  <c r="K124" i="32"/>
  <c r="J124" i="32"/>
  <c r="I124" i="32"/>
  <c r="H124" i="32"/>
  <c r="G124" i="32"/>
  <c r="F124" i="32"/>
  <c r="E124" i="32"/>
  <c r="D124" i="32"/>
  <c r="AQ123" i="32"/>
  <c r="AJ123" i="32"/>
  <c r="AI123" i="32"/>
  <c r="AH123" i="32"/>
  <c r="AG123" i="32"/>
  <c r="AF123" i="32"/>
  <c r="AE123" i="32"/>
  <c r="AD123" i="32"/>
  <c r="AC123" i="32"/>
  <c r="AB123" i="32"/>
  <c r="AA123" i="32"/>
  <c r="Z123" i="32"/>
  <c r="Y123" i="32"/>
  <c r="X123" i="32"/>
  <c r="W123" i="32"/>
  <c r="V123" i="32"/>
  <c r="U123" i="32"/>
  <c r="T123" i="32"/>
  <c r="S123" i="32"/>
  <c r="R123" i="32"/>
  <c r="Q123" i="32"/>
  <c r="P123" i="32"/>
  <c r="O123" i="32"/>
  <c r="N123" i="32"/>
  <c r="M123" i="32"/>
  <c r="L123" i="32"/>
  <c r="K123" i="32"/>
  <c r="J123" i="32"/>
  <c r="I123" i="32"/>
  <c r="H123" i="32"/>
  <c r="G123" i="32"/>
  <c r="F123" i="32"/>
  <c r="E123" i="32"/>
  <c r="D123" i="32"/>
  <c r="AO123" i="32" s="1"/>
  <c r="AJ122" i="32"/>
  <c r="AQ122" i="32" s="1"/>
  <c r="AR57" i="32" s="1"/>
  <c r="AI122" i="32"/>
  <c r="AH122" i="32"/>
  <c r="AG122" i="32"/>
  <c r="AF122" i="32"/>
  <c r="AE122" i="32"/>
  <c r="AD122" i="32"/>
  <c r="AC122" i="32"/>
  <c r="AB122" i="32"/>
  <c r="AA122" i="32"/>
  <c r="Z122" i="32"/>
  <c r="Y122" i="32"/>
  <c r="X122" i="32"/>
  <c r="W122" i="32"/>
  <c r="V122" i="32"/>
  <c r="U122" i="32"/>
  <c r="T122" i="32"/>
  <c r="S122" i="32"/>
  <c r="R122" i="32"/>
  <c r="Q122" i="32"/>
  <c r="P122" i="32"/>
  <c r="O122" i="32"/>
  <c r="AN122" i="32" s="1"/>
  <c r="N122" i="32"/>
  <c r="M122" i="32"/>
  <c r="L122" i="32"/>
  <c r="K122" i="32"/>
  <c r="J122" i="32"/>
  <c r="I122" i="32"/>
  <c r="H122" i="32"/>
  <c r="G122" i="32"/>
  <c r="AO122" i="32" s="1"/>
  <c r="F122" i="32"/>
  <c r="E122" i="32"/>
  <c r="D122" i="32"/>
  <c r="AQ121" i="32"/>
  <c r="AJ121" i="32"/>
  <c r="AI121" i="32"/>
  <c r="AH121" i="32"/>
  <c r="AG121" i="32"/>
  <c r="AF121" i="32"/>
  <c r="AE121" i="32"/>
  <c r="AD121" i="32"/>
  <c r="AC121" i="32"/>
  <c r="AB121" i="32"/>
  <c r="AA121" i="32"/>
  <c r="Z121" i="32"/>
  <c r="Y121" i="32"/>
  <c r="X121" i="32"/>
  <c r="W121" i="32"/>
  <c r="V121" i="32"/>
  <c r="U121" i="32"/>
  <c r="AM121" i="32" s="1"/>
  <c r="T121" i="32"/>
  <c r="S121" i="32"/>
  <c r="R121" i="32"/>
  <c r="Q121" i="32"/>
  <c r="P121" i="32"/>
  <c r="O121" i="32"/>
  <c r="N121" i="32"/>
  <c r="M121" i="32"/>
  <c r="L121" i="32"/>
  <c r="K121" i="32"/>
  <c r="J121" i="32"/>
  <c r="I121" i="32"/>
  <c r="H121" i="32"/>
  <c r="G121" i="32"/>
  <c r="F121" i="32"/>
  <c r="E121" i="32"/>
  <c r="D121" i="32"/>
  <c r="AJ120" i="32"/>
  <c r="AQ120" i="32" s="1"/>
  <c r="AI120" i="32"/>
  <c r="AH120" i="32"/>
  <c r="AG120" i="32"/>
  <c r="AF120" i="32"/>
  <c r="AE120" i="32"/>
  <c r="AD120" i="32"/>
  <c r="AC120" i="32"/>
  <c r="AB120" i="32"/>
  <c r="AA120" i="32"/>
  <c r="Z120" i="32"/>
  <c r="Y120" i="32"/>
  <c r="X120" i="32"/>
  <c r="W120" i="32"/>
  <c r="V120" i="32"/>
  <c r="U120" i="32"/>
  <c r="T120" i="32"/>
  <c r="S120" i="32"/>
  <c r="R120" i="32"/>
  <c r="Q120" i="32"/>
  <c r="P120" i="32"/>
  <c r="O120" i="32"/>
  <c r="N120" i="32"/>
  <c r="M120" i="32"/>
  <c r="L120" i="32"/>
  <c r="K120" i="32"/>
  <c r="J120" i="32"/>
  <c r="I120" i="32"/>
  <c r="H120" i="32"/>
  <c r="G120" i="32"/>
  <c r="F120" i="32"/>
  <c r="E120" i="32"/>
  <c r="D120" i="32"/>
  <c r="AJ119" i="32"/>
  <c r="AQ119" i="32" s="1"/>
  <c r="AI119" i="32"/>
  <c r="AH119" i="32"/>
  <c r="AG119" i="32"/>
  <c r="AF119" i="32"/>
  <c r="AE119" i="32"/>
  <c r="AD119" i="32"/>
  <c r="AC119" i="32"/>
  <c r="AB119" i="32"/>
  <c r="AA119" i="32"/>
  <c r="Z119" i="32"/>
  <c r="Y119" i="32"/>
  <c r="X119" i="32"/>
  <c r="W119" i="32"/>
  <c r="V119" i="32"/>
  <c r="U119" i="32"/>
  <c r="T119" i="32"/>
  <c r="S119" i="32"/>
  <c r="R119" i="32"/>
  <c r="Q119" i="32"/>
  <c r="P119" i="32"/>
  <c r="O119" i="32"/>
  <c r="N119" i="32"/>
  <c r="M119" i="32"/>
  <c r="L119" i="32"/>
  <c r="K119" i="32"/>
  <c r="J119" i="32"/>
  <c r="I119" i="32"/>
  <c r="H119" i="32"/>
  <c r="G119" i="32"/>
  <c r="F119" i="32"/>
  <c r="E119" i="32"/>
  <c r="D119" i="32"/>
  <c r="AJ118" i="32"/>
  <c r="AQ118" i="32" s="1"/>
  <c r="AR54" i="32" s="1"/>
  <c r="AI118" i="32"/>
  <c r="AH118" i="32"/>
  <c r="AG118" i="32"/>
  <c r="AF118" i="32"/>
  <c r="AE118" i="32"/>
  <c r="AD118" i="32"/>
  <c r="AC118" i="32"/>
  <c r="AB118" i="32"/>
  <c r="AA118" i="32"/>
  <c r="Z118" i="32"/>
  <c r="Y118" i="32"/>
  <c r="X118" i="32"/>
  <c r="W118" i="32"/>
  <c r="V118" i="32"/>
  <c r="U118" i="32"/>
  <c r="T118" i="32"/>
  <c r="S118" i="32"/>
  <c r="R118" i="32"/>
  <c r="Q118" i="32"/>
  <c r="P118" i="32"/>
  <c r="O118" i="32"/>
  <c r="N118" i="32"/>
  <c r="M118" i="32"/>
  <c r="L118" i="32"/>
  <c r="K118" i="32"/>
  <c r="J118" i="32"/>
  <c r="I118" i="32"/>
  <c r="H118" i="32"/>
  <c r="G118" i="32"/>
  <c r="F118" i="32"/>
  <c r="E118" i="32"/>
  <c r="D118" i="32"/>
  <c r="C118" i="32"/>
  <c r="AJ117" i="32"/>
  <c r="AQ117" i="32" s="1"/>
  <c r="AI117" i="32"/>
  <c r="AH117" i="32"/>
  <c r="AG117" i="32"/>
  <c r="AF117" i="32"/>
  <c r="AE117" i="32"/>
  <c r="AD117" i="32"/>
  <c r="AC117" i="32"/>
  <c r="AB117" i="32"/>
  <c r="AA117" i="32"/>
  <c r="Z117" i="32"/>
  <c r="Y117" i="32"/>
  <c r="X117" i="32"/>
  <c r="W117" i="32"/>
  <c r="V117" i="32"/>
  <c r="U117" i="32"/>
  <c r="T117" i="32"/>
  <c r="S117" i="32"/>
  <c r="R117" i="32"/>
  <c r="Q117" i="32"/>
  <c r="P117" i="32"/>
  <c r="O117" i="32"/>
  <c r="N117" i="32"/>
  <c r="M117" i="32"/>
  <c r="L117" i="32"/>
  <c r="K117" i="32"/>
  <c r="J117" i="32"/>
  <c r="I117" i="32"/>
  <c r="H117" i="32"/>
  <c r="G117" i="32"/>
  <c r="F117" i="32"/>
  <c r="E117" i="32"/>
  <c r="D117" i="32"/>
  <c r="AQ116" i="32"/>
  <c r="AJ116" i="32"/>
  <c r="AI116" i="32"/>
  <c r="AH116" i="32"/>
  <c r="AG116" i="32"/>
  <c r="AF116" i="32"/>
  <c r="AE116" i="32"/>
  <c r="AD116" i="32"/>
  <c r="AC116" i="32"/>
  <c r="AB116" i="32"/>
  <c r="AA116" i="32"/>
  <c r="Z116" i="32"/>
  <c r="Y116" i="32"/>
  <c r="X116" i="32"/>
  <c r="W116" i="32"/>
  <c r="V116" i="32"/>
  <c r="U116" i="32"/>
  <c r="T116" i="32"/>
  <c r="S116" i="32"/>
  <c r="R116" i="32"/>
  <c r="Q116" i="32"/>
  <c r="P116" i="32"/>
  <c r="O116" i="32"/>
  <c r="N116" i="32"/>
  <c r="M116" i="32"/>
  <c r="L116" i="32"/>
  <c r="K116" i="32"/>
  <c r="J116" i="32"/>
  <c r="I116" i="32"/>
  <c r="H116" i="32"/>
  <c r="G116" i="32"/>
  <c r="F116" i="32"/>
  <c r="E116" i="32"/>
  <c r="D116" i="32"/>
  <c r="AQ115" i="32"/>
  <c r="AR51" i="32" s="1"/>
  <c r="AJ115" i="32"/>
  <c r="AI115" i="32"/>
  <c r="AH115" i="32"/>
  <c r="AG115" i="32"/>
  <c r="AF115" i="32"/>
  <c r="AE115" i="32"/>
  <c r="AD115" i="32"/>
  <c r="AC115" i="32"/>
  <c r="AB115" i="32"/>
  <c r="AA115" i="32"/>
  <c r="Z115" i="32"/>
  <c r="Y115" i="32"/>
  <c r="X115" i="32"/>
  <c r="W115" i="32"/>
  <c r="V115" i="32"/>
  <c r="U115" i="32"/>
  <c r="T115" i="32"/>
  <c r="S115" i="32"/>
  <c r="R115" i="32"/>
  <c r="Q115" i="32"/>
  <c r="P115" i="32"/>
  <c r="O115" i="32"/>
  <c r="N115" i="32"/>
  <c r="M115" i="32"/>
  <c r="L115" i="32"/>
  <c r="K115" i="32"/>
  <c r="J115" i="32"/>
  <c r="I115" i="32"/>
  <c r="H115" i="32"/>
  <c r="G115" i="32"/>
  <c r="F115" i="32"/>
  <c r="E115" i="32"/>
  <c r="AO115" i="32" s="1"/>
  <c r="D115" i="32"/>
  <c r="AQ114" i="32"/>
  <c r="AJ114" i="32"/>
  <c r="AI114" i="32"/>
  <c r="AH114" i="32"/>
  <c r="AG114" i="32"/>
  <c r="AF114" i="32"/>
  <c r="AE114" i="32"/>
  <c r="AD114" i="32"/>
  <c r="AC114" i="32"/>
  <c r="AB114" i="32"/>
  <c r="AA114" i="32"/>
  <c r="Z114" i="32"/>
  <c r="Y114" i="32"/>
  <c r="X114" i="32"/>
  <c r="W114" i="32"/>
  <c r="V114" i="32"/>
  <c r="U114" i="32"/>
  <c r="T114" i="32"/>
  <c r="S114" i="32"/>
  <c r="R114" i="32"/>
  <c r="Q114" i="32"/>
  <c r="P114" i="32"/>
  <c r="O114" i="32"/>
  <c r="N114" i="32"/>
  <c r="M114" i="32"/>
  <c r="AN114" i="32" s="1"/>
  <c r="L114" i="32"/>
  <c r="K114" i="32"/>
  <c r="J114" i="32"/>
  <c r="I114" i="32"/>
  <c r="H114" i="32"/>
  <c r="G114" i="32"/>
  <c r="F114" i="32"/>
  <c r="E114" i="32"/>
  <c r="D114" i="32"/>
  <c r="AJ113" i="32"/>
  <c r="AQ113" i="32" s="1"/>
  <c r="AI113" i="32"/>
  <c r="AH113" i="32"/>
  <c r="AG113" i="32"/>
  <c r="AF113" i="32"/>
  <c r="AE113" i="32"/>
  <c r="AD113" i="32"/>
  <c r="AC113" i="32"/>
  <c r="AB113" i="32"/>
  <c r="AA113" i="32"/>
  <c r="Z113" i="32"/>
  <c r="Y113" i="32"/>
  <c r="X113" i="32"/>
  <c r="W113" i="32"/>
  <c r="V113" i="32"/>
  <c r="U113" i="32"/>
  <c r="T113" i="32"/>
  <c r="AM113" i="32" s="1"/>
  <c r="S113" i="32"/>
  <c r="R113" i="32"/>
  <c r="Q113" i="32"/>
  <c r="P113" i="32"/>
  <c r="O113" i="32"/>
  <c r="N113" i="32"/>
  <c r="M113" i="32"/>
  <c r="L113" i="32"/>
  <c r="K113" i="32"/>
  <c r="J113" i="32"/>
  <c r="I113" i="32"/>
  <c r="H113" i="32"/>
  <c r="G113" i="32"/>
  <c r="F113" i="32"/>
  <c r="E113" i="32"/>
  <c r="D113" i="32"/>
  <c r="AQ112" i="32"/>
  <c r="AJ112" i="32"/>
  <c r="AI112" i="32"/>
  <c r="AH112" i="32"/>
  <c r="AG112" i="32"/>
  <c r="AF112" i="32"/>
  <c r="AE112" i="32"/>
  <c r="AD112" i="32"/>
  <c r="AC112" i="32"/>
  <c r="AL112" i="32" s="1"/>
  <c r="AB112" i="32"/>
  <c r="AA112" i="32"/>
  <c r="Z112" i="32"/>
  <c r="Y112" i="32"/>
  <c r="X112" i="32"/>
  <c r="W112" i="32"/>
  <c r="V112" i="32"/>
  <c r="U112" i="32"/>
  <c r="AM112" i="32" s="1"/>
  <c r="T112" i="32"/>
  <c r="S112" i="32"/>
  <c r="R112" i="32"/>
  <c r="Q112" i="32"/>
  <c r="P112" i="32"/>
  <c r="O112" i="32"/>
  <c r="N112" i="32"/>
  <c r="M112" i="32"/>
  <c r="AN112" i="32" s="1"/>
  <c r="L112" i="32"/>
  <c r="K112" i="32"/>
  <c r="J112" i="32"/>
  <c r="I112" i="32"/>
  <c r="H112" i="32"/>
  <c r="G112" i="32"/>
  <c r="F112" i="32"/>
  <c r="E112" i="32"/>
  <c r="AO112" i="32" s="1"/>
  <c r="D112" i="32"/>
  <c r="AJ111" i="32"/>
  <c r="AQ111" i="32" s="1"/>
  <c r="AI111" i="32"/>
  <c r="AH111" i="32"/>
  <c r="AG111" i="32"/>
  <c r="AF111" i="32"/>
  <c r="AE111" i="32"/>
  <c r="AD111" i="32"/>
  <c r="AC111" i="32"/>
  <c r="AB111" i="32"/>
  <c r="AA111" i="32"/>
  <c r="Z111" i="32"/>
  <c r="Y111" i="32"/>
  <c r="X111" i="32"/>
  <c r="W111" i="32"/>
  <c r="V111" i="32"/>
  <c r="U111" i="32"/>
  <c r="T111" i="32"/>
  <c r="S111" i="32"/>
  <c r="R111" i="32"/>
  <c r="Q111" i="32"/>
  <c r="P111" i="32"/>
  <c r="O111" i="32"/>
  <c r="N111" i="32"/>
  <c r="M111" i="32"/>
  <c r="L111" i="32"/>
  <c r="K111" i="32"/>
  <c r="J111" i="32"/>
  <c r="I111" i="32"/>
  <c r="H111" i="32"/>
  <c r="G111" i="32"/>
  <c r="F111" i="32"/>
  <c r="E111" i="32"/>
  <c r="D111" i="32"/>
  <c r="AJ110" i="32"/>
  <c r="AQ110" i="32" s="1"/>
  <c r="AR45" i="32" s="1"/>
  <c r="AI110" i="32"/>
  <c r="AH110" i="32"/>
  <c r="AG110" i="32"/>
  <c r="AF110" i="32"/>
  <c r="AE110" i="32"/>
  <c r="AD110" i="32"/>
  <c r="AC110" i="32"/>
  <c r="AB110" i="32"/>
  <c r="AA110" i="32"/>
  <c r="Z110" i="32"/>
  <c r="Y110" i="32"/>
  <c r="X110" i="32"/>
  <c r="W110" i="32"/>
  <c r="V110" i="32"/>
  <c r="U110" i="32"/>
  <c r="T110" i="32"/>
  <c r="S110" i="32"/>
  <c r="R110" i="32"/>
  <c r="Q110" i="32"/>
  <c r="P110" i="32"/>
  <c r="O110" i="32"/>
  <c r="N110" i="32"/>
  <c r="M110" i="32"/>
  <c r="L110" i="32"/>
  <c r="K110" i="32"/>
  <c r="J110" i="32"/>
  <c r="I110" i="32"/>
  <c r="H110" i="32"/>
  <c r="G110" i="32"/>
  <c r="F110" i="32"/>
  <c r="E110" i="32"/>
  <c r="D110" i="32"/>
  <c r="AJ109" i="32"/>
  <c r="AQ109" i="32" s="1"/>
  <c r="AI109" i="32"/>
  <c r="AH109" i="32"/>
  <c r="AG109" i="32"/>
  <c r="AF109" i="32"/>
  <c r="AE109" i="32"/>
  <c r="AD109" i="32"/>
  <c r="AC109" i="32"/>
  <c r="AB109" i="32"/>
  <c r="AA109" i="32"/>
  <c r="Z109" i="32"/>
  <c r="Y109" i="32"/>
  <c r="X109" i="32"/>
  <c r="W109" i="32"/>
  <c r="V109" i="32"/>
  <c r="U109" i="32"/>
  <c r="T109" i="32"/>
  <c r="S109" i="32"/>
  <c r="R109" i="32"/>
  <c r="Q109" i="32"/>
  <c r="P109" i="32"/>
  <c r="O109" i="32"/>
  <c r="N109" i="32"/>
  <c r="M109" i="32"/>
  <c r="L109" i="32"/>
  <c r="K109" i="32"/>
  <c r="J109" i="32"/>
  <c r="I109" i="32"/>
  <c r="H109" i="32"/>
  <c r="G109" i="32"/>
  <c r="F109" i="32"/>
  <c r="E109" i="32"/>
  <c r="D109" i="32"/>
  <c r="AJ108" i="32"/>
  <c r="AQ108" i="32" s="1"/>
  <c r="AI108" i="32"/>
  <c r="AH108" i="32"/>
  <c r="AG108" i="32"/>
  <c r="AF108" i="32"/>
  <c r="AE108" i="32"/>
  <c r="AD108" i="32"/>
  <c r="AC108" i="32"/>
  <c r="AB108" i="32"/>
  <c r="AA108" i="32"/>
  <c r="Z108" i="32"/>
  <c r="Y108" i="32"/>
  <c r="X108" i="32"/>
  <c r="W108" i="32"/>
  <c r="V108" i="32"/>
  <c r="U108" i="32"/>
  <c r="T108" i="32"/>
  <c r="S108" i="32"/>
  <c r="R108" i="32"/>
  <c r="Q108" i="32"/>
  <c r="P108" i="32"/>
  <c r="O108" i="32"/>
  <c r="N108" i="32"/>
  <c r="M108" i="32"/>
  <c r="L108" i="32"/>
  <c r="K108" i="32"/>
  <c r="J108" i="32"/>
  <c r="I108" i="32"/>
  <c r="H108" i="32"/>
  <c r="G108" i="32"/>
  <c r="F108" i="32"/>
  <c r="E108" i="32"/>
  <c r="D108" i="32"/>
  <c r="AQ107" i="32"/>
  <c r="AR42" i="32" s="1"/>
  <c r="AJ107" i="32"/>
  <c r="AI107" i="32"/>
  <c r="AH107" i="32"/>
  <c r="AG107" i="32"/>
  <c r="AF107" i="32"/>
  <c r="AE107" i="32"/>
  <c r="AD107" i="32"/>
  <c r="AC107" i="32"/>
  <c r="AB107" i="32"/>
  <c r="AA107" i="32"/>
  <c r="Z107" i="32"/>
  <c r="Y107" i="32"/>
  <c r="X107" i="32"/>
  <c r="W107" i="32"/>
  <c r="V107" i="32"/>
  <c r="U107" i="32"/>
  <c r="T107" i="32"/>
  <c r="S107" i="32"/>
  <c r="R107" i="32"/>
  <c r="Q107" i="32"/>
  <c r="P107" i="32"/>
  <c r="O107" i="32"/>
  <c r="N107" i="32"/>
  <c r="M107" i="32"/>
  <c r="L107" i="32"/>
  <c r="K107" i="32"/>
  <c r="J107" i="32"/>
  <c r="I107" i="32"/>
  <c r="H107" i="32"/>
  <c r="G107" i="32"/>
  <c r="F107" i="32"/>
  <c r="E107" i="32"/>
  <c r="D107" i="32"/>
  <c r="AJ106" i="32"/>
  <c r="AQ106" i="32" s="1"/>
  <c r="AR41" i="32" s="1"/>
  <c r="AI106" i="32"/>
  <c r="AH106" i="32"/>
  <c r="AG106" i="32"/>
  <c r="AF106" i="32"/>
  <c r="AE106" i="32"/>
  <c r="AD106" i="32"/>
  <c r="AC106" i="32"/>
  <c r="AB106" i="32"/>
  <c r="AA106" i="32"/>
  <c r="Z106" i="32"/>
  <c r="Y106" i="32"/>
  <c r="X106" i="32"/>
  <c r="W106" i="32"/>
  <c r="V106" i="32"/>
  <c r="U106" i="32"/>
  <c r="T106" i="32"/>
  <c r="S106" i="32"/>
  <c r="R106" i="32"/>
  <c r="Q106" i="32"/>
  <c r="P106" i="32"/>
  <c r="O106" i="32"/>
  <c r="AN106" i="32" s="1"/>
  <c r="N106" i="32"/>
  <c r="M106" i="32"/>
  <c r="L106" i="32"/>
  <c r="K106" i="32"/>
  <c r="J106" i="32"/>
  <c r="I106" i="32"/>
  <c r="H106" i="32"/>
  <c r="G106" i="32"/>
  <c r="AO106" i="32" s="1"/>
  <c r="F106" i="32"/>
  <c r="E106" i="32"/>
  <c r="D106" i="32"/>
  <c r="AQ105" i="32"/>
  <c r="AJ105" i="32"/>
  <c r="AI105" i="32"/>
  <c r="AH105" i="32"/>
  <c r="AG105" i="32"/>
  <c r="AF105" i="32"/>
  <c r="AE105" i="32"/>
  <c r="AD105" i="32"/>
  <c r="AC105" i="32"/>
  <c r="AB105" i="32"/>
  <c r="AA105" i="32"/>
  <c r="Z105" i="32"/>
  <c r="Y105" i="32"/>
  <c r="X105" i="32"/>
  <c r="W105" i="32"/>
  <c r="V105" i="32"/>
  <c r="U105" i="32"/>
  <c r="T105" i="32"/>
  <c r="S105" i="32"/>
  <c r="R105" i="32"/>
  <c r="Q105" i="32"/>
  <c r="P105" i="32"/>
  <c r="O105" i="32"/>
  <c r="N105" i="32"/>
  <c r="M105" i="32"/>
  <c r="L105" i="32"/>
  <c r="K105" i="32"/>
  <c r="J105" i="32"/>
  <c r="I105" i="32"/>
  <c r="H105" i="32"/>
  <c r="G105" i="32"/>
  <c r="F105" i="32"/>
  <c r="E105" i="32"/>
  <c r="D105" i="32"/>
  <c r="AJ104" i="32"/>
  <c r="AQ104" i="32" s="1"/>
  <c r="AI104" i="32"/>
  <c r="AH104" i="32"/>
  <c r="AG104" i="32"/>
  <c r="AF104" i="32"/>
  <c r="AE104" i="32"/>
  <c r="AD104" i="32"/>
  <c r="AC104" i="32"/>
  <c r="AB104" i="32"/>
  <c r="AA104" i="32"/>
  <c r="Z104" i="32"/>
  <c r="Y104" i="32"/>
  <c r="X104" i="32"/>
  <c r="W104" i="32"/>
  <c r="V104" i="32"/>
  <c r="U104" i="32"/>
  <c r="T104" i="32"/>
  <c r="S104" i="32"/>
  <c r="R104" i="32"/>
  <c r="Q104" i="32"/>
  <c r="P104" i="32"/>
  <c r="O104" i="32"/>
  <c r="N104" i="32"/>
  <c r="M104" i="32"/>
  <c r="L104" i="32"/>
  <c r="K104" i="32"/>
  <c r="J104" i="32"/>
  <c r="I104" i="32"/>
  <c r="H104" i="32"/>
  <c r="G104" i="32"/>
  <c r="F104" i="32"/>
  <c r="E104" i="32"/>
  <c r="D104" i="32"/>
  <c r="AJ103" i="32"/>
  <c r="AQ103" i="32" s="1"/>
  <c r="AR38" i="32" s="1"/>
  <c r="AI103" i="32"/>
  <c r="AH103" i="32"/>
  <c r="AG103" i="32"/>
  <c r="AF103" i="32"/>
  <c r="AE103" i="32"/>
  <c r="AD103" i="32"/>
  <c r="AC103" i="32"/>
  <c r="AB103" i="32"/>
  <c r="AL103" i="32" s="1"/>
  <c r="AA103" i="32"/>
  <c r="Z103" i="32"/>
  <c r="Y103" i="32"/>
  <c r="X103" i="32"/>
  <c r="W103" i="32"/>
  <c r="V103" i="32"/>
  <c r="U103" i="32"/>
  <c r="T103" i="32"/>
  <c r="AM103" i="32" s="1"/>
  <c r="S103" i="32"/>
  <c r="R103" i="32"/>
  <c r="Q103" i="32"/>
  <c r="P103" i="32"/>
  <c r="O103" i="32"/>
  <c r="N103" i="32"/>
  <c r="M103" i="32"/>
  <c r="L103" i="32"/>
  <c r="AN103" i="32" s="1"/>
  <c r="K103" i="32"/>
  <c r="J103" i="32"/>
  <c r="I103" i="32"/>
  <c r="H103" i="32"/>
  <c r="G103" i="32"/>
  <c r="F103" i="32"/>
  <c r="E103" i="32"/>
  <c r="D103" i="32"/>
  <c r="AO103" i="32" s="1"/>
  <c r="AJ102" i="32"/>
  <c r="AQ102" i="32" s="1"/>
  <c r="AI102" i="32"/>
  <c r="AH102" i="32"/>
  <c r="AG102" i="32"/>
  <c r="AF102" i="32"/>
  <c r="AE102" i="32"/>
  <c r="AD102" i="32"/>
  <c r="AC102" i="32"/>
  <c r="AB102" i="32"/>
  <c r="AA102" i="32"/>
  <c r="Z102" i="32"/>
  <c r="Y102" i="32"/>
  <c r="X102" i="32"/>
  <c r="W102" i="32"/>
  <c r="V102" i="32"/>
  <c r="U102" i="32"/>
  <c r="T102" i="32"/>
  <c r="S102" i="32"/>
  <c r="R102" i="32"/>
  <c r="Q102" i="32"/>
  <c r="P102" i="32"/>
  <c r="O102" i="32"/>
  <c r="N102" i="32"/>
  <c r="M102" i="32"/>
  <c r="L102" i="32"/>
  <c r="K102" i="32"/>
  <c r="J102" i="32"/>
  <c r="I102" i="32"/>
  <c r="H102" i="32"/>
  <c r="G102" i="32"/>
  <c r="F102" i="32"/>
  <c r="E102" i="32"/>
  <c r="D102" i="32"/>
  <c r="AJ101" i="32"/>
  <c r="AQ101" i="32" s="1"/>
  <c r="AI101" i="32"/>
  <c r="AH101" i="32"/>
  <c r="AG101" i="32"/>
  <c r="AF101" i="32"/>
  <c r="AE101" i="32"/>
  <c r="AD101" i="32"/>
  <c r="AC101" i="32"/>
  <c r="AB101" i="32"/>
  <c r="AA101" i="32"/>
  <c r="Z101" i="32"/>
  <c r="Y101" i="32"/>
  <c r="X101" i="32"/>
  <c r="W101" i="32"/>
  <c r="V101" i="32"/>
  <c r="U101" i="32"/>
  <c r="T101" i="32"/>
  <c r="S101" i="32"/>
  <c r="R101" i="32"/>
  <c r="Q101" i="32"/>
  <c r="P101" i="32"/>
  <c r="O101" i="32"/>
  <c r="N101" i="32"/>
  <c r="M101" i="32"/>
  <c r="L101" i="32"/>
  <c r="K101" i="32"/>
  <c r="J101" i="32"/>
  <c r="I101" i="32"/>
  <c r="H101" i="32"/>
  <c r="G101" i="32"/>
  <c r="F101" i="32"/>
  <c r="E101" i="32"/>
  <c r="D101" i="32"/>
  <c r="AJ100" i="32"/>
  <c r="AQ100" i="32" s="1"/>
  <c r="AI100" i="32"/>
  <c r="AH100" i="32"/>
  <c r="AG100" i="32"/>
  <c r="AF100" i="32"/>
  <c r="AE100" i="32"/>
  <c r="AD100" i="32"/>
  <c r="AC100" i="32"/>
  <c r="AB100" i="32"/>
  <c r="AA100" i="32"/>
  <c r="Z100" i="32"/>
  <c r="Y100" i="32"/>
  <c r="X100" i="32"/>
  <c r="W100" i="32"/>
  <c r="V100" i="32"/>
  <c r="U100" i="32"/>
  <c r="T100" i="32"/>
  <c r="S100" i="32"/>
  <c r="R100" i="32"/>
  <c r="Q100" i="32"/>
  <c r="P100" i="32"/>
  <c r="O100" i="32"/>
  <c r="N100" i="32"/>
  <c r="M100" i="32"/>
  <c r="L100" i="32"/>
  <c r="K100" i="32"/>
  <c r="J100" i="32"/>
  <c r="I100" i="32"/>
  <c r="H100" i="32"/>
  <c r="G100" i="32"/>
  <c r="F100" i="32"/>
  <c r="E100" i="32"/>
  <c r="D100" i="32"/>
  <c r="AQ99" i="32"/>
  <c r="AJ99" i="32"/>
  <c r="AI99" i="32"/>
  <c r="AH99" i="32"/>
  <c r="AG99" i="32"/>
  <c r="AF99" i="32"/>
  <c r="AE99" i="32"/>
  <c r="AD99" i="32"/>
  <c r="AC99" i="32"/>
  <c r="AB99" i="32"/>
  <c r="AA99" i="32"/>
  <c r="Z99" i="32"/>
  <c r="Y99" i="32"/>
  <c r="X99" i="32"/>
  <c r="W99" i="32"/>
  <c r="V99" i="32"/>
  <c r="U99" i="32"/>
  <c r="T99" i="32"/>
  <c r="S99" i="32"/>
  <c r="R99" i="32"/>
  <c r="Q99" i="32"/>
  <c r="P99" i="32"/>
  <c r="O99" i="32"/>
  <c r="N99" i="32"/>
  <c r="M99" i="32"/>
  <c r="L99" i="32"/>
  <c r="K99" i="32"/>
  <c r="J99" i="32"/>
  <c r="I99" i="32"/>
  <c r="H99" i="32"/>
  <c r="G99" i="32"/>
  <c r="F99" i="32"/>
  <c r="E99" i="32"/>
  <c r="D99" i="32"/>
  <c r="AJ98" i="32"/>
  <c r="AQ98" i="32" s="1"/>
  <c r="AR34" i="32" s="1"/>
  <c r="AI98" i="32"/>
  <c r="AH98" i="32"/>
  <c r="AG98" i="32"/>
  <c r="AF98" i="32"/>
  <c r="AE98" i="32"/>
  <c r="AD98" i="32"/>
  <c r="AC98" i="32"/>
  <c r="AB98" i="32"/>
  <c r="AA98" i="32"/>
  <c r="Z98" i="32"/>
  <c r="Y98" i="32"/>
  <c r="X98" i="32"/>
  <c r="W98" i="32"/>
  <c r="V98" i="32"/>
  <c r="U98" i="32"/>
  <c r="T98" i="32"/>
  <c r="S98" i="32"/>
  <c r="R98" i="32"/>
  <c r="Q98" i="32"/>
  <c r="P98" i="32"/>
  <c r="O98" i="32"/>
  <c r="N98" i="32"/>
  <c r="M98" i="32"/>
  <c r="L98" i="32"/>
  <c r="K98" i="32"/>
  <c r="J98" i="32"/>
  <c r="I98" i="32"/>
  <c r="H98" i="32"/>
  <c r="G98" i="32"/>
  <c r="F98" i="32"/>
  <c r="E98" i="32"/>
  <c r="D98" i="32"/>
  <c r="AJ97" i="32"/>
  <c r="AQ97" i="32" s="1"/>
  <c r="AI97" i="32"/>
  <c r="AH97" i="32"/>
  <c r="AG97" i="32"/>
  <c r="AF97" i="32"/>
  <c r="AE97" i="32"/>
  <c r="AD97" i="32"/>
  <c r="AC97" i="32"/>
  <c r="AB97" i="32"/>
  <c r="AA97" i="32"/>
  <c r="Z97" i="32"/>
  <c r="Y97" i="32"/>
  <c r="X97" i="32"/>
  <c r="W97" i="32"/>
  <c r="V97" i="32"/>
  <c r="AM97" i="32" s="1"/>
  <c r="U97" i="32"/>
  <c r="T97" i="32"/>
  <c r="S97" i="32"/>
  <c r="R97" i="32"/>
  <c r="Q97" i="32"/>
  <c r="P97" i="32"/>
  <c r="O97" i="32"/>
  <c r="N97" i="32"/>
  <c r="AN97" i="32" s="1"/>
  <c r="M97" i="32"/>
  <c r="L97" i="32"/>
  <c r="K97" i="32"/>
  <c r="J97" i="32"/>
  <c r="I97" i="32"/>
  <c r="H97" i="32"/>
  <c r="G97" i="32"/>
  <c r="F97" i="32"/>
  <c r="E97" i="32"/>
  <c r="D97" i="32"/>
  <c r="AJ96" i="32"/>
  <c r="AQ96" i="32" s="1"/>
  <c r="AR31" i="32" s="1"/>
  <c r="AI96" i="32"/>
  <c r="AH96" i="32"/>
  <c r="AG96" i="32"/>
  <c r="AF96" i="32"/>
  <c r="AE96" i="32"/>
  <c r="AD96" i="32"/>
  <c r="AC96" i="32"/>
  <c r="AB96" i="32"/>
  <c r="AA96" i="32"/>
  <c r="Z96" i="32"/>
  <c r="Y96" i="32"/>
  <c r="X96" i="32"/>
  <c r="W96" i="32"/>
  <c r="V96" i="32"/>
  <c r="U96" i="32"/>
  <c r="T96" i="32"/>
  <c r="S96" i="32"/>
  <c r="R96" i="32"/>
  <c r="Q96" i="32"/>
  <c r="P96" i="32"/>
  <c r="O96" i="32"/>
  <c r="N96" i="32"/>
  <c r="M96" i="32"/>
  <c r="L96" i="32"/>
  <c r="K96" i="32"/>
  <c r="J96" i="32"/>
  <c r="I96" i="32"/>
  <c r="H96" i="32"/>
  <c r="G96" i="32"/>
  <c r="F96" i="32"/>
  <c r="E96" i="32"/>
  <c r="D96" i="32"/>
  <c r="AJ95" i="32"/>
  <c r="AQ95" i="32" s="1"/>
  <c r="AR30" i="32" s="1"/>
  <c r="AI95" i="32"/>
  <c r="AH95" i="32"/>
  <c r="AG95" i="32"/>
  <c r="AF95" i="32"/>
  <c r="AE95" i="32"/>
  <c r="AD95" i="32"/>
  <c r="AC95" i="32"/>
  <c r="AB95" i="32"/>
  <c r="AA95" i="32"/>
  <c r="Z95" i="32"/>
  <c r="Y95" i="32"/>
  <c r="X95" i="32"/>
  <c r="W95" i="32"/>
  <c r="V95" i="32"/>
  <c r="U95" i="32"/>
  <c r="T95" i="32"/>
  <c r="S95" i="32"/>
  <c r="R95" i="32"/>
  <c r="Q95" i="32"/>
  <c r="P95" i="32"/>
  <c r="O95" i="32"/>
  <c r="N95" i="32"/>
  <c r="M95" i="32"/>
  <c r="L95" i="32"/>
  <c r="K95" i="32"/>
  <c r="J95" i="32"/>
  <c r="I95" i="32"/>
  <c r="H95" i="32"/>
  <c r="G95" i="32"/>
  <c r="F95" i="32"/>
  <c r="E95" i="32"/>
  <c r="D95" i="32"/>
  <c r="AJ94" i="32"/>
  <c r="AQ94" i="32" s="1"/>
  <c r="AI94" i="32"/>
  <c r="AH94" i="32"/>
  <c r="AG94" i="32"/>
  <c r="AF94" i="32"/>
  <c r="AE94" i="32"/>
  <c r="AD94" i="32"/>
  <c r="AC94" i="32"/>
  <c r="AB94" i="32"/>
  <c r="AA94" i="32"/>
  <c r="Z94" i="32"/>
  <c r="Y94" i="32"/>
  <c r="X94" i="32"/>
  <c r="W94" i="32"/>
  <c r="V94" i="32"/>
  <c r="U94" i="32"/>
  <c r="AM94" i="32" s="1"/>
  <c r="T94" i="32"/>
  <c r="S94" i="32"/>
  <c r="R94" i="32"/>
  <c r="Q94" i="32"/>
  <c r="P94" i="32"/>
  <c r="O94" i="32"/>
  <c r="N94" i="32"/>
  <c r="M94" i="32"/>
  <c r="L94" i="32"/>
  <c r="K94" i="32"/>
  <c r="J94" i="32"/>
  <c r="I94" i="32"/>
  <c r="H94" i="32"/>
  <c r="G94" i="32"/>
  <c r="F94" i="32"/>
  <c r="E94" i="32"/>
  <c r="D94" i="32"/>
  <c r="C94" i="32"/>
  <c r="AJ93" i="32"/>
  <c r="AQ93" i="32" s="1"/>
  <c r="AR29" i="32" s="1"/>
  <c r="AI93" i="32"/>
  <c r="AH93" i="32"/>
  <c r="AG93" i="32"/>
  <c r="AF93" i="32"/>
  <c r="AE93" i="32"/>
  <c r="AD93" i="32"/>
  <c r="AC93" i="32"/>
  <c r="AB93" i="32"/>
  <c r="AA93" i="32"/>
  <c r="Z93" i="32"/>
  <c r="Y93" i="32"/>
  <c r="X93" i="32"/>
  <c r="W93" i="32"/>
  <c r="V93" i="32"/>
  <c r="U93" i="32"/>
  <c r="T93" i="32"/>
  <c r="AM93" i="32" s="1"/>
  <c r="S93" i="32"/>
  <c r="R93" i="32"/>
  <c r="Q93" i="32"/>
  <c r="P93" i="32"/>
  <c r="O93" i="32"/>
  <c r="N93" i="32"/>
  <c r="M93" i="32"/>
  <c r="L93" i="32"/>
  <c r="AN93" i="32" s="1"/>
  <c r="K93" i="32"/>
  <c r="J93" i="32"/>
  <c r="I93" i="32"/>
  <c r="H93" i="32"/>
  <c r="G93" i="32"/>
  <c r="F93" i="32"/>
  <c r="E93" i="32"/>
  <c r="D93" i="32"/>
  <c r="AJ92" i="32"/>
  <c r="AQ92" i="32" s="1"/>
  <c r="AR27" i="32" s="1"/>
  <c r="AI92" i="32"/>
  <c r="AH92" i="32"/>
  <c r="AG92" i="32"/>
  <c r="AF92" i="32"/>
  <c r="AE92" i="32"/>
  <c r="AD92" i="32"/>
  <c r="AC92" i="32"/>
  <c r="AB92" i="32"/>
  <c r="AA92" i="32"/>
  <c r="Z92" i="32"/>
  <c r="Y92" i="32"/>
  <c r="X92" i="32"/>
  <c r="W92" i="32"/>
  <c r="V92" i="32"/>
  <c r="U92" i="32"/>
  <c r="T92" i="32"/>
  <c r="S92" i="32"/>
  <c r="R92" i="32"/>
  <c r="Q92" i="32"/>
  <c r="P92" i="32"/>
  <c r="O92" i="32"/>
  <c r="N92" i="32"/>
  <c r="M92" i="32"/>
  <c r="L92" i="32"/>
  <c r="K92" i="32"/>
  <c r="J92" i="32"/>
  <c r="I92" i="32"/>
  <c r="H92" i="32"/>
  <c r="G92" i="32"/>
  <c r="F92" i="32"/>
  <c r="E92" i="32"/>
  <c r="D92" i="32"/>
  <c r="AQ91" i="32"/>
  <c r="AJ91" i="32"/>
  <c r="AI91" i="32"/>
  <c r="AH91" i="32"/>
  <c r="AG91" i="32"/>
  <c r="AF91" i="32"/>
  <c r="AE91" i="32"/>
  <c r="AD91" i="32"/>
  <c r="AC91" i="32"/>
  <c r="AB91" i="32"/>
  <c r="AA91" i="32"/>
  <c r="Z91" i="32"/>
  <c r="Y91" i="32"/>
  <c r="X91" i="32"/>
  <c r="W91" i="32"/>
  <c r="V91" i="32"/>
  <c r="U91" i="32"/>
  <c r="T91" i="32"/>
  <c r="S91" i="32"/>
  <c r="R91" i="32"/>
  <c r="Q91" i="32"/>
  <c r="P91" i="32"/>
  <c r="O91" i="32"/>
  <c r="N91" i="32"/>
  <c r="M91" i="32"/>
  <c r="L91" i="32"/>
  <c r="K91" i="32"/>
  <c r="J91" i="32"/>
  <c r="I91" i="32"/>
  <c r="H91" i="32"/>
  <c r="G91" i="32"/>
  <c r="F91" i="32"/>
  <c r="E91" i="32"/>
  <c r="AO91" i="32" s="1"/>
  <c r="D91" i="32"/>
  <c r="AJ90" i="32"/>
  <c r="AQ90" i="32" s="1"/>
  <c r="AR25" i="32" s="1"/>
  <c r="AI90" i="32"/>
  <c r="AH90" i="32"/>
  <c r="AG90" i="32"/>
  <c r="AF90" i="32"/>
  <c r="AE90" i="32"/>
  <c r="AD90" i="32"/>
  <c r="AC90" i="32"/>
  <c r="AB90" i="32"/>
  <c r="AA90" i="32"/>
  <c r="Z90" i="32"/>
  <c r="Y90" i="32"/>
  <c r="X90" i="32"/>
  <c r="W90" i="32"/>
  <c r="V90" i="32"/>
  <c r="U90" i="32"/>
  <c r="T90" i="32"/>
  <c r="S90" i="32"/>
  <c r="R90" i="32"/>
  <c r="Q90" i="32"/>
  <c r="P90" i="32"/>
  <c r="O90" i="32"/>
  <c r="N90" i="32"/>
  <c r="M90" i="32"/>
  <c r="L90" i="32"/>
  <c r="K90" i="32"/>
  <c r="J90" i="32"/>
  <c r="I90" i="32"/>
  <c r="H90" i="32"/>
  <c r="G90" i="32"/>
  <c r="F90" i="32"/>
  <c r="E90" i="32"/>
  <c r="D90" i="32"/>
  <c r="AQ89" i="32"/>
  <c r="AR24" i="32" s="1"/>
  <c r="AJ89" i="32"/>
  <c r="AI89" i="32"/>
  <c r="AH89" i="32"/>
  <c r="AG89" i="32"/>
  <c r="AF89" i="32"/>
  <c r="AE89" i="32"/>
  <c r="AD89" i="32"/>
  <c r="AC89" i="32"/>
  <c r="AB89" i="32"/>
  <c r="AA89" i="32"/>
  <c r="Z89" i="32"/>
  <c r="Y89" i="32"/>
  <c r="X89" i="32"/>
  <c r="W89" i="32"/>
  <c r="V89" i="32"/>
  <c r="U89" i="32"/>
  <c r="T89" i="32"/>
  <c r="S89" i="32"/>
  <c r="R89" i="32"/>
  <c r="Q89" i="32"/>
  <c r="P89" i="32"/>
  <c r="O89" i="32"/>
  <c r="N89" i="32"/>
  <c r="M89" i="32"/>
  <c r="L89" i="32"/>
  <c r="K89" i="32"/>
  <c r="J89" i="32"/>
  <c r="I89" i="32"/>
  <c r="H89" i="32"/>
  <c r="G89" i="32"/>
  <c r="F89" i="32"/>
  <c r="E89" i="32"/>
  <c r="D89" i="32"/>
  <c r="AJ88" i="32"/>
  <c r="AQ88" i="32" s="1"/>
  <c r="AI88" i="32"/>
  <c r="AH88" i="32"/>
  <c r="AG88" i="32"/>
  <c r="AF88" i="32"/>
  <c r="AE88" i="32"/>
  <c r="AD88" i="32"/>
  <c r="AC88" i="32"/>
  <c r="AB88" i="32"/>
  <c r="AA88" i="32"/>
  <c r="Z88" i="32"/>
  <c r="Y88" i="32"/>
  <c r="X88" i="32"/>
  <c r="W88" i="32"/>
  <c r="V88" i="32"/>
  <c r="AM88" i="32" s="1"/>
  <c r="U88" i="32"/>
  <c r="T88" i="32"/>
  <c r="S88" i="32"/>
  <c r="R88" i="32"/>
  <c r="Q88" i="32"/>
  <c r="P88" i="32"/>
  <c r="O88" i="32"/>
  <c r="N88" i="32"/>
  <c r="M88" i="32"/>
  <c r="L88" i="32"/>
  <c r="K88" i="32"/>
  <c r="J88" i="32"/>
  <c r="I88" i="32"/>
  <c r="H88" i="32"/>
  <c r="G88" i="32"/>
  <c r="F88" i="32"/>
  <c r="E88" i="32"/>
  <c r="D88" i="32"/>
  <c r="AJ87" i="32"/>
  <c r="AQ87" i="32" s="1"/>
  <c r="AI87" i="32"/>
  <c r="AH87" i="32"/>
  <c r="AG87" i="32"/>
  <c r="AF87" i="32"/>
  <c r="AE87" i="32"/>
  <c r="AD87" i="32"/>
  <c r="AC87" i="32"/>
  <c r="AB87" i="32"/>
  <c r="AA87" i="32"/>
  <c r="Z87" i="32"/>
  <c r="Y87" i="32"/>
  <c r="X87" i="32"/>
  <c r="W87" i="32"/>
  <c r="V87" i="32"/>
  <c r="U87" i="32"/>
  <c r="T87" i="32"/>
  <c r="S87" i="32"/>
  <c r="R87" i="32"/>
  <c r="Q87" i="32"/>
  <c r="P87" i="32"/>
  <c r="O87" i="32"/>
  <c r="N87" i="32"/>
  <c r="M87" i="32"/>
  <c r="AN87" i="32" s="1"/>
  <c r="L87" i="32"/>
  <c r="K87" i="32"/>
  <c r="J87" i="32"/>
  <c r="I87" i="32"/>
  <c r="H87" i="32"/>
  <c r="G87" i="32"/>
  <c r="F87" i="32"/>
  <c r="E87" i="32"/>
  <c r="D87" i="32"/>
  <c r="AQ86" i="32"/>
  <c r="AJ86" i="32"/>
  <c r="AI86" i="32"/>
  <c r="AH86" i="32"/>
  <c r="AG86" i="32"/>
  <c r="AF86" i="32"/>
  <c r="AE86" i="32"/>
  <c r="AD86" i="32"/>
  <c r="AC86" i="32"/>
  <c r="AB86" i="32"/>
  <c r="AA86" i="32"/>
  <c r="Z86" i="32"/>
  <c r="Y86" i="32"/>
  <c r="X86" i="32"/>
  <c r="W86" i="32"/>
  <c r="V86" i="32"/>
  <c r="U86" i="32"/>
  <c r="T86" i="32"/>
  <c r="S86" i="32"/>
  <c r="R86" i="32"/>
  <c r="Q86" i="32"/>
  <c r="P86" i="32"/>
  <c r="O86" i="32"/>
  <c r="N86" i="32"/>
  <c r="M86" i="32"/>
  <c r="L86" i="32"/>
  <c r="K86" i="32"/>
  <c r="J86" i="32"/>
  <c r="I86" i="32"/>
  <c r="H86" i="32"/>
  <c r="G86" i="32"/>
  <c r="F86" i="32"/>
  <c r="E86" i="32"/>
  <c r="D86" i="32"/>
  <c r="C86" i="32"/>
  <c r="AQ85" i="32"/>
  <c r="AJ85" i="32"/>
  <c r="AI85" i="32"/>
  <c r="AH85" i="32"/>
  <c r="AG85" i="32"/>
  <c r="AF85" i="32"/>
  <c r="AE85" i="32"/>
  <c r="AD85" i="32"/>
  <c r="AC85" i="32"/>
  <c r="AB85" i="32"/>
  <c r="AA85" i="32"/>
  <c r="Z85" i="32"/>
  <c r="Y85" i="32"/>
  <c r="X85" i="32"/>
  <c r="W85" i="32"/>
  <c r="V85" i="32"/>
  <c r="U85" i="32"/>
  <c r="T85" i="32"/>
  <c r="S85" i="32"/>
  <c r="R85" i="32"/>
  <c r="Q85" i="32"/>
  <c r="P85" i="32"/>
  <c r="O85" i="32"/>
  <c r="N85" i="32"/>
  <c r="M85" i="32"/>
  <c r="L85" i="32"/>
  <c r="K85" i="32"/>
  <c r="J85" i="32"/>
  <c r="I85" i="32"/>
  <c r="H85" i="32"/>
  <c r="G85" i="32"/>
  <c r="F85" i="32"/>
  <c r="E85" i="32"/>
  <c r="D85" i="32"/>
  <c r="AJ84" i="32"/>
  <c r="AQ84" i="32" s="1"/>
  <c r="AI84" i="32"/>
  <c r="AH84" i="32"/>
  <c r="AG84" i="32"/>
  <c r="AF84" i="32"/>
  <c r="AE84" i="32"/>
  <c r="AD84" i="32"/>
  <c r="AC84" i="32"/>
  <c r="AB84" i="32"/>
  <c r="AA84" i="32"/>
  <c r="Z84" i="32"/>
  <c r="Y84" i="32"/>
  <c r="X84" i="32"/>
  <c r="W84" i="32"/>
  <c r="V84" i="32"/>
  <c r="U84" i="32"/>
  <c r="T84" i="32"/>
  <c r="S84" i="32"/>
  <c r="R84" i="32"/>
  <c r="Q84" i="32"/>
  <c r="P84" i="32"/>
  <c r="O84" i="32"/>
  <c r="N84" i="32"/>
  <c r="M84" i="32"/>
  <c r="L84" i="32"/>
  <c r="K84" i="32"/>
  <c r="J84" i="32"/>
  <c r="I84" i="32"/>
  <c r="H84" i="32"/>
  <c r="G84" i="32"/>
  <c r="F84" i="32"/>
  <c r="E84" i="32"/>
  <c r="D84" i="32"/>
  <c r="AJ83" i="32"/>
  <c r="AQ83" i="32" s="1"/>
  <c r="AR18" i="32" s="1"/>
  <c r="AI83" i="32"/>
  <c r="AH83" i="32"/>
  <c r="AG83" i="32"/>
  <c r="AF83" i="32"/>
  <c r="AE83" i="32"/>
  <c r="AD83" i="32"/>
  <c r="AC83" i="32"/>
  <c r="AB83" i="32"/>
  <c r="AA83" i="32"/>
  <c r="Z83" i="32"/>
  <c r="Y83" i="32"/>
  <c r="X83" i="32"/>
  <c r="W83" i="32"/>
  <c r="V83" i="32"/>
  <c r="U83" i="32"/>
  <c r="T83" i="32"/>
  <c r="S83" i="32"/>
  <c r="R83" i="32"/>
  <c r="Q83" i="32"/>
  <c r="P83" i="32"/>
  <c r="O83" i="32"/>
  <c r="N83" i="32"/>
  <c r="M83" i="32"/>
  <c r="AN83" i="32" s="1"/>
  <c r="L83" i="32"/>
  <c r="K83" i="32"/>
  <c r="J83" i="32"/>
  <c r="I83" i="32"/>
  <c r="H83" i="32"/>
  <c r="G83" i="32"/>
  <c r="F83" i="32"/>
  <c r="E83" i="32"/>
  <c r="D83" i="32"/>
  <c r="AQ82" i="32"/>
  <c r="AJ82" i="32"/>
  <c r="AI82" i="32"/>
  <c r="AH82" i="32"/>
  <c r="AG82" i="32"/>
  <c r="AF82" i="32"/>
  <c r="AE82" i="32"/>
  <c r="AD82" i="32"/>
  <c r="AC82" i="32"/>
  <c r="AB82" i="32"/>
  <c r="AA82" i="32"/>
  <c r="Z82" i="32"/>
  <c r="Y82" i="32"/>
  <c r="X82" i="32"/>
  <c r="W82" i="32"/>
  <c r="V82" i="32"/>
  <c r="U82" i="32"/>
  <c r="T82" i="32"/>
  <c r="S82" i="32"/>
  <c r="R82" i="32"/>
  <c r="Q82" i="32"/>
  <c r="P82" i="32"/>
  <c r="O82" i="32"/>
  <c r="N82" i="32"/>
  <c r="M82" i="32"/>
  <c r="L82" i="32"/>
  <c r="K82" i="32"/>
  <c r="J82" i="32"/>
  <c r="I82" i="32"/>
  <c r="H82" i="32"/>
  <c r="G82" i="32"/>
  <c r="F82" i="32"/>
  <c r="E82" i="32"/>
  <c r="D82" i="32"/>
  <c r="C82" i="32"/>
  <c r="AQ81" i="32"/>
  <c r="AR17" i="32" s="1"/>
  <c r="AJ81" i="32"/>
  <c r="AI81" i="32"/>
  <c r="AH81" i="32"/>
  <c r="AG81" i="32"/>
  <c r="AF81" i="32"/>
  <c r="AE81" i="32"/>
  <c r="AD81" i="32"/>
  <c r="AC81" i="32"/>
  <c r="AL81" i="32" s="1"/>
  <c r="AB81" i="32"/>
  <c r="AA81" i="32"/>
  <c r="Z81" i="32"/>
  <c r="Y81" i="32"/>
  <c r="X81" i="32"/>
  <c r="W81" i="32"/>
  <c r="V81" i="32"/>
  <c r="U81" i="32"/>
  <c r="AM81" i="32" s="1"/>
  <c r="T81" i="32"/>
  <c r="S81" i="32"/>
  <c r="R81" i="32"/>
  <c r="Q81" i="32"/>
  <c r="P81" i="32"/>
  <c r="O81" i="32"/>
  <c r="N81" i="32"/>
  <c r="M81" i="32"/>
  <c r="AN81" i="32" s="1"/>
  <c r="L81" i="32"/>
  <c r="K81" i="32"/>
  <c r="J81" i="32"/>
  <c r="I81" i="32"/>
  <c r="H81" i="32"/>
  <c r="G81" i="32"/>
  <c r="F81" i="32"/>
  <c r="E81" i="32"/>
  <c r="AO81" i="32" s="1"/>
  <c r="D81" i="32"/>
  <c r="AJ80" i="32"/>
  <c r="AQ80" i="32" s="1"/>
  <c r="AI80" i="32"/>
  <c r="AH80" i="32"/>
  <c r="AG80" i="32"/>
  <c r="AF80" i="32"/>
  <c r="AE80" i="32"/>
  <c r="AD80" i="32"/>
  <c r="AC80" i="32"/>
  <c r="AB80" i="32"/>
  <c r="AA80" i="32"/>
  <c r="Z80" i="32"/>
  <c r="Y80" i="32"/>
  <c r="X80" i="32"/>
  <c r="W80" i="32"/>
  <c r="V80" i="32"/>
  <c r="U80" i="32"/>
  <c r="T80" i="32"/>
  <c r="S80" i="32"/>
  <c r="R80" i="32"/>
  <c r="Q80" i="32"/>
  <c r="P80" i="32"/>
  <c r="O80" i="32"/>
  <c r="N80" i="32"/>
  <c r="M80" i="32"/>
  <c r="L80" i="32"/>
  <c r="K80" i="32"/>
  <c r="J80" i="32"/>
  <c r="I80" i="32"/>
  <c r="H80" i="32"/>
  <c r="G80" i="32"/>
  <c r="F80" i="32"/>
  <c r="E80" i="32"/>
  <c r="D80" i="32"/>
  <c r="AJ79" i="32"/>
  <c r="AQ79" i="32" s="1"/>
  <c r="AI79" i="32"/>
  <c r="AH79" i="32"/>
  <c r="AG79" i="32"/>
  <c r="AF79" i="32"/>
  <c r="AE79" i="32"/>
  <c r="AD79" i="32"/>
  <c r="AC79" i="32"/>
  <c r="AB79" i="32"/>
  <c r="AA79" i="32"/>
  <c r="Z79" i="32"/>
  <c r="Y79" i="32"/>
  <c r="X79" i="32"/>
  <c r="W79" i="32"/>
  <c r="V79" i="32"/>
  <c r="U79" i="32"/>
  <c r="T79" i="32"/>
  <c r="S79" i="32"/>
  <c r="R79" i="32"/>
  <c r="Q79" i="32"/>
  <c r="P79" i="32"/>
  <c r="O79" i="32"/>
  <c r="AN79" i="32" s="1"/>
  <c r="N79" i="32"/>
  <c r="M79" i="32"/>
  <c r="L79" i="32"/>
  <c r="K79" i="32"/>
  <c r="J79" i="32"/>
  <c r="I79" i="32"/>
  <c r="H79" i="32"/>
  <c r="G79" i="32"/>
  <c r="F79" i="32"/>
  <c r="E79" i="32"/>
  <c r="D79" i="32"/>
  <c r="AJ78" i="32"/>
  <c r="AI78" i="32"/>
  <c r="AH78" i="32"/>
  <c r="AG78" i="32"/>
  <c r="AF78" i="32"/>
  <c r="AE78" i="32"/>
  <c r="AD78" i="32"/>
  <c r="AC78" i="32"/>
  <c r="AB78" i="32"/>
  <c r="AA78" i="32"/>
  <c r="Z78" i="32"/>
  <c r="Y78" i="32"/>
  <c r="X78" i="32"/>
  <c r="W78" i="32"/>
  <c r="V78" i="32"/>
  <c r="U78" i="32"/>
  <c r="T78" i="32"/>
  <c r="S78" i="32"/>
  <c r="R78" i="32"/>
  <c r="Q78" i="32"/>
  <c r="P78" i="32"/>
  <c r="O78" i="32"/>
  <c r="N78" i="32"/>
  <c r="M78" i="32"/>
  <c r="L78" i="32"/>
  <c r="K78" i="32"/>
  <c r="J78" i="32"/>
  <c r="I78" i="32"/>
  <c r="H78" i="32"/>
  <c r="G78" i="32"/>
  <c r="F78" i="32"/>
  <c r="E78" i="32"/>
  <c r="D78" i="32"/>
  <c r="AJ77" i="32"/>
  <c r="AI77" i="32"/>
  <c r="AH77" i="32"/>
  <c r="AG77" i="32"/>
  <c r="AF77" i="32"/>
  <c r="AE77" i="32"/>
  <c r="AD77" i="32"/>
  <c r="AC77" i="32"/>
  <c r="AB77" i="32"/>
  <c r="AA77" i="32"/>
  <c r="Z77" i="32"/>
  <c r="Y77" i="32"/>
  <c r="X77" i="32"/>
  <c r="W77" i="32"/>
  <c r="V77" i="32"/>
  <c r="U77" i="32"/>
  <c r="T77" i="32"/>
  <c r="S77" i="32"/>
  <c r="R77" i="32"/>
  <c r="Q77" i="32"/>
  <c r="P77" i="32"/>
  <c r="O77" i="32"/>
  <c r="N77" i="32"/>
  <c r="M77" i="32"/>
  <c r="L77" i="32"/>
  <c r="K77" i="32"/>
  <c r="J77" i="32"/>
  <c r="I77" i="32"/>
  <c r="H77" i="32"/>
  <c r="G77" i="32"/>
  <c r="F77" i="32"/>
  <c r="E77" i="32"/>
  <c r="D77" i="32"/>
  <c r="AJ76" i="32"/>
  <c r="AI76" i="32"/>
  <c r="AH76" i="32"/>
  <c r="AG76" i="32"/>
  <c r="AF76" i="32"/>
  <c r="AE76" i="32"/>
  <c r="AD76" i="32"/>
  <c r="AC76" i="32"/>
  <c r="AB76" i="32"/>
  <c r="AL76" i="32" s="1"/>
  <c r="AA76" i="32"/>
  <c r="Z76" i="32"/>
  <c r="Y76" i="32"/>
  <c r="X76" i="32"/>
  <c r="W76" i="32"/>
  <c r="V76" i="32"/>
  <c r="U76" i="32"/>
  <c r="T76" i="32"/>
  <c r="AM76" i="32" s="1"/>
  <c r="S76" i="32"/>
  <c r="R76" i="32"/>
  <c r="Q76" i="32"/>
  <c r="P76" i="32"/>
  <c r="O76" i="32"/>
  <c r="N76" i="32"/>
  <c r="M76" i="32"/>
  <c r="L76" i="32"/>
  <c r="AN76" i="32" s="1"/>
  <c r="K76" i="32"/>
  <c r="J76" i="32"/>
  <c r="I76" i="32"/>
  <c r="H76" i="32"/>
  <c r="G76" i="32"/>
  <c r="F76" i="32"/>
  <c r="E76" i="32"/>
  <c r="D76" i="32"/>
  <c r="AJ75" i="32"/>
  <c r="AI75" i="32"/>
  <c r="AH75" i="32"/>
  <c r="AG75" i="32"/>
  <c r="AF75" i="32"/>
  <c r="AE75" i="32"/>
  <c r="AD75" i="32"/>
  <c r="AC75" i="32"/>
  <c r="AB75" i="32"/>
  <c r="AA75" i="32"/>
  <c r="Z75" i="32"/>
  <c r="Y75" i="32"/>
  <c r="X75" i="32"/>
  <c r="W75" i="32"/>
  <c r="V75" i="32"/>
  <c r="U75" i="32"/>
  <c r="T75" i="32"/>
  <c r="S75" i="32"/>
  <c r="R75" i="32"/>
  <c r="Q75" i="32"/>
  <c r="P75" i="32"/>
  <c r="O75" i="32"/>
  <c r="N75" i="32"/>
  <c r="M75" i="32"/>
  <c r="L75" i="32"/>
  <c r="K75" i="32"/>
  <c r="J75" i="32"/>
  <c r="I75" i="32"/>
  <c r="H75" i="32"/>
  <c r="G75" i="32"/>
  <c r="F75" i="32"/>
  <c r="E75" i="32"/>
  <c r="D75" i="32"/>
  <c r="C75" i="32"/>
  <c r="AJ74" i="32"/>
  <c r="AI74" i="32"/>
  <c r="AH74" i="32"/>
  <c r="AG74" i="32"/>
  <c r="AF74" i="32"/>
  <c r="AE74" i="32"/>
  <c r="AD74" i="32"/>
  <c r="AC74" i="32"/>
  <c r="AB74" i="32"/>
  <c r="AA74" i="32"/>
  <c r="Z74" i="32"/>
  <c r="Y74" i="32"/>
  <c r="X74" i="32"/>
  <c r="W74" i="32"/>
  <c r="V74" i="32"/>
  <c r="U74" i="32"/>
  <c r="T74" i="32"/>
  <c r="S74" i="32"/>
  <c r="R74" i="32"/>
  <c r="Q74" i="32"/>
  <c r="P74" i="32"/>
  <c r="O74" i="32"/>
  <c r="N74" i="32"/>
  <c r="M74" i="32"/>
  <c r="L74" i="32"/>
  <c r="K74" i="32"/>
  <c r="J74" i="32"/>
  <c r="I74" i="32"/>
  <c r="H74" i="32"/>
  <c r="G74" i="32"/>
  <c r="F74" i="32"/>
  <c r="E74" i="32"/>
  <c r="D74" i="32"/>
  <c r="AJ73" i="32"/>
  <c r="AI73" i="32"/>
  <c r="AH73" i="32"/>
  <c r="AG73" i="32"/>
  <c r="AF73" i="32"/>
  <c r="AE73" i="32"/>
  <c r="AD73" i="32"/>
  <c r="AC73" i="32"/>
  <c r="AL73" i="32" s="1"/>
  <c r="AB73" i="32"/>
  <c r="AA73" i="32"/>
  <c r="Z73" i="32"/>
  <c r="Y73" i="32"/>
  <c r="X73" i="32"/>
  <c r="W73" i="32"/>
  <c r="V73" i="32"/>
  <c r="U73" i="32"/>
  <c r="T73" i="32"/>
  <c r="S73" i="32"/>
  <c r="R73" i="32"/>
  <c r="Q73" i="32"/>
  <c r="P73" i="32"/>
  <c r="O73" i="32"/>
  <c r="N73" i="32"/>
  <c r="M73" i="32"/>
  <c r="L73" i="32"/>
  <c r="K73" i="32"/>
  <c r="J73" i="32"/>
  <c r="I73" i="32"/>
  <c r="H73" i="32"/>
  <c r="G73" i="32"/>
  <c r="F73" i="32"/>
  <c r="E73" i="32"/>
  <c r="D73" i="32"/>
  <c r="AJ72" i="32"/>
  <c r="AI72" i="32"/>
  <c r="AH72" i="32"/>
  <c r="AG72" i="32"/>
  <c r="AF72" i="32"/>
  <c r="AE72" i="32"/>
  <c r="AD72" i="32"/>
  <c r="AC72" i="32"/>
  <c r="AB72" i="32"/>
  <c r="AA72" i="32"/>
  <c r="Z72" i="32"/>
  <c r="Y72" i="32"/>
  <c r="X72" i="32"/>
  <c r="W72" i="32"/>
  <c r="V72" i="32"/>
  <c r="U72" i="32"/>
  <c r="T72" i="32"/>
  <c r="S72" i="32"/>
  <c r="R72" i="32"/>
  <c r="Q72" i="32"/>
  <c r="P72" i="32"/>
  <c r="O72" i="32"/>
  <c r="N72" i="32"/>
  <c r="M72" i="32"/>
  <c r="L72" i="32"/>
  <c r="K72" i="32"/>
  <c r="J72" i="32"/>
  <c r="I72" i="32"/>
  <c r="H72" i="32"/>
  <c r="G72" i="32"/>
  <c r="F72" i="32"/>
  <c r="E72" i="32"/>
  <c r="D72" i="32"/>
  <c r="AJ71" i="32"/>
  <c r="AI71" i="32"/>
  <c r="AH71" i="32"/>
  <c r="AG71" i="32"/>
  <c r="AF71" i="32"/>
  <c r="AE71" i="32"/>
  <c r="AD71" i="32"/>
  <c r="AC71" i="32"/>
  <c r="AB71" i="32"/>
  <c r="AL71" i="32" s="1"/>
  <c r="AA71" i="32"/>
  <c r="Z71" i="32"/>
  <c r="Y71" i="32"/>
  <c r="X71" i="32"/>
  <c r="W71" i="32"/>
  <c r="V71" i="32"/>
  <c r="U71" i="32"/>
  <c r="T71" i="32"/>
  <c r="S71" i="32"/>
  <c r="R71" i="32"/>
  <c r="Q71" i="32"/>
  <c r="P71" i="32"/>
  <c r="O71" i="32"/>
  <c r="N71" i="32"/>
  <c r="M71" i="32"/>
  <c r="L71" i="32"/>
  <c r="K71" i="32"/>
  <c r="J71" i="32"/>
  <c r="I71" i="32"/>
  <c r="H71" i="32"/>
  <c r="G71" i="32"/>
  <c r="F71" i="32"/>
  <c r="E71" i="32"/>
  <c r="D71" i="32"/>
  <c r="AO71" i="32" s="1"/>
  <c r="AT70" i="32"/>
  <c r="AS70" i="32"/>
  <c r="AR70" i="32"/>
  <c r="AT69" i="32"/>
  <c r="AS69" i="32"/>
  <c r="AR69" i="32"/>
  <c r="C69" i="32"/>
  <c r="C199" i="32" s="1"/>
  <c r="AT68" i="32"/>
  <c r="AS68" i="32"/>
  <c r="C68" i="32"/>
  <c r="AT67" i="32"/>
  <c r="AS67" i="32"/>
  <c r="C67" i="32"/>
  <c r="AT66" i="32"/>
  <c r="C66" i="32"/>
  <c r="AT65" i="32"/>
  <c r="C65" i="32"/>
  <c r="AT64" i="32"/>
  <c r="C64" i="32"/>
  <c r="AT63" i="32"/>
  <c r="AS63" i="32"/>
  <c r="C63" i="32"/>
  <c r="AT62" i="32"/>
  <c r="AS62" i="32"/>
  <c r="C62" i="32"/>
  <c r="C127" i="32" s="1"/>
  <c r="AT61" i="32"/>
  <c r="C61" i="32"/>
  <c r="C191" i="32" s="1"/>
  <c r="AT60" i="32"/>
  <c r="C60" i="32"/>
  <c r="AT59" i="32"/>
  <c r="AS59" i="32"/>
  <c r="C59" i="32"/>
  <c r="AT58" i="32"/>
  <c r="C58" i="32"/>
  <c r="AT57" i="32"/>
  <c r="C57" i="32"/>
  <c r="AT56" i="32"/>
  <c r="AS56" i="32"/>
  <c r="C56" i="32"/>
  <c r="AT55" i="32"/>
  <c r="C55" i="32"/>
  <c r="AT54" i="32"/>
  <c r="C54" i="32"/>
  <c r="C119" i="32" s="1"/>
  <c r="AT53" i="32"/>
  <c r="AS53" i="32"/>
  <c r="AR53" i="32"/>
  <c r="C53" i="32"/>
  <c r="C183" i="32" s="1"/>
  <c r="AT52" i="32"/>
  <c r="AS52" i="32"/>
  <c r="AR52" i="32"/>
  <c r="C52" i="32"/>
  <c r="AT51" i="32"/>
  <c r="C51" i="32"/>
  <c r="AT50" i="32"/>
  <c r="AR50" i="32"/>
  <c r="C50" i="32"/>
  <c r="AT49" i="32"/>
  <c r="C49" i="32"/>
  <c r="AT48" i="32"/>
  <c r="AS48" i="32"/>
  <c r="C48" i="32"/>
  <c r="AT47" i="32"/>
  <c r="AS47" i="32"/>
  <c r="C47" i="32"/>
  <c r="AT46" i="32"/>
  <c r="AS46" i="32"/>
  <c r="C46" i="32"/>
  <c r="C111" i="32" s="1"/>
  <c r="AT45" i="32"/>
  <c r="C45" i="32"/>
  <c r="C175" i="32" s="1"/>
  <c r="AT44" i="32"/>
  <c r="C44" i="32"/>
  <c r="AT43" i="32"/>
  <c r="AS43" i="32"/>
  <c r="C43" i="32"/>
  <c r="AT42" i="32"/>
  <c r="AS42" i="32"/>
  <c r="C42" i="32"/>
  <c r="AT41" i="32"/>
  <c r="C41" i="32"/>
  <c r="AT40" i="32"/>
  <c r="C40" i="32"/>
  <c r="AT39" i="32"/>
  <c r="AS39" i="32"/>
  <c r="C39" i="32"/>
  <c r="AT38" i="32"/>
  <c r="AS38" i="32"/>
  <c r="C38" i="32"/>
  <c r="C103" i="32" s="1"/>
  <c r="AT37" i="32"/>
  <c r="AS37" i="32"/>
  <c r="AR37" i="32"/>
  <c r="C37" i="32"/>
  <c r="C167" i="32" s="1"/>
  <c r="AT36" i="32"/>
  <c r="AS36" i="32"/>
  <c r="C36" i="32"/>
  <c r="AT35" i="32"/>
  <c r="C35" i="32"/>
  <c r="AT34" i="32"/>
  <c r="C34" i="32"/>
  <c r="C164" i="32" s="1"/>
  <c r="AT33" i="32"/>
  <c r="C33" i="32"/>
  <c r="AT32" i="32"/>
  <c r="AS32" i="32"/>
  <c r="C32" i="32"/>
  <c r="AT31" i="32"/>
  <c r="C31" i="32"/>
  <c r="AT30" i="32"/>
  <c r="AS30" i="32"/>
  <c r="C30" i="32"/>
  <c r="C95" i="32" s="1"/>
  <c r="AT29" i="32"/>
  <c r="C29" i="32"/>
  <c r="C159" i="32" s="1"/>
  <c r="AT28" i="32"/>
  <c r="C28" i="32"/>
  <c r="AT27" i="32"/>
  <c r="AS27" i="32"/>
  <c r="C27" i="32"/>
  <c r="AT26" i="32"/>
  <c r="C26" i="32"/>
  <c r="C156" i="32" s="1"/>
  <c r="AT25" i="32"/>
  <c r="C25" i="32"/>
  <c r="AT24" i="32"/>
  <c r="C24" i="32"/>
  <c r="AT23" i="32"/>
  <c r="AR23" i="32"/>
  <c r="C23" i="32"/>
  <c r="C153" i="32" s="1"/>
  <c r="AT22" i="32"/>
  <c r="AS22" i="32"/>
  <c r="C22" i="32"/>
  <c r="C87" i="32" s="1"/>
  <c r="AT21" i="32"/>
  <c r="C21" i="32"/>
  <c r="C151" i="32" s="1"/>
  <c r="AT20" i="32"/>
  <c r="C20" i="32"/>
  <c r="C150" i="32" s="1"/>
  <c r="AT19" i="32"/>
  <c r="C19" i="32"/>
  <c r="C149" i="32" s="1"/>
  <c r="AT18" i="32"/>
  <c r="C18" i="32"/>
  <c r="C148" i="32" s="1"/>
  <c r="AT17" i="32"/>
  <c r="C17" i="32"/>
  <c r="C147" i="32" s="1"/>
  <c r="AT16" i="32"/>
  <c r="C16" i="32"/>
  <c r="C146" i="32" s="1"/>
  <c r="AT15" i="32"/>
  <c r="C15" i="32"/>
  <c r="C145" i="32" s="1"/>
  <c r="AT14" i="32"/>
  <c r="C14" i="32"/>
  <c r="C144" i="32" s="1"/>
  <c r="AW13" i="32"/>
  <c r="AL13" i="32"/>
  <c r="C13" i="32"/>
  <c r="C143" i="32" s="1"/>
  <c r="AL12" i="32"/>
  <c r="C12" i="32"/>
  <c r="C142" i="32" s="1"/>
  <c r="AL11" i="32"/>
  <c r="AT11" i="32" s="1"/>
  <c r="C11" i="32"/>
  <c r="C141" i="32" s="1"/>
  <c r="AL10" i="32"/>
  <c r="AT10" i="32" s="1"/>
  <c r="C10" i="32"/>
  <c r="C140" i="32" s="1"/>
  <c r="AL9" i="32"/>
  <c r="AT9" i="32" s="1"/>
  <c r="C9" i="32"/>
  <c r="C139" i="32" s="1"/>
  <c r="AL8" i="32"/>
  <c r="C8" i="32"/>
  <c r="C138" i="32" s="1"/>
  <c r="C7" i="32"/>
  <c r="C137" i="32" s="1"/>
  <c r="AW6" i="32"/>
  <c r="B6" i="32" s="1"/>
  <c r="B136" i="32" s="1"/>
  <c r="AL6" i="32"/>
  <c r="C6" i="32"/>
  <c r="AT6" i="32" s="1"/>
  <c r="B3" i="32"/>
  <c r="AW7" i="32" s="1"/>
  <c r="AR64" i="32" l="1"/>
  <c r="AR65" i="32"/>
  <c r="AR26" i="32"/>
  <c r="AR49" i="32"/>
  <c r="AR48" i="32"/>
  <c r="AS45" i="32"/>
  <c r="AS44" i="32"/>
  <c r="AR60" i="32"/>
  <c r="AR59" i="32"/>
  <c r="AS57" i="32"/>
  <c r="AS58" i="32"/>
  <c r="AS66" i="32"/>
  <c r="AS65" i="32"/>
  <c r="AR43" i="32"/>
  <c r="AR44" i="32"/>
  <c r="AS25" i="32"/>
  <c r="AS26" i="32"/>
  <c r="AR55" i="32"/>
  <c r="AR56" i="32"/>
  <c r="AS34" i="32"/>
  <c r="AS33" i="32"/>
  <c r="AS40" i="32"/>
  <c r="AS41" i="32"/>
  <c r="AR33" i="32"/>
  <c r="AR32" i="32"/>
  <c r="AR40" i="32"/>
  <c r="AR39" i="32"/>
  <c r="AS61" i="32"/>
  <c r="AS60" i="32"/>
  <c r="AS20" i="32"/>
  <c r="AS21" i="32"/>
  <c r="AS29" i="32"/>
  <c r="AN72" i="32"/>
  <c r="AN75" i="32"/>
  <c r="AO77" i="32"/>
  <c r="AN89" i="32"/>
  <c r="AL93" i="32"/>
  <c r="AM115" i="32"/>
  <c r="AM120" i="32"/>
  <c r="AO144" i="32"/>
  <c r="AM144" i="32"/>
  <c r="AM146" i="32"/>
  <c r="AM159" i="32"/>
  <c r="AO170" i="32"/>
  <c r="AL170" i="32"/>
  <c r="AN185" i="32"/>
  <c r="AM185" i="32"/>
  <c r="AL185" i="32"/>
  <c r="AN188" i="32"/>
  <c r="AS19" i="32"/>
  <c r="AS50" i="32"/>
  <c r="AM71" i="32"/>
  <c r="AL77" i="32"/>
  <c r="C78" i="32"/>
  <c r="AO82" i="32"/>
  <c r="AL82" i="32"/>
  <c r="AO84" i="32"/>
  <c r="AO104" i="32"/>
  <c r="AN104" i="32"/>
  <c r="AM104" i="32"/>
  <c r="AL104" i="32"/>
  <c r="AO116" i="32"/>
  <c r="AN116" i="32"/>
  <c r="AM116" i="32"/>
  <c r="AL116" i="32"/>
  <c r="AL121" i="32"/>
  <c r="AN133" i="32"/>
  <c r="AM133" i="32"/>
  <c r="AL133" i="32"/>
  <c r="C134" i="32"/>
  <c r="AO146" i="32"/>
  <c r="AL146" i="32"/>
  <c r="AM155" i="32"/>
  <c r="AO161" i="32"/>
  <c r="AN161" i="32"/>
  <c r="AM161" i="32"/>
  <c r="AL161" i="32"/>
  <c r="AO184" i="32"/>
  <c r="AN184" i="32"/>
  <c r="AM184" i="32"/>
  <c r="AN186" i="32"/>
  <c r="AM186" i="32"/>
  <c r="AM195" i="32"/>
  <c r="AU11" i="32"/>
  <c r="AU10" i="32"/>
  <c r="AO72" i="32"/>
  <c r="AO75" i="32"/>
  <c r="AO113" i="32"/>
  <c r="AL113" i="32"/>
  <c r="AL120" i="32"/>
  <c r="AN144" i="32"/>
  <c r="AN146" i="32"/>
  <c r="AN159" i="32"/>
  <c r="AL159" i="32"/>
  <c r="AN165" i="32"/>
  <c r="AM165" i="32"/>
  <c r="AL165" i="32"/>
  <c r="AM170" i="32"/>
  <c r="AM179" i="32"/>
  <c r="AO185" i="32"/>
  <c r="AO190" i="32"/>
  <c r="AN190" i="32"/>
  <c r="AM190" i="32"/>
  <c r="AL190" i="32"/>
  <c r="AR61" i="32"/>
  <c r="AN71" i="32"/>
  <c r="AO73" i="32"/>
  <c r="AN73" i="32"/>
  <c r="AM73" i="32"/>
  <c r="AL86" i="32"/>
  <c r="AR22" i="32"/>
  <c r="AO98" i="32"/>
  <c r="AN98" i="32"/>
  <c r="AO107" i="32"/>
  <c r="AN113" i="32"/>
  <c r="AN129" i="32"/>
  <c r="AM129" i="32"/>
  <c r="AN141" i="32"/>
  <c r="AM141" i="32"/>
  <c r="AL141" i="32"/>
  <c r="AO160" i="32"/>
  <c r="AN160" i="32"/>
  <c r="AM160" i="32"/>
  <c r="AN162" i="32"/>
  <c r="AM162" i="32"/>
  <c r="AN175" i="32"/>
  <c r="AM175" i="32"/>
  <c r="AL175" i="32"/>
  <c r="AN181" i="32"/>
  <c r="AM181" i="32"/>
  <c r="AL181" i="32"/>
  <c r="AO186" i="32"/>
  <c r="AL186" i="32"/>
  <c r="AN197" i="32"/>
  <c r="AM197" i="32"/>
  <c r="AL197" i="32"/>
  <c r="AO74" i="32"/>
  <c r="AL74" i="32"/>
  <c r="AO76" i="32"/>
  <c r="AO78" i="32"/>
  <c r="AN78" i="32"/>
  <c r="AQ78" i="32" s="1"/>
  <c r="AR13" i="32" s="1"/>
  <c r="AL78" i="32"/>
  <c r="C79" i="32"/>
  <c r="AN82" i="32"/>
  <c r="AM82" i="32"/>
  <c r="AM83" i="32"/>
  <c r="AL83" i="32"/>
  <c r="AL85" i="32"/>
  <c r="AM86" i="32"/>
  <c r="AL87" i="32"/>
  <c r="AN95" i="32"/>
  <c r="AO100" i="32"/>
  <c r="AN100" i="32"/>
  <c r="AM100" i="32"/>
  <c r="AL100" i="32"/>
  <c r="C110" i="32"/>
  <c r="AM114" i="32"/>
  <c r="AN121" i="32"/>
  <c r="AO125" i="32"/>
  <c r="AN125" i="32"/>
  <c r="AM125" i="32"/>
  <c r="AL125" i="32"/>
  <c r="C126" i="32"/>
  <c r="AO136" i="32"/>
  <c r="AN136" i="32"/>
  <c r="AL136" i="32"/>
  <c r="AN151" i="32"/>
  <c r="AM151" i="32"/>
  <c r="AL151" i="32"/>
  <c r="AN157" i="32"/>
  <c r="AM157" i="32"/>
  <c r="AL157" i="32"/>
  <c r="AO162" i="32"/>
  <c r="AL162" i="32"/>
  <c r="AM171" i="32"/>
  <c r="AO177" i="32"/>
  <c r="AN177" i="32"/>
  <c r="AM177" i="32"/>
  <c r="AL177" i="32"/>
  <c r="AN191" i="32"/>
  <c r="AM191" i="32"/>
  <c r="AL191" i="32"/>
  <c r="AT13" i="32"/>
  <c r="AR28" i="32"/>
  <c r="AN77" i="32"/>
  <c r="AO93" i="32"/>
  <c r="AO120" i="32"/>
  <c r="AL79" i="32"/>
  <c r="AM131" i="32"/>
  <c r="AM134" i="32"/>
  <c r="AO137" i="32"/>
  <c r="AL137" i="32"/>
  <c r="AN153" i="32"/>
  <c r="AO176" i="32"/>
  <c r="AN176" i="32"/>
  <c r="AM176" i="32"/>
  <c r="AN178" i="32"/>
  <c r="AM178" i="32"/>
  <c r="AO182" i="32"/>
  <c r="AN182" i="32"/>
  <c r="AM182" i="32"/>
  <c r="AL182" i="32"/>
  <c r="AO193" i="32"/>
  <c r="AN193" i="32"/>
  <c r="AM193" i="32"/>
  <c r="AL193" i="32"/>
  <c r="AN196" i="32"/>
  <c r="AO198" i="32"/>
  <c r="AN198" i="32"/>
  <c r="AM198" i="32"/>
  <c r="AL198" i="32"/>
  <c r="AL72" i="32"/>
  <c r="AM78" i="32"/>
  <c r="AM105" i="32"/>
  <c r="AL117" i="32"/>
  <c r="AN131" i="32"/>
  <c r="AL131" i="32"/>
  <c r="AM147" i="32"/>
  <c r="AO153" i="32"/>
  <c r="AL153" i="32"/>
  <c r="AN74" i="32"/>
  <c r="AM74" i="32"/>
  <c r="AM75" i="32"/>
  <c r="AL75" i="32"/>
  <c r="AO80" i="32"/>
  <c r="AN80" i="32"/>
  <c r="AM80" i="32"/>
  <c r="AL80" i="32"/>
  <c r="AR15" i="32"/>
  <c r="AN84" i="32"/>
  <c r="AM84" i="32"/>
  <c r="AL84" i="32"/>
  <c r="AO92" i="32"/>
  <c r="AN92" i="32"/>
  <c r="AM92" i="32"/>
  <c r="AL92" i="32"/>
  <c r="AO96" i="32"/>
  <c r="AN96" i="32"/>
  <c r="AM96" i="32"/>
  <c r="AL96" i="32"/>
  <c r="AO99" i="32"/>
  <c r="AL101" i="32"/>
  <c r="C102" i="32"/>
  <c r="AO111" i="32"/>
  <c r="AN111" i="32"/>
  <c r="AM111" i="32"/>
  <c r="AL111" i="32"/>
  <c r="AR46" i="32"/>
  <c r="AN123" i="32"/>
  <c r="AM123" i="32"/>
  <c r="AL123" i="32"/>
  <c r="AO127" i="32"/>
  <c r="AN127" i="32"/>
  <c r="AM127" i="32"/>
  <c r="AL127" i="32"/>
  <c r="AO130" i="32"/>
  <c r="AN138" i="32"/>
  <c r="AO152" i="32"/>
  <c r="AN152" i="32"/>
  <c r="AM152" i="32"/>
  <c r="AN154" i="32"/>
  <c r="AN167" i="32"/>
  <c r="AM167" i="32"/>
  <c r="AL167" i="32"/>
  <c r="AN173" i="32"/>
  <c r="AM173" i="32"/>
  <c r="AL173" i="32"/>
  <c r="AO178" i="32"/>
  <c r="AL178" i="32"/>
  <c r="AM187" i="32"/>
  <c r="AO192" i="32"/>
  <c r="AN192" i="32"/>
  <c r="AM192" i="32"/>
  <c r="AN194" i="32"/>
  <c r="AM194" i="32"/>
  <c r="AS16" i="32"/>
  <c r="AM199" i="32"/>
  <c r="AS54" i="32"/>
  <c r="AM72" i="32"/>
  <c r="AM77" i="32"/>
  <c r="AM89" i="32"/>
  <c r="AO79" i="32"/>
  <c r="AN105" i="32"/>
  <c r="AL114" i="32"/>
  <c r="AR58" i="32"/>
  <c r="AR67" i="32"/>
  <c r="AN137" i="32"/>
  <c r="AM137" i="32"/>
  <c r="AM153" i="32"/>
  <c r="C71" i="32"/>
  <c r="C76" i="32"/>
  <c r="AM79" i="32"/>
  <c r="AO83" i="32"/>
  <c r="AO85" i="32"/>
  <c r="AN85" i="32"/>
  <c r="AM85" i="32"/>
  <c r="AO88" i="32"/>
  <c r="AL88" i="32"/>
  <c r="AO90" i="32"/>
  <c r="AN90" i="32"/>
  <c r="AN107" i="32"/>
  <c r="AL107" i="32"/>
  <c r="AM110" i="32"/>
  <c r="AO114" i="32"/>
  <c r="AO119" i="32"/>
  <c r="AN119" i="32"/>
  <c r="AM119" i="32"/>
  <c r="AL119" i="32"/>
  <c r="AM126" i="32"/>
  <c r="AN128" i="32"/>
  <c r="AO138" i="32"/>
  <c r="AM138" i="32"/>
  <c r="AL138" i="32"/>
  <c r="AN143" i="32"/>
  <c r="AM143" i="32"/>
  <c r="AL143" i="32"/>
  <c r="AN149" i="32"/>
  <c r="AM149" i="32"/>
  <c r="AL149" i="32"/>
  <c r="AO154" i="32"/>
  <c r="AM154" i="32"/>
  <c r="AL154" i="32"/>
  <c r="AM163" i="32"/>
  <c r="AO169" i="32"/>
  <c r="AN169" i="32"/>
  <c r="AM169" i="32"/>
  <c r="AL169" i="32"/>
  <c r="AN189" i="32"/>
  <c r="AM189" i="32"/>
  <c r="AL189" i="32"/>
  <c r="AO194" i="32"/>
  <c r="AL194" i="32"/>
  <c r="AQ71" i="32"/>
  <c r="AR6" i="32" s="1"/>
  <c r="AQ76" i="32"/>
  <c r="AR11" i="32" s="1"/>
  <c r="AR16" i="32"/>
  <c r="AR20" i="32"/>
  <c r="AR35" i="32"/>
  <c r="AR36" i="32"/>
  <c r="AQ75" i="32"/>
  <c r="AR10" i="32" s="1"/>
  <c r="AR19" i="32"/>
  <c r="AR21" i="32"/>
  <c r="C161" i="32"/>
  <c r="C96" i="32"/>
  <c r="C169" i="32"/>
  <c r="C104" i="32"/>
  <c r="C177" i="32"/>
  <c r="C112" i="32"/>
  <c r="C185" i="32"/>
  <c r="C120" i="32"/>
  <c r="C193" i="32"/>
  <c r="C128" i="32"/>
  <c r="C88" i="32"/>
  <c r="AM91" i="32"/>
  <c r="AO95" i="32"/>
  <c r="AM95" i="32"/>
  <c r="AL95" i="32"/>
  <c r="AM98" i="32"/>
  <c r="AO118" i="32"/>
  <c r="AN118" i="32"/>
  <c r="AL118" i="32"/>
  <c r="AM122" i="32"/>
  <c r="AL122" i="32"/>
  <c r="C152" i="32"/>
  <c r="C160" i="32"/>
  <c r="C168" i="32"/>
  <c r="C176" i="32"/>
  <c r="C184" i="32"/>
  <c r="C192" i="32"/>
  <c r="AT8" i="32"/>
  <c r="C158" i="32"/>
  <c r="C93" i="32"/>
  <c r="C166" i="32"/>
  <c r="C101" i="32"/>
  <c r="C174" i="32"/>
  <c r="C109" i="32"/>
  <c r="C182" i="32"/>
  <c r="C117" i="32"/>
  <c r="C190" i="32"/>
  <c r="C125" i="32"/>
  <c r="AR66" i="32"/>
  <c r="C198" i="32"/>
  <c r="C133" i="32"/>
  <c r="C77" i="32"/>
  <c r="AQ77" i="32" s="1"/>
  <c r="AR12" i="32" s="1"/>
  <c r="C85" i="32"/>
  <c r="AO86" i="32"/>
  <c r="AN86" i="32"/>
  <c r="AM90" i="32"/>
  <c r="AL98" i="32"/>
  <c r="AO101" i="32"/>
  <c r="AN101" i="32"/>
  <c r="AM101" i="32"/>
  <c r="AO105" i="32"/>
  <c r="AL105" i="32"/>
  <c r="AM107" i="32"/>
  <c r="AN115" i="32"/>
  <c r="AL115" i="32"/>
  <c r="AO126" i="32"/>
  <c r="AN126" i="32"/>
  <c r="AL126" i="32"/>
  <c r="AM130" i="32"/>
  <c r="AL130" i="32"/>
  <c r="AO134" i="32"/>
  <c r="AN134" i="32"/>
  <c r="AL134" i="32"/>
  <c r="AO140" i="32"/>
  <c r="AQ140" i="32" s="1"/>
  <c r="AS10" i="32" s="1"/>
  <c r="AM140" i="32"/>
  <c r="AL140" i="32"/>
  <c r="AL144" i="32"/>
  <c r="AO148" i="32"/>
  <c r="AM148" i="32"/>
  <c r="AL148" i="32"/>
  <c r="AL152" i="32"/>
  <c r="AO156" i="32"/>
  <c r="AM156" i="32"/>
  <c r="AL156" i="32"/>
  <c r="AL160" i="32"/>
  <c r="AO164" i="32"/>
  <c r="AM164" i="32"/>
  <c r="AL164" i="32"/>
  <c r="AL168" i="32"/>
  <c r="AO172" i="32"/>
  <c r="AM172" i="32"/>
  <c r="AL172" i="32"/>
  <c r="AL176" i="32"/>
  <c r="AO180" i="32"/>
  <c r="AM180" i="32"/>
  <c r="AL180" i="32"/>
  <c r="AL184" i="32"/>
  <c r="AO188" i="32"/>
  <c r="AM188" i="32"/>
  <c r="AL188" i="32"/>
  <c r="AL192" i="32"/>
  <c r="AO196" i="32"/>
  <c r="AM196" i="32"/>
  <c r="AL196" i="32"/>
  <c r="C180" i="32"/>
  <c r="C115" i="32"/>
  <c r="C196" i="32"/>
  <c r="C131" i="32"/>
  <c r="C155" i="32"/>
  <c r="C90" i="32"/>
  <c r="C163" i="32"/>
  <c r="C98" i="32"/>
  <c r="C171" i="32"/>
  <c r="C106" i="32"/>
  <c r="AR47" i="32"/>
  <c r="C179" i="32"/>
  <c r="C114" i="32"/>
  <c r="C187" i="32"/>
  <c r="C122" i="32"/>
  <c r="C195" i="32"/>
  <c r="C130" i="32"/>
  <c r="C84" i="32"/>
  <c r="AN88" i="32"/>
  <c r="AL90" i="32"/>
  <c r="AO108" i="32"/>
  <c r="AN108" i="32"/>
  <c r="AM108" i="32"/>
  <c r="AL108" i="32"/>
  <c r="AM118" i="32"/>
  <c r="AN120" i="32"/>
  <c r="C136" i="32"/>
  <c r="C188" i="32"/>
  <c r="C123" i="32"/>
  <c r="C99" i="32"/>
  <c r="AQ141" i="32"/>
  <c r="AS11" i="32" s="1"/>
  <c r="C83" i="32"/>
  <c r="AT12" i="32"/>
  <c r="C157" i="32"/>
  <c r="C92" i="32"/>
  <c r="C165" i="32"/>
  <c r="C100" i="32"/>
  <c r="C173" i="32"/>
  <c r="C108" i="32"/>
  <c r="C181" i="32"/>
  <c r="C116" i="32"/>
  <c r="C189" i="32"/>
  <c r="C124" i="32"/>
  <c r="C197" i="32"/>
  <c r="C132" i="32"/>
  <c r="C74" i="32"/>
  <c r="AQ74" i="32" s="1"/>
  <c r="AR9" i="32" s="1"/>
  <c r="AN99" i="32"/>
  <c r="AL99" i="32"/>
  <c r="AO102" i="32"/>
  <c r="AN102" i="32"/>
  <c r="AL102" i="32"/>
  <c r="AM106" i="32"/>
  <c r="AO109" i="32"/>
  <c r="AN109" i="32"/>
  <c r="AM109" i="32"/>
  <c r="AQ137" i="32"/>
  <c r="AS7" i="32" s="1"/>
  <c r="C172" i="32"/>
  <c r="C107" i="32"/>
  <c r="C154" i="32"/>
  <c r="C89" i="32"/>
  <c r="C162" i="32"/>
  <c r="C97" i="32"/>
  <c r="C170" i="32"/>
  <c r="C105" i="32"/>
  <c r="C178" i="32"/>
  <c r="C113" i="32"/>
  <c r="C186" i="32"/>
  <c r="C121" i="32"/>
  <c r="C194" i="32"/>
  <c r="C129" i="32"/>
  <c r="C73" i="32"/>
  <c r="AQ73" i="32" s="1"/>
  <c r="AR8" i="32" s="1"/>
  <c r="C81" i="32"/>
  <c r="AO87" i="32"/>
  <c r="AM87" i="32"/>
  <c r="AO89" i="32"/>
  <c r="AL89" i="32"/>
  <c r="C91" i="32"/>
  <c r="AO97" i="32"/>
  <c r="AL97" i="32"/>
  <c r="AL106" i="32"/>
  <c r="AL109" i="32"/>
  <c r="AO121" i="32"/>
  <c r="AO124" i="32"/>
  <c r="AN124" i="32"/>
  <c r="AM124" i="32"/>
  <c r="AL124" i="32"/>
  <c r="AO132" i="32"/>
  <c r="AN132" i="32"/>
  <c r="AM132" i="32"/>
  <c r="AL132" i="32"/>
  <c r="AM136" i="32"/>
  <c r="AQ136" i="32" s="1"/>
  <c r="AS6" i="32" s="1"/>
  <c r="AO142" i="32"/>
  <c r="AN142" i="32"/>
  <c r="AM142" i="32"/>
  <c r="AL142" i="32"/>
  <c r="AO150" i="32"/>
  <c r="AN150" i="32"/>
  <c r="AM150" i="32"/>
  <c r="AL150" i="32"/>
  <c r="AO158" i="32"/>
  <c r="AN158" i="32"/>
  <c r="AM158" i="32"/>
  <c r="AL158" i="32"/>
  <c r="AO166" i="32"/>
  <c r="AN166" i="32"/>
  <c r="AM166" i="32"/>
  <c r="AL166" i="32"/>
  <c r="AO174" i="32"/>
  <c r="AN174" i="32"/>
  <c r="AM174" i="32"/>
  <c r="AL174" i="32"/>
  <c r="B71" i="32"/>
  <c r="C72" i="32"/>
  <c r="AQ72" i="32" s="1"/>
  <c r="AR7" i="32" s="1"/>
  <c r="C80" i="32"/>
  <c r="AN91" i="32"/>
  <c r="AL91" i="32"/>
  <c r="AO94" i="32"/>
  <c r="AN94" i="32"/>
  <c r="AL94" i="32"/>
  <c r="AM99" i="32"/>
  <c r="AM102" i="32"/>
  <c r="AO110" i="32"/>
  <c r="AN110" i="32"/>
  <c r="AL110" i="32"/>
  <c r="AO117" i="32"/>
  <c r="AN117" i="32"/>
  <c r="AM117" i="32"/>
  <c r="AO129" i="32"/>
  <c r="AL129" i="32"/>
  <c r="AQ138" i="32"/>
  <c r="AS8" i="32" s="1"/>
  <c r="AO147" i="32"/>
  <c r="AN147" i="32"/>
  <c r="AL147" i="32"/>
  <c r="AO155" i="32"/>
  <c r="AN155" i="32"/>
  <c r="AL155" i="32"/>
  <c r="AO163" i="32"/>
  <c r="AN163" i="32"/>
  <c r="AL163" i="32"/>
  <c r="AO171" i="32"/>
  <c r="AN171" i="32"/>
  <c r="AL171" i="32"/>
  <c r="AO179" i="32"/>
  <c r="AN179" i="32"/>
  <c r="AL179" i="32"/>
  <c r="AO187" i="32"/>
  <c r="AN187" i="32"/>
  <c r="AL187" i="32"/>
  <c r="AO195" i="32"/>
  <c r="AN195" i="32"/>
  <c r="AL195" i="32"/>
  <c r="AO133" i="32"/>
  <c r="AO139" i="32"/>
  <c r="AN139" i="32"/>
  <c r="AL139" i="32"/>
  <c r="AO143" i="32"/>
  <c r="AQ143" i="32" s="1"/>
  <c r="AO151" i="32"/>
  <c r="AO159" i="32"/>
  <c r="AO167" i="32"/>
  <c r="AO175" i="32"/>
  <c r="AO183" i="32"/>
  <c r="AO191" i="32"/>
  <c r="AO199" i="32"/>
  <c r="B15" i="1"/>
  <c r="AQ142" i="32" l="1"/>
  <c r="AS12" i="32" s="1"/>
  <c r="AS13" i="32"/>
  <c r="AS14" i="32"/>
  <c r="AR14" i="32"/>
  <c r="AQ139" i="32"/>
  <c r="AS9" i="32" s="1"/>
  <c r="B16" i="1"/>
  <c r="B14" i="1"/>
  <c r="B13" i="1"/>
  <c r="C2" i="7" l="1"/>
  <c r="AQ199" i="29"/>
  <c r="AJ199" i="29"/>
  <c r="AI199" i="29"/>
  <c r="AH199" i="29"/>
  <c r="AG199" i="29"/>
  <c r="AF199" i="29"/>
  <c r="AE199" i="29"/>
  <c r="AD199" i="29"/>
  <c r="AC199" i="29"/>
  <c r="AB199" i="29"/>
  <c r="AA199" i="29"/>
  <c r="Z199" i="29"/>
  <c r="Y199" i="29"/>
  <c r="X199" i="29"/>
  <c r="W199" i="29"/>
  <c r="V199" i="29"/>
  <c r="U199" i="29"/>
  <c r="T199" i="29"/>
  <c r="S199" i="29"/>
  <c r="R199" i="29"/>
  <c r="Q199" i="29"/>
  <c r="P199" i="29"/>
  <c r="O199" i="29"/>
  <c r="N199" i="29"/>
  <c r="M199" i="29"/>
  <c r="L199" i="29"/>
  <c r="K199" i="29"/>
  <c r="J199" i="29"/>
  <c r="I199" i="29"/>
  <c r="H199" i="29"/>
  <c r="G199" i="29"/>
  <c r="F199" i="29"/>
  <c r="E199" i="29"/>
  <c r="D199" i="29"/>
  <c r="AJ198" i="29"/>
  <c r="AQ198" i="29" s="1"/>
  <c r="AI198" i="29"/>
  <c r="AH198" i="29"/>
  <c r="AG198" i="29"/>
  <c r="AF198" i="29"/>
  <c r="AE198" i="29"/>
  <c r="AD198" i="29"/>
  <c r="AC198" i="29"/>
  <c r="AB198" i="29"/>
  <c r="AA198" i="29"/>
  <c r="Z198" i="29"/>
  <c r="Y198" i="29"/>
  <c r="X198" i="29"/>
  <c r="W198" i="29"/>
  <c r="V198" i="29"/>
  <c r="U198" i="29"/>
  <c r="T198" i="29"/>
  <c r="S198" i="29"/>
  <c r="R198" i="29"/>
  <c r="Q198" i="29"/>
  <c r="P198" i="29"/>
  <c r="O198" i="29"/>
  <c r="N198" i="29"/>
  <c r="M198" i="29"/>
  <c r="L198" i="29"/>
  <c r="K198" i="29"/>
  <c r="J198" i="29"/>
  <c r="I198" i="29"/>
  <c r="H198" i="29"/>
  <c r="G198" i="29"/>
  <c r="F198" i="29"/>
  <c r="E198" i="29"/>
  <c r="D198" i="29"/>
  <c r="AQ197" i="29"/>
  <c r="AJ197" i="29"/>
  <c r="AI197" i="29"/>
  <c r="AH197" i="29"/>
  <c r="AG197" i="29"/>
  <c r="AF197" i="29"/>
  <c r="AE197" i="29"/>
  <c r="AD197" i="29"/>
  <c r="AC197" i="29"/>
  <c r="AB197" i="29"/>
  <c r="AL197" i="29" s="1"/>
  <c r="AA197" i="29"/>
  <c r="Z197" i="29"/>
  <c r="Y197" i="29"/>
  <c r="X197" i="29"/>
  <c r="W197" i="29"/>
  <c r="V197" i="29"/>
  <c r="U197" i="29"/>
  <c r="T197" i="29"/>
  <c r="AM197" i="29" s="1"/>
  <c r="S197" i="29"/>
  <c r="R197" i="29"/>
  <c r="Q197" i="29"/>
  <c r="P197" i="29"/>
  <c r="O197" i="29"/>
  <c r="AN197" i="29" s="1"/>
  <c r="N197" i="29"/>
  <c r="M197" i="29"/>
  <c r="L197" i="29"/>
  <c r="K197" i="29"/>
  <c r="J197" i="29"/>
  <c r="I197" i="29"/>
  <c r="H197" i="29"/>
  <c r="G197" i="29"/>
  <c r="F197" i="29"/>
  <c r="E197" i="29"/>
  <c r="D197" i="29"/>
  <c r="AO197" i="29" s="1"/>
  <c r="AO196" i="29"/>
  <c r="AJ196" i="29"/>
  <c r="AQ196" i="29" s="1"/>
  <c r="AI196" i="29"/>
  <c r="AH196" i="29"/>
  <c r="AG196" i="29"/>
  <c r="AF196" i="29"/>
  <c r="AE196" i="29"/>
  <c r="AD196" i="29"/>
  <c r="AC196" i="29"/>
  <c r="AB196" i="29"/>
  <c r="AA196" i="29"/>
  <c r="Z196" i="29"/>
  <c r="Y196" i="29"/>
  <c r="X196" i="29"/>
  <c r="W196" i="29"/>
  <c r="V196" i="29"/>
  <c r="U196" i="29"/>
  <c r="T196" i="29"/>
  <c r="S196" i="29"/>
  <c r="R196" i="29"/>
  <c r="Q196" i="29"/>
  <c r="P196" i="29"/>
  <c r="O196" i="29"/>
  <c r="N196" i="29"/>
  <c r="M196" i="29"/>
  <c r="L196" i="29"/>
  <c r="K196" i="29"/>
  <c r="J196" i="29"/>
  <c r="I196" i="29"/>
  <c r="H196" i="29"/>
  <c r="G196" i="29"/>
  <c r="F196" i="29"/>
  <c r="E196" i="29"/>
  <c r="D196" i="29"/>
  <c r="AQ195" i="29"/>
  <c r="AN195" i="29"/>
  <c r="AJ195" i="29"/>
  <c r="AI195" i="29"/>
  <c r="AH195" i="29"/>
  <c r="AG195" i="29"/>
  <c r="AF195" i="29"/>
  <c r="AE195" i="29"/>
  <c r="AD195" i="29"/>
  <c r="AC195" i="29"/>
  <c r="AL195" i="29" s="1"/>
  <c r="AB195" i="29"/>
  <c r="AA195" i="29"/>
  <c r="Z195" i="29"/>
  <c r="Y195" i="29"/>
  <c r="X195" i="29"/>
  <c r="W195" i="29"/>
  <c r="V195" i="29"/>
  <c r="U195" i="29"/>
  <c r="T195" i="29"/>
  <c r="AM195" i="29" s="1"/>
  <c r="S195" i="29"/>
  <c r="R195" i="29"/>
  <c r="Q195" i="29"/>
  <c r="P195" i="29"/>
  <c r="O195" i="29"/>
  <c r="N195" i="29"/>
  <c r="M195" i="29"/>
  <c r="L195" i="29"/>
  <c r="K195" i="29"/>
  <c r="J195" i="29"/>
  <c r="I195" i="29"/>
  <c r="H195" i="29"/>
  <c r="G195" i="29"/>
  <c r="F195" i="29"/>
  <c r="E195" i="29"/>
  <c r="D195" i="29"/>
  <c r="AO195" i="29" s="1"/>
  <c r="AJ194" i="29"/>
  <c r="AQ194" i="29" s="1"/>
  <c r="AI194" i="29"/>
  <c r="AH194" i="29"/>
  <c r="AG194" i="29"/>
  <c r="AF194" i="29"/>
  <c r="AE194" i="29"/>
  <c r="AD194" i="29"/>
  <c r="AC194" i="29"/>
  <c r="AB194" i="29"/>
  <c r="AA194" i="29"/>
  <c r="Z194" i="29"/>
  <c r="Y194" i="29"/>
  <c r="X194" i="29"/>
  <c r="W194" i="29"/>
  <c r="V194" i="29"/>
  <c r="AM194" i="29" s="1"/>
  <c r="U194" i="29"/>
  <c r="T194" i="29"/>
  <c r="S194" i="29"/>
  <c r="R194" i="29"/>
  <c r="Q194" i="29"/>
  <c r="P194" i="29"/>
  <c r="O194" i="29"/>
  <c r="N194" i="29"/>
  <c r="M194" i="29"/>
  <c r="L194" i="29"/>
  <c r="K194" i="29"/>
  <c r="J194" i="29"/>
  <c r="I194" i="29"/>
  <c r="H194" i="29"/>
  <c r="G194" i="29"/>
  <c r="F194" i="29"/>
  <c r="E194" i="29"/>
  <c r="D194" i="29"/>
  <c r="AQ193" i="29"/>
  <c r="AJ193" i="29"/>
  <c r="AI193" i="29"/>
  <c r="AH193" i="29"/>
  <c r="AG193" i="29"/>
  <c r="AF193" i="29"/>
  <c r="AE193" i="29"/>
  <c r="AD193" i="29"/>
  <c r="AC193" i="29"/>
  <c r="AL193" i="29" s="1"/>
  <c r="AB193" i="29"/>
  <c r="AA193" i="29"/>
  <c r="Z193" i="29"/>
  <c r="Y193" i="29"/>
  <c r="X193" i="29"/>
  <c r="W193" i="29"/>
  <c r="V193" i="29"/>
  <c r="U193" i="29"/>
  <c r="T193" i="29"/>
  <c r="S193" i="29"/>
  <c r="R193" i="29"/>
  <c r="Q193" i="29"/>
  <c r="P193" i="29"/>
  <c r="O193" i="29"/>
  <c r="N193" i="29"/>
  <c r="M193" i="29"/>
  <c r="AN193" i="29" s="1"/>
  <c r="L193" i="29"/>
  <c r="K193" i="29"/>
  <c r="J193" i="29"/>
  <c r="I193" i="29"/>
  <c r="H193" i="29"/>
  <c r="G193" i="29"/>
  <c r="F193" i="29"/>
  <c r="E193" i="29"/>
  <c r="D193" i="29"/>
  <c r="AJ192" i="29"/>
  <c r="AQ192" i="29" s="1"/>
  <c r="AI192" i="29"/>
  <c r="AH192" i="29"/>
  <c r="AG192" i="29"/>
  <c r="AF192" i="29"/>
  <c r="AE192" i="29"/>
  <c r="AD192" i="29"/>
  <c r="AC192" i="29"/>
  <c r="AB192" i="29"/>
  <c r="AL192" i="29" s="1"/>
  <c r="AA192" i="29"/>
  <c r="Z192" i="29"/>
  <c r="Y192" i="29"/>
  <c r="X192" i="29"/>
  <c r="W192" i="29"/>
  <c r="V192" i="29"/>
  <c r="U192" i="29"/>
  <c r="T192" i="29"/>
  <c r="AM192" i="29" s="1"/>
  <c r="S192" i="29"/>
  <c r="R192" i="29"/>
  <c r="Q192" i="29"/>
  <c r="P192" i="29"/>
  <c r="O192" i="29"/>
  <c r="N192" i="29"/>
  <c r="M192" i="29"/>
  <c r="L192" i="29"/>
  <c r="AN192" i="29" s="1"/>
  <c r="K192" i="29"/>
  <c r="J192" i="29"/>
  <c r="I192" i="29"/>
  <c r="H192" i="29"/>
  <c r="G192" i="29"/>
  <c r="F192" i="29"/>
  <c r="E192" i="29"/>
  <c r="D192" i="29"/>
  <c r="AO192" i="29" s="1"/>
  <c r="AQ191" i="29"/>
  <c r="AJ191" i="29"/>
  <c r="AI191" i="29"/>
  <c r="AH191" i="29"/>
  <c r="AG191" i="29"/>
  <c r="AF191" i="29"/>
  <c r="AE191" i="29"/>
  <c r="AD191" i="29"/>
  <c r="AC191" i="29"/>
  <c r="AL191" i="29" s="1"/>
  <c r="AB191" i="29"/>
  <c r="AA191" i="29"/>
  <c r="Z191" i="29"/>
  <c r="Y191" i="29"/>
  <c r="X191" i="29"/>
  <c r="W191" i="29"/>
  <c r="V191" i="29"/>
  <c r="U191" i="29"/>
  <c r="AM191" i="29" s="1"/>
  <c r="T191" i="29"/>
  <c r="S191" i="29"/>
  <c r="R191" i="29"/>
  <c r="Q191" i="29"/>
  <c r="P191" i="29"/>
  <c r="O191" i="29"/>
  <c r="N191" i="29"/>
  <c r="M191" i="29"/>
  <c r="AN191" i="29" s="1"/>
  <c r="L191" i="29"/>
  <c r="K191" i="29"/>
  <c r="J191" i="29"/>
  <c r="I191" i="29"/>
  <c r="H191" i="29"/>
  <c r="G191" i="29"/>
  <c r="F191" i="29"/>
  <c r="E191" i="29"/>
  <c r="AO191" i="29" s="1"/>
  <c r="D191" i="29"/>
  <c r="AJ190" i="29"/>
  <c r="AQ190" i="29" s="1"/>
  <c r="AI190" i="29"/>
  <c r="AH190" i="29"/>
  <c r="AG190" i="29"/>
  <c r="AF190" i="29"/>
  <c r="AE190" i="29"/>
  <c r="AD190" i="29"/>
  <c r="AC190" i="29"/>
  <c r="AB190" i="29"/>
  <c r="AA190" i="29"/>
  <c r="Z190" i="29"/>
  <c r="Y190" i="29"/>
  <c r="X190" i="29"/>
  <c r="W190" i="29"/>
  <c r="V190" i="29"/>
  <c r="U190" i="29"/>
  <c r="T190" i="29"/>
  <c r="S190" i="29"/>
  <c r="R190" i="29"/>
  <c r="Q190" i="29"/>
  <c r="P190" i="29"/>
  <c r="O190" i="29"/>
  <c r="N190" i="29"/>
  <c r="M190" i="29"/>
  <c r="L190" i="29"/>
  <c r="K190" i="29"/>
  <c r="J190" i="29"/>
  <c r="I190" i="29"/>
  <c r="H190" i="29"/>
  <c r="G190" i="29"/>
  <c r="F190" i="29"/>
  <c r="E190" i="29"/>
  <c r="D190" i="29"/>
  <c r="AQ189" i="29"/>
  <c r="AJ189" i="29"/>
  <c r="AI189" i="29"/>
  <c r="AH189" i="29"/>
  <c r="AG189" i="29"/>
  <c r="AF189" i="29"/>
  <c r="AE189" i="29"/>
  <c r="AD189" i="29"/>
  <c r="AC189" i="29"/>
  <c r="AL189" i="29" s="1"/>
  <c r="AB189" i="29"/>
  <c r="AA189" i="29"/>
  <c r="Z189" i="29"/>
  <c r="Y189" i="29"/>
  <c r="X189" i="29"/>
  <c r="W189" i="29"/>
  <c r="V189" i="29"/>
  <c r="U189" i="29"/>
  <c r="T189" i="29"/>
  <c r="AM189" i="29" s="1"/>
  <c r="S189" i="29"/>
  <c r="R189" i="29"/>
  <c r="Q189" i="29"/>
  <c r="P189" i="29"/>
  <c r="O189" i="29"/>
  <c r="N189" i="29"/>
  <c r="M189" i="29"/>
  <c r="AN189" i="29" s="1"/>
  <c r="L189" i="29"/>
  <c r="K189" i="29"/>
  <c r="J189" i="29"/>
  <c r="I189" i="29"/>
  <c r="H189" i="29"/>
  <c r="G189" i="29"/>
  <c r="F189" i="29"/>
  <c r="E189" i="29"/>
  <c r="D189" i="29"/>
  <c r="AO189" i="29" s="1"/>
  <c r="AO188" i="29"/>
  <c r="AJ188" i="29"/>
  <c r="AQ188" i="29" s="1"/>
  <c r="AI188" i="29"/>
  <c r="AH188" i="29"/>
  <c r="AG188" i="29"/>
  <c r="AF188" i="29"/>
  <c r="AE188" i="29"/>
  <c r="AD188" i="29"/>
  <c r="AC188" i="29"/>
  <c r="AB188" i="29"/>
  <c r="AL188" i="29" s="1"/>
  <c r="AA188" i="29"/>
  <c r="Z188" i="29"/>
  <c r="Y188" i="29"/>
  <c r="X188" i="29"/>
  <c r="W188" i="29"/>
  <c r="V188" i="29"/>
  <c r="U188" i="29"/>
  <c r="T188" i="29"/>
  <c r="AM188" i="29" s="1"/>
  <c r="S188" i="29"/>
  <c r="R188" i="29"/>
  <c r="Q188" i="29"/>
  <c r="P188" i="29"/>
  <c r="O188" i="29"/>
  <c r="N188" i="29"/>
  <c r="M188" i="29"/>
  <c r="L188" i="29"/>
  <c r="AN188" i="29" s="1"/>
  <c r="K188" i="29"/>
  <c r="J188" i="29"/>
  <c r="I188" i="29"/>
  <c r="H188" i="29"/>
  <c r="G188" i="29"/>
  <c r="F188" i="29"/>
  <c r="E188" i="29"/>
  <c r="D188" i="29"/>
  <c r="AQ187" i="29"/>
  <c r="AN187" i="29"/>
  <c r="AJ187" i="29"/>
  <c r="AI187" i="29"/>
  <c r="AH187" i="29"/>
  <c r="AG187" i="29"/>
  <c r="AF187" i="29"/>
  <c r="AE187" i="29"/>
  <c r="AD187" i="29"/>
  <c r="AC187" i="29"/>
  <c r="AL187" i="29" s="1"/>
  <c r="AB187" i="29"/>
  <c r="AA187" i="29"/>
  <c r="Z187" i="29"/>
  <c r="Y187" i="29"/>
  <c r="X187" i="29"/>
  <c r="W187" i="29"/>
  <c r="V187" i="29"/>
  <c r="U187" i="29"/>
  <c r="T187" i="29"/>
  <c r="S187" i="29"/>
  <c r="R187" i="29"/>
  <c r="Q187" i="29"/>
  <c r="P187" i="29"/>
  <c r="O187" i="29"/>
  <c r="N187" i="29"/>
  <c r="M187" i="29"/>
  <c r="L187" i="29"/>
  <c r="K187" i="29"/>
  <c r="J187" i="29"/>
  <c r="I187" i="29"/>
  <c r="H187" i="29"/>
  <c r="G187" i="29"/>
  <c r="F187" i="29"/>
  <c r="E187" i="29"/>
  <c r="D187" i="29"/>
  <c r="AJ186" i="29"/>
  <c r="AQ186" i="29" s="1"/>
  <c r="AI186" i="29"/>
  <c r="AH186" i="29"/>
  <c r="AG186" i="29"/>
  <c r="AF186" i="29"/>
  <c r="AE186" i="29"/>
  <c r="AD186" i="29"/>
  <c r="AC186" i="29"/>
  <c r="AB186" i="29"/>
  <c r="AL186" i="29" s="1"/>
  <c r="AA186" i="29"/>
  <c r="Z186" i="29"/>
  <c r="Y186" i="29"/>
  <c r="X186" i="29"/>
  <c r="W186" i="29"/>
  <c r="V186" i="29"/>
  <c r="AM186" i="29" s="1"/>
  <c r="U186" i="29"/>
  <c r="T186" i="29"/>
  <c r="S186" i="29"/>
  <c r="R186" i="29"/>
  <c r="Q186" i="29"/>
  <c r="P186" i="29"/>
  <c r="O186" i="29"/>
  <c r="N186" i="29"/>
  <c r="M186" i="29"/>
  <c r="L186" i="29"/>
  <c r="AN186" i="29" s="1"/>
  <c r="K186" i="29"/>
  <c r="J186" i="29"/>
  <c r="I186" i="29"/>
  <c r="H186" i="29"/>
  <c r="G186" i="29"/>
  <c r="F186" i="29"/>
  <c r="E186" i="29"/>
  <c r="D186" i="29"/>
  <c r="AO186" i="29" s="1"/>
  <c r="AQ185" i="29"/>
  <c r="AJ185" i="29"/>
  <c r="AI185" i="29"/>
  <c r="AH185" i="29"/>
  <c r="AG185" i="29"/>
  <c r="AF185" i="29"/>
  <c r="AE185" i="29"/>
  <c r="AD185" i="29"/>
  <c r="AC185" i="29"/>
  <c r="AL185" i="29" s="1"/>
  <c r="AB185" i="29"/>
  <c r="AA185" i="29"/>
  <c r="Z185" i="29"/>
  <c r="Y185" i="29"/>
  <c r="X185" i="29"/>
  <c r="W185" i="29"/>
  <c r="V185" i="29"/>
  <c r="U185" i="29"/>
  <c r="T185" i="29"/>
  <c r="AM185" i="29" s="1"/>
  <c r="S185" i="29"/>
  <c r="R185" i="29"/>
  <c r="Q185" i="29"/>
  <c r="P185" i="29"/>
  <c r="O185" i="29"/>
  <c r="N185" i="29"/>
  <c r="M185" i="29"/>
  <c r="AN185" i="29" s="1"/>
  <c r="L185" i="29"/>
  <c r="K185" i="29"/>
  <c r="J185" i="29"/>
  <c r="I185" i="29"/>
  <c r="H185" i="29"/>
  <c r="G185" i="29"/>
  <c r="F185" i="29"/>
  <c r="E185" i="29"/>
  <c r="AO185" i="29" s="1"/>
  <c r="D185" i="29"/>
  <c r="AJ184" i="29"/>
  <c r="AQ184" i="29" s="1"/>
  <c r="AI184" i="29"/>
  <c r="AH184" i="29"/>
  <c r="AG184" i="29"/>
  <c r="AF184" i="29"/>
  <c r="AE184" i="29"/>
  <c r="AD184" i="29"/>
  <c r="AC184" i="29"/>
  <c r="AB184" i="29"/>
  <c r="AL184" i="29" s="1"/>
  <c r="AA184" i="29"/>
  <c r="Z184" i="29"/>
  <c r="Y184" i="29"/>
  <c r="X184" i="29"/>
  <c r="W184" i="29"/>
  <c r="V184" i="29"/>
  <c r="U184" i="29"/>
  <c r="T184" i="29"/>
  <c r="AM184" i="29" s="1"/>
  <c r="S184" i="29"/>
  <c r="R184" i="29"/>
  <c r="Q184" i="29"/>
  <c r="P184" i="29"/>
  <c r="O184" i="29"/>
  <c r="N184" i="29"/>
  <c r="M184" i="29"/>
  <c r="L184" i="29"/>
  <c r="AN184" i="29" s="1"/>
  <c r="K184" i="29"/>
  <c r="J184" i="29"/>
  <c r="I184" i="29"/>
  <c r="H184" i="29"/>
  <c r="G184" i="29"/>
  <c r="F184" i="29"/>
  <c r="E184" i="29"/>
  <c r="D184" i="29"/>
  <c r="AO184" i="29" s="1"/>
  <c r="AQ183" i="29"/>
  <c r="AJ183" i="29"/>
  <c r="AI183" i="29"/>
  <c r="AH183" i="29"/>
  <c r="AG183" i="29"/>
  <c r="AF183" i="29"/>
  <c r="AE183" i="29"/>
  <c r="AD183" i="29"/>
  <c r="AC183" i="29"/>
  <c r="AL183" i="29" s="1"/>
  <c r="AB183" i="29"/>
  <c r="AA183" i="29"/>
  <c r="Z183" i="29"/>
  <c r="Y183" i="29"/>
  <c r="X183" i="29"/>
  <c r="W183" i="29"/>
  <c r="V183" i="29"/>
  <c r="U183" i="29"/>
  <c r="AM183" i="29" s="1"/>
  <c r="T183" i="29"/>
  <c r="S183" i="29"/>
  <c r="R183" i="29"/>
  <c r="Q183" i="29"/>
  <c r="P183" i="29"/>
  <c r="O183" i="29"/>
  <c r="AN183" i="29" s="1"/>
  <c r="N183" i="29"/>
  <c r="M183" i="29"/>
  <c r="L183" i="29"/>
  <c r="K183" i="29"/>
  <c r="J183" i="29"/>
  <c r="I183" i="29"/>
  <c r="H183" i="29"/>
  <c r="G183" i="29"/>
  <c r="F183" i="29"/>
  <c r="E183" i="29"/>
  <c r="AO183" i="29" s="1"/>
  <c r="D183" i="29"/>
  <c r="AJ182" i="29"/>
  <c r="AQ182" i="29" s="1"/>
  <c r="AI182" i="29"/>
  <c r="AH182" i="29"/>
  <c r="AG182" i="29"/>
  <c r="AF182" i="29"/>
  <c r="AE182" i="29"/>
  <c r="AD182" i="29"/>
  <c r="AC182" i="29"/>
  <c r="AB182" i="29"/>
  <c r="AL182" i="29" s="1"/>
  <c r="AA182" i="29"/>
  <c r="Z182" i="29"/>
  <c r="Y182" i="29"/>
  <c r="X182" i="29"/>
  <c r="W182" i="29"/>
  <c r="V182" i="29"/>
  <c r="AM182" i="29" s="1"/>
  <c r="U182" i="29"/>
  <c r="T182" i="29"/>
  <c r="S182" i="29"/>
  <c r="R182" i="29"/>
  <c r="Q182" i="29"/>
  <c r="P182" i="29"/>
  <c r="O182" i="29"/>
  <c r="N182" i="29"/>
  <c r="M182" i="29"/>
  <c r="L182" i="29"/>
  <c r="AN182" i="29" s="1"/>
  <c r="K182" i="29"/>
  <c r="J182" i="29"/>
  <c r="I182" i="29"/>
  <c r="H182" i="29"/>
  <c r="G182" i="29"/>
  <c r="F182" i="29"/>
  <c r="E182" i="29"/>
  <c r="D182" i="29"/>
  <c r="AO182" i="29" s="1"/>
  <c r="AQ181" i="29"/>
  <c r="AJ181" i="29"/>
  <c r="AI181" i="29"/>
  <c r="AH181" i="29"/>
  <c r="AG181" i="29"/>
  <c r="AF181" i="29"/>
  <c r="AE181" i="29"/>
  <c r="AD181" i="29"/>
  <c r="AC181" i="29"/>
  <c r="AL181" i="29" s="1"/>
  <c r="AB181" i="29"/>
  <c r="AA181" i="29"/>
  <c r="Z181" i="29"/>
  <c r="Y181" i="29"/>
  <c r="X181" i="29"/>
  <c r="W181" i="29"/>
  <c r="V181" i="29"/>
  <c r="U181" i="29"/>
  <c r="T181" i="29"/>
  <c r="S181" i="29"/>
  <c r="R181" i="29"/>
  <c r="Q181" i="29"/>
  <c r="P181" i="29"/>
  <c r="O181" i="29"/>
  <c r="N181" i="29"/>
  <c r="M181" i="29"/>
  <c r="AN181" i="29" s="1"/>
  <c r="L181" i="29"/>
  <c r="K181" i="29"/>
  <c r="J181" i="29"/>
  <c r="I181" i="29"/>
  <c r="H181" i="29"/>
  <c r="G181" i="29"/>
  <c r="F181" i="29"/>
  <c r="E181" i="29"/>
  <c r="D181" i="29"/>
  <c r="AJ180" i="29"/>
  <c r="AQ180" i="29" s="1"/>
  <c r="AI180" i="29"/>
  <c r="AH180" i="29"/>
  <c r="AG180" i="29"/>
  <c r="AF180" i="29"/>
  <c r="AE180" i="29"/>
  <c r="AD180" i="29"/>
  <c r="AC180" i="29"/>
  <c r="AB180" i="29"/>
  <c r="AA180" i="29"/>
  <c r="Z180" i="29"/>
  <c r="Y180" i="29"/>
  <c r="X180" i="29"/>
  <c r="W180" i="29"/>
  <c r="V180" i="29"/>
  <c r="U180" i="29"/>
  <c r="T180" i="29"/>
  <c r="S180" i="29"/>
  <c r="R180" i="29"/>
  <c r="Q180" i="29"/>
  <c r="P180" i="29"/>
  <c r="O180" i="29"/>
  <c r="N180" i="29"/>
  <c r="M180" i="29"/>
  <c r="L180" i="29"/>
  <c r="K180" i="29"/>
  <c r="J180" i="29"/>
  <c r="I180" i="29"/>
  <c r="H180" i="29"/>
  <c r="AO180" i="29" s="1"/>
  <c r="G180" i="29"/>
  <c r="F180" i="29"/>
  <c r="E180" i="29"/>
  <c r="D180" i="29"/>
  <c r="AQ179" i="29"/>
  <c r="AJ179" i="29"/>
  <c r="AI179" i="29"/>
  <c r="AH179" i="29"/>
  <c r="AG179" i="29"/>
  <c r="AF179" i="29"/>
  <c r="AE179" i="29"/>
  <c r="AD179" i="29"/>
  <c r="AC179" i="29"/>
  <c r="AB179" i="29"/>
  <c r="AA179" i="29"/>
  <c r="Z179" i="29"/>
  <c r="Y179" i="29"/>
  <c r="X179" i="29"/>
  <c r="W179" i="29"/>
  <c r="V179" i="29"/>
  <c r="U179" i="29"/>
  <c r="T179" i="29"/>
  <c r="S179" i="29"/>
  <c r="R179" i="29"/>
  <c r="Q179" i="29"/>
  <c r="P179" i="29"/>
  <c r="O179" i="29"/>
  <c r="AN179" i="29" s="1"/>
  <c r="N179" i="29"/>
  <c r="M179" i="29"/>
  <c r="L179" i="29"/>
  <c r="K179" i="29"/>
  <c r="J179" i="29"/>
  <c r="I179" i="29"/>
  <c r="H179" i="29"/>
  <c r="G179" i="29"/>
  <c r="F179" i="29"/>
  <c r="E179" i="29"/>
  <c r="D179" i="29"/>
  <c r="AM178" i="29"/>
  <c r="AJ178" i="29"/>
  <c r="AQ178" i="29" s="1"/>
  <c r="AI178" i="29"/>
  <c r="AH178" i="29"/>
  <c r="AG178" i="29"/>
  <c r="AF178" i="29"/>
  <c r="AE178" i="29"/>
  <c r="AD178" i="29"/>
  <c r="AC178" i="29"/>
  <c r="AB178" i="29"/>
  <c r="AL178" i="29" s="1"/>
  <c r="AA178" i="29"/>
  <c r="Z178" i="29"/>
  <c r="Y178" i="29"/>
  <c r="X178" i="29"/>
  <c r="W178" i="29"/>
  <c r="V178" i="29"/>
  <c r="U178" i="29"/>
  <c r="T178" i="29"/>
  <c r="S178" i="29"/>
  <c r="R178" i="29"/>
  <c r="Q178" i="29"/>
  <c r="P178" i="29"/>
  <c r="O178" i="29"/>
  <c r="N178" i="29"/>
  <c r="M178" i="29"/>
  <c r="L178" i="29"/>
  <c r="AN178" i="29" s="1"/>
  <c r="K178" i="29"/>
  <c r="J178" i="29"/>
  <c r="I178" i="29"/>
  <c r="H178" i="29"/>
  <c r="G178" i="29"/>
  <c r="F178" i="29"/>
  <c r="E178" i="29"/>
  <c r="D178" i="29"/>
  <c r="AO178" i="29" s="1"/>
  <c r="AQ177" i="29"/>
  <c r="AJ177" i="29"/>
  <c r="AI177" i="29"/>
  <c r="AH177" i="29"/>
  <c r="AG177" i="29"/>
  <c r="AF177" i="29"/>
  <c r="AE177" i="29"/>
  <c r="AD177" i="29"/>
  <c r="AC177" i="29"/>
  <c r="AL177" i="29" s="1"/>
  <c r="AB177" i="29"/>
  <c r="AA177" i="29"/>
  <c r="Z177" i="29"/>
  <c r="Y177" i="29"/>
  <c r="X177" i="29"/>
  <c r="W177" i="29"/>
  <c r="V177" i="29"/>
  <c r="U177" i="29"/>
  <c r="T177" i="29"/>
  <c r="AM177" i="29" s="1"/>
  <c r="S177" i="29"/>
  <c r="R177" i="29"/>
  <c r="Q177" i="29"/>
  <c r="P177" i="29"/>
  <c r="O177" i="29"/>
  <c r="N177" i="29"/>
  <c r="M177" i="29"/>
  <c r="AN177" i="29" s="1"/>
  <c r="L177" i="29"/>
  <c r="K177" i="29"/>
  <c r="J177" i="29"/>
  <c r="I177" i="29"/>
  <c r="H177" i="29"/>
  <c r="G177" i="29"/>
  <c r="F177" i="29"/>
  <c r="E177" i="29"/>
  <c r="AO177" i="29" s="1"/>
  <c r="D177" i="29"/>
  <c r="AJ176" i="29"/>
  <c r="AQ176" i="29" s="1"/>
  <c r="AI176" i="29"/>
  <c r="AH176" i="29"/>
  <c r="AG176" i="29"/>
  <c r="AF176" i="29"/>
  <c r="AE176" i="29"/>
  <c r="AD176" i="29"/>
  <c r="AC176" i="29"/>
  <c r="AB176" i="29"/>
  <c r="AL176" i="29" s="1"/>
  <c r="AA176" i="29"/>
  <c r="Z176" i="29"/>
  <c r="Y176" i="29"/>
  <c r="X176" i="29"/>
  <c r="W176" i="29"/>
  <c r="V176" i="29"/>
  <c r="U176" i="29"/>
  <c r="T176" i="29"/>
  <c r="AM176" i="29" s="1"/>
  <c r="S176" i="29"/>
  <c r="R176" i="29"/>
  <c r="Q176" i="29"/>
  <c r="P176" i="29"/>
  <c r="O176" i="29"/>
  <c r="N176" i="29"/>
  <c r="M176" i="29"/>
  <c r="L176" i="29"/>
  <c r="AN176" i="29" s="1"/>
  <c r="K176" i="29"/>
  <c r="J176" i="29"/>
  <c r="I176" i="29"/>
  <c r="H176" i="29"/>
  <c r="G176" i="29"/>
  <c r="F176" i="29"/>
  <c r="E176" i="29"/>
  <c r="D176" i="29"/>
  <c r="AO176" i="29" s="1"/>
  <c r="AQ175" i="29"/>
  <c r="AJ175" i="29"/>
  <c r="AI175" i="29"/>
  <c r="AH175" i="29"/>
  <c r="AG175" i="29"/>
  <c r="AF175" i="29"/>
  <c r="AE175" i="29"/>
  <c r="AD175" i="29"/>
  <c r="AC175" i="29"/>
  <c r="AB175" i="29"/>
  <c r="AA175" i="29"/>
  <c r="Z175" i="29"/>
  <c r="Y175" i="29"/>
  <c r="X175" i="29"/>
  <c r="W175" i="29"/>
  <c r="V175" i="29"/>
  <c r="U175" i="29"/>
  <c r="T175" i="29"/>
  <c r="S175" i="29"/>
  <c r="R175" i="29"/>
  <c r="Q175" i="29"/>
  <c r="P175" i="29"/>
  <c r="O175" i="29"/>
  <c r="N175" i="29"/>
  <c r="M175" i="29"/>
  <c r="L175" i="29"/>
  <c r="K175" i="29"/>
  <c r="J175" i="29"/>
  <c r="I175" i="29"/>
  <c r="H175" i="29"/>
  <c r="G175" i="29"/>
  <c r="F175" i="29"/>
  <c r="E175" i="29"/>
  <c r="D175" i="29"/>
  <c r="AJ174" i="29"/>
  <c r="AQ174" i="29" s="1"/>
  <c r="AI174" i="29"/>
  <c r="AH174" i="29"/>
  <c r="AG174" i="29"/>
  <c r="AF174" i="29"/>
  <c r="AE174" i="29"/>
  <c r="AD174" i="29"/>
  <c r="AC174" i="29"/>
  <c r="AB174" i="29"/>
  <c r="AL174" i="29" s="1"/>
  <c r="AA174" i="29"/>
  <c r="Z174" i="29"/>
  <c r="Y174" i="29"/>
  <c r="X174" i="29"/>
  <c r="W174" i="29"/>
  <c r="V174" i="29"/>
  <c r="U174" i="29"/>
  <c r="T174" i="29"/>
  <c r="S174" i="29"/>
  <c r="R174" i="29"/>
  <c r="Q174" i="29"/>
  <c r="P174" i="29"/>
  <c r="O174" i="29"/>
  <c r="N174" i="29"/>
  <c r="M174" i="29"/>
  <c r="L174" i="29"/>
  <c r="AN174" i="29" s="1"/>
  <c r="K174" i="29"/>
  <c r="J174" i="29"/>
  <c r="I174" i="29"/>
  <c r="H174" i="29"/>
  <c r="G174" i="29"/>
  <c r="F174" i="29"/>
  <c r="E174" i="29"/>
  <c r="D174" i="29"/>
  <c r="AQ173" i="29"/>
  <c r="AJ173" i="29"/>
  <c r="AI173" i="29"/>
  <c r="AH173" i="29"/>
  <c r="AG173" i="29"/>
  <c r="AF173" i="29"/>
  <c r="AE173" i="29"/>
  <c r="AD173" i="29"/>
  <c r="AC173" i="29"/>
  <c r="AB173" i="29"/>
  <c r="AA173" i="29"/>
  <c r="Z173" i="29"/>
  <c r="Y173" i="29"/>
  <c r="X173" i="29"/>
  <c r="W173" i="29"/>
  <c r="V173" i="29"/>
  <c r="U173" i="29"/>
  <c r="T173" i="29"/>
  <c r="AM173" i="29" s="1"/>
  <c r="S173" i="29"/>
  <c r="R173" i="29"/>
  <c r="Q173" i="29"/>
  <c r="P173" i="29"/>
  <c r="O173" i="29"/>
  <c r="N173" i="29"/>
  <c r="M173" i="29"/>
  <c r="L173" i="29"/>
  <c r="K173" i="29"/>
  <c r="J173" i="29"/>
  <c r="I173" i="29"/>
  <c r="H173" i="29"/>
  <c r="G173" i="29"/>
  <c r="F173" i="29"/>
  <c r="E173" i="29"/>
  <c r="D173" i="29"/>
  <c r="AO173" i="29" s="1"/>
  <c r="AJ172" i="29"/>
  <c r="AQ172" i="29" s="1"/>
  <c r="AI172" i="29"/>
  <c r="AH172" i="29"/>
  <c r="AG172" i="29"/>
  <c r="AF172" i="29"/>
  <c r="AE172" i="29"/>
  <c r="AD172" i="29"/>
  <c r="AC172" i="29"/>
  <c r="AB172" i="29"/>
  <c r="AA172" i="29"/>
  <c r="Z172" i="29"/>
  <c r="Y172" i="29"/>
  <c r="X172" i="29"/>
  <c r="W172" i="29"/>
  <c r="V172" i="29"/>
  <c r="U172" i="29"/>
  <c r="T172" i="29"/>
  <c r="S172" i="29"/>
  <c r="R172" i="29"/>
  <c r="Q172" i="29"/>
  <c r="P172" i="29"/>
  <c r="O172" i="29"/>
  <c r="N172" i="29"/>
  <c r="M172" i="29"/>
  <c r="L172" i="29"/>
  <c r="K172" i="29"/>
  <c r="J172" i="29"/>
  <c r="I172" i="29"/>
  <c r="H172" i="29"/>
  <c r="AO172" i="29" s="1"/>
  <c r="G172" i="29"/>
  <c r="F172" i="29"/>
  <c r="E172" i="29"/>
  <c r="D172" i="29"/>
  <c r="AQ171" i="29"/>
  <c r="AJ171" i="29"/>
  <c r="AI171" i="29"/>
  <c r="AH171" i="29"/>
  <c r="AG171" i="29"/>
  <c r="AF171" i="29"/>
  <c r="AE171" i="29"/>
  <c r="AD171" i="29"/>
  <c r="AC171" i="29"/>
  <c r="AB171" i="29"/>
  <c r="AA171" i="29"/>
  <c r="Z171" i="29"/>
  <c r="Y171" i="29"/>
  <c r="X171" i="29"/>
  <c r="W171" i="29"/>
  <c r="V171" i="29"/>
  <c r="U171" i="29"/>
  <c r="T171" i="29"/>
  <c r="AM171" i="29" s="1"/>
  <c r="S171" i="29"/>
  <c r="R171" i="29"/>
  <c r="Q171" i="29"/>
  <c r="P171" i="29"/>
  <c r="O171" i="29"/>
  <c r="AN171" i="29" s="1"/>
  <c r="N171" i="29"/>
  <c r="M171" i="29"/>
  <c r="L171" i="29"/>
  <c r="K171" i="29"/>
  <c r="J171" i="29"/>
  <c r="I171" i="29"/>
  <c r="H171" i="29"/>
  <c r="G171" i="29"/>
  <c r="F171" i="29"/>
  <c r="E171" i="29"/>
  <c r="D171" i="29"/>
  <c r="AO171" i="29" s="1"/>
  <c r="AM170" i="29"/>
  <c r="AJ170" i="29"/>
  <c r="AQ170" i="29" s="1"/>
  <c r="AI170" i="29"/>
  <c r="AH170" i="29"/>
  <c r="AG170" i="29"/>
  <c r="AF170" i="29"/>
  <c r="AE170" i="29"/>
  <c r="AD170" i="29"/>
  <c r="AC170" i="29"/>
  <c r="AB170" i="29"/>
  <c r="AA170" i="29"/>
  <c r="Z170" i="29"/>
  <c r="Y170" i="29"/>
  <c r="X170" i="29"/>
  <c r="W170" i="29"/>
  <c r="V170" i="29"/>
  <c r="U170" i="29"/>
  <c r="T170" i="29"/>
  <c r="S170" i="29"/>
  <c r="R170" i="29"/>
  <c r="Q170" i="29"/>
  <c r="P170" i="29"/>
  <c r="O170" i="29"/>
  <c r="N170" i="29"/>
  <c r="M170" i="29"/>
  <c r="L170" i="29"/>
  <c r="K170" i="29"/>
  <c r="J170" i="29"/>
  <c r="I170" i="29"/>
  <c r="H170" i="29"/>
  <c r="G170" i="29"/>
  <c r="F170" i="29"/>
  <c r="E170" i="29"/>
  <c r="D170" i="29"/>
  <c r="AQ169" i="29"/>
  <c r="AJ169" i="29"/>
  <c r="AI169" i="29"/>
  <c r="AH169" i="29"/>
  <c r="AG169" i="29"/>
  <c r="AF169" i="29"/>
  <c r="AE169" i="29"/>
  <c r="AD169" i="29"/>
  <c r="AC169" i="29"/>
  <c r="AL169" i="29" s="1"/>
  <c r="AB169" i="29"/>
  <c r="AA169" i="29"/>
  <c r="Z169" i="29"/>
  <c r="Y169" i="29"/>
  <c r="X169" i="29"/>
  <c r="W169" i="29"/>
  <c r="V169" i="29"/>
  <c r="U169" i="29"/>
  <c r="T169" i="29"/>
  <c r="AM169" i="29" s="1"/>
  <c r="S169" i="29"/>
  <c r="R169" i="29"/>
  <c r="Q169" i="29"/>
  <c r="P169" i="29"/>
  <c r="O169" i="29"/>
  <c r="N169" i="29"/>
  <c r="M169" i="29"/>
  <c r="AN169" i="29" s="1"/>
  <c r="L169" i="29"/>
  <c r="K169" i="29"/>
  <c r="J169" i="29"/>
  <c r="I169" i="29"/>
  <c r="H169" i="29"/>
  <c r="G169" i="29"/>
  <c r="F169" i="29"/>
  <c r="E169" i="29"/>
  <c r="AO169" i="29" s="1"/>
  <c r="D169" i="29"/>
  <c r="AJ168" i="29"/>
  <c r="AQ168" i="29" s="1"/>
  <c r="AI168" i="29"/>
  <c r="AH168" i="29"/>
  <c r="AG168" i="29"/>
  <c r="AF168" i="29"/>
  <c r="AE168" i="29"/>
  <c r="AD168" i="29"/>
  <c r="AC168" i="29"/>
  <c r="AB168" i="29"/>
  <c r="AL168" i="29" s="1"/>
  <c r="AA168" i="29"/>
  <c r="Z168" i="29"/>
  <c r="Y168" i="29"/>
  <c r="X168" i="29"/>
  <c r="W168" i="29"/>
  <c r="V168" i="29"/>
  <c r="U168" i="29"/>
  <c r="T168" i="29"/>
  <c r="AM168" i="29" s="1"/>
  <c r="S168" i="29"/>
  <c r="R168" i="29"/>
  <c r="Q168" i="29"/>
  <c r="P168" i="29"/>
  <c r="O168" i="29"/>
  <c r="N168" i="29"/>
  <c r="M168" i="29"/>
  <c r="L168" i="29"/>
  <c r="AN168" i="29" s="1"/>
  <c r="K168" i="29"/>
  <c r="J168" i="29"/>
  <c r="I168" i="29"/>
  <c r="H168" i="29"/>
  <c r="G168" i="29"/>
  <c r="F168" i="29"/>
  <c r="E168" i="29"/>
  <c r="D168" i="29"/>
  <c r="AO168" i="29" s="1"/>
  <c r="AQ167" i="29"/>
  <c r="AJ167" i="29"/>
  <c r="AI167" i="29"/>
  <c r="AH167" i="29"/>
  <c r="AG167" i="29"/>
  <c r="AF167" i="29"/>
  <c r="AE167" i="29"/>
  <c r="AD167" i="29"/>
  <c r="AC167" i="29"/>
  <c r="AB167" i="29"/>
  <c r="AA167" i="29"/>
  <c r="Z167" i="29"/>
  <c r="Y167" i="29"/>
  <c r="X167" i="29"/>
  <c r="W167" i="29"/>
  <c r="V167" i="29"/>
  <c r="U167" i="29"/>
  <c r="T167" i="29"/>
  <c r="S167" i="29"/>
  <c r="R167" i="29"/>
  <c r="Q167" i="29"/>
  <c r="P167" i="29"/>
  <c r="O167" i="29"/>
  <c r="N167" i="29"/>
  <c r="M167" i="29"/>
  <c r="L167" i="29"/>
  <c r="K167" i="29"/>
  <c r="J167" i="29"/>
  <c r="I167" i="29"/>
  <c r="H167" i="29"/>
  <c r="G167" i="29"/>
  <c r="F167" i="29"/>
  <c r="E167" i="29"/>
  <c r="D167" i="29"/>
  <c r="AJ166" i="29"/>
  <c r="AQ166" i="29" s="1"/>
  <c r="AI166" i="29"/>
  <c r="AH166" i="29"/>
  <c r="AG166" i="29"/>
  <c r="AF166" i="29"/>
  <c r="AE166" i="29"/>
  <c r="AD166" i="29"/>
  <c r="AC166" i="29"/>
  <c r="AB166" i="29"/>
  <c r="AA166" i="29"/>
  <c r="Z166" i="29"/>
  <c r="Y166" i="29"/>
  <c r="X166" i="29"/>
  <c r="W166" i="29"/>
  <c r="V166" i="29"/>
  <c r="AM166" i="29" s="1"/>
  <c r="U166" i="29"/>
  <c r="T166" i="29"/>
  <c r="S166" i="29"/>
  <c r="R166" i="29"/>
  <c r="Q166" i="29"/>
  <c r="P166" i="29"/>
  <c r="O166" i="29"/>
  <c r="N166" i="29"/>
  <c r="M166" i="29"/>
  <c r="L166" i="29"/>
  <c r="K166" i="29"/>
  <c r="J166" i="29"/>
  <c r="I166" i="29"/>
  <c r="H166" i="29"/>
  <c r="G166" i="29"/>
  <c r="F166" i="29"/>
  <c r="E166" i="29"/>
  <c r="D166" i="29"/>
  <c r="AQ165" i="29"/>
  <c r="AJ165" i="29"/>
  <c r="AI165" i="29"/>
  <c r="AH165" i="29"/>
  <c r="AG165" i="29"/>
  <c r="AF165" i="29"/>
  <c r="AE165" i="29"/>
  <c r="AD165" i="29"/>
  <c r="AC165" i="29"/>
  <c r="AL165" i="29" s="1"/>
  <c r="AB165" i="29"/>
  <c r="AA165" i="29"/>
  <c r="Z165" i="29"/>
  <c r="Y165" i="29"/>
  <c r="X165" i="29"/>
  <c r="W165" i="29"/>
  <c r="V165" i="29"/>
  <c r="U165" i="29"/>
  <c r="T165" i="29"/>
  <c r="AM165" i="29" s="1"/>
  <c r="S165" i="29"/>
  <c r="R165" i="29"/>
  <c r="Q165" i="29"/>
  <c r="P165" i="29"/>
  <c r="O165" i="29"/>
  <c r="N165" i="29"/>
  <c r="M165" i="29"/>
  <c r="AN165" i="29" s="1"/>
  <c r="L165" i="29"/>
  <c r="K165" i="29"/>
  <c r="J165" i="29"/>
  <c r="I165" i="29"/>
  <c r="H165" i="29"/>
  <c r="G165" i="29"/>
  <c r="F165" i="29"/>
  <c r="E165" i="29"/>
  <c r="D165" i="29"/>
  <c r="AO165" i="29" s="1"/>
  <c r="AO164" i="29"/>
  <c r="AJ164" i="29"/>
  <c r="AQ164" i="29" s="1"/>
  <c r="AI164" i="29"/>
  <c r="AH164" i="29"/>
  <c r="AG164" i="29"/>
  <c r="AF164" i="29"/>
  <c r="AE164" i="29"/>
  <c r="AD164" i="29"/>
  <c r="AC164" i="29"/>
  <c r="AB164" i="29"/>
  <c r="AL164" i="29" s="1"/>
  <c r="AA164" i="29"/>
  <c r="Z164" i="29"/>
  <c r="Y164" i="29"/>
  <c r="X164" i="29"/>
  <c r="W164" i="29"/>
  <c r="V164" i="29"/>
  <c r="U164" i="29"/>
  <c r="T164" i="29"/>
  <c r="AM164" i="29" s="1"/>
  <c r="S164" i="29"/>
  <c r="R164" i="29"/>
  <c r="Q164" i="29"/>
  <c r="P164" i="29"/>
  <c r="O164" i="29"/>
  <c r="N164" i="29"/>
  <c r="M164" i="29"/>
  <c r="L164" i="29"/>
  <c r="AN164" i="29" s="1"/>
  <c r="K164" i="29"/>
  <c r="J164" i="29"/>
  <c r="I164" i="29"/>
  <c r="H164" i="29"/>
  <c r="G164" i="29"/>
  <c r="F164" i="29"/>
  <c r="E164" i="29"/>
  <c r="D164" i="29"/>
  <c r="AQ163" i="29"/>
  <c r="AN163" i="29"/>
  <c r="AJ163" i="29"/>
  <c r="AI163" i="29"/>
  <c r="AH163" i="29"/>
  <c r="AG163" i="29"/>
  <c r="AF163" i="29"/>
  <c r="AE163" i="29"/>
  <c r="AD163" i="29"/>
  <c r="AC163" i="29"/>
  <c r="AL163" i="29" s="1"/>
  <c r="AB163" i="29"/>
  <c r="AA163" i="29"/>
  <c r="Z163" i="29"/>
  <c r="Y163" i="29"/>
  <c r="X163" i="29"/>
  <c r="W163" i="29"/>
  <c r="V163" i="29"/>
  <c r="U163" i="29"/>
  <c r="T163" i="29"/>
  <c r="AM163" i="29" s="1"/>
  <c r="S163" i="29"/>
  <c r="R163" i="29"/>
  <c r="Q163" i="29"/>
  <c r="P163" i="29"/>
  <c r="O163" i="29"/>
  <c r="N163" i="29"/>
  <c r="M163" i="29"/>
  <c r="L163" i="29"/>
  <c r="K163" i="29"/>
  <c r="J163" i="29"/>
  <c r="I163" i="29"/>
  <c r="H163" i="29"/>
  <c r="G163" i="29"/>
  <c r="F163" i="29"/>
  <c r="E163" i="29"/>
  <c r="D163" i="29"/>
  <c r="AO163" i="29" s="1"/>
  <c r="AJ162" i="29"/>
  <c r="AQ162" i="29" s="1"/>
  <c r="AI162" i="29"/>
  <c r="AH162" i="29"/>
  <c r="AG162" i="29"/>
  <c r="AF162" i="29"/>
  <c r="AE162" i="29"/>
  <c r="AD162" i="29"/>
  <c r="AC162" i="29"/>
  <c r="AB162" i="29"/>
  <c r="AA162" i="29"/>
  <c r="Z162" i="29"/>
  <c r="Y162" i="29"/>
  <c r="X162" i="29"/>
  <c r="W162" i="29"/>
  <c r="V162" i="29"/>
  <c r="AM162" i="29" s="1"/>
  <c r="U162" i="29"/>
  <c r="T162" i="29"/>
  <c r="S162" i="29"/>
  <c r="R162" i="29"/>
  <c r="Q162" i="29"/>
  <c r="P162" i="29"/>
  <c r="O162" i="29"/>
  <c r="N162" i="29"/>
  <c r="M162" i="29"/>
  <c r="L162" i="29"/>
  <c r="K162" i="29"/>
  <c r="J162" i="29"/>
  <c r="I162" i="29"/>
  <c r="H162" i="29"/>
  <c r="G162" i="29"/>
  <c r="F162" i="29"/>
  <c r="E162" i="29"/>
  <c r="D162" i="29"/>
  <c r="AQ161" i="29"/>
  <c r="AJ161" i="29"/>
  <c r="AI161" i="29"/>
  <c r="AH161" i="29"/>
  <c r="AG161" i="29"/>
  <c r="AF161" i="29"/>
  <c r="AE161" i="29"/>
  <c r="AD161" i="29"/>
  <c r="AC161" i="29"/>
  <c r="AL161" i="29" s="1"/>
  <c r="AB161" i="29"/>
  <c r="AA161" i="29"/>
  <c r="Z161" i="29"/>
  <c r="Y161" i="29"/>
  <c r="X161" i="29"/>
  <c r="W161" i="29"/>
  <c r="V161" i="29"/>
  <c r="U161" i="29"/>
  <c r="T161" i="29"/>
  <c r="S161" i="29"/>
  <c r="R161" i="29"/>
  <c r="Q161" i="29"/>
  <c r="P161" i="29"/>
  <c r="O161" i="29"/>
  <c r="N161" i="29"/>
  <c r="M161" i="29"/>
  <c r="AN161" i="29" s="1"/>
  <c r="L161" i="29"/>
  <c r="K161" i="29"/>
  <c r="J161" i="29"/>
  <c r="I161" i="29"/>
  <c r="H161" i="29"/>
  <c r="G161" i="29"/>
  <c r="F161" i="29"/>
  <c r="E161" i="29"/>
  <c r="AO161" i="29" s="1"/>
  <c r="D161" i="29"/>
  <c r="AJ160" i="29"/>
  <c r="AQ160" i="29" s="1"/>
  <c r="AI160" i="29"/>
  <c r="AH160" i="29"/>
  <c r="AG160" i="29"/>
  <c r="AF160" i="29"/>
  <c r="AE160" i="29"/>
  <c r="AD160" i="29"/>
  <c r="AC160" i="29"/>
  <c r="AB160" i="29"/>
  <c r="AL160" i="29" s="1"/>
  <c r="AA160" i="29"/>
  <c r="Z160" i="29"/>
  <c r="Y160" i="29"/>
  <c r="X160" i="29"/>
  <c r="W160" i="29"/>
  <c r="V160" i="29"/>
  <c r="U160" i="29"/>
  <c r="T160" i="29"/>
  <c r="AM160" i="29" s="1"/>
  <c r="S160" i="29"/>
  <c r="R160" i="29"/>
  <c r="Q160" i="29"/>
  <c r="P160" i="29"/>
  <c r="O160" i="29"/>
  <c r="N160" i="29"/>
  <c r="M160" i="29"/>
  <c r="L160" i="29"/>
  <c r="AN160" i="29" s="1"/>
  <c r="K160" i="29"/>
  <c r="J160" i="29"/>
  <c r="I160" i="29"/>
  <c r="H160" i="29"/>
  <c r="G160" i="29"/>
  <c r="F160" i="29"/>
  <c r="E160" i="29"/>
  <c r="D160" i="29"/>
  <c r="AO160" i="29" s="1"/>
  <c r="AQ159" i="29"/>
  <c r="AJ159" i="29"/>
  <c r="AI159" i="29"/>
  <c r="AH159" i="29"/>
  <c r="AG159" i="29"/>
  <c r="AF159" i="29"/>
  <c r="AE159" i="29"/>
  <c r="AD159" i="29"/>
  <c r="AC159" i="29"/>
  <c r="AL159" i="29" s="1"/>
  <c r="AB159" i="29"/>
  <c r="AA159" i="29"/>
  <c r="Z159" i="29"/>
  <c r="Y159" i="29"/>
  <c r="X159" i="29"/>
  <c r="W159" i="29"/>
  <c r="V159" i="29"/>
  <c r="U159" i="29"/>
  <c r="AM159" i="29" s="1"/>
  <c r="T159" i="29"/>
  <c r="S159" i="29"/>
  <c r="R159" i="29"/>
  <c r="Q159" i="29"/>
  <c r="P159" i="29"/>
  <c r="O159" i="29"/>
  <c r="AN159" i="29" s="1"/>
  <c r="N159" i="29"/>
  <c r="M159" i="29"/>
  <c r="L159" i="29"/>
  <c r="K159" i="29"/>
  <c r="J159" i="29"/>
  <c r="I159" i="29"/>
  <c r="H159" i="29"/>
  <c r="G159" i="29"/>
  <c r="F159" i="29"/>
  <c r="E159" i="29"/>
  <c r="AO159" i="29" s="1"/>
  <c r="D159" i="29"/>
  <c r="AJ158" i="29"/>
  <c r="AQ158" i="29" s="1"/>
  <c r="AI158" i="29"/>
  <c r="AH158" i="29"/>
  <c r="AG158" i="29"/>
  <c r="AF158" i="29"/>
  <c r="AE158" i="29"/>
  <c r="AD158" i="29"/>
  <c r="AC158" i="29"/>
  <c r="AB158" i="29"/>
  <c r="AA158" i="29"/>
  <c r="Z158" i="29"/>
  <c r="Y158" i="29"/>
  <c r="X158" i="29"/>
  <c r="W158" i="29"/>
  <c r="V158" i="29"/>
  <c r="AM158" i="29" s="1"/>
  <c r="U158" i="29"/>
  <c r="T158" i="29"/>
  <c r="S158" i="29"/>
  <c r="R158" i="29"/>
  <c r="Q158" i="29"/>
  <c r="P158" i="29"/>
  <c r="O158" i="29"/>
  <c r="N158" i="29"/>
  <c r="M158" i="29"/>
  <c r="L158" i="29"/>
  <c r="K158" i="29"/>
  <c r="J158" i="29"/>
  <c r="I158" i="29"/>
  <c r="H158" i="29"/>
  <c r="G158" i="29"/>
  <c r="F158" i="29"/>
  <c r="E158" i="29"/>
  <c r="D158" i="29"/>
  <c r="AQ157" i="29"/>
  <c r="AJ157" i="29"/>
  <c r="AI157" i="29"/>
  <c r="AH157" i="29"/>
  <c r="AG157" i="29"/>
  <c r="AF157" i="29"/>
  <c r="AE157" i="29"/>
  <c r="AD157" i="29"/>
  <c r="AC157" i="29"/>
  <c r="AB157" i="29"/>
  <c r="AA157" i="29"/>
  <c r="Z157" i="29"/>
  <c r="Y157" i="29"/>
  <c r="X157" i="29"/>
  <c r="W157" i="29"/>
  <c r="V157" i="29"/>
  <c r="U157" i="29"/>
  <c r="T157" i="29"/>
  <c r="S157" i="29"/>
  <c r="R157" i="29"/>
  <c r="Q157" i="29"/>
  <c r="P157" i="29"/>
  <c r="O157" i="29"/>
  <c r="N157" i="29"/>
  <c r="M157" i="29"/>
  <c r="L157" i="29"/>
  <c r="K157" i="29"/>
  <c r="J157" i="29"/>
  <c r="I157" i="29"/>
  <c r="H157" i="29"/>
  <c r="G157" i="29"/>
  <c r="F157" i="29"/>
  <c r="E157" i="29"/>
  <c r="D157" i="29"/>
  <c r="AO156" i="29"/>
  <c r="AJ156" i="29"/>
  <c r="AQ156" i="29" s="1"/>
  <c r="AI156" i="29"/>
  <c r="AH156" i="29"/>
  <c r="AG156" i="29"/>
  <c r="AF156" i="29"/>
  <c r="AE156" i="29"/>
  <c r="AD156" i="29"/>
  <c r="AC156" i="29"/>
  <c r="AB156" i="29"/>
  <c r="AA156" i="29"/>
  <c r="Z156" i="29"/>
  <c r="Y156" i="29"/>
  <c r="X156" i="29"/>
  <c r="W156" i="29"/>
  <c r="V156" i="29"/>
  <c r="U156" i="29"/>
  <c r="T156" i="29"/>
  <c r="S156" i="29"/>
  <c r="R156" i="29"/>
  <c r="Q156" i="29"/>
  <c r="P156" i="29"/>
  <c r="O156" i="29"/>
  <c r="N156" i="29"/>
  <c r="M156" i="29"/>
  <c r="L156" i="29"/>
  <c r="K156" i="29"/>
  <c r="J156" i="29"/>
  <c r="I156" i="29"/>
  <c r="H156" i="29"/>
  <c r="G156" i="29"/>
  <c r="F156" i="29"/>
  <c r="E156" i="29"/>
  <c r="D156" i="29"/>
  <c r="AQ155" i="29"/>
  <c r="AN155" i="29"/>
  <c r="AJ155" i="29"/>
  <c r="AI155" i="29"/>
  <c r="AH155" i="29"/>
  <c r="AG155" i="29"/>
  <c r="AF155" i="29"/>
  <c r="AE155" i="29"/>
  <c r="AD155" i="29"/>
  <c r="AC155" i="29"/>
  <c r="AL155" i="29" s="1"/>
  <c r="AB155" i="29"/>
  <c r="AA155" i="29"/>
  <c r="Z155" i="29"/>
  <c r="Y155" i="29"/>
  <c r="X155" i="29"/>
  <c r="W155" i="29"/>
  <c r="V155" i="29"/>
  <c r="U155" i="29"/>
  <c r="T155" i="29"/>
  <c r="AM155" i="29" s="1"/>
  <c r="S155" i="29"/>
  <c r="R155" i="29"/>
  <c r="Q155" i="29"/>
  <c r="P155" i="29"/>
  <c r="O155" i="29"/>
  <c r="N155" i="29"/>
  <c r="M155" i="29"/>
  <c r="L155" i="29"/>
  <c r="K155" i="29"/>
  <c r="J155" i="29"/>
  <c r="I155" i="29"/>
  <c r="H155" i="29"/>
  <c r="G155" i="29"/>
  <c r="F155" i="29"/>
  <c r="E155" i="29"/>
  <c r="D155" i="29"/>
  <c r="AO155" i="29" s="1"/>
  <c r="AM154" i="29"/>
  <c r="AJ154" i="29"/>
  <c r="AQ154" i="29" s="1"/>
  <c r="AI154" i="29"/>
  <c r="AH154" i="29"/>
  <c r="AG154" i="29"/>
  <c r="AF154" i="29"/>
  <c r="AE154" i="29"/>
  <c r="AD154" i="29"/>
  <c r="AC154" i="29"/>
  <c r="AB154" i="29"/>
  <c r="AL154" i="29" s="1"/>
  <c r="AA154" i="29"/>
  <c r="Z154" i="29"/>
  <c r="Y154" i="29"/>
  <c r="X154" i="29"/>
  <c r="W154" i="29"/>
  <c r="V154" i="29"/>
  <c r="U154" i="29"/>
  <c r="T154" i="29"/>
  <c r="S154" i="29"/>
  <c r="R154" i="29"/>
  <c r="Q154" i="29"/>
  <c r="P154" i="29"/>
  <c r="O154" i="29"/>
  <c r="N154" i="29"/>
  <c r="M154" i="29"/>
  <c r="L154" i="29"/>
  <c r="AN154" i="29" s="1"/>
  <c r="K154" i="29"/>
  <c r="J154" i="29"/>
  <c r="I154" i="29"/>
  <c r="H154" i="29"/>
  <c r="G154" i="29"/>
  <c r="F154" i="29"/>
  <c r="E154" i="29"/>
  <c r="D154" i="29"/>
  <c r="AO154" i="29" s="1"/>
  <c r="AQ153" i="29"/>
  <c r="AJ153" i="29"/>
  <c r="AI153" i="29"/>
  <c r="AH153" i="29"/>
  <c r="AG153" i="29"/>
  <c r="AF153" i="29"/>
  <c r="AE153" i="29"/>
  <c r="AD153" i="29"/>
  <c r="AC153" i="29"/>
  <c r="AL153" i="29" s="1"/>
  <c r="AB153" i="29"/>
  <c r="AA153" i="29"/>
  <c r="Z153" i="29"/>
  <c r="Y153" i="29"/>
  <c r="X153" i="29"/>
  <c r="W153" i="29"/>
  <c r="V153" i="29"/>
  <c r="U153" i="29"/>
  <c r="T153" i="29"/>
  <c r="S153" i="29"/>
  <c r="R153" i="29"/>
  <c r="Q153" i="29"/>
  <c r="P153" i="29"/>
  <c r="O153" i="29"/>
  <c r="N153" i="29"/>
  <c r="M153" i="29"/>
  <c r="AN153" i="29" s="1"/>
  <c r="L153" i="29"/>
  <c r="K153" i="29"/>
  <c r="J153" i="29"/>
  <c r="I153" i="29"/>
  <c r="H153" i="29"/>
  <c r="G153" i="29"/>
  <c r="F153" i="29"/>
  <c r="E153" i="29"/>
  <c r="AO153" i="29" s="1"/>
  <c r="D153" i="29"/>
  <c r="AJ152" i="29"/>
  <c r="AQ152" i="29" s="1"/>
  <c r="AI152" i="29"/>
  <c r="AH152" i="29"/>
  <c r="AG152" i="29"/>
  <c r="AF152" i="29"/>
  <c r="AE152" i="29"/>
  <c r="AD152" i="29"/>
  <c r="AC152" i="29"/>
  <c r="AB152" i="29"/>
  <c r="AL152" i="29" s="1"/>
  <c r="AA152" i="29"/>
  <c r="Z152" i="29"/>
  <c r="Y152" i="29"/>
  <c r="X152" i="29"/>
  <c r="W152" i="29"/>
  <c r="V152" i="29"/>
  <c r="U152" i="29"/>
  <c r="T152" i="29"/>
  <c r="AM152" i="29" s="1"/>
  <c r="S152" i="29"/>
  <c r="R152" i="29"/>
  <c r="Q152" i="29"/>
  <c r="P152" i="29"/>
  <c r="O152" i="29"/>
  <c r="N152" i="29"/>
  <c r="M152" i="29"/>
  <c r="L152" i="29"/>
  <c r="AN152" i="29" s="1"/>
  <c r="K152" i="29"/>
  <c r="J152" i="29"/>
  <c r="I152" i="29"/>
  <c r="H152" i="29"/>
  <c r="G152" i="29"/>
  <c r="F152" i="29"/>
  <c r="E152" i="29"/>
  <c r="D152" i="29"/>
  <c r="AO152" i="29" s="1"/>
  <c r="AQ151" i="29"/>
  <c r="AJ151" i="29"/>
  <c r="AI151" i="29"/>
  <c r="AH151" i="29"/>
  <c r="AG151" i="29"/>
  <c r="AF151" i="29"/>
  <c r="AE151" i="29"/>
  <c r="AD151" i="29"/>
  <c r="AC151" i="29"/>
  <c r="AL151" i="29" s="1"/>
  <c r="AB151" i="29"/>
  <c r="AA151" i="29"/>
  <c r="Z151" i="29"/>
  <c r="Y151" i="29"/>
  <c r="X151" i="29"/>
  <c r="W151" i="29"/>
  <c r="V151" i="29"/>
  <c r="U151" i="29"/>
  <c r="AM151" i="29" s="1"/>
  <c r="T151" i="29"/>
  <c r="S151" i="29"/>
  <c r="R151" i="29"/>
  <c r="Q151" i="29"/>
  <c r="P151" i="29"/>
  <c r="O151" i="29"/>
  <c r="N151" i="29"/>
  <c r="M151" i="29"/>
  <c r="L151" i="29"/>
  <c r="K151" i="29"/>
  <c r="J151" i="29"/>
  <c r="I151" i="29"/>
  <c r="H151" i="29"/>
  <c r="G151" i="29"/>
  <c r="F151" i="29"/>
  <c r="E151" i="29"/>
  <c r="AO151" i="29" s="1"/>
  <c r="D151" i="29"/>
  <c r="AJ150" i="29"/>
  <c r="AQ150" i="29" s="1"/>
  <c r="AI150" i="29"/>
  <c r="AH150" i="29"/>
  <c r="AG150" i="29"/>
  <c r="AF150" i="29"/>
  <c r="AE150" i="29"/>
  <c r="AD150" i="29"/>
  <c r="AC150" i="29"/>
  <c r="AB150" i="29"/>
  <c r="AL150" i="29" s="1"/>
  <c r="AA150" i="29"/>
  <c r="Z150" i="29"/>
  <c r="Y150" i="29"/>
  <c r="X150" i="29"/>
  <c r="W150" i="29"/>
  <c r="V150" i="29"/>
  <c r="U150" i="29"/>
  <c r="T150" i="29"/>
  <c r="S150" i="29"/>
  <c r="R150" i="29"/>
  <c r="Q150" i="29"/>
  <c r="P150" i="29"/>
  <c r="O150" i="29"/>
  <c r="N150" i="29"/>
  <c r="M150" i="29"/>
  <c r="L150" i="29"/>
  <c r="AN150" i="29" s="1"/>
  <c r="K150" i="29"/>
  <c r="J150" i="29"/>
  <c r="I150" i="29"/>
  <c r="H150" i="29"/>
  <c r="G150" i="29"/>
  <c r="F150" i="29"/>
  <c r="E150" i="29"/>
  <c r="D150" i="29"/>
  <c r="AQ149" i="29"/>
  <c r="AJ149" i="29"/>
  <c r="AI149" i="29"/>
  <c r="AH149" i="29"/>
  <c r="AG149" i="29"/>
  <c r="AF149" i="29"/>
  <c r="AE149" i="29"/>
  <c r="AD149" i="29"/>
  <c r="AC149" i="29"/>
  <c r="AB149" i="29"/>
  <c r="AA149" i="29"/>
  <c r="Z149" i="29"/>
  <c r="Y149" i="29"/>
  <c r="X149" i="29"/>
  <c r="W149" i="29"/>
  <c r="V149" i="29"/>
  <c r="U149" i="29"/>
  <c r="T149" i="29"/>
  <c r="S149" i="29"/>
  <c r="R149" i="29"/>
  <c r="Q149" i="29"/>
  <c r="P149" i="29"/>
  <c r="O149" i="29"/>
  <c r="N149" i="29"/>
  <c r="M149" i="29"/>
  <c r="L149" i="29"/>
  <c r="K149" i="29"/>
  <c r="J149" i="29"/>
  <c r="I149" i="29"/>
  <c r="H149" i="29"/>
  <c r="G149" i="29"/>
  <c r="F149" i="29"/>
  <c r="E149" i="29"/>
  <c r="D149" i="29"/>
  <c r="AJ148" i="29"/>
  <c r="AQ148" i="29" s="1"/>
  <c r="AI148" i="29"/>
  <c r="AH148" i="29"/>
  <c r="AG148" i="29"/>
  <c r="AF148" i="29"/>
  <c r="AE148" i="29"/>
  <c r="AD148" i="29"/>
  <c r="AC148" i="29"/>
  <c r="AB148" i="29"/>
  <c r="AL148" i="29" s="1"/>
  <c r="AA148" i="29"/>
  <c r="Z148" i="29"/>
  <c r="Y148" i="29"/>
  <c r="X148" i="29"/>
  <c r="W148" i="29"/>
  <c r="V148" i="29"/>
  <c r="U148" i="29"/>
  <c r="T148" i="29"/>
  <c r="AM148" i="29" s="1"/>
  <c r="S148" i="29"/>
  <c r="R148" i="29"/>
  <c r="Q148" i="29"/>
  <c r="P148" i="29"/>
  <c r="O148" i="29"/>
  <c r="N148" i="29"/>
  <c r="M148" i="29"/>
  <c r="L148" i="29"/>
  <c r="AN148" i="29" s="1"/>
  <c r="K148" i="29"/>
  <c r="J148" i="29"/>
  <c r="I148" i="29"/>
  <c r="H148" i="29"/>
  <c r="AO148" i="29" s="1"/>
  <c r="G148" i="29"/>
  <c r="F148" i="29"/>
  <c r="E148" i="29"/>
  <c r="D148" i="29"/>
  <c r="AQ147" i="29"/>
  <c r="AJ147" i="29"/>
  <c r="AI147" i="29"/>
  <c r="AH147" i="29"/>
  <c r="AG147" i="29"/>
  <c r="AF147" i="29"/>
  <c r="AE147" i="29"/>
  <c r="AD147" i="29"/>
  <c r="AC147" i="29"/>
  <c r="AB147" i="29"/>
  <c r="AA147" i="29"/>
  <c r="Z147" i="29"/>
  <c r="Y147" i="29"/>
  <c r="X147" i="29"/>
  <c r="W147" i="29"/>
  <c r="V147" i="29"/>
  <c r="U147" i="29"/>
  <c r="T147" i="29"/>
  <c r="S147" i="29"/>
  <c r="R147" i="29"/>
  <c r="Q147" i="29"/>
  <c r="P147" i="29"/>
  <c r="O147" i="29"/>
  <c r="AN147" i="29" s="1"/>
  <c r="N147" i="29"/>
  <c r="M147" i="29"/>
  <c r="L147" i="29"/>
  <c r="K147" i="29"/>
  <c r="J147" i="29"/>
  <c r="I147" i="29"/>
  <c r="H147" i="29"/>
  <c r="G147" i="29"/>
  <c r="F147" i="29"/>
  <c r="E147" i="29"/>
  <c r="D147" i="29"/>
  <c r="AM146" i="29"/>
  <c r="AJ146" i="29"/>
  <c r="AQ146" i="29" s="1"/>
  <c r="AI146" i="29"/>
  <c r="AH146" i="29"/>
  <c r="AG146" i="29"/>
  <c r="AF146" i="29"/>
  <c r="AE146" i="29"/>
  <c r="AD146" i="29"/>
  <c r="AC146" i="29"/>
  <c r="AB146" i="29"/>
  <c r="AL146" i="29" s="1"/>
  <c r="AA146" i="29"/>
  <c r="Z146" i="29"/>
  <c r="Y146" i="29"/>
  <c r="X146" i="29"/>
  <c r="W146" i="29"/>
  <c r="V146" i="29"/>
  <c r="U146" i="29"/>
  <c r="T146" i="29"/>
  <c r="S146" i="29"/>
  <c r="R146" i="29"/>
  <c r="Q146" i="29"/>
  <c r="P146" i="29"/>
  <c r="O146" i="29"/>
  <c r="N146" i="29"/>
  <c r="M146" i="29"/>
  <c r="L146" i="29"/>
  <c r="AN146" i="29" s="1"/>
  <c r="K146" i="29"/>
  <c r="J146" i="29"/>
  <c r="I146" i="29"/>
  <c r="H146" i="29"/>
  <c r="G146" i="29"/>
  <c r="F146" i="29"/>
  <c r="E146" i="29"/>
  <c r="D146" i="29"/>
  <c r="AO146" i="29" s="1"/>
  <c r="AQ145" i="29"/>
  <c r="AJ145" i="29"/>
  <c r="AI145" i="29"/>
  <c r="AH145" i="29"/>
  <c r="AG145" i="29"/>
  <c r="AF145" i="29"/>
  <c r="AE145" i="29"/>
  <c r="AD145" i="29"/>
  <c r="AC145" i="29"/>
  <c r="AL145" i="29" s="1"/>
  <c r="AB145" i="29"/>
  <c r="AA145" i="29"/>
  <c r="Z145" i="29"/>
  <c r="Y145" i="29"/>
  <c r="X145" i="29"/>
  <c r="W145" i="29"/>
  <c r="V145" i="29"/>
  <c r="U145" i="29"/>
  <c r="T145" i="29"/>
  <c r="AM145" i="29" s="1"/>
  <c r="S145" i="29"/>
  <c r="R145" i="29"/>
  <c r="Q145" i="29"/>
  <c r="P145" i="29"/>
  <c r="O145" i="29"/>
  <c r="N145" i="29"/>
  <c r="M145" i="29"/>
  <c r="AN145" i="29" s="1"/>
  <c r="L145" i="29"/>
  <c r="K145" i="29"/>
  <c r="J145" i="29"/>
  <c r="I145" i="29"/>
  <c r="H145" i="29"/>
  <c r="G145" i="29"/>
  <c r="F145" i="29"/>
  <c r="E145" i="29"/>
  <c r="AO145" i="29" s="1"/>
  <c r="D145" i="29"/>
  <c r="AJ144" i="29"/>
  <c r="AQ144" i="29" s="1"/>
  <c r="AI144" i="29"/>
  <c r="AH144" i="29"/>
  <c r="AG144" i="29"/>
  <c r="AF144" i="29"/>
  <c r="AE144" i="29"/>
  <c r="AD144" i="29"/>
  <c r="AC144" i="29"/>
  <c r="AB144" i="29"/>
  <c r="AL144" i="29" s="1"/>
  <c r="AA144" i="29"/>
  <c r="Z144" i="29"/>
  <c r="Y144" i="29"/>
  <c r="X144" i="29"/>
  <c r="W144" i="29"/>
  <c r="V144" i="29"/>
  <c r="U144" i="29"/>
  <c r="T144" i="29"/>
  <c r="AM144" i="29" s="1"/>
  <c r="S144" i="29"/>
  <c r="R144" i="29"/>
  <c r="Q144" i="29"/>
  <c r="P144" i="29"/>
  <c r="O144" i="29"/>
  <c r="N144" i="29"/>
  <c r="M144" i="29"/>
  <c r="L144" i="29"/>
  <c r="AN144" i="29" s="1"/>
  <c r="K144" i="29"/>
  <c r="J144" i="29"/>
  <c r="I144" i="29"/>
  <c r="H144" i="29"/>
  <c r="G144" i="29"/>
  <c r="F144" i="29"/>
  <c r="E144" i="29"/>
  <c r="D144" i="29"/>
  <c r="AO144" i="29" s="1"/>
  <c r="AJ143" i="29"/>
  <c r="AI143" i="29"/>
  <c r="AH143" i="29"/>
  <c r="AG143" i="29"/>
  <c r="AF143" i="29"/>
  <c r="AE143" i="29"/>
  <c r="AD143" i="29"/>
  <c r="AC143" i="29"/>
  <c r="AL143" i="29" s="1"/>
  <c r="AB143" i="29"/>
  <c r="AA143" i="29"/>
  <c r="Z143" i="29"/>
  <c r="Y143" i="29"/>
  <c r="X143" i="29"/>
  <c r="W143" i="29"/>
  <c r="V143" i="29"/>
  <c r="U143" i="29"/>
  <c r="AM143" i="29" s="1"/>
  <c r="T143" i="29"/>
  <c r="S143" i="29"/>
  <c r="R143" i="29"/>
  <c r="Q143" i="29"/>
  <c r="P143" i="29"/>
  <c r="O143" i="29"/>
  <c r="N143" i="29"/>
  <c r="M143" i="29"/>
  <c r="L143" i="29"/>
  <c r="K143" i="29"/>
  <c r="J143" i="29"/>
  <c r="I143" i="29"/>
  <c r="H143" i="29"/>
  <c r="G143" i="29"/>
  <c r="F143" i="29"/>
  <c r="E143" i="29"/>
  <c r="AO143" i="29" s="1"/>
  <c r="D143" i="29"/>
  <c r="AJ142" i="29"/>
  <c r="AI142" i="29"/>
  <c r="AH142" i="29"/>
  <c r="AG142" i="29"/>
  <c r="AF142" i="29"/>
  <c r="AE142" i="29"/>
  <c r="AD142" i="29"/>
  <c r="AC142" i="29"/>
  <c r="AB142" i="29"/>
  <c r="AL142" i="29" s="1"/>
  <c r="AA142" i="29"/>
  <c r="Z142" i="29"/>
  <c r="Y142" i="29"/>
  <c r="X142" i="29"/>
  <c r="W142" i="29"/>
  <c r="V142" i="29"/>
  <c r="U142" i="29"/>
  <c r="T142" i="29"/>
  <c r="S142" i="29"/>
  <c r="R142" i="29"/>
  <c r="Q142" i="29"/>
  <c r="P142" i="29"/>
  <c r="O142" i="29"/>
  <c r="N142" i="29"/>
  <c r="M142" i="29"/>
  <c r="L142" i="29"/>
  <c r="AN142" i="29" s="1"/>
  <c r="K142" i="29"/>
  <c r="J142" i="29"/>
  <c r="I142" i="29"/>
  <c r="H142" i="29"/>
  <c r="G142" i="29"/>
  <c r="F142" i="29"/>
  <c r="E142" i="29"/>
  <c r="D142" i="29"/>
  <c r="AJ141" i="29"/>
  <c r="AI141" i="29"/>
  <c r="AH141" i="29"/>
  <c r="AG141" i="29"/>
  <c r="AF141" i="29"/>
  <c r="AE141" i="29"/>
  <c r="AD141" i="29"/>
  <c r="AC141" i="29"/>
  <c r="AB141" i="29"/>
  <c r="AA141" i="29"/>
  <c r="Z141" i="29"/>
  <c r="Y141" i="29"/>
  <c r="X141" i="29"/>
  <c r="W141" i="29"/>
  <c r="V141" i="29"/>
  <c r="U141" i="29"/>
  <c r="T141" i="29"/>
  <c r="S141" i="29"/>
  <c r="R141" i="29"/>
  <c r="Q141" i="29"/>
  <c r="P141" i="29"/>
  <c r="O141" i="29"/>
  <c r="N141" i="29"/>
  <c r="M141" i="29"/>
  <c r="L141" i="29"/>
  <c r="K141" i="29"/>
  <c r="J141" i="29"/>
  <c r="I141" i="29"/>
  <c r="H141" i="29"/>
  <c r="G141" i="29"/>
  <c r="F141" i="29"/>
  <c r="E141" i="29"/>
  <c r="D141" i="29"/>
  <c r="AJ140" i="29"/>
  <c r="AI140" i="29"/>
  <c r="AH140" i="29"/>
  <c r="AG140" i="29"/>
  <c r="AF140" i="29"/>
  <c r="AE140" i="29"/>
  <c r="AD140" i="29"/>
  <c r="AC140" i="29"/>
  <c r="AB140" i="29"/>
  <c r="AL140" i="29" s="1"/>
  <c r="AA140" i="29"/>
  <c r="Z140" i="29"/>
  <c r="Y140" i="29"/>
  <c r="X140" i="29"/>
  <c r="W140" i="29"/>
  <c r="V140" i="29"/>
  <c r="U140" i="29"/>
  <c r="T140" i="29"/>
  <c r="AM140" i="29" s="1"/>
  <c r="S140" i="29"/>
  <c r="R140" i="29"/>
  <c r="Q140" i="29"/>
  <c r="P140" i="29"/>
  <c r="O140" i="29"/>
  <c r="N140" i="29"/>
  <c r="M140" i="29"/>
  <c r="L140" i="29"/>
  <c r="AN140" i="29" s="1"/>
  <c r="K140" i="29"/>
  <c r="J140" i="29"/>
  <c r="I140" i="29"/>
  <c r="H140" i="29"/>
  <c r="AO140" i="29" s="1"/>
  <c r="G140" i="29"/>
  <c r="F140" i="29"/>
  <c r="E140" i="29"/>
  <c r="D140" i="29"/>
  <c r="AN139" i="29"/>
  <c r="AJ139" i="29"/>
  <c r="AI139" i="29"/>
  <c r="AH139" i="29"/>
  <c r="AG139" i="29"/>
  <c r="AF139" i="29"/>
  <c r="AE139" i="29"/>
  <c r="AD139" i="29"/>
  <c r="AC139" i="29"/>
  <c r="AL139" i="29" s="1"/>
  <c r="AB139" i="29"/>
  <c r="AA139" i="29"/>
  <c r="Z139" i="29"/>
  <c r="Y139" i="29"/>
  <c r="X139" i="29"/>
  <c r="W139" i="29"/>
  <c r="V139" i="29"/>
  <c r="U139" i="29"/>
  <c r="T139" i="29"/>
  <c r="AM139" i="29" s="1"/>
  <c r="S139" i="29"/>
  <c r="R139" i="29"/>
  <c r="Q139" i="29"/>
  <c r="P139" i="29"/>
  <c r="O139" i="29"/>
  <c r="N139" i="29"/>
  <c r="M139" i="29"/>
  <c r="L139" i="29"/>
  <c r="K139" i="29"/>
  <c r="J139" i="29"/>
  <c r="I139" i="29"/>
  <c r="H139" i="29"/>
  <c r="G139" i="29"/>
  <c r="F139" i="29"/>
  <c r="E139" i="29"/>
  <c r="D139" i="29"/>
  <c r="AO139" i="29" s="1"/>
  <c r="AM138" i="29"/>
  <c r="AJ138" i="29"/>
  <c r="AI138" i="29"/>
  <c r="AH138" i="29"/>
  <c r="AG138" i="29"/>
  <c r="AF138" i="29"/>
  <c r="AE138" i="29"/>
  <c r="AD138" i="29"/>
  <c r="AC138" i="29"/>
  <c r="AB138" i="29"/>
  <c r="AL138" i="29" s="1"/>
  <c r="AA138" i="29"/>
  <c r="Z138" i="29"/>
  <c r="Y138" i="29"/>
  <c r="X138" i="29"/>
  <c r="W138" i="29"/>
  <c r="V138" i="29"/>
  <c r="U138" i="29"/>
  <c r="T138" i="29"/>
  <c r="S138" i="29"/>
  <c r="R138" i="29"/>
  <c r="Q138" i="29"/>
  <c r="P138" i="29"/>
  <c r="O138" i="29"/>
  <c r="N138" i="29"/>
  <c r="M138" i="29"/>
  <c r="L138" i="29"/>
  <c r="AN138" i="29" s="1"/>
  <c r="K138" i="29"/>
  <c r="J138" i="29"/>
  <c r="I138" i="29"/>
  <c r="H138" i="29"/>
  <c r="G138" i="29"/>
  <c r="F138" i="29"/>
  <c r="E138" i="29"/>
  <c r="D138" i="29"/>
  <c r="AO138" i="29" s="1"/>
  <c r="AJ137" i="29"/>
  <c r="AI137" i="29"/>
  <c r="AH137" i="29"/>
  <c r="AG137" i="29"/>
  <c r="AF137" i="29"/>
  <c r="AE137" i="29"/>
  <c r="AD137" i="29"/>
  <c r="AC137" i="29"/>
  <c r="AL137" i="29" s="1"/>
  <c r="AB137" i="29"/>
  <c r="AA137" i="29"/>
  <c r="Z137" i="29"/>
  <c r="Y137" i="29"/>
  <c r="X137" i="29"/>
  <c r="W137" i="29"/>
  <c r="V137" i="29"/>
  <c r="U137" i="29"/>
  <c r="T137" i="29"/>
  <c r="S137" i="29"/>
  <c r="R137" i="29"/>
  <c r="Q137" i="29"/>
  <c r="P137" i="29"/>
  <c r="O137" i="29"/>
  <c r="N137" i="29"/>
  <c r="M137" i="29"/>
  <c r="AN137" i="29" s="1"/>
  <c r="L137" i="29"/>
  <c r="K137" i="29"/>
  <c r="J137" i="29"/>
  <c r="I137" i="29"/>
  <c r="H137" i="29"/>
  <c r="G137" i="29"/>
  <c r="F137" i="29"/>
  <c r="E137" i="29"/>
  <c r="AO137" i="29" s="1"/>
  <c r="D137" i="29"/>
  <c r="AJ136" i="29"/>
  <c r="AI136" i="29"/>
  <c r="AH136" i="29"/>
  <c r="AG136" i="29"/>
  <c r="AF136" i="29"/>
  <c r="AE136" i="29"/>
  <c r="AD136" i="29"/>
  <c r="AC136" i="29"/>
  <c r="AB136" i="29"/>
  <c r="AL136" i="29" s="1"/>
  <c r="AA136" i="29"/>
  <c r="Z136" i="29"/>
  <c r="Y136" i="29"/>
  <c r="X136" i="29"/>
  <c r="W136" i="29"/>
  <c r="V136" i="29"/>
  <c r="U136" i="29"/>
  <c r="T136" i="29"/>
  <c r="AM136" i="29" s="1"/>
  <c r="S136" i="29"/>
  <c r="R136" i="29"/>
  <c r="Q136" i="29"/>
  <c r="P136" i="29"/>
  <c r="O136" i="29"/>
  <c r="N136" i="29"/>
  <c r="M136" i="29"/>
  <c r="L136" i="29"/>
  <c r="AN136" i="29" s="1"/>
  <c r="K136" i="29"/>
  <c r="J136" i="29"/>
  <c r="I136" i="29"/>
  <c r="H136" i="29"/>
  <c r="G136" i="29"/>
  <c r="F136" i="29"/>
  <c r="E136" i="29"/>
  <c r="D136" i="29"/>
  <c r="AO136" i="29" s="1"/>
  <c r="AQ134" i="29"/>
  <c r="AJ134" i="29"/>
  <c r="AI134" i="29"/>
  <c r="AH134" i="29"/>
  <c r="AG134" i="29"/>
  <c r="AF134" i="29"/>
  <c r="AE134" i="29"/>
  <c r="AD134" i="29"/>
  <c r="AC134" i="29"/>
  <c r="AL134" i="29" s="1"/>
  <c r="AB134" i="29"/>
  <c r="AA134" i="29"/>
  <c r="Z134" i="29"/>
  <c r="Y134" i="29"/>
  <c r="X134" i="29"/>
  <c r="W134" i="29"/>
  <c r="V134" i="29"/>
  <c r="U134" i="29"/>
  <c r="AM134" i="29" s="1"/>
  <c r="T134" i="29"/>
  <c r="S134" i="29"/>
  <c r="R134" i="29"/>
  <c r="Q134" i="29"/>
  <c r="P134" i="29"/>
  <c r="O134" i="29"/>
  <c r="AN134" i="29" s="1"/>
  <c r="N134" i="29"/>
  <c r="M134" i="29"/>
  <c r="L134" i="29"/>
  <c r="K134" i="29"/>
  <c r="J134" i="29"/>
  <c r="I134" i="29"/>
  <c r="H134" i="29"/>
  <c r="G134" i="29"/>
  <c r="F134" i="29"/>
  <c r="E134" i="29"/>
  <c r="AO134" i="29" s="1"/>
  <c r="D134" i="29"/>
  <c r="AJ133" i="29"/>
  <c r="AQ133" i="29" s="1"/>
  <c r="AI133" i="29"/>
  <c r="AH133" i="29"/>
  <c r="AG133" i="29"/>
  <c r="AF133" i="29"/>
  <c r="AE133" i="29"/>
  <c r="AD133" i="29"/>
  <c r="AC133" i="29"/>
  <c r="AB133" i="29"/>
  <c r="AA133" i="29"/>
  <c r="Z133" i="29"/>
  <c r="Y133" i="29"/>
  <c r="X133" i="29"/>
  <c r="W133" i="29"/>
  <c r="V133" i="29"/>
  <c r="AM133" i="29" s="1"/>
  <c r="U133" i="29"/>
  <c r="T133" i="29"/>
  <c r="S133" i="29"/>
  <c r="R133" i="29"/>
  <c r="Q133" i="29"/>
  <c r="P133" i="29"/>
  <c r="O133" i="29"/>
  <c r="N133" i="29"/>
  <c r="M133" i="29"/>
  <c r="L133" i="29"/>
  <c r="K133" i="29"/>
  <c r="J133" i="29"/>
  <c r="I133" i="29"/>
  <c r="H133" i="29"/>
  <c r="G133" i="29"/>
  <c r="F133" i="29"/>
  <c r="E133" i="29"/>
  <c r="D133" i="29"/>
  <c r="AQ132" i="29"/>
  <c r="AJ132" i="29"/>
  <c r="AI132" i="29"/>
  <c r="AH132" i="29"/>
  <c r="AG132" i="29"/>
  <c r="AF132" i="29"/>
  <c r="AE132" i="29"/>
  <c r="AD132" i="29"/>
  <c r="AC132" i="29"/>
  <c r="AB132" i="29"/>
  <c r="AA132" i="29"/>
  <c r="Z132" i="29"/>
  <c r="Y132" i="29"/>
  <c r="X132" i="29"/>
  <c r="W132" i="29"/>
  <c r="V132" i="29"/>
  <c r="U132" i="29"/>
  <c r="T132" i="29"/>
  <c r="S132" i="29"/>
  <c r="R132" i="29"/>
  <c r="Q132" i="29"/>
  <c r="P132" i="29"/>
  <c r="O132" i="29"/>
  <c r="N132" i="29"/>
  <c r="M132" i="29"/>
  <c r="L132" i="29"/>
  <c r="K132" i="29"/>
  <c r="J132" i="29"/>
  <c r="I132" i="29"/>
  <c r="H132" i="29"/>
  <c r="G132" i="29"/>
  <c r="F132" i="29"/>
  <c r="E132" i="29"/>
  <c r="D132" i="29"/>
  <c r="AO131" i="29"/>
  <c r="AJ131" i="29"/>
  <c r="AQ131" i="29" s="1"/>
  <c r="AI131" i="29"/>
  <c r="AH131" i="29"/>
  <c r="AG131" i="29"/>
  <c r="AF131" i="29"/>
  <c r="AE131" i="29"/>
  <c r="AD131" i="29"/>
  <c r="AC131" i="29"/>
  <c r="AB131" i="29"/>
  <c r="AA131" i="29"/>
  <c r="Z131" i="29"/>
  <c r="Y131" i="29"/>
  <c r="X131" i="29"/>
  <c r="W131" i="29"/>
  <c r="V131" i="29"/>
  <c r="AM131" i="29" s="1"/>
  <c r="U131" i="29"/>
  <c r="T131" i="29"/>
  <c r="S131" i="29"/>
  <c r="R131" i="29"/>
  <c r="Q131" i="29"/>
  <c r="P131" i="29"/>
  <c r="O131" i="29"/>
  <c r="N131" i="29"/>
  <c r="M131" i="29"/>
  <c r="L131" i="29"/>
  <c r="K131" i="29"/>
  <c r="J131" i="29"/>
  <c r="I131" i="29"/>
  <c r="H131" i="29"/>
  <c r="G131" i="29"/>
  <c r="F131" i="29"/>
  <c r="E131" i="29"/>
  <c r="D131" i="29"/>
  <c r="AQ130" i="29"/>
  <c r="AN130" i="29"/>
  <c r="AJ130" i="29"/>
  <c r="AI130" i="29"/>
  <c r="AH130" i="29"/>
  <c r="AG130" i="29"/>
  <c r="AF130" i="29"/>
  <c r="AE130" i="29"/>
  <c r="AD130" i="29"/>
  <c r="AC130" i="29"/>
  <c r="AL130" i="29" s="1"/>
  <c r="AB130" i="29"/>
  <c r="AA130" i="29"/>
  <c r="Z130" i="29"/>
  <c r="Y130" i="29"/>
  <c r="X130" i="29"/>
  <c r="W130" i="29"/>
  <c r="V130" i="29"/>
  <c r="U130" i="29"/>
  <c r="T130" i="29"/>
  <c r="AM130" i="29" s="1"/>
  <c r="S130" i="29"/>
  <c r="R130" i="29"/>
  <c r="Q130" i="29"/>
  <c r="P130" i="29"/>
  <c r="O130" i="29"/>
  <c r="N130" i="29"/>
  <c r="M130" i="29"/>
  <c r="L130" i="29"/>
  <c r="K130" i="29"/>
  <c r="J130" i="29"/>
  <c r="I130" i="29"/>
  <c r="H130" i="29"/>
  <c r="G130" i="29"/>
  <c r="F130" i="29"/>
  <c r="E130" i="29"/>
  <c r="D130" i="29"/>
  <c r="AO130" i="29" s="1"/>
  <c r="AM129" i="29"/>
  <c r="AJ129" i="29"/>
  <c r="AQ129" i="29" s="1"/>
  <c r="AI129" i="29"/>
  <c r="AH129" i="29"/>
  <c r="AG129" i="29"/>
  <c r="AF129" i="29"/>
  <c r="AE129" i="29"/>
  <c r="AD129" i="29"/>
  <c r="AC129" i="29"/>
  <c r="AB129" i="29"/>
  <c r="AL129" i="29" s="1"/>
  <c r="AA129" i="29"/>
  <c r="Z129" i="29"/>
  <c r="Y129" i="29"/>
  <c r="X129" i="29"/>
  <c r="W129" i="29"/>
  <c r="V129" i="29"/>
  <c r="U129" i="29"/>
  <c r="T129" i="29"/>
  <c r="S129" i="29"/>
  <c r="R129" i="29"/>
  <c r="Q129" i="29"/>
  <c r="P129" i="29"/>
  <c r="O129" i="29"/>
  <c r="N129" i="29"/>
  <c r="M129" i="29"/>
  <c r="L129" i="29"/>
  <c r="AN129" i="29" s="1"/>
  <c r="K129" i="29"/>
  <c r="J129" i="29"/>
  <c r="I129" i="29"/>
  <c r="H129" i="29"/>
  <c r="G129" i="29"/>
  <c r="F129" i="29"/>
  <c r="E129" i="29"/>
  <c r="D129" i="29"/>
  <c r="AO129" i="29" s="1"/>
  <c r="AQ128" i="29"/>
  <c r="AJ128" i="29"/>
  <c r="AI128" i="29"/>
  <c r="AH128" i="29"/>
  <c r="AG128" i="29"/>
  <c r="AF128" i="29"/>
  <c r="AE128" i="29"/>
  <c r="AD128" i="29"/>
  <c r="AC128" i="29"/>
  <c r="AL128" i="29" s="1"/>
  <c r="AB128" i="29"/>
  <c r="AA128" i="29"/>
  <c r="Z128" i="29"/>
  <c r="Y128" i="29"/>
  <c r="X128" i="29"/>
  <c r="W128" i="29"/>
  <c r="V128" i="29"/>
  <c r="U128" i="29"/>
  <c r="T128" i="29"/>
  <c r="S128" i="29"/>
  <c r="R128" i="29"/>
  <c r="Q128" i="29"/>
  <c r="P128" i="29"/>
  <c r="O128" i="29"/>
  <c r="N128" i="29"/>
  <c r="M128" i="29"/>
  <c r="AN128" i="29" s="1"/>
  <c r="L128" i="29"/>
  <c r="K128" i="29"/>
  <c r="J128" i="29"/>
  <c r="I128" i="29"/>
  <c r="H128" i="29"/>
  <c r="G128" i="29"/>
  <c r="F128" i="29"/>
  <c r="E128" i="29"/>
  <c r="AO128" i="29" s="1"/>
  <c r="D128" i="29"/>
  <c r="AJ127" i="29"/>
  <c r="AQ127" i="29" s="1"/>
  <c r="AI127" i="29"/>
  <c r="AH127" i="29"/>
  <c r="AG127" i="29"/>
  <c r="AF127" i="29"/>
  <c r="AE127" i="29"/>
  <c r="AD127" i="29"/>
  <c r="AC127" i="29"/>
  <c r="AB127" i="29"/>
  <c r="AL127" i="29" s="1"/>
  <c r="AA127" i="29"/>
  <c r="Z127" i="29"/>
  <c r="Y127" i="29"/>
  <c r="X127" i="29"/>
  <c r="W127" i="29"/>
  <c r="V127" i="29"/>
  <c r="U127" i="29"/>
  <c r="T127" i="29"/>
  <c r="AM127" i="29" s="1"/>
  <c r="S127" i="29"/>
  <c r="R127" i="29"/>
  <c r="Q127" i="29"/>
  <c r="P127" i="29"/>
  <c r="O127" i="29"/>
  <c r="N127" i="29"/>
  <c r="M127" i="29"/>
  <c r="L127" i="29"/>
  <c r="AN127" i="29" s="1"/>
  <c r="K127" i="29"/>
  <c r="J127" i="29"/>
  <c r="I127" i="29"/>
  <c r="H127" i="29"/>
  <c r="G127" i="29"/>
  <c r="F127" i="29"/>
  <c r="E127" i="29"/>
  <c r="D127" i="29"/>
  <c r="AO127" i="29" s="1"/>
  <c r="AQ126" i="29"/>
  <c r="AJ126" i="29"/>
  <c r="AI126" i="29"/>
  <c r="AH126" i="29"/>
  <c r="AG126" i="29"/>
  <c r="AF126" i="29"/>
  <c r="AE126" i="29"/>
  <c r="AD126" i="29"/>
  <c r="AC126" i="29"/>
  <c r="AL126" i="29" s="1"/>
  <c r="AB126" i="29"/>
  <c r="AA126" i="29"/>
  <c r="Z126" i="29"/>
  <c r="Y126" i="29"/>
  <c r="X126" i="29"/>
  <c r="W126" i="29"/>
  <c r="V126" i="29"/>
  <c r="U126" i="29"/>
  <c r="AM126" i="29" s="1"/>
  <c r="T126" i="29"/>
  <c r="S126" i="29"/>
  <c r="R126" i="29"/>
  <c r="Q126" i="29"/>
  <c r="P126" i="29"/>
  <c r="O126" i="29"/>
  <c r="N126" i="29"/>
  <c r="M126" i="29"/>
  <c r="L126" i="29"/>
  <c r="K126" i="29"/>
  <c r="J126" i="29"/>
  <c r="I126" i="29"/>
  <c r="H126" i="29"/>
  <c r="G126" i="29"/>
  <c r="F126" i="29"/>
  <c r="E126" i="29"/>
  <c r="AO126" i="29" s="1"/>
  <c r="D126" i="29"/>
  <c r="AJ125" i="29"/>
  <c r="AQ125" i="29" s="1"/>
  <c r="AI125" i="29"/>
  <c r="AH125" i="29"/>
  <c r="AG125" i="29"/>
  <c r="AF125" i="29"/>
  <c r="AE125" i="29"/>
  <c r="AD125" i="29"/>
  <c r="AC125" i="29"/>
  <c r="AB125" i="29"/>
  <c r="AL125" i="29" s="1"/>
  <c r="AA125" i="29"/>
  <c r="Z125" i="29"/>
  <c r="Y125" i="29"/>
  <c r="X125" i="29"/>
  <c r="W125" i="29"/>
  <c r="V125" i="29"/>
  <c r="U125" i="29"/>
  <c r="T125" i="29"/>
  <c r="S125" i="29"/>
  <c r="R125" i="29"/>
  <c r="Q125" i="29"/>
  <c r="P125" i="29"/>
  <c r="O125" i="29"/>
  <c r="N125" i="29"/>
  <c r="M125" i="29"/>
  <c r="L125" i="29"/>
  <c r="AN125" i="29" s="1"/>
  <c r="K125" i="29"/>
  <c r="J125" i="29"/>
  <c r="I125" i="29"/>
  <c r="H125" i="29"/>
  <c r="AO125" i="29" s="1"/>
  <c r="G125" i="29"/>
  <c r="F125" i="29"/>
  <c r="E125" i="29"/>
  <c r="D125" i="29"/>
  <c r="AQ124" i="29"/>
  <c r="AJ124" i="29"/>
  <c r="AI124" i="29"/>
  <c r="AH124" i="29"/>
  <c r="AG124" i="29"/>
  <c r="AF124" i="29"/>
  <c r="AE124" i="29"/>
  <c r="AD124" i="29"/>
  <c r="AC124" i="29"/>
  <c r="AB124" i="29"/>
  <c r="AA124" i="29"/>
  <c r="Z124" i="29"/>
  <c r="Y124" i="29"/>
  <c r="X124" i="29"/>
  <c r="W124" i="29"/>
  <c r="V124" i="29"/>
  <c r="U124" i="29"/>
  <c r="T124" i="29"/>
  <c r="S124" i="29"/>
  <c r="R124" i="29"/>
  <c r="Q124" i="29"/>
  <c r="P124" i="29"/>
  <c r="O124" i="29"/>
  <c r="N124" i="29"/>
  <c r="M124" i="29"/>
  <c r="L124" i="29"/>
  <c r="K124" i="29"/>
  <c r="J124" i="29"/>
  <c r="I124" i="29"/>
  <c r="H124" i="29"/>
  <c r="G124" i="29"/>
  <c r="F124" i="29"/>
  <c r="E124" i="29"/>
  <c r="D124" i="29"/>
  <c r="AJ123" i="29"/>
  <c r="AQ123" i="29" s="1"/>
  <c r="AI123" i="29"/>
  <c r="AH123" i="29"/>
  <c r="AG123" i="29"/>
  <c r="AF123" i="29"/>
  <c r="AE123" i="29"/>
  <c r="AD123" i="29"/>
  <c r="AC123" i="29"/>
  <c r="AB123" i="29"/>
  <c r="AA123" i="29"/>
  <c r="Z123" i="29"/>
  <c r="Y123" i="29"/>
  <c r="X123" i="29"/>
  <c r="W123" i="29"/>
  <c r="V123" i="29"/>
  <c r="U123" i="29"/>
  <c r="T123" i="29"/>
  <c r="S123" i="29"/>
  <c r="R123" i="29"/>
  <c r="Q123" i="29"/>
  <c r="P123" i="29"/>
  <c r="O123" i="29"/>
  <c r="N123" i="29"/>
  <c r="M123" i="29"/>
  <c r="L123" i="29"/>
  <c r="K123" i="29"/>
  <c r="J123" i="29"/>
  <c r="I123" i="29"/>
  <c r="H123" i="29"/>
  <c r="AO123" i="29" s="1"/>
  <c r="G123" i="29"/>
  <c r="F123" i="29"/>
  <c r="E123" i="29"/>
  <c r="D123" i="29"/>
  <c r="AQ122" i="29"/>
  <c r="AJ122" i="29"/>
  <c r="AI122" i="29"/>
  <c r="AH122" i="29"/>
  <c r="AG122" i="29"/>
  <c r="AF122" i="29"/>
  <c r="AE122" i="29"/>
  <c r="AD122" i="29"/>
  <c r="AC122" i="29"/>
  <c r="AB122" i="29"/>
  <c r="AA122" i="29"/>
  <c r="Z122" i="29"/>
  <c r="Y122" i="29"/>
  <c r="X122" i="29"/>
  <c r="W122" i="29"/>
  <c r="V122" i="29"/>
  <c r="U122" i="29"/>
  <c r="T122" i="29"/>
  <c r="S122" i="29"/>
  <c r="R122" i="29"/>
  <c r="Q122" i="29"/>
  <c r="P122" i="29"/>
  <c r="O122" i="29"/>
  <c r="AN122" i="29" s="1"/>
  <c r="N122" i="29"/>
  <c r="M122" i="29"/>
  <c r="L122" i="29"/>
  <c r="K122" i="29"/>
  <c r="J122" i="29"/>
  <c r="I122" i="29"/>
  <c r="H122" i="29"/>
  <c r="G122" i="29"/>
  <c r="F122" i="29"/>
  <c r="E122" i="29"/>
  <c r="D122" i="29"/>
  <c r="AM121" i="29"/>
  <c r="AJ121" i="29"/>
  <c r="AQ121" i="29" s="1"/>
  <c r="AI121" i="29"/>
  <c r="AH121" i="29"/>
  <c r="AG121" i="29"/>
  <c r="AF121" i="29"/>
  <c r="AE121" i="29"/>
  <c r="AD121" i="29"/>
  <c r="AC121" i="29"/>
  <c r="AB121" i="29"/>
  <c r="AL121" i="29" s="1"/>
  <c r="AA121" i="29"/>
  <c r="Z121" i="29"/>
  <c r="Y121" i="29"/>
  <c r="X121" i="29"/>
  <c r="W121" i="29"/>
  <c r="V121" i="29"/>
  <c r="U121" i="29"/>
  <c r="T121" i="29"/>
  <c r="S121" i="29"/>
  <c r="R121" i="29"/>
  <c r="Q121" i="29"/>
  <c r="P121" i="29"/>
  <c r="O121" i="29"/>
  <c r="N121" i="29"/>
  <c r="M121" i="29"/>
  <c r="L121" i="29"/>
  <c r="AN121" i="29" s="1"/>
  <c r="K121" i="29"/>
  <c r="J121" i="29"/>
  <c r="I121" i="29"/>
  <c r="H121" i="29"/>
  <c r="G121" i="29"/>
  <c r="F121" i="29"/>
  <c r="E121" i="29"/>
  <c r="D121" i="29"/>
  <c r="AO121" i="29" s="1"/>
  <c r="AQ120" i="29"/>
  <c r="AJ120" i="29"/>
  <c r="AI120" i="29"/>
  <c r="AH120" i="29"/>
  <c r="AG120" i="29"/>
  <c r="AF120" i="29"/>
  <c r="AE120" i="29"/>
  <c r="AD120" i="29"/>
  <c r="AC120" i="29"/>
  <c r="AL120" i="29" s="1"/>
  <c r="AB120" i="29"/>
  <c r="AA120" i="29"/>
  <c r="Z120" i="29"/>
  <c r="Y120" i="29"/>
  <c r="X120" i="29"/>
  <c r="W120" i="29"/>
  <c r="V120" i="29"/>
  <c r="U120" i="29"/>
  <c r="T120" i="29"/>
  <c r="AM120" i="29" s="1"/>
  <c r="S120" i="29"/>
  <c r="R120" i="29"/>
  <c r="Q120" i="29"/>
  <c r="P120" i="29"/>
  <c r="O120" i="29"/>
  <c r="N120" i="29"/>
  <c r="M120" i="29"/>
  <c r="AN120" i="29" s="1"/>
  <c r="L120" i="29"/>
  <c r="K120" i="29"/>
  <c r="J120" i="29"/>
  <c r="I120" i="29"/>
  <c r="H120" i="29"/>
  <c r="G120" i="29"/>
  <c r="F120" i="29"/>
  <c r="E120" i="29"/>
  <c r="AO120" i="29" s="1"/>
  <c r="D120" i="29"/>
  <c r="AJ119" i="29"/>
  <c r="AQ119" i="29" s="1"/>
  <c r="AI119" i="29"/>
  <c r="AH119" i="29"/>
  <c r="AG119" i="29"/>
  <c r="AF119" i="29"/>
  <c r="AE119" i="29"/>
  <c r="AD119" i="29"/>
  <c r="AC119" i="29"/>
  <c r="AB119" i="29"/>
  <c r="AL119" i="29" s="1"/>
  <c r="AA119" i="29"/>
  <c r="Z119" i="29"/>
  <c r="Y119" i="29"/>
  <c r="X119" i="29"/>
  <c r="W119" i="29"/>
  <c r="V119" i="29"/>
  <c r="U119" i="29"/>
  <c r="T119" i="29"/>
  <c r="AM119" i="29" s="1"/>
  <c r="S119" i="29"/>
  <c r="R119" i="29"/>
  <c r="Q119" i="29"/>
  <c r="P119" i="29"/>
  <c r="O119" i="29"/>
  <c r="N119" i="29"/>
  <c r="M119" i="29"/>
  <c r="L119" i="29"/>
  <c r="AN119" i="29" s="1"/>
  <c r="K119" i="29"/>
  <c r="J119" i="29"/>
  <c r="I119" i="29"/>
  <c r="H119" i="29"/>
  <c r="G119" i="29"/>
  <c r="F119" i="29"/>
  <c r="E119" i="29"/>
  <c r="D119" i="29"/>
  <c r="AO119" i="29" s="1"/>
  <c r="AQ118" i="29"/>
  <c r="AJ118" i="29"/>
  <c r="AI118" i="29"/>
  <c r="AH118" i="29"/>
  <c r="AG118" i="29"/>
  <c r="AF118" i="29"/>
  <c r="AE118" i="29"/>
  <c r="AD118" i="29"/>
  <c r="AC118" i="29"/>
  <c r="AB118" i="29"/>
  <c r="AA118" i="29"/>
  <c r="Z118" i="29"/>
  <c r="Y118" i="29"/>
  <c r="X118" i="29"/>
  <c r="W118" i="29"/>
  <c r="V118" i="29"/>
  <c r="U118" i="29"/>
  <c r="T118" i="29"/>
  <c r="S118" i="29"/>
  <c r="R118" i="29"/>
  <c r="Q118" i="29"/>
  <c r="P118" i="29"/>
  <c r="O118" i="29"/>
  <c r="AN118" i="29" s="1"/>
  <c r="N118" i="29"/>
  <c r="M118" i="29"/>
  <c r="L118" i="29"/>
  <c r="K118" i="29"/>
  <c r="J118" i="29"/>
  <c r="I118" i="29"/>
  <c r="H118" i="29"/>
  <c r="G118" i="29"/>
  <c r="F118" i="29"/>
  <c r="E118" i="29"/>
  <c r="D118" i="29"/>
  <c r="AJ117" i="29"/>
  <c r="AQ117" i="29" s="1"/>
  <c r="AI117" i="29"/>
  <c r="AH117" i="29"/>
  <c r="AG117" i="29"/>
  <c r="AF117" i="29"/>
  <c r="AE117" i="29"/>
  <c r="AD117" i="29"/>
  <c r="AC117" i="29"/>
  <c r="AB117" i="29"/>
  <c r="AL117" i="29" s="1"/>
  <c r="AA117" i="29"/>
  <c r="Z117" i="29"/>
  <c r="Y117" i="29"/>
  <c r="X117" i="29"/>
  <c r="W117" i="29"/>
  <c r="V117" i="29"/>
  <c r="AM117" i="29" s="1"/>
  <c r="U117" i="29"/>
  <c r="T117" i="29"/>
  <c r="S117" i="29"/>
  <c r="R117" i="29"/>
  <c r="Q117" i="29"/>
  <c r="P117" i="29"/>
  <c r="O117" i="29"/>
  <c r="N117" i="29"/>
  <c r="M117" i="29"/>
  <c r="L117" i="29"/>
  <c r="AN117" i="29" s="1"/>
  <c r="K117" i="29"/>
  <c r="J117" i="29"/>
  <c r="I117" i="29"/>
  <c r="H117" i="29"/>
  <c r="AO117" i="29" s="1"/>
  <c r="G117" i="29"/>
  <c r="F117" i="29"/>
  <c r="E117" i="29"/>
  <c r="D117" i="29"/>
  <c r="AQ116" i="29"/>
  <c r="AJ116" i="29"/>
  <c r="AI116" i="29"/>
  <c r="AH116" i="29"/>
  <c r="AG116" i="29"/>
  <c r="AF116" i="29"/>
  <c r="AE116" i="29"/>
  <c r="AD116" i="29"/>
  <c r="AC116" i="29"/>
  <c r="AL116" i="29" s="1"/>
  <c r="AB116" i="29"/>
  <c r="AA116" i="29"/>
  <c r="Z116" i="29"/>
  <c r="Y116" i="29"/>
  <c r="X116" i="29"/>
  <c r="W116" i="29"/>
  <c r="V116" i="29"/>
  <c r="U116" i="29"/>
  <c r="AM116" i="29" s="1"/>
  <c r="T116" i="29"/>
  <c r="S116" i="29"/>
  <c r="R116" i="29"/>
  <c r="Q116" i="29"/>
  <c r="P116" i="29"/>
  <c r="O116" i="29"/>
  <c r="AN116" i="29" s="1"/>
  <c r="N116" i="29"/>
  <c r="M116" i="29"/>
  <c r="L116" i="29"/>
  <c r="K116" i="29"/>
  <c r="J116" i="29"/>
  <c r="I116" i="29"/>
  <c r="H116" i="29"/>
  <c r="G116" i="29"/>
  <c r="F116" i="29"/>
  <c r="E116" i="29"/>
  <c r="D116" i="29"/>
  <c r="AO115" i="29"/>
  <c r="AJ115" i="29"/>
  <c r="AQ115" i="29" s="1"/>
  <c r="AI115" i="29"/>
  <c r="AH115" i="29"/>
  <c r="AG115" i="29"/>
  <c r="AF115" i="29"/>
  <c r="AE115" i="29"/>
  <c r="AD115" i="29"/>
  <c r="AC115" i="29"/>
  <c r="AB115" i="29"/>
  <c r="AL115" i="29" s="1"/>
  <c r="AA115" i="29"/>
  <c r="Z115" i="29"/>
  <c r="Y115" i="29"/>
  <c r="X115" i="29"/>
  <c r="W115" i="29"/>
  <c r="V115" i="29"/>
  <c r="U115" i="29"/>
  <c r="T115" i="29"/>
  <c r="S115" i="29"/>
  <c r="R115" i="29"/>
  <c r="Q115" i="29"/>
  <c r="P115" i="29"/>
  <c r="O115" i="29"/>
  <c r="N115" i="29"/>
  <c r="M115" i="29"/>
  <c r="L115" i="29"/>
  <c r="AN115" i="29" s="1"/>
  <c r="K115" i="29"/>
  <c r="J115" i="29"/>
  <c r="I115" i="29"/>
  <c r="H115" i="29"/>
  <c r="G115" i="29"/>
  <c r="F115" i="29"/>
  <c r="E115" i="29"/>
  <c r="D115" i="29"/>
  <c r="AQ114" i="29"/>
  <c r="AJ114" i="29"/>
  <c r="AI114" i="29"/>
  <c r="AH114" i="29"/>
  <c r="AG114" i="29"/>
  <c r="AF114" i="29"/>
  <c r="AE114" i="29"/>
  <c r="AD114" i="29"/>
  <c r="AC114" i="29"/>
  <c r="AB114" i="29"/>
  <c r="AA114" i="29"/>
  <c r="Z114" i="29"/>
  <c r="Y114" i="29"/>
  <c r="X114" i="29"/>
  <c r="W114" i="29"/>
  <c r="V114" i="29"/>
  <c r="U114" i="29"/>
  <c r="T114" i="29"/>
  <c r="S114" i="29"/>
  <c r="R114" i="29"/>
  <c r="Q114" i="29"/>
  <c r="P114" i="29"/>
  <c r="O114" i="29"/>
  <c r="AN114" i="29" s="1"/>
  <c r="N114" i="29"/>
  <c r="M114" i="29"/>
  <c r="L114" i="29"/>
  <c r="K114" i="29"/>
  <c r="J114" i="29"/>
  <c r="I114" i="29"/>
  <c r="H114" i="29"/>
  <c r="G114" i="29"/>
  <c r="F114" i="29"/>
  <c r="E114" i="29"/>
  <c r="D114" i="29"/>
  <c r="AJ113" i="29"/>
  <c r="AQ113" i="29" s="1"/>
  <c r="AI113" i="29"/>
  <c r="AH113" i="29"/>
  <c r="AG113" i="29"/>
  <c r="AF113" i="29"/>
  <c r="AE113" i="29"/>
  <c r="AD113" i="29"/>
  <c r="AC113" i="29"/>
  <c r="AB113" i="29"/>
  <c r="AA113" i="29"/>
  <c r="Z113" i="29"/>
  <c r="Y113" i="29"/>
  <c r="X113" i="29"/>
  <c r="W113" i="29"/>
  <c r="V113" i="29"/>
  <c r="AM113" i="29" s="1"/>
  <c r="U113" i="29"/>
  <c r="T113" i="29"/>
  <c r="S113" i="29"/>
  <c r="R113" i="29"/>
  <c r="Q113" i="29"/>
  <c r="P113" i="29"/>
  <c r="O113" i="29"/>
  <c r="N113" i="29"/>
  <c r="M113" i="29"/>
  <c r="L113" i="29"/>
  <c r="K113" i="29"/>
  <c r="J113" i="29"/>
  <c r="I113" i="29"/>
  <c r="H113" i="29"/>
  <c r="G113" i="29"/>
  <c r="F113" i="29"/>
  <c r="E113" i="29"/>
  <c r="D113" i="29"/>
  <c r="AQ112" i="29"/>
  <c r="AJ112" i="29"/>
  <c r="AI112" i="29"/>
  <c r="AH112" i="29"/>
  <c r="AG112" i="29"/>
  <c r="AF112" i="29"/>
  <c r="AE112" i="29"/>
  <c r="AD112" i="29"/>
  <c r="AC112" i="29"/>
  <c r="AL112" i="29" s="1"/>
  <c r="AB112" i="29"/>
  <c r="AA112" i="29"/>
  <c r="Z112" i="29"/>
  <c r="Y112" i="29"/>
  <c r="X112" i="29"/>
  <c r="W112" i="29"/>
  <c r="V112" i="29"/>
  <c r="U112" i="29"/>
  <c r="T112" i="29"/>
  <c r="AM112" i="29" s="1"/>
  <c r="S112" i="29"/>
  <c r="R112" i="29"/>
  <c r="Q112" i="29"/>
  <c r="P112" i="29"/>
  <c r="O112" i="29"/>
  <c r="N112" i="29"/>
  <c r="M112" i="29"/>
  <c r="AN112" i="29" s="1"/>
  <c r="L112" i="29"/>
  <c r="K112" i="29"/>
  <c r="J112" i="29"/>
  <c r="I112" i="29"/>
  <c r="H112" i="29"/>
  <c r="G112" i="29"/>
  <c r="F112" i="29"/>
  <c r="E112" i="29"/>
  <c r="AO112" i="29" s="1"/>
  <c r="D112" i="29"/>
  <c r="AJ111" i="29"/>
  <c r="AQ111" i="29" s="1"/>
  <c r="AI111" i="29"/>
  <c r="AH111" i="29"/>
  <c r="AG111" i="29"/>
  <c r="AF111" i="29"/>
  <c r="AE111" i="29"/>
  <c r="AD111" i="29"/>
  <c r="AC111" i="29"/>
  <c r="AB111" i="29"/>
  <c r="AL111" i="29" s="1"/>
  <c r="AA111" i="29"/>
  <c r="Z111" i="29"/>
  <c r="Y111" i="29"/>
  <c r="X111" i="29"/>
  <c r="W111" i="29"/>
  <c r="V111" i="29"/>
  <c r="U111" i="29"/>
  <c r="T111" i="29"/>
  <c r="AM111" i="29" s="1"/>
  <c r="S111" i="29"/>
  <c r="R111" i="29"/>
  <c r="Q111" i="29"/>
  <c r="P111" i="29"/>
  <c r="O111" i="29"/>
  <c r="N111" i="29"/>
  <c r="M111" i="29"/>
  <c r="L111" i="29"/>
  <c r="AN111" i="29" s="1"/>
  <c r="K111" i="29"/>
  <c r="J111" i="29"/>
  <c r="I111" i="29"/>
  <c r="H111" i="29"/>
  <c r="G111" i="29"/>
  <c r="F111" i="29"/>
  <c r="E111" i="29"/>
  <c r="D111" i="29"/>
  <c r="AO111" i="29" s="1"/>
  <c r="AQ110" i="29"/>
  <c r="AJ110" i="29"/>
  <c r="AI110" i="29"/>
  <c r="AH110" i="29"/>
  <c r="AG110" i="29"/>
  <c r="AF110" i="29"/>
  <c r="AE110" i="29"/>
  <c r="AD110" i="29"/>
  <c r="AC110" i="29"/>
  <c r="AB110" i="29"/>
  <c r="AA110" i="29"/>
  <c r="Z110" i="29"/>
  <c r="Y110" i="29"/>
  <c r="X110" i="29"/>
  <c r="W110" i="29"/>
  <c r="V110" i="29"/>
  <c r="U110" i="29"/>
  <c r="T110" i="29"/>
  <c r="S110" i="29"/>
  <c r="R110" i="29"/>
  <c r="Q110" i="29"/>
  <c r="P110" i="29"/>
  <c r="O110" i="29"/>
  <c r="AN110" i="29" s="1"/>
  <c r="N110" i="29"/>
  <c r="M110" i="29"/>
  <c r="L110" i="29"/>
  <c r="K110" i="29"/>
  <c r="J110" i="29"/>
  <c r="I110" i="29"/>
  <c r="H110" i="29"/>
  <c r="G110" i="29"/>
  <c r="F110" i="29"/>
  <c r="E110" i="29"/>
  <c r="D110" i="29"/>
  <c r="AJ109" i="29"/>
  <c r="AQ109" i="29" s="1"/>
  <c r="AI109" i="29"/>
  <c r="AH109" i="29"/>
  <c r="AG109" i="29"/>
  <c r="AF109" i="29"/>
  <c r="AE109" i="29"/>
  <c r="AD109" i="29"/>
  <c r="AC109" i="29"/>
  <c r="AB109" i="29"/>
  <c r="AA109" i="29"/>
  <c r="Z109" i="29"/>
  <c r="Y109" i="29"/>
  <c r="X109" i="29"/>
  <c r="W109" i="29"/>
  <c r="V109" i="29"/>
  <c r="AM109" i="29" s="1"/>
  <c r="U109" i="29"/>
  <c r="T109" i="29"/>
  <c r="S109" i="29"/>
  <c r="R109" i="29"/>
  <c r="Q109" i="29"/>
  <c r="P109" i="29"/>
  <c r="O109" i="29"/>
  <c r="N109" i="29"/>
  <c r="M109" i="29"/>
  <c r="L109" i="29"/>
  <c r="K109" i="29"/>
  <c r="J109" i="29"/>
  <c r="I109" i="29"/>
  <c r="H109" i="29"/>
  <c r="G109" i="29"/>
  <c r="F109" i="29"/>
  <c r="E109" i="29"/>
  <c r="D109" i="29"/>
  <c r="AQ108" i="29"/>
  <c r="AJ108" i="29"/>
  <c r="AI108" i="29"/>
  <c r="AH108" i="29"/>
  <c r="AG108" i="29"/>
  <c r="AF108" i="29"/>
  <c r="AE108" i="29"/>
  <c r="AD108" i="29"/>
  <c r="AC108" i="29"/>
  <c r="AB108" i="29"/>
  <c r="AA108" i="29"/>
  <c r="Z108" i="29"/>
  <c r="Y108" i="29"/>
  <c r="X108" i="29"/>
  <c r="W108" i="29"/>
  <c r="V108" i="29"/>
  <c r="U108" i="29"/>
  <c r="T108" i="29"/>
  <c r="AM108" i="29" s="1"/>
  <c r="S108" i="29"/>
  <c r="R108" i="29"/>
  <c r="Q108" i="29"/>
  <c r="P108" i="29"/>
  <c r="O108" i="29"/>
  <c r="AN108" i="29" s="1"/>
  <c r="N108" i="29"/>
  <c r="M108" i="29"/>
  <c r="L108" i="29"/>
  <c r="K108" i="29"/>
  <c r="J108" i="29"/>
  <c r="I108" i="29"/>
  <c r="H108" i="29"/>
  <c r="G108" i="29"/>
  <c r="F108" i="29"/>
  <c r="E108" i="29"/>
  <c r="D108" i="29"/>
  <c r="AO108" i="29" s="1"/>
  <c r="AO107" i="29"/>
  <c r="AJ107" i="29"/>
  <c r="AQ107" i="29" s="1"/>
  <c r="AI107" i="29"/>
  <c r="AH107" i="29"/>
  <c r="AG107" i="29"/>
  <c r="AF107" i="29"/>
  <c r="AE107" i="29"/>
  <c r="AD107" i="29"/>
  <c r="AC107" i="29"/>
  <c r="AB107" i="29"/>
  <c r="AA107" i="29"/>
  <c r="Z107" i="29"/>
  <c r="Y107" i="29"/>
  <c r="X107" i="29"/>
  <c r="W107" i="29"/>
  <c r="V107" i="29"/>
  <c r="AM107" i="29" s="1"/>
  <c r="U107" i="29"/>
  <c r="T107" i="29"/>
  <c r="S107" i="29"/>
  <c r="R107" i="29"/>
  <c r="Q107" i="29"/>
  <c r="P107" i="29"/>
  <c r="O107" i="29"/>
  <c r="N107" i="29"/>
  <c r="M107" i="29"/>
  <c r="L107" i="29"/>
  <c r="K107" i="29"/>
  <c r="J107" i="29"/>
  <c r="I107" i="29"/>
  <c r="H107" i="29"/>
  <c r="G107" i="29"/>
  <c r="F107" i="29"/>
  <c r="E107" i="29"/>
  <c r="D107" i="29"/>
  <c r="AQ106" i="29"/>
  <c r="AJ106" i="29"/>
  <c r="AI106" i="29"/>
  <c r="AH106" i="29"/>
  <c r="AG106" i="29"/>
  <c r="AF106" i="29"/>
  <c r="AE106" i="29"/>
  <c r="AD106" i="29"/>
  <c r="AC106" i="29"/>
  <c r="AL106" i="29" s="1"/>
  <c r="AB106" i="29"/>
  <c r="AA106" i="29"/>
  <c r="Z106" i="29"/>
  <c r="Y106" i="29"/>
  <c r="X106" i="29"/>
  <c r="W106" i="29"/>
  <c r="V106" i="29"/>
  <c r="U106" i="29"/>
  <c r="T106" i="29"/>
  <c r="S106" i="29"/>
  <c r="R106" i="29"/>
  <c r="Q106" i="29"/>
  <c r="P106" i="29"/>
  <c r="O106" i="29"/>
  <c r="N106" i="29"/>
  <c r="M106" i="29"/>
  <c r="AN106" i="29" s="1"/>
  <c r="L106" i="29"/>
  <c r="K106" i="29"/>
  <c r="J106" i="29"/>
  <c r="I106" i="29"/>
  <c r="H106" i="29"/>
  <c r="G106" i="29"/>
  <c r="F106" i="29"/>
  <c r="E106" i="29"/>
  <c r="D106" i="29"/>
  <c r="AJ105" i="29"/>
  <c r="AQ105" i="29" s="1"/>
  <c r="AI105" i="29"/>
  <c r="AH105" i="29"/>
  <c r="AG105" i="29"/>
  <c r="AF105" i="29"/>
  <c r="AE105" i="29"/>
  <c r="AD105" i="29"/>
  <c r="AC105" i="29"/>
  <c r="AB105" i="29"/>
  <c r="AA105" i="29"/>
  <c r="Z105" i="29"/>
  <c r="Y105" i="29"/>
  <c r="X105" i="29"/>
  <c r="W105" i="29"/>
  <c r="V105" i="29"/>
  <c r="AM105" i="29" s="1"/>
  <c r="U105" i="29"/>
  <c r="T105" i="29"/>
  <c r="S105" i="29"/>
  <c r="R105" i="29"/>
  <c r="Q105" i="29"/>
  <c r="P105" i="29"/>
  <c r="O105" i="29"/>
  <c r="N105" i="29"/>
  <c r="M105" i="29"/>
  <c r="L105" i="29"/>
  <c r="K105" i="29"/>
  <c r="J105" i="29"/>
  <c r="I105" i="29"/>
  <c r="H105" i="29"/>
  <c r="G105" i="29"/>
  <c r="F105" i="29"/>
  <c r="E105" i="29"/>
  <c r="D105" i="29"/>
  <c r="AQ104" i="29"/>
  <c r="AJ104" i="29"/>
  <c r="AI104" i="29"/>
  <c r="AH104" i="29"/>
  <c r="AG104" i="29"/>
  <c r="AF104" i="29"/>
  <c r="AE104" i="29"/>
  <c r="AD104" i="29"/>
  <c r="AC104" i="29"/>
  <c r="AL104" i="29" s="1"/>
  <c r="AB104" i="29"/>
  <c r="AA104" i="29"/>
  <c r="Z104" i="29"/>
  <c r="Y104" i="29"/>
  <c r="X104" i="29"/>
  <c r="W104" i="29"/>
  <c r="V104" i="29"/>
  <c r="U104" i="29"/>
  <c r="T104" i="29"/>
  <c r="S104" i="29"/>
  <c r="R104" i="29"/>
  <c r="Q104" i="29"/>
  <c r="P104" i="29"/>
  <c r="O104" i="29"/>
  <c r="N104" i="29"/>
  <c r="M104" i="29"/>
  <c r="L104" i="29"/>
  <c r="K104" i="29"/>
  <c r="J104" i="29"/>
  <c r="I104" i="29"/>
  <c r="H104" i="29"/>
  <c r="G104" i="29"/>
  <c r="F104" i="29"/>
  <c r="E104" i="29"/>
  <c r="D104" i="29"/>
  <c r="AO103" i="29"/>
  <c r="AJ103" i="29"/>
  <c r="AQ103" i="29" s="1"/>
  <c r="AI103" i="29"/>
  <c r="AH103" i="29"/>
  <c r="AG103" i="29"/>
  <c r="AF103" i="29"/>
  <c r="AE103" i="29"/>
  <c r="AD103" i="29"/>
  <c r="AC103" i="29"/>
  <c r="AB103" i="29"/>
  <c r="AA103" i="29"/>
  <c r="Z103" i="29"/>
  <c r="Y103" i="29"/>
  <c r="X103" i="29"/>
  <c r="W103" i="29"/>
  <c r="V103" i="29"/>
  <c r="U103" i="29"/>
  <c r="T103" i="29"/>
  <c r="S103" i="29"/>
  <c r="R103" i="29"/>
  <c r="Q103" i="29"/>
  <c r="P103" i="29"/>
  <c r="O103" i="29"/>
  <c r="N103" i="29"/>
  <c r="M103" i="29"/>
  <c r="L103" i="29"/>
  <c r="K103" i="29"/>
  <c r="J103" i="29"/>
  <c r="I103" i="29"/>
  <c r="H103" i="29"/>
  <c r="G103" i="29"/>
  <c r="F103" i="29"/>
  <c r="E103" i="29"/>
  <c r="D103" i="29"/>
  <c r="AQ102" i="29"/>
  <c r="AJ102" i="29"/>
  <c r="AI102" i="29"/>
  <c r="AH102" i="29"/>
  <c r="AG102" i="29"/>
  <c r="AF102" i="29"/>
  <c r="AE102" i="29"/>
  <c r="AD102" i="29"/>
  <c r="AC102" i="29"/>
  <c r="AL102" i="29" s="1"/>
  <c r="AB102" i="29"/>
  <c r="AA102" i="29"/>
  <c r="Z102" i="29"/>
  <c r="Y102" i="29"/>
  <c r="X102" i="29"/>
  <c r="W102" i="29"/>
  <c r="V102" i="29"/>
  <c r="U102" i="29"/>
  <c r="T102" i="29"/>
  <c r="S102" i="29"/>
  <c r="R102" i="29"/>
  <c r="Q102" i="29"/>
  <c r="P102" i="29"/>
  <c r="O102" i="29"/>
  <c r="N102" i="29"/>
  <c r="M102" i="29"/>
  <c r="L102" i="29"/>
  <c r="K102" i="29"/>
  <c r="J102" i="29"/>
  <c r="I102" i="29"/>
  <c r="H102" i="29"/>
  <c r="G102" i="29"/>
  <c r="F102" i="29"/>
  <c r="E102" i="29"/>
  <c r="D102" i="29"/>
  <c r="AJ101" i="29"/>
  <c r="AQ101" i="29" s="1"/>
  <c r="AR37" i="29" s="1"/>
  <c r="AI101" i="29"/>
  <c r="AH101" i="29"/>
  <c r="AG101" i="29"/>
  <c r="AF101" i="29"/>
  <c r="AE101" i="29"/>
  <c r="AD101" i="29"/>
  <c r="AC101" i="29"/>
  <c r="AB101" i="29"/>
  <c r="AA101" i="29"/>
  <c r="Z101" i="29"/>
  <c r="Y101" i="29"/>
  <c r="X101" i="29"/>
  <c r="W101" i="29"/>
  <c r="V101" i="29"/>
  <c r="AM101" i="29" s="1"/>
  <c r="U101" i="29"/>
  <c r="T101" i="29"/>
  <c r="S101" i="29"/>
  <c r="R101" i="29"/>
  <c r="Q101" i="29"/>
  <c r="P101" i="29"/>
  <c r="O101" i="29"/>
  <c r="N101" i="29"/>
  <c r="M101" i="29"/>
  <c r="L101" i="29"/>
  <c r="K101" i="29"/>
  <c r="J101" i="29"/>
  <c r="I101" i="29"/>
  <c r="H101" i="29"/>
  <c r="G101" i="29"/>
  <c r="F101" i="29"/>
  <c r="AO101" i="29" s="1"/>
  <c r="E101" i="29"/>
  <c r="D101" i="29"/>
  <c r="AQ100" i="29"/>
  <c r="AJ100" i="29"/>
  <c r="AI100" i="29"/>
  <c r="AH100" i="29"/>
  <c r="AG100" i="29"/>
  <c r="AF100" i="29"/>
  <c r="AE100" i="29"/>
  <c r="AD100" i="29"/>
  <c r="AC100" i="29"/>
  <c r="AB100" i="29"/>
  <c r="AA100" i="29"/>
  <c r="Z100" i="29"/>
  <c r="Y100" i="29"/>
  <c r="X100" i="29"/>
  <c r="W100" i="29"/>
  <c r="V100" i="29"/>
  <c r="U100" i="29"/>
  <c r="T100" i="29"/>
  <c r="S100" i="29"/>
  <c r="R100" i="29"/>
  <c r="Q100" i="29"/>
  <c r="P100" i="29"/>
  <c r="AN100" i="29" s="1"/>
  <c r="O100" i="29"/>
  <c r="N100" i="29"/>
  <c r="M100" i="29"/>
  <c r="L100" i="29"/>
  <c r="K100" i="29"/>
  <c r="J100" i="29"/>
  <c r="I100" i="29"/>
  <c r="H100" i="29"/>
  <c r="G100" i="29"/>
  <c r="F100" i="29"/>
  <c r="E100" i="29"/>
  <c r="D100" i="29"/>
  <c r="AJ99" i="29"/>
  <c r="AQ99" i="29" s="1"/>
  <c r="AI99" i="29"/>
  <c r="AH99" i="29"/>
  <c r="AG99" i="29"/>
  <c r="AF99" i="29"/>
  <c r="AE99" i="29"/>
  <c r="AD99" i="29"/>
  <c r="AC99" i="29"/>
  <c r="AL99" i="29" s="1"/>
  <c r="AB99" i="29"/>
  <c r="AA99" i="29"/>
  <c r="Z99" i="29"/>
  <c r="Y99" i="29"/>
  <c r="X99" i="29"/>
  <c r="W99" i="29"/>
  <c r="V99" i="29"/>
  <c r="AM99" i="29" s="1"/>
  <c r="U99" i="29"/>
  <c r="T99" i="29"/>
  <c r="S99" i="29"/>
  <c r="R99" i="29"/>
  <c r="Q99" i="29"/>
  <c r="P99" i="29"/>
  <c r="O99" i="29"/>
  <c r="N99" i="29"/>
  <c r="M99" i="29"/>
  <c r="L99" i="29"/>
  <c r="AN99" i="29" s="1"/>
  <c r="K99" i="29"/>
  <c r="J99" i="29"/>
  <c r="I99" i="29"/>
  <c r="H99" i="29"/>
  <c r="G99" i="29"/>
  <c r="F99" i="29"/>
  <c r="E99" i="29"/>
  <c r="D99" i="29"/>
  <c r="C99" i="29"/>
  <c r="AN98" i="29"/>
  <c r="AJ98" i="29"/>
  <c r="AQ98" i="29" s="1"/>
  <c r="AI98" i="29"/>
  <c r="AH98" i="29"/>
  <c r="AG98" i="29"/>
  <c r="AF98" i="29"/>
  <c r="AE98" i="29"/>
  <c r="AD98" i="29"/>
  <c r="AC98" i="29"/>
  <c r="AB98" i="29"/>
  <c r="AA98" i="29"/>
  <c r="Z98" i="29"/>
  <c r="Y98" i="29"/>
  <c r="X98" i="29"/>
  <c r="W98" i="29"/>
  <c r="V98" i="29"/>
  <c r="U98" i="29"/>
  <c r="T98" i="29"/>
  <c r="S98" i="29"/>
  <c r="R98" i="29"/>
  <c r="Q98" i="29"/>
  <c r="P98" i="29"/>
  <c r="O98" i="29"/>
  <c r="N98" i="29"/>
  <c r="M98" i="29"/>
  <c r="L98" i="29"/>
  <c r="K98" i="29"/>
  <c r="J98" i="29"/>
  <c r="I98" i="29"/>
  <c r="H98" i="29"/>
  <c r="G98" i="29"/>
  <c r="F98" i="29"/>
  <c r="E98" i="29"/>
  <c r="D98" i="29"/>
  <c r="AJ97" i="29"/>
  <c r="AQ97" i="29" s="1"/>
  <c r="AI97" i="29"/>
  <c r="AH97" i="29"/>
  <c r="AG97" i="29"/>
  <c r="AF97" i="29"/>
  <c r="AE97" i="29"/>
  <c r="AD97" i="29"/>
  <c r="AC97" i="29"/>
  <c r="AL97" i="29" s="1"/>
  <c r="AB97" i="29"/>
  <c r="AA97" i="29"/>
  <c r="Z97" i="29"/>
  <c r="Y97" i="29"/>
  <c r="X97" i="29"/>
  <c r="W97" i="29"/>
  <c r="V97" i="29"/>
  <c r="AM97" i="29" s="1"/>
  <c r="U97" i="29"/>
  <c r="T97" i="29"/>
  <c r="S97" i="29"/>
  <c r="R97" i="29"/>
  <c r="Q97" i="29"/>
  <c r="P97" i="29"/>
  <c r="O97" i="29"/>
  <c r="N97" i="29"/>
  <c r="M97" i="29"/>
  <c r="L97" i="29"/>
  <c r="K97" i="29"/>
  <c r="J97" i="29"/>
  <c r="I97" i="29"/>
  <c r="H97" i="29"/>
  <c r="G97" i="29"/>
  <c r="F97" i="29"/>
  <c r="E97" i="29"/>
  <c r="D97" i="29"/>
  <c r="AO97" i="29" s="1"/>
  <c r="AJ96" i="29"/>
  <c r="AQ96" i="29" s="1"/>
  <c r="AR31" i="29" s="1"/>
  <c r="AI96" i="29"/>
  <c r="AH96" i="29"/>
  <c r="AG96" i="29"/>
  <c r="AF96" i="29"/>
  <c r="AE96" i="29"/>
  <c r="AD96" i="29"/>
  <c r="AC96" i="29"/>
  <c r="AB96" i="29"/>
  <c r="AA96" i="29"/>
  <c r="Z96" i="29"/>
  <c r="Y96" i="29"/>
  <c r="X96" i="29"/>
  <c r="W96" i="29"/>
  <c r="V96" i="29"/>
  <c r="U96" i="29"/>
  <c r="T96" i="29"/>
  <c r="S96" i="29"/>
  <c r="R96" i="29"/>
  <c r="Q96" i="29"/>
  <c r="P96" i="29"/>
  <c r="O96" i="29"/>
  <c r="N96" i="29"/>
  <c r="M96" i="29"/>
  <c r="L96" i="29"/>
  <c r="K96" i="29"/>
  <c r="J96" i="29"/>
  <c r="I96" i="29"/>
  <c r="H96" i="29"/>
  <c r="G96" i="29"/>
  <c r="F96" i="29"/>
  <c r="E96" i="29"/>
  <c r="D96" i="29"/>
  <c r="AO96" i="29" s="1"/>
  <c r="AQ95" i="29"/>
  <c r="AJ95" i="29"/>
  <c r="AI95" i="29"/>
  <c r="AH95" i="29"/>
  <c r="AG95" i="29"/>
  <c r="AF95" i="29"/>
  <c r="AE95" i="29"/>
  <c r="AD95" i="29"/>
  <c r="AC95" i="29"/>
  <c r="AB95" i="29"/>
  <c r="AA95" i="29"/>
  <c r="Z95" i="29"/>
  <c r="Y95" i="29"/>
  <c r="X95" i="29"/>
  <c r="W95" i="29"/>
  <c r="V95" i="29"/>
  <c r="AM95" i="29" s="1"/>
  <c r="U95" i="29"/>
  <c r="T95" i="29"/>
  <c r="S95" i="29"/>
  <c r="R95" i="29"/>
  <c r="Q95" i="29"/>
  <c r="P95" i="29"/>
  <c r="O95" i="29"/>
  <c r="N95" i="29"/>
  <c r="AN95" i="29" s="1"/>
  <c r="M95" i="29"/>
  <c r="L95" i="29"/>
  <c r="K95" i="29"/>
  <c r="J95" i="29"/>
  <c r="I95" i="29"/>
  <c r="H95" i="29"/>
  <c r="G95" i="29"/>
  <c r="F95" i="29"/>
  <c r="E95" i="29"/>
  <c r="D95" i="29"/>
  <c r="AO95" i="29" s="1"/>
  <c r="C95" i="29"/>
  <c r="AQ94" i="29"/>
  <c r="AJ94" i="29"/>
  <c r="AI94" i="29"/>
  <c r="AH94" i="29"/>
  <c r="AG94" i="29"/>
  <c r="AF94" i="29"/>
  <c r="AE94" i="29"/>
  <c r="AD94" i="29"/>
  <c r="AC94" i="29"/>
  <c r="AL94" i="29" s="1"/>
  <c r="AB94" i="29"/>
  <c r="AA94" i="29"/>
  <c r="Z94" i="29"/>
  <c r="Y94" i="29"/>
  <c r="X94" i="29"/>
  <c r="W94" i="29"/>
  <c r="V94" i="29"/>
  <c r="U94" i="29"/>
  <c r="T94" i="29"/>
  <c r="S94" i="29"/>
  <c r="R94" i="29"/>
  <c r="Q94" i="29"/>
  <c r="P94" i="29"/>
  <c r="O94" i="29"/>
  <c r="AN94" i="29" s="1"/>
  <c r="N94" i="29"/>
  <c r="M94" i="29"/>
  <c r="L94" i="29"/>
  <c r="K94" i="29"/>
  <c r="J94" i="29"/>
  <c r="I94" i="29"/>
  <c r="H94" i="29"/>
  <c r="G94" i="29"/>
  <c r="AO94" i="29" s="1"/>
  <c r="F94" i="29"/>
  <c r="E94" i="29"/>
  <c r="D94" i="29"/>
  <c r="AN93" i="29"/>
  <c r="AJ93" i="29"/>
  <c r="AQ93" i="29" s="1"/>
  <c r="AI93" i="29"/>
  <c r="AH93" i="29"/>
  <c r="AG93" i="29"/>
  <c r="AF93" i="29"/>
  <c r="AE93" i="29"/>
  <c r="AD93" i="29"/>
  <c r="AC93" i="29"/>
  <c r="AB93" i="29"/>
  <c r="AA93" i="29"/>
  <c r="Z93" i="29"/>
  <c r="Y93" i="29"/>
  <c r="X93" i="29"/>
  <c r="W93" i="29"/>
  <c r="V93" i="29"/>
  <c r="AM93" i="29" s="1"/>
  <c r="U93" i="29"/>
  <c r="T93" i="29"/>
  <c r="S93" i="29"/>
  <c r="R93" i="29"/>
  <c r="Q93" i="29"/>
  <c r="P93" i="29"/>
  <c r="O93" i="29"/>
  <c r="N93" i="29"/>
  <c r="M93" i="29"/>
  <c r="L93" i="29"/>
  <c r="K93" i="29"/>
  <c r="J93" i="29"/>
  <c r="I93" i="29"/>
  <c r="H93" i="29"/>
  <c r="G93" i="29"/>
  <c r="F93" i="29"/>
  <c r="E93" i="29"/>
  <c r="D93" i="29"/>
  <c r="AO93" i="29" s="1"/>
  <c r="AQ92" i="29"/>
  <c r="AJ92" i="29"/>
  <c r="AI92" i="29"/>
  <c r="AH92" i="29"/>
  <c r="AG92" i="29"/>
  <c r="AF92" i="29"/>
  <c r="AE92" i="29"/>
  <c r="AD92" i="29"/>
  <c r="AC92" i="29"/>
  <c r="AB92" i="29"/>
  <c r="AL92" i="29" s="1"/>
  <c r="AA92" i="29"/>
  <c r="Z92" i="29"/>
  <c r="Y92" i="29"/>
  <c r="X92" i="29"/>
  <c r="W92" i="29"/>
  <c r="V92" i="29"/>
  <c r="AM92" i="29" s="1"/>
  <c r="U92" i="29"/>
  <c r="T92" i="29"/>
  <c r="S92" i="29"/>
  <c r="R92" i="29"/>
  <c r="Q92" i="29"/>
  <c r="P92" i="29"/>
  <c r="O92" i="29"/>
  <c r="N92" i="29"/>
  <c r="M92" i="29"/>
  <c r="L92" i="29"/>
  <c r="K92" i="29"/>
  <c r="J92" i="29"/>
  <c r="I92" i="29"/>
  <c r="H92" i="29"/>
  <c r="G92" i="29"/>
  <c r="F92" i="29"/>
  <c r="E92" i="29"/>
  <c r="D92" i="29"/>
  <c r="AN91" i="29"/>
  <c r="AJ91" i="29"/>
  <c r="AQ91" i="29" s="1"/>
  <c r="AI91" i="29"/>
  <c r="AH91" i="29"/>
  <c r="AG91" i="29"/>
  <c r="AF91" i="29"/>
  <c r="AE91" i="29"/>
  <c r="AD91" i="29"/>
  <c r="AC91" i="29"/>
  <c r="AB91" i="29"/>
  <c r="AA91" i="29"/>
  <c r="Z91" i="29"/>
  <c r="Y91" i="29"/>
  <c r="X91" i="29"/>
  <c r="W91" i="29"/>
  <c r="V91" i="29"/>
  <c r="U91" i="29"/>
  <c r="T91" i="29"/>
  <c r="S91" i="29"/>
  <c r="R91" i="29"/>
  <c r="Q91" i="29"/>
  <c r="P91" i="29"/>
  <c r="O91" i="29"/>
  <c r="N91" i="29"/>
  <c r="M91" i="29"/>
  <c r="L91" i="29"/>
  <c r="K91" i="29"/>
  <c r="J91" i="29"/>
  <c r="I91" i="29"/>
  <c r="H91" i="29"/>
  <c r="G91" i="29"/>
  <c r="F91" i="29"/>
  <c r="E91" i="29"/>
  <c r="D91" i="29"/>
  <c r="AO91" i="29" s="1"/>
  <c r="C91" i="29"/>
  <c r="AQ90" i="29"/>
  <c r="AJ90" i="29"/>
  <c r="AI90" i="29"/>
  <c r="AH90" i="29"/>
  <c r="AG90" i="29"/>
  <c r="AF90" i="29"/>
  <c r="AE90" i="29"/>
  <c r="AD90" i="29"/>
  <c r="AC90" i="29"/>
  <c r="AB90" i="29"/>
  <c r="AA90" i="29"/>
  <c r="Z90" i="29"/>
  <c r="Y90" i="29"/>
  <c r="X90" i="29"/>
  <c r="W90" i="29"/>
  <c r="V90" i="29"/>
  <c r="AM90" i="29" s="1"/>
  <c r="U90" i="29"/>
  <c r="T90" i="29"/>
  <c r="S90" i="29"/>
  <c r="R90" i="29"/>
  <c r="Q90" i="29"/>
  <c r="P90" i="29"/>
  <c r="O90" i="29"/>
  <c r="N90" i="29"/>
  <c r="M90" i="29"/>
  <c r="L90" i="29"/>
  <c r="K90" i="29"/>
  <c r="J90" i="29"/>
  <c r="I90" i="29"/>
  <c r="H90" i="29"/>
  <c r="G90" i="29"/>
  <c r="F90" i="29"/>
  <c r="E90" i="29"/>
  <c r="D90" i="29"/>
  <c r="AJ89" i="29"/>
  <c r="AQ89" i="29" s="1"/>
  <c r="AR25" i="29" s="1"/>
  <c r="AI89" i="29"/>
  <c r="AH89" i="29"/>
  <c r="AG89" i="29"/>
  <c r="AF89" i="29"/>
  <c r="AE89" i="29"/>
  <c r="AD89" i="29"/>
  <c r="AC89" i="29"/>
  <c r="AB89" i="29"/>
  <c r="AA89" i="29"/>
  <c r="Z89" i="29"/>
  <c r="Y89" i="29"/>
  <c r="X89" i="29"/>
  <c r="W89" i="29"/>
  <c r="V89" i="29"/>
  <c r="AM89" i="29" s="1"/>
  <c r="U89" i="29"/>
  <c r="T89" i="29"/>
  <c r="S89" i="29"/>
  <c r="R89" i="29"/>
  <c r="Q89" i="29"/>
  <c r="P89" i="29"/>
  <c r="O89" i="29"/>
  <c r="N89" i="29"/>
  <c r="M89" i="29"/>
  <c r="L89" i="29"/>
  <c r="K89" i="29"/>
  <c r="J89" i="29"/>
  <c r="I89" i="29"/>
  <c r="H89" i="29"/>
  <c r="G89" i="29"/>
  <c r="F89" i="29"/>
  <c r="AO89" i="29" s="1"/>
  <c r="E89" i="29"/>
  <c r="D89" i="29"/>
  <c r="C89" i="29"/>
  <c r="AJ88" i="29"/>
  <c r="AQ88" i="29" s="1"/>
  <c r="AI88" i="29"/>
  <c r="AH88" i="29"/>
  <c r="AG88" i="29"/>
  <c r="AF88" i="29"/>
  <c r="AE88" i="29"/>
  <c r="AD88" i="29"/>
  <c r="AC88" i="29"/>
  <c r="AB88" i="29"/>
  <c r="AA88" i="29"/>
  <c r="Z88" i="29"/>
  <c r="Y88" i="29"/>
  <c r="X88" i="29"/>
  <c r="W88" i="29"/>
  <c r="V88" i="29"/>
  <c r="U88" i="29"/>
  <c r="T88" i="29"/>
  <c r="S88" i="29"/>
  <c r="R88" i="29"/>
  <c r="Q88" i="29"/>
  <c r="P88" i="29"/>
  <c r="O88" i="29"/>
  <c r="N88" i="29"/>
  <c r="M88" i="29"/>
  <c r="L88" i="29"/>
  <c r="K88" i="29"/>
  <c r="J88" i="29"/>
  <c r="I88" i="29"/>
  <c r="H88" i="29"/>
  <c r="G88" i="29"/>
  <c r="F88" i="29"/>
  <c r="E88" i="29"/>
  <c r="D88" i="29"/>
  <c r="AO87" i="29"/>
  <c r="AJ87" i="29"/>
  <c r="AQ87" i="29" s="1"/>
  <c r="AI87" i="29"/>
  <c r="AH87" i="29"/>
  <c r="AG87" i="29"/>
  <c r="AF87" i="29"/>
  <c r="AE87" i="29"/>
  <c r="AD87" i="29"/>
  <c r="AC87" i="29"/>
  <c r="AB87" i="29"/>
  <c r="AA87" i="29"/>
  <c r="Z87" i="29"/>
  <c r="Y87" i="29"/>
  <c r="X87" i="29"/>
  <c r="W87" i="29"/>
  <c r="V87" i="29"/>
  <c r="U87" i="29"/>
  <c r="T87" i="29"/>
  <c r="S87" i="29"/>
  <c r="R87" i="29"/>
  <c r="Q87" i="29"/>
  <c r="P87" i="29"/>
  <c r="O87" i="29"/>
  <c r="N87" i="29"/>
  <c r="M87" i="29"/>
  <c r="L87" i="29"/>
  <c r="K87" i="29"/>
  <c r="J87" i="29"/>
  <c r="I87" i="29"/>
  <c r="H87" i="29"/>
  <c r="G87" i="29"/>
  <c r="F87" i="29"/>
  <c r="E87" i="29"/>
  <c r="D87" i="29"/>
  <c r="C87" i="29"/>
  <c r="AQ86" i="29"/>
  <c r="AJ86" i="29"/>
  <c r="AI86" i="29"/>
  <c r="AH86" i="29"/>
  <c r="AG86" i="29"/>
  <c r="AF86" i="29"/>
  <c r="AE86" i="29"/>
  <c r="AD86" i="29"/>
  <c r="AC86" i="29"/>
  <c r="AB86" i="29"/>
  <c r="AA86" i="29"/>
  <c r="Z86" i="29"/>
  <c r="Y86" i="29"/>
  <c r="X86" i="29"/>
  <c r="W86" i="29"/>
  <c r="V86" i="29"/>
  <c r="U86" i="29"/>
  <c r="T86" i="29"/>
  <c r="S86" i="29"/>
  <c r="R86" i="29"/>
  <c r="Q86" i="29"/>
  <c r="P86" i="29"/>
  <c r="O86" i="29"/>
  <c r="N86" i="29"/>
  <c r="M86" i="29"/>
  <c r="L86" i="29"/>
  <c r="K86" i="29"/>
  <c r="J86" i="29"/>
  <c r="I86" i="29"/>
  <c r="H86" i="29"/>
  <c r="G86" i="29"/>
  <c r="F86" i="29"/>
  <c r="E86" i="29"/>
  <c r="D86" i="29"/>
  <c r="AQ85" i="29"/>
  <c r="AR21" i="29" s="1"/>
  <c r="AJ85" i="29"/>
  <c r="AI85" i="29"/>
  <c r="AH85" i="29"/>
  <c r="AG85" i="29"/>
  <c r="AF85" i="29"/>
  <c r="AE85" i="29"/>
  <c r="AD85" i="29"/>
  <c r="AC85" i="29"/>
  <c r="AL85" i="29" s="1"/>
  <c r="AB85" i="29"/>
  <c r="AA85" i="29"/>
  <c r="Z85" i="29"/>
  <c r="Y85" i="29"/>
  <c r="X85" i="29"/>
  <c r="W85" i="29"/>
  <c r="V85" i="29"/>
  <c r="U85" i="29"/>
  <c r="AM85" i="29" s="1"/>
  <c r="T85" i="29"/>
  <c r="S85" i="29"/>
  <c r="R85" i="29"/>
  <c r="Q85" i="29"/>
  <c r="P85" i="29"/>
  <c r="O85" i="29"/>
  <c r="N85" i="29"/>
  <c r="M85" i="29"/>
  <c r="L85" i="29"/>
  <c r="K85" i="29"/>
  <c r="J85" i="29"/>
  <c r="I85" i="29"/>
  <c r="H85" i="29"/>
  <c r="G85" i="29"/>
  <c r="F85" i="29"/>
  <c r="E85" i="29"/>
  <c r="AO85" i="29" s="1"/>
  <c r="D85" i="29"/>
  <c r="AJ84" i="29"/>
  <c r="AQ84" i="29" s="1"/>
  <c r="AR19" i="29" s="1"/>
  <c r="AI84" i="29"/>
  <c r="AH84" i="29"/>
  <c r="AG84" i="29"/>
  <c r="AF84" i="29"/>
  <c r="AE84" i="29"/>
  <c r="AD84" i="29"/>
  <c r="AC84" i="29"/>
  <c r="AB84" i="29"/>
  <c r="AL84" i="29" s="1"/>
  <c r="AA84" i="29"/>
  <c r="Z84" i="29"/>
  <c r="Y84" i="29"/>
  <c r="X84" i="29"/>
  <c r="W84" i="29"/>
  <c r="V84" i="29"/>
  <c r="U84" i="29"/>
  <c r="T84" i="29"/>
  <c r="AM84" i="29" s="1"/>
  <c r="S84" i="29"/>
  <c r="R84" i="29"/>
  <c r="Q84" i="29"/>
  <c r="P84" i="29"/>
  <c r="O84" i="29"/>
  <c r="N84" i="29"/>
  <c r="M84" i="29"/>
  <c r="L84" i="29"/>
  <c r="AN84" i="29" s="1"/>
  <c r="K84" i="29"/>
  <c r="J84" i="29"/>
  <c r="I84" i="29"/>
  <c r="H84" i="29"/>
  <c r="G84" i="29"/>
  <c r="F84" i="29"/>
  <c r="E84" i="29"/>
  <c r="D84" i="29"/>
  <c r="AO84" i="29" s="1"/>
  <c r="AQ83" i="29"/>
  <c r="AJ83" i="29"/>
  <c r="AI83" i="29"/>
  <c r="AH83" i="29"/>
  <c r="AG83" i="29"/>
  <c r="AF83" i="29"/>
  <c r="AE83" i="29"/>
  <c r="AD83" i="29"/>
  <c r="AC83" i="29"/>
  <c r="AB83" i="29"/>
  <c r="AA83" i="29"/>
  <c r="Z83" i="29"/>
  <c r="Y83" i="29"/>
  <c r="X83" i="29"/>
  <c r="W83" i="29"/>
  <c r="V83" i="29"/>
  <c r="U83" i="29"/>
  <c r="T83" i="29"/>
  <c r="S83" i="29"/>
  <c r="R83" i="29"/>
  <c r="Q83" i="29"/>
  <c r="P83" i="29"/>
  <c r="O83" i="29"/>
  <c r="N83" i="29"/>
  <c r="M83" i="29"/>
  <c r="L83" i="29"/>
  <c r="K83" i="29"/>
  <c r="J83" i="29"/>
  <c r="I83" i="29"/>
  <c r="H83" i="29"/>
  <c r="G83" i="29"/>
  <c r="F83" i="29"/>
  <c r="E83" i="29"/>
  <c r="D83" i="29"/>
  <c r="C83" i="29"/>
  <c r="AQ82" i="29"/>
  <c r="AJ82" i="29"/>
  <c r="AI82" i="29"/>
  <c r="AH82" i="29"/>
  <c r="AG82" i="29"/>
  <c r="AF82" i="29"/>
  <c r="AE82" i="29"/>
  <c r="AD82" i="29"/>
  <c r="AC82" i="29"/>
  <c r="AB82" i="29"/>
  <c r="AL82" i="29" s="1"/>
  <c r="AA82" i="29"/>
  <c r="Z82" i="29"/>
  <c r="Y82" i="29"/>
  <c r="X82" i="29"/>
  <c r="W82" i="29"/>
  <c r="V82" i="29"/>
  <c r="U82" i="29"/>
  <c r="T82" i="29"/>
  <c r="AM82" i="29" s="1"/>
  <c r="S82" i="29"/>
  <c r="R82" i="29"/>
  <c r="Q82" i="29"/>
  <c r="P82" i="29"/>
  <c r="O82" i="29"/>
  <c r="N82" i="29"/>
  <c r="M82" i="29"/>
  <c r="L82" i="29"/>
  <c r="AN82" i="29" s="1"/>
  <c r="K82" i="29"/>
  <c r="J82" i="29"/>
  <c r="I82" i="29"/>
  <c r="H82" i="29"/>
  <c r="G82" i="29"/>
  <c r="F82" i="29"/>
  <c r="E82" i="29"/>
  <c r="D82" i="29"/>
  <c r="AO82" i="29" s="1"/>
  <c r="AQ81" i="29"/>
  <c r="AJ81" i="29"/>
  <c r="AI81" i="29"/>
  <c r="AH81" i="29"/>
  <c r="AG81" i="29"/>
  <c r="AF81" i="29"/>
  <c r="AE81" i="29"/>
  <c r="AD81" i="29"/>
  <c r="AC81" i="29"/>
  <c r="AL81" i="29" s="1"/>
  <c r="AB81" i="29"/>
  <c r="AA81" i="29"/>
  <c r="Z81" i="29"/>
  <c r="Y81" i="29"/>
  <c r="X81" i="29"/>
  <c r="W81" i="29"/>
  <c r="V81" i="29"/>
  <c r="U81" i="29"/>
  <c r="T81" i="29"/>
  <c r="S81" i="29"/>
  <c r="R81" i="29"/>
  <c r="Q81" i="29"/>
  <c r="P81" i="29"/>
  <c r="O81" i="29"/>
  <c r="N81" i="29"/>
  <c r="M81" i="29"/>
  <c r="L81" i="29"/>
  <c r="K81" i="29"/>
  <c r="J81" i="29"/>
  <c r="I81" i="29"/>
  <c r="H81" i="29"/>
  <c r="G81" i="29"/>
  <c r="F81" i="29"/>
  <c r="E81" i="29"/>
  <c r="AO81" i="29" s="1"/>
  <c r="D81" i="29"/>
  <c r="C81" i="29"/>
  <c r="AJ80" i="29"/>
  <c r="AQ80" i="29" s="1"/>
  <c r="AR15" i="29" s="1"/>
  <c r="AI80" i="29"/>
  <c r="AH80" i="29"/>
  <c r="AG80" i="29"/>
  <c r="AF80" i="29"/>
  <c r="AE80" i="29"/>
  <c r="AD80" i="29"/>
  <c r="AC80" i="29"/>
  <c r="AB80" i="29"/>
  <c r="AA80" i="29"/>
  <c r="Z80" i="29"/>
  <c r="Y80" i="29"/>
  <c r="X80" i="29"/>
  <c r="W80" i="29"/>
  <c r="V80" i="29"/>
  <c r="U80" i="29"/>
  <c r="T80" i="29"/>
  <c r="S80" i="29"/>
  <c r="R80" i="29"/>
  <c r="Q80" i="29"/>
  <c r="P80" i="29"/>
  <c r="O80" i="29"/>
  <c r="N80" i="29"/>
  <c r="M80" i="29"/>
  <c r="L80" i="29"/>
  <c r="AN80" i="29" s="1"/>
  <c r="K80" i="29"/>
  <c r="J80" i="29"/>
  <c r="I80" i="29"/>
  <c r="H80" i="29"/>
  <c r="G80" i="29"/>
  <c r="F80" i="29"/>
  <c r="E80" i="29"/>
  <c r="D80" i="29"/>
  <c r="AO80" i="29" s="1"/>
  <c r="AQ79" i="29"/>
  <c r="AJ79" i="29"/>
  <c r="AI79" i="29"/>
  <c r="AH79" i="29"/>
  <c r="AG79" i="29"/>
  <c r="AF79" i="29"/>
  <c r="AE79" i="29"/>
  <c r="AD79" i="29"/>
  <c r="AC79" i="29"/>
  <c r="AB79" i="29"/>
  <c r="AL79" i="29" s="1"/>
  <c r="AA79" i="29"/>
  <c r="Z79" i="29"/>
  <c r="Y79" i="29"/>
  <c r="X79" i="29"/>
  <c r="W79" i="29"/>
  <c r="V79" i="29"/>
  <c r="AM79" i="29" s="1"/>
  <c r="U79" i="29"/>
  <c r="T79" i="29"/>
  <c r="S79" i="29"/>
  <c r="R79" i="29"/>
  <c r="Q79" i="29"/>
  <c r="P79" i="29"/>
  <c r="O79" i="29"/>
  <c r="N79" i="29"/>
  <c r="AN79" i="29" s="1"/>
  <c r="M79" i="29"/>
  <c r="L79" i="29"/>
  <c r="K79" i="29"/>
  <c r="J79" i="29"/>
  <c r="I79" i="29"/>
  <c r="H79" i="29"/>
  <c r="G79" i="29"/>
  <c r="F79" i="29"/>
  <c r="E79" i="29"/>
  <c r="D79" i="29"/>
  <c r="AO79" i="29" s="1"/>
  <c r="C79" i="29"/>
  <c r="AJ78" i="29"/>
  <c r="AI78" i="29"/>
  <c r="AH78" i="29"/>
  <c r="AG78" i="29"/>
  <c r="AF78" i="29"/>
  <c r="AE78" i="29"/>
  <c r="AD78" i="29"/>
  <c r="AC78" i="29"/>
  <c r="AL78" i="29" s="1"/>
  <c r="AB78" i="29"/>
  <c r="AA78" i="29"/>
  <c r="Z78" i="29"/>
  <c r="Y78" i="29"/>
  <c r="X78" i="29"/>
  <c r="W78" i="29"/>
  <c r="V78" i="29"/>
  <c r="AM78" i="29" s="1"/>
  <c r="U78" i="29"/>
  <c r="T78" i="29"/>
  <c r="S78" i="29"/>
  <c r="R78" i="29"/>
  <c r="Q78" i="29"/>
  <c r="P78" i="29"/>
  <c r="O78" i="29"/>
  <c r="N78" i="29"/>
  <c r="M78" i="29"/>
  <c r="L78" i="29"/>
  <c r="K78" i="29"/>
  <c r="J78" i="29"/>
  <c r="AO78" i="29" s="1"/>
  <c r="I78" i="29"/>
  <c r="H78" i="29"/>
  <c r="G78" i="29"/>
  <c r="F78" i="29"/>
  <c r="E78" i="29"/>
  <c r="D78" i="29"/>
  <c r="AJ77" i="29"/>
  <c r="AI77" i="29"/>
  <c r="AH77" i="29"/>
  <c r="AG77" i="29"/>
  <c r="AF77" i="29"/>
  <c r="AE77" i="29"/>
  <c r="AD77" i="29"/>
  <c r="AC77" i="29"/>
  <c r="AB77" i="29"/>
  <c r="AA77" i="29"/>
  <c r="Z77" i="29"/>
  <c r="Y77" i="29"/>
  <c r="X77" i="29"/>
  <c r="W77" i="29"/>
  <c r="V77" i="29"/>
  <c r="U77" i="29"/>
  <c r="T77" i="29"/>
  <c r="S77" i="29"/>
  <c r="R77" i="29"/>
  <c r="Q77" i="29"/>
  <c r="P77" i="29"/>
  <c r="O77" i="29"/>
  <c r="N77" i="29"/>
  <c r="M77" i="29"/>
  <c r="L77" i="29"/>
  <c r="K77" i="29"/>
  <c r="J77" i="29"/>
  <c r="I77" i="29"/>
  <c r="H77" i="29"/>
  <c r="G77" i="29"/>
  <c r="AO77" i="29" s="1"/>
  <c r="F77" i="29"/>
  <c r="E77" i="29"/>
  <c r="D77" i="29"/>
  <c r="AJ76" i="29"/>
  <c r="AI76" i="29"/>
  <c r="AH76" i="29"/>
  <c r="AG76" i="29"/>
  <c r="AF76" i="29"/>
  <c r="AE76" i="29"/>
  <c r="AD76" i="29"/>
  <c r="AC76" i="29"/>
  <c r="AB76" i="29"/>
  <c r="AL76" i="29" s="1"/>
  <c r="AA76" i="29"/>
  <c r="Z76" i="29"/>
  <c r="Y76" i="29"/>
  <c r="X76" i="29"/>
  <c r="W76" i="29"/>
  <c r="V76" i="29"/>
  <c r="U76" i="29"/>
  <c r="T76" i="29"/>
  <c r="AM76" i="29" s="1"/>
  <c r="S76" i="29"/>
  <c r="R76" i="29"/>
  <c r="Q76" i="29"/>
  <c r="P76" i="29"/>
  <c r="O76" i="29"/>
  <c r="N76" i="29"/>
  <c r="M76" i="29"/>
  <c r="L76" i="29"/>
  <c r="AN76" i="29" s="1"/>
  <c r="K76" i="29"/>
  <c r="J76" i="29"/>
  <c r="I76" i="29"/>
  <c r="H76" i="29"/>
  <c r="G76" i="29"/>
  <c r="F76" i="29"/>
  <c r="E76" i="29"/>
  <c r="D76" i="29"/>
  <c r="AO76" i="29" s="1"/>
  <c r="C76" i="29"/>
  <c r="AJ75" i="29"/>
  <c r="AI75" i="29"/>
  <c r="AH75" i="29"/>
  <c r="AG75" i="29"/>
  <c r="AF75" i="29"/>
  <c r="AE75" i="29"/>
  <c r="AD75" i="29"/>
  <c r="AC75" i="29"/>
  <c r="AB75" i="29"/>
  <c r="AA75" i="29"/>
  <c r="Z75" i="29"/>
  <c r="Y75" i="29"/>
  <c r="X75" i="29"/>
  <c r="W75" i="29"/>
  <c r="V75" i="29"/>
  <c r="U75" i="29"/>
  <c r="T75" i="29"/>
  <c r="S75" i="29"/>
  <c r="R75" i="29"/>
  <c r="Q75" i="29"/>
  <c r="P75" i="29"/>
  <c r="O75" i="29"/>
  <c r="N75" i="29"/>
  <c r="M75" i="29"/>
  <c r="L75" i="29"/>
  <c r="K75" i="29"/>
  <c r="J75" i="29"/>
  <c r="I75" i="29"/>
  <c r="H75" i="29"/>
  <c r="G75" i="29"/>
  <c r="F75" i="29"/>
  <c r="E75" i="29"/>
  <c r="D75" i="29"/>
  <c r="AJ74" i="29"/>
  <c r="AI74" i="29"/>
  <c r="AH74" i="29"/>
  <c r="AG74" i="29"/>
  <c r="AF74" i="29"/>
  <c r="AE74" i="29"/>
  <c r="AD74" i="29"/>
  <c r="AC74" i="29"/>
  <c r="AL74" i="29" s="1"/>
  <c r="AB74" i="29"/>
  <c r="AA74" i="29"/>
  <c r="Z74" i="29"/>
  <c r="Y74" i="29"/>
  <c r="X74" i="29"/>
  <c r="W74" i="29"/>
  <c r="V74" i="29"/>
  <c r="U74" i="29"/>
  <c r="T74" i="29"/>
  <c r="AM74" i="29" s="1"/>
  <c r="S74" i="29"/>
  <c r="R74" i="29"/>
  <c r="Q74" i="29"/>
  <c r="P74" i="29"/>
  <c r="O74" i="29"/>
  <c r="N74" i="29"/>
  <c r="M74" i="29"/>
  <c r="AN74" i="29" s="1"/>
  <c r="L74" i="29"/>
  <c r="K74" i="29"/>
  <c r="J74" i="29"/>
  <c r="I74" i="29"/>
  <c r="H74" i="29"/>
  <c r="G74" i="29"/>
  <c r="F74" i="29"/>
  <c r="E74" i="29"/>
  <c r="D74" i="29"/>
  <c r="AJ73" i="29"/>
  <c r="AI73" i="29"/>
  <c r="AH73" i="29"/>
  <c r="AG73" i="29"/>
  <c r="AF73" i="29"/>
  <c r="AE73" i="29"/>
  <c r="AD73" i="29"/>
  <c r="AC73" i="29"/>
  <c r="AL73" i="29" s="1"/>
  <c r="AB73" i="29"/>
  <c r="AA73" i="29"/>
  <c r="Z73" i="29"/>
  <c r="Y73" i="29"/>
  <c r="X73" i="29"/>
  <c r="W73" i="29"/>
  <c r="V73" i="29"/>
  <c r="U73" i="29"/>
  <c r="T73" i="29"/>
  <c r="AM73" i="29" s="1"/>
  <c r="S73" i="29"/>
  <c r="R73" i="29"/>
  <c r="Q73" i="29"/>
  <c r="P73" i="29"/>
  <c r="O73" i="29"/>
  <c r="N73" i="29"/>
  <c r="M73" i="29"/>
  <c r="L73" i="29"/>
  <c r="K73" i="29"/>
  <c r="J73" i="29"/>
  <c r="I73" i="29"/>
  <c r="H73" i="29"/>
  <c r="G73" i="29"/>
  <c r="F73" i="29"/>
  <c r="E73" i="29"/>
  <c r="D73" i="29"/>
  <c r="AO73" i="29" s="1"/>
  <c r="AJ72" i="29"/>
  <c r="AI72" i="29"/>
  <c r="AH72" i="29"/>
  <c r="AG72" i="29"/>
  <c r="AF72" i="29"/>
  <c r="AE72" i="29"/>
  <c r="AD72" i="29"/>
  <c r="AC72" i="29"/>
  <c r="AL72" i="29" s="1"/>
  <c r="AB72" i="29"/>
  <c r="AA72" i="29"/>
  <c r="Z72" i="29"/>
  <c r="Y72" i="29"/>
  <c r="X72" i="29"/>
  <c r="W72" i="29"/>
  <c r="V72" i="29"/>
  <c r="U72" i="29"/>
  <c r="AM72" i="29" s="1"/>
  <c r="T72" i="29"/>
  <c r="S72" i="29"/>
  <c r="R72" i="29"/>
  <c r="Q72" i="29"/>
  <c r="P72" i="29"/>
  <c r="O72" i="29"/>
  <c r="N72" i="29"/>
  <c r="M72" i="29"/>
  <c r="AN72" i="29" s="1"/>
  <c r="L72" i="29"/>
  <c r="K72" i="29"/>
  <c r="J72" i="29"/>
  <c r="I72" i="29"/>
  <c r="H72" i="29"/>
  <c r="G72" i="29"/>
  <c r="F72" i="29"/>
  <c r="E72" i="29"/>
  <c r="D72" i="29"/>
  <c r="C72" i="29"/>
  <c r="AJ71" i="29"/>
  <c r="AI71" i="29"/>
  <c r="AH71" i="29"/>
  <c r="AG71" i="29"/>
  <c r="AF71" i="29"/>
  <c r="AE71" i="29"/>
  <c r="AD71" i="29"/>
  <c r="AC71" i="29"/>
  <c r="AB71" i="29"/>
  <c r="AA71" i="29"/>
  <c r="Z71" i="29"/>
  <c r="Y71" i="29"/>
  <c r="X71" i="29"/>
  <c r="W71" i="29"/>
  <c r="V71" i="29"/>
  <c r="U71" i="29"/>
  <c r="T71" i="29"/>
  <c r="S71" i="29"/>
  <c r="R71" i="29"/>
  <c r="Q71" i="29"/>
  <c r="P71" i="29"/>
  <c r="O71" i="29"/>
  <c r="N71" i="29"/>
  <c r="M71" i="29"/>
  <c r="L71" i="29"/>
  <c r="K71" i="29"/>
  <c r="J71" i="29"/>
  <c r="I71" i="29"/>
  <c r="H71" i="29"/>
  <c r="G71" i="29"/>
  <c r="F71" i="29"/>
  <c r="E71" i="29"/>
  <c r="D71" i="29"/>
  <c r="C71" i="29"/>
  <c r="AT70" i="29"/>
  <c r="AS70" i="29"/>
  <c r="AR70" i="29"/>
  <c r="AT69" i="29"/>
  <c r="AS69" i="29"/>
  <c r="AR69" i="29"/>
  <c r="C69" i="29"/>
  <c r="AT68" i="29"/>
  <c r="AS68" i="29"/>
  <c r="AR68" i="29"/>
  <c r="C68" i="29"/>
  <c r="AT67" i="29"/>
  <c r="AS67" i="29"/>
  <c r="AR67" i="29"/>
  <c r="C67" i="29"/>
  <c r="AT66" i="29"/>
  <c r="AS66" i="29"/>
  <c r="AR66" i="29"/>
  <c r="C66" i="29"/>
  <c r="AT65" i="29"/>
  <c r="AS65" i="29"/>
  <c r="AR65" i="29"/>
  <c r="C65" i="29"/>
  <c r="AT64" i="29"/>
  <c r="AS64" i="29"/>
  <c r="AR64" i="29"/>
  <c r="C64" i="29"/>
  <c r="AT63" i="29"/>
  <c r="AS63" i="29"/>
  <c r="AR63" i="29"/>
  <c r="C63" i="29"/>
  <c r="AT62" i="29"/>
  <c r="AS62" i="29"/>
  <c r="AR62" i="29"/>
  <c r="C62" i="29"/>
  <c r="AT61" i="29"/>
  <c r="AS61" i="29"/>
  <c r="AR61" i="29"/>
  <c r="C61" i="29"/>
  <c r="AT60" i="29"/>
  <c r="AS60" i="29"/>
  <c r="AR60" i="29"/>
  <c r="C60" i="29"/>
  <c r="AT59" i="29"/>
  <c r="AS59" i="29"/>
  <c r="AR59" i="29"/>
  <c r="C59" i="29"/>
  <c r="AT58" i="29"/>
  <c r="AS58" i="29"/>
  <c r="AR58" i="29"/>
  <c r="C58" i="29"/>
  <c r="AT57" i="29"/>
  <c r="AS57" i="29"/>
  <c r="AR57" i="29"/>
  <c r="C57" i="29"/>
  <c r="AT56" i="29"/>
  <c r="AS56" i="29"/>
  <c r="AR56" i="29"/>
  <c r="C56" i="29"/>
  <c r="AT55" i="29"/>
  <c r="AS55" i="29"/>
  <c r="AR55" i="29"/>
  <c r="C55" i="29"/>
  <c r="AT54" i="29"/>
  <c r="AS54" i="29"/>
  <c r="AR54" i="29"/>
  <c r="C54" i="29"/>
  <c r="AT53" i="29"/>
  <c r="AS53" i="29"/>
  <c r="AR53" i="29"/>
  <c r="C53" i="29"/>
  <c r="C183" i="29" s="1"/>
  <c r="AT52" i="29"/>
  <c r="AS52" i="29"/>
  <c r="AR52" i="29"/>
  <c r="C52" i="29"/>
  <c r="AT51" i="29"/>
  <c r="AS51" i="29"/>
  <c r="AR51" i="29"/>
  <c r="C51" i="29"/>
  <c r="AT50" i="29"/>
  <c r="AS50" i="29"/>
  <c r="AR50" i="29"/>
  <c r="C50" i="29"/>
  <c r="AT49" i="29"/>
  <c r="AR49" i="29"/>
  <c r="C49" i="29"/>
  <c r="AT48" i="29"/>
  <c r="AR48" i="29"/>
  <c r="C48" i="29"/>
  <c r="AT47" i="29"/>
  <c r="AS47" i="29"/>
  <c r="AR47" i="29"/>
  <c r="C47" i="29"/>
  <c r="AT46" i="29"/>
  <c r="AS46" i="29"/>
  <c r="AR46" i="29"/>
  <c r="C46" i="29"/>
  <c r="AT45" i="29"/>
  <c r="AS45" i="29"/>
  <c r="AR45" i="29"/>
  <c r="C45" i="29"/>
  <c r="C175" i="29" s="1"/>
  <c r="AT44" i="29"/>
  <c r="AS44" i="29"/>
  <c r="AR44" i="29"/>
  <c r="C44" i="29"/>
  <c r="AT43" i="29"/>
  <c r="AS43" i="29"/>
  <c r="AR43" i="29"/>
  <c r="C43" i="29"/>
  <c r="AT42" i="29"/>
  <c r="AS42" i="29"/>
  <c r="AR42" i="29"/>
  <c r="C42" i="29"/>
  <c r="AT41" i="29"/>
  <c r="AS41" i="29"/>
  <c r="AR41" i="29"/>
  <c r="C41" i="29"/>
  <c r="AT40" i="29"/>
  <c r="AS40" i="29"/>
  <c r="AR40" i="29"/>
  <c r="C40" i="29"/>
  <c r="AT39" i="29"/>
  <c r="AS39" i="29"/>
  <c r="AR39" i="29"/>
  <c r="C39" i="29"/>
  <c r="AT38" i="29"/>
  <c r="AS38" i="29"/>
  <c r="AR38" i="29"/>
  <c r="C38" i="29"/>
  <c r="AT37" i="29"/>
  <c r="AS37" i="29"/>
  <c r="C37" i="29"/>
  <c r="C102" i="29" s="1"/>
  <c r="AT36" i="29"/>
  <c r="AS36" i="29"/>
  <c r="AR36" i="29"/>
  <c r="C36" i="29"/>
  <c r="AT35" i="29"/>
  <c r="AS35" i="29"/>
  <c r="AR35" i="29"/>
  <c r="C35" i="29"/>
  <c r="C165" i="29" s="1"/>
  <c r="AT34" i="29"/>
  <c r="AS34" i="29"/>
  <c r="C34" i="29"/>
  <c r="C164" i="29" s="1"/>
  <c r="AT33" i="29"/>
  <c r="AS33" i="29"/>
  <c r="C33" i="29"/>
  <c r="C163" i="29" s="1"/>
  <c r="AT32" i="29"/>
  <c r="AS32" i="29"/>
  <c r="AR32" i="29"/>
  <c r="C32" i="29"/>
  <c r="C162" i="29" s="1"/>
  <c r="AT31" i="29"/>
  <c r="AS31" i="29"/>
  <c r="C31" i="29"/>
  <c r="C161" i="29" s="1"/>
  <c r="AT30" i="29"/>
  <c r="AS30" i="29"/>
  <c r="AR30" i="29"/>
  <c r="C30" i="29"/>
  <c r="C160" i="29" s="1"/>
  <c r="AT29" i="29"/>
  <c r="AS29" i="29"/>
  <c r="AR29" i="29"/>
  <c r="C29" i="29"/>
  <c r="AT28" i="29"/>
  <c r="AS28" i="29"/>
  <c r="AR28" i="29"/>
  <c r="C28" i="29"/>
  <c r="AT27" i="29"/>
  <c r="AS27" i="29"/>
  <c r="AR27" i="29"/>
  <c r="C27" i="29"/>
  <c r="AT26" i="29"/>
  <c r="AS26" i="29"/>
  <c r="AR26" i="29"/>
  <c r="C26" i="29"/>
  <c r="C156" i="29" s="1"/>
  <c r="AT25" i="29"/>
  <c r="AS25" i="29"/>
  <c r="C25" i="29"/>
  <c r="AT24" i="29"/>
  <c r="AS24" i="29"/>
  <c r="AR24" i="29"/>
  <c r="C24" i="29"/>
  <c r="C154" i="29" s="1"/>
  <c r="AT23" i="29"/>
  <c r="AS23" i="29"/>
  <c r="C23" i="29"/>
  <c r="AT22" i="29"/>
  <c r="AS22" i="29"/>
  <c r="C22" i="29"/>
  <c r="C152" i="29" s="1"/>
  <c r="AT21" i="29"/>
  <c r="AS21" i="29"/>
  <c r="C21" i="29"/>
  <c r="C151" i="29" s="1"/>
  <c r="AT20" i="29"/>
  <c r="AS20" i="29"/>
  <c r="AR20" i="29"/>
  <c r="C20" i="29"/>
  <c r="AT19" i="29"/>
  <c r="AS19" i="29"/>
  <c r="C19" i="29"/>
  <c r="C149" i="29" s="1"/>
  <c r="AT18" i="29"/>
  <c r="AS18" i="29"/>
  <c r="C18" i="29"/>
  <c r="C148" i="29" s="1"/>
  <c r="AT17" i="29"/>
  <c r="AS17" i="29"/>
  <c r="C17" i="29"/>
  <c r="AT16" i="29"/>
  <c r="AS16" i="29"/>
  <c r="AR16" i="29"/>
  <c r="C16" i="29"/>
  <c r="C146" i="29" s="1"/>
  <c r="AT15" i="29"/>
  <c r="AS15" i="29"/>
  <c r="C15" i="29"/>
  <c r="C145" i="29" s="1"/>
  <c r="AT14" i="29"/>
  <c r="C14" i="29"/>
  <c r="C144" i="29" s="1"/>
  <c r="AW13" i="29"/>
  <c r="AT13" i="29"/>
  <c r="AL13" i="29"/>
  <c r="C13" i="29"/>
  <c r="AT12" i="29"/>
  <c r="AL12" i="29"/>
  <c r="C12" i="29"/>
  <c r="AT11" i="29"/>
  <c r="AL11" i="29"/>
  <c r="C11" i="29"/>
  <c r="C141" i="29" s="1"/>
  <c r="AL10" i="29"/>
  <c r="AT10" i="29" s="1"/>
  <c r="C10" i="29"/>
  <c r="C140" i="29" s="1"/>
  <c r="AL9" i="29"/>
  <c r="AT9" i="29" s="1"/>
  <c r="C9" i="29"/>
  <c r="AL8" i="29"/>
  <c r="AT8" i="29" s="1"/>
  <c r="C8" i="29"/>
  <c r="C138" i="29" s="1"/>
  <c r="C7" i="29"/>
  <c r="C137" i="29" s="1"/>
  <c r="AW6" i="29"/>
  <c r="AT6" i="29"/>
  <c r="AL6" i="29"/>
  <c r="C6" i="29"/>
  <c r="C136" i="29" s="1"/>
  <c r="B3" i="29"/>
  <c r="AW7" i="29" s="1"/>
  <c r="AQ199" i="28"/>
  <c r="AJ199" i="28"/>
  <c r="AI199" i="28"/>
  <c r="AH199" i="28"/>
  <c r="AG199" i="28"/>
  <c r="AF199" i="28"/>
  <c r="AE199" i="28"/>
  <c r="AD199" i="28"/>
  <c r="AC199" i="28"/>
  <c r="AB199" i="28"/>
  <c r="AA199" i="28"/>
  <c r="Z199" i="28"/>
  <c r="Y199" i="28"/>
  <c r="X199" i="28"/>
  <c r="W199" i="28"/>
  <c r="V199" i="28"/>
  <c r="U199" i="28"/>
  <c r="T199" i="28"/>
  <c r="S199" i="28"/>
  <c r="R199" i="28"/>
  <c r="Q199" i="28"/>
  <c r="P199" i="28"/>
  <c r="O199" i="28"/>
  <c r="N199" i="28"/>
  <c r="M199" i="28"/>
  <c r="L199" i="28"/>
  <c r="K199" i="28"/>
  <c r="J199" i="28"/>
  <c r="I199" i="28"/>
  <c r="H199" i="28"/>
  <c r="G199" i="28"/>
  <c r="F199" i="28"/>
  <c r="E199" i="28"/>
  <c r="D199" i="28"/>
  <c r="AQ198" i="28"/>
  <c r="AJ198" i="28"/>
  <c r="AI198" i="28"/>
  <c r="AH198" i="28"/>
  <c r="AG198" i="28"/>
  <c r="AF198" i="28"/>
  <c r="AE198" i="28"/>
  <c r="AD198" i="28"/>
  <c r="AC198" i="28"/>
  <c r="AL198" i="28" s="1"/>
  <c r="AB198" i="28"/>
  <c r="AA198" i="28"/>
  <c r="Z198" i="28"/>
  <c r="Y198" i="28"/>
  <c r="X198" i="28"/>
  <c r="W198" i="28"/>
  <c r="V198" i="28"/>
  <c r="AM198" i="28" s="1"/>
  <c r="U198" i="28"/>
  <c r="T198" i="28"/>
  <c r="S198" i="28"/>
  <c r="R198" i="28"/>
  <c r="Q198" i="28"/>
  <c r="P198" i="28"/>
  <c r="O198" i="28"/>
  <c r="N198" i="28"/>
  <c r="AN198" i="28" s="1"/>
  <c r="M198" i="28"/>
  <c r="L198" i="28"/>
  <c r="K198" i="28"/>
  <c r="J198" i="28"/>
  <c r="I198" i="28"/>
  <c r="H198" i="28"/>
  <c r="G198" i="28"/>
  <c r="F198" i="28"/>
  <c r="E198" i="28"/>
  <c r="AO198" i="28" s="1"/>
  <c r="D198" i="28"/>
  <c r="AJ197" i="28"/>
  <c r="AQ197" i="28" s="1"/>
  <c r="AI197" i="28"/>
  <c r="AH197" i="28"/>
  <c r="AG197" i="28"/>
  <c r="AF197" i="28"/>
  <c r="AE197" i="28"/>
  <c r="AD197" i="28"/>
  <c r="AC197" i="28"/>
  <c r="AB197" i="28"/>
  <c r="AL197" i="28" s="1"/>
  <c r="AA197" i="28"/>
  <c r="Z197" i="28"/>
  <c r="Y197" i="28"/>
  <c r="X197" i="28"/>
  <c r="W197" i="28"/>
  <c r="V197" i="28"/>
  <c r="U197" i="28"/>
  <c r="T197" i="28"/>
  <c r="AM197" i="28" s="1"/>
  <c r="S197" i="28"/>
  <c r="R197" i="28"/>
  <c r="Q197" i="28"/>
  <c r="P197" i="28"/>
  <c r="O197" i="28"/>
  <c r="AN197" i="28" s="1"/>
  <c r="N197" i="28"/>
  <c r="M197" i="28"/>
  <c r="L197" i="28"/>
  <c r="K197" i="28"/>
  <c r="J197" i="28"/>
  <c r="I197" i="28"/>
  <c r="H197" i="28"/>
  <c r="G197" i="28"/>
  <c r="F197" i="28"/>
  <c r="E197" i="28"/>
  <c r="D197" i="28"/>
  <c r="AO197" i="28" s="1"/>
  <c r="AJ196" i="28"/>
  <c r="AQ196" i="28" s="1"/>
  <c r="AI196" i="28"/>
  <c r="AH196" i="28"/>
  <c r="AG196" i="28"/>
  <c r="AF196" i="28"/>
  <c r="AE196" i="28"/>
  <c r="AD196" i="28"/>
  <c r="AC196" i="28"/>
  <c r="AL196" i="28" s="1"/>
  <c r="AB196" i="28"/>
  <c r="AA196" i="28"/>
  <c r="Z196" i="28"/>
  <c r="Y196" i="28"/>
  <c r="X196" i="28"/>
  <c r="W196" i="28"/>
  <c r="V196" i="28"/>
  <c r="U196" i="28"/>
  <c r="T196" i="28"/>
  <c r="AM196" i="28" s="1"/>
  <c r="S196" i="28"/>
  <c r="R196" i="28"/>
  <c r="Q196" i="28"/>
  <c r="P196" i="28"/>
  <c r="O196" i="28"/>
  <c r="N196" i="28"/>
  <c r="M196" i="28"/>
  <c r="AN196" i="28" s="1"/>
  <c r="L196" i="28"/>
  <c r="K196" i="28"/>
  <c r="J196" i="28"/>
  <c r="I196" i="28"/>
  <c r="H196" i="28"/>
  <c r="G196" i="28"/>
  <c r="F196" i="28"/>
  <c r="E196" i="28"/>
  <c r="D196" i="28"/>
  <c r="AO196" i="28" s="1"/>
  <c r="AQ195" i="28"/>
  <c r="AJ195" i="28"/>
  <c r="AI195" i="28"/>
  <c r="AH195" i="28"/>
  <c r="AG195" i="28"/>
  <c r="AF195" i="28"/>
  <c r="AE195" i="28"/>
  <c r="AD195" i="28"/>
  <c r="AC195" i="28"/>
  <c r="AL195" i="28" s="1"/>
  <c r="AB195" i="28"/>
  <c r="AA195" i="28"/>
  <c r="Z195" i="28"/>
  <c r="Y195" i="28"/>
  <c r="X195" i="28"/>
  <c r="W195" i="28"/>
  <c r="V195" i="28"/>
  <c r="U195" i="28"/>
  <c r="AM195" i="28" s="1"/>
  <c r="T195" i="28"/>
  <c r="S195" i="28"/>
  <c r="R195" i="28"/>
  <c r="Q195" i="28"/>
  <c r="P195" i="28"/>
  <c r="O195" i="28"/>
  <c r="N195" i="28"/>
  <c r="M195" i="28"/>
  <c r="L195" i="28"/>
  <c r="K195" i="28"/>
  <c r="J195" i="28"/>
  <c r="I195" i="28"/>
  <c r="H195" i="28"/>
  <c r="G195" i="28"/>
  <c r="F195" i="28"/>
  <c r="E195" i="28"/>
  <c r="D195" i="28"/>
  <c r="AQ194" i="28"/>
  <c r="AJ194" i="28"/>
  <c r="AI194" i="28"/>
  <c r="AH194" i="28"/>
  <c r="AG194" i="28"/>
  <c r="AF194" i="28"/>
  <c r="AE194" i="28"/>
  <c r="AD194" i="28"/>
  <c r="AC194" i="28"/>
  <c r="AL194" i="28" s="1"/>
  <c r="AB194" i="28"/>
  <c r="AA194" i="28"/>
  <c r="Z194" i="28"/>
  <c r="Y194" i="28"/>
  <c r="X194" i="28"/>
  <c r="W194" i="28"/>
  <c r="V194" i="28"/>
  <c r="U194" i="28"/>
  <c r="T194" i="28"/>
  <c r="S194" i="28"/>
  <c r="R194" i="28"/>
  <c r="Q194" i="28"/>
  <c r="P194" i="28"/>
  <c r="O194" i="28"/>
  <c r="N194" i="28"/>
  <c r="M194" i="28"/>
  <c r="L194" i="28"/>
  <c r="K194" i="28"/>
  <c r="J194" i="28"/>
  <c r="I194" i="28"/>
  <c r="H194" i="28"/>
  <c r="G194" i="28"/>
  <c r="F194" i="28"/>
  <c r="E194" i="28"/>
  <c r="D194" i="28"/>
  <c r="AJ193" i="28"/>
  <c r="AQ193" i="28" s="1"/>
  <c r="AI193" i="28"/>
  <c r="AH193" i="28"/>
  <c r="AG193" i="28"/>
  <c r="AF193" i="28"/>
  <c r="AE193" i="28"/>
  <c r="AD193" i="28"/>
  <c r="AC193" i="28"/>
  <c r="AB193" i="28"/>
  <c r="AA193" i="28"/>
  <c r="Z193" i="28"/>
  <c r="Y193" i="28"/>
  <c r="X193" i="28"/>
  <c r="W193" i="28"/>
  <c r="V193" i="28"/>
  <c r="U193" i="28"/>
  <c r="T193" i="28"/>
  <c r="S193" i="28"/>
  <c r="R193" i="28"/>
  <c r="Q193" i="28"/>
  <c r="P193" i="28"/>
  <c r="O193" i="28"/>
  <c r="N193" i="28"/>
  <c r="M193" i="28"/>
  <c r="L193" i="28"/>
  <c r="K193" i="28"/>
  <c r="J193" i="28"/>
  <c r="I193" i="28"/>
  <c r="H193" i="28"/>
  <c r="G193" i="28"/>
  <c r="AO193" i="28" s="1"/>
  <c r="F193" i="28"/>
  <c r="E193" i="28"/>
  <c r="D193" i="28"/>
  <c r="AM192" i="28"/>
  <c r="AJ192" i="28"/>
  <c r="AQ192" i="28" s="1"/>
  <c r="AI192" i="28"/>
  <c r="AH192" i="28"/>
  <c r="AG192" i="28"/>
  <c r="AF192" i="28"/>
  <c r="AE192" i="28"/>
  <c r="AD192" i="28"/>
  <c r="AC192" i="28"/>
  <c r="AB192" i="28"/>
  <c r="AA192" i="28"/>
  <c r="Z192" i="28"/>
  <c r="Y192" i="28"/>
  <c r="X192" i="28"/>
  <c r="W192" i="28"/>
  <c r="V192" i="28"/>
  <c r="U192" i="28"/>
  <c r="T192" i="28"/>
  <c r="S192" i="28"/>
  <c r="R192" i="28"/>
  <c r="Q192" i="28"/>
  <c r="P192" i="28"/>
  <c r="O192" i="28"/>
  <c r="N192" i="28"/>
  <c r="M192" i="28"/>
  <c r="L192" i="28"/>
  <c r="AN192" i="28" s="1"/>
  <c r="K192" i="28"/>
  <c r="J192" i="28"/>
  <c r="I192" i="28"/>
  <c r="H192" i="28"/>
  <c r="G192" i="28"/>
  <c r="AO192" i="28" s="1"/>
  <c r="F192" i="28"/>
  <c r="E192" i="28"/>
  <c r="D192" i="28"/>
  <c r="AQ191" i="28"/>
  <c r="AJ191" i="28"/>
  <c r="AI191" i="28"/>
  <c r="AH191" i="28"/>
  <c r="AG191" i="28"/>
  <c r="AF191" i="28"/>
  <c r="AE191" i="28"/>
  <c r="AD191" i="28"/>
  <c r="AC191" i="28"/>
  <c r="AL191" i="28" s="1"/>
  <c r="AB191" i="28"/>
  <c r="AA191" i="28"/>
  <c r="Z191" i="28"/>
  <c r="Y191" i="28"/>
  <c r="X191" i="28"/>
  <c r="W191" i="28"/>
  <c r="V191" i="28"/>
  <c r="AM191" i="28" s="1"/>
  <c r="U191" i="28"/>
  <c r="T191" i="28"/>
  <c r="S191" i="28"/>
  <c r="R191" i="28"/>
  <c r="Q191" i="28"/>
  <c r="P191" i="28"/>
  <c r="O191" i="28"/>
  <c r="N191" i="28"/>
  <c r="AN191" i="28" s="1"/>
  <c r="M191" i="28"/>
  <c r="L191" i="28"/>
  <c r="K191" i="28"/>
  <c r="J191" i="28"/>
  <c r="I191" i="28"/>
  <c r="H191" i="28"/>
  <c r="AO191" i="28" s="1"/>
  <c r="G191" i="28"/>
  <c r="F191" i="28"/>
  <c r="E191" i="28"/>
  <c r="D191" i="28"/>
  <c r="AQ190" i="28"/>
  <c r="AJ190" i="28"/>
  <c r="AI190" i="28"/>
  <c r="AH190" i="28"/>
  <c r="AG190" i="28"/>
  <c r="AF190" i="28"/>
  <c r="AE190" i="28"/>
  <c r="AD190" i="28"/>
  <c r="AC190" i="28"/>
  <c r="AL190" i="28" s="1"/>
  <c r="AB190" i="28"/>
  <c r="AA190" i="28"/>
  <c r="Z190" i="28"/>
  <c r="Y190" i="28"/>
  <c r="X190" i="28"/>
  <c r="W190" i="28"/>
  <c r="V190" i="28"/>
  <c r="U190" i="28"/>
  <c r="AM190" i="28" s="1"/>
  <c r="T190" i="28"/>
  <c r="S190" i="28"/>
  <c r="R190" i="28"/>
  <c r="Q190" i="28"/>
  <c r="P190" i="28"/>
  <c r="O190" i="28"/>
  <c r="AN190" i="28" s="1"/>
  <c r="N190" i="28"/>
  <c r="M190" i="28"/>
  <c r="L190" i="28"/>
  <c r="K190" i="28"/>
  <c r="J190" i="28"/>
  <c r="I190" i="28"/>
  <c r="H190" i="28"/>
  <c r="AO190" i="28" s="1"/>
  <c r="G190" i="28"/>
  <c r="F190" i="28"/>
  <c r="E190" i="28"/>
  <c r="D190" i="28"/>
  <c r="AQ189" i="28"/>
  <c r="AJ189" i="28"/>
  <c r="AI189" i="28"/>
  <c r="AH189" i="28"/>
  <c r="AG189" i="28"/>
  <c r="AF189" i="28"/>
  <c r="AE189" i="28"/>
  <c r="AD189" i="28"/>
  <c r="AC189" i="28"/>
  <c r="AB189" i="28"/>
  <c r="AA189" i="28"/>
  <c r="Z189" i="28"/>
  <c r="Y189" i="28"/>
  <c r="X189" i="28"/>
  <c r="W189" i="28"/>
  <c r="V189" i="28"/>
  <c r="U189" i="28"/>
  <c r="T189" i="28"/>
  <c r="S189" i="28"/>
  <c r="R189" i="28"/>
  <c r="Q189" i="28"/>
  <c r="P189" i="28"/>
  <c r="O189" i="28"/>
  <c r="N189" i="28"/>
  <c r="M189" i="28"/>
  <c r="L189" i="28"/>
  <c r="K189" i="28"/>
  <c r="J189" i="28"/>
  <c r="I189" i="28"/>
  <c r="H189" i="28"/>
  <c r="G189" i="28"/>
  <c r="F189" i="28"/>
  <c r="E189" i="28"/>
  <c r="D189" i="28"/>
  <c r="AN188" i="28"/>
  <c r="AJ188" i="28"/>
  <c r="AQ188" i="28" s="1"/>
  <c r="AI188" i="28"/>
  <c r="AH188" i="28"/>
  <c r="AG188" i="28"/>
  <c r="AF188" i="28"/>
  <c r="AE188" i="28"/>
  <c r="AD188" i="28"/>
  <c r="AC188" i="28"/>
  <c r="AB188" i="28"/>
  <c r="AA188" i="28"/>
  <c r="Z188" i="28"/>
  <c r="Y188" i="28"/>
  <c r="X188" i="28"/>
  <c r="W188" i="28"/>
  <c r="V188" i="28"/>
  <c r="U188" i="28"/>
  <c r="T188" i="28"/>
  <c r="S188" i="28"/>
  <c r="R188" i="28"/>
  <c r="Q188" i="28"/>
  <c r="P188" i="28"/>
  <c r="O188" i="28"/>
  <c r="N188" i="28"/>
  <c r="M188" i="28"/>
  <c r="L188" i="28"/>
  <c r="K188" i="28"/>
  <c r="J188" i="28"/>
  <c r="I188" i="28"/>
  <c r="H188" i="28"/>
  <c r="G188" i="28"/>
  <c r="F188" i="28"/>
  <c r="E188" i="28"/>
  <c r="D188" i="28"/>
  <c r="AJ187" i="28"/>
  <c r="AQ187" i="28" s="1"/>
  <c r="AI187" i="28"/>
  <c r="AH187" i="28"/>
  <c r="AG187" i="28"/>
  <c r="AF187" i="28"/>
  <c r="AE187" i="28"/>
  <c r="AD187" i="28"/>
  <c r="AC187" i="28"/>
  <c r="AL187" i="28" s="1"/>
  <c r="AB187" i="28"/>
  <c r="AA187" i="28"/>
  <c r="Z187" i="28"/>
  <c r="Y187" i="28"/>
  <c r="X187" i="28"/>
  <c r="W187" i="28"/>
  <c r="V187" i="28"/>
  <c r="U187" i="28"/>
  <c r="T187" i="28"/>
  <c r="S187" i="28"/>
  <c r="R187" i="28"/>
  <c r="Q187" i="28"/>
  <c r="P187" i="28"/>
  <c r="O187" i="28"/>
  <c r="N187" i="28"/>
  <c r="M187" i="28"/>
  <c r="L187" i="28"/>
  <c r="K187" i="28"/>
  <c r="J187" i="28"/>
  <c r="I187" i="28"/>
  <c r="H187" i="28"/>
  <c r="G187" i="28"/>
  <c r="F187" i="28"/>
  <c r="E187" i="28"/>
  <c r="D187" i="28"/>
  <c r="AQ186" i="28"/>
  <c r="AJ186" i="28"/>
  <c r="AI186" i="28"/>
  <c r="AH186" i="28"/>
  <c r="AG186" i="28"/>
  <c r="AF186" i="28"/>
  <c r="AE186" i="28"/>
  <c r="AD186" i="28"/>
  <c r="AC186" i="28"/>
  <c r="AL186" i="28" s="1"/>
  <c r="AB186" i="28"/>
  <c r="AA186" i="28"/>
  <c r="Z186" i="28"/>
  <c r="Y186" i="28"/>
  <c r="X186" i="28"/>
  <c r="W186" i="28"/>
  <c r="V186" i="28"/>
  <c r="U186" i="28"/>
  <c r="AM186" i="28" s="1"/>
  <c r="T186" i="28"/>
  <c r="S186" i="28"/>
  <c r="R186" i="28"/>
  <c r="Q186" i="28"/>
  <c r="P186" i="28"/>
  <c r="O186" i="28"/>
  <c r="N186" i="28"/>
  <c r="M186" i="28"/>
  <c r="L186" i="28"/>
  <c r="K186" i="28"/>
  <c r="J186" i="28"/>
  <c r="I186" i="28"/>
  <c r="H186" i="28"/>
  <c r="G186" i="28"/>
  <c r="F186" i="28"/>
  <c r="E186" i="28"/>
  <c r="D186" i="28"/>
  <c r="AQ185" i="28"/>
  <c r="AJ185" i="28"/>
  <c r="AI185" i="28"/>
  <c r="AH185" i="28"/>
  <c r="AG185" i="28"/>
  <c r="AF185" i="28"/>
  <c r="AE185" i="28"/>
  <c r="AD185" i="28"/>
  <c r="AC185" i="28"/>
  <c r="AB185" i="28"/>
  <c r="AA185" i="28"/>
  <c r="Z185" i="28"/>
  <c r="Y185" i="28"/>
  <c r="X185" i="28"/>
  <c r="W185" i="28"/>
  <c r="V185" i="28"/>
  <c r="U185" i="28"/>
  <c r="T185" i="28"/>
  <c r="S185" i="28"/>
  <c r="R185" i="28"/>
  <c r="Q185" i="28"/>
  <c r="AN185" i="28" s="1"/>
  <c r="P185" i="28"/>
  <c r="O185" i="28"/>
  <c r="N185" i="28"/>
  <c r="M185" i="28"/>
  <c r="L185" i="28"/>
  <c r="K185" i="28"/>
  <c r="J185" i="28"/>
  <c r="I185" i="28"/>
  <c r="H185" i="28"/>
  <c r="G185" i="28"/>
  <c r="F185" i="28"/>
  <c r="E185" i="28"/>
  <c r="D185" i="28"/>
  <c r="AO184" i="28"/>
  <c r="AJ184" i="28"/>
  <c r="AQ184" i="28" s="1"/>
  <c r="AS55" i="28" s="1"/>
  <c r="AI184" i="28"/>
  <c r="AH184" i="28"/>
  <c r="AG184" i="28"/>
  <c r="AF184" i="28"/>
  <c r="AE184" i="28"/>
  <c r="AD184" i="28"/>
  <c r="AC184" i="28"/>
  <c r="AB184" i="28"/>
  <c r="AA184" i="28"/>
  <c r="Z184" i="28"/>
  <c r="Y184" i="28"/>
  <c r="X184" i="28"/>
  <c r="W184" i="28"/>
  <c r="V184" i="28"/>
  <c r="U184" i="28"/>
  <c r="T184" i="28"/>
  <c r="AM184" i="28" s="1"/>
  <c r="S184" i="28"/>
  <c r="R184" i="28"/>
  <c r="Q184" i="28"/>
  <c r="P184" i="28"/>
  <c r="O184" i="28"/>
  <c r="N184" i="28"/>
  <c r="M184" i="28"/>
  <c r="L184" i="28"/>
  <c r="AN184" i="28" s="1"/>
  <c r="K184" i="28"/>
  <c r="J184" i="28"/>
  <c r="I184" i="28"/>
  <c r="H184" i="28"/>
  <c r="G184" i="28"/>
  <c r="F184" i="28"/>
  <c r="E184" i="28"/>
  <c r="D184" i="28"/>
  <c r="AJ183" i="28"/>
  <c r="AQ183" i="28" s="1"/>
  <c r="AS53" i="28" s="1"/>
  <c r="AI183" i="28"/>
  <c r="AH183" i="28"/>
  <c r="AG183" i="28"/>
  <c r="AF183" i="28"/>
  <c r="AE183" i="28"/>
  <c r="AD183" i="28"/>
  <c r="AC183" i="28"/>
  <c r="AB183" i="28"/>
  <c r="AA183" i="28"/>
  <c r="Z183" i="28"/>
  <c r="Y183" i="28"/>
  <c r="X183" i="28"/>
  <c r="W183" i="28"/>
  <c r="V183" i="28"/>
  <c r="AM183" i="28" s="1"/>
  <c r="U183" i="28"/>
  <c r="T183" i="28"/>
  <c r="S183" i="28"/>
  <c r="R183" i="28"/>
  <c r="Q183" i="28"/>
  <c r="P183" i="28"/>
  <c r="O183" i="28"/>
  <c r="N183" i="28"/>
  <c r="M183" i="28"/>
  <c r="L183" i="28"/>
  <c r="K183" i="28"/>
  <c r="J183" i="28"/>
  <c r="I183" i="28"/>
  <c r="H183" i="28"/>
  <c r="G183" i="28"/>
  <c r="F183" i="28"/>
  <c r="E183" i="28"/>
  <c r="D183" i="28"/>
  <c r="AQ182" i="28"/>
  <c r="AJ182" i="28"/>
  <c r="AI182" i="28"/>
  <c r="AH182" i="28"/>
  <c r="AG182" i="28"/>
  <c r="AF182" i="28"/>
  <c r="AE182" i="28"/>
  <c r="AD182" i="28"/>
  <c r="AC182" i="28"/>
  <c r="AL182" i="28" s="1"/>
  <c r="AB182" i="28"/>
  <c r="AA182" i="28"/>
  <c r="Z182" i="28"/>
  <c r="Y182" i="28"/>
  <c r="X182" i="28"/>
  <c r="W182" i="28"/>
  <c r="V182" i="28"/>
  <c r="U182" i="28"/>
  <c r="T182" i="28"/>
  <c r="S182" i="28"/>
  <c r="R182" i="28"/>
  <c r="Q182" i="28"/>
  <c r="P182" i="28"/>
  <c r="O182" i="28"/>
  <c r="N182" i="28"/>
  <c r="M182" i="28"/>
  <c r="L182" i="28"/>
  <c r="K182" i="28"/>
  <c r="J182" i="28"/>
  <c r="I182" i="28"/>
  <c r="H182" i="28"/>
  <c r="G182" i="28"/>
  <c r="F182" i="28"/>
  <c r="E182" i="28"/>
  <c r="D182" i="28"/>
  <c r="AJ181" i="28"/>
  <c r="AQ181" i="28" s="1"/>
  <c r="AI181" i="28"/>
  <c r="AH181" i="28"/>
  <c r="AG181" i="28"/>
  <c r="AF181" i="28"/>
  <c r="AE181" i="28"/>
  <c r="AD181" i="28"/>
  <c r="AC181" i="28"/>
  <c r="AB181" i="28"/>
  <c r="AL181" i="28" s="1"/>
  <c r="AA181" i="28"/>
  <c r="Z181" i="28"/>
  <c r="Y181" i="28"/>
  <c r="X181" i="28"/>
  <c r="W181" i="28"/>
  <c r="V181" i="28"/>
  <c r="U181" i="28"/>
  <c r="T181" i="28"/>
  <c r="AM181" i="28" s="1"/>
  <c r="S181" i="28"/>
  <c r="R181" i="28"/>
  <c r="Q181" i="28"/>
  <c r="P181" i="28"/>
  <c r="O181" i="28"/>
  <c r="N181" i="28"/>
  <c r="M181" i="28"/>
  <c r="L181" i="28"/>
  <c r="AN181" i="28" s="1"/>
  <c r="K181" i="28"/>
  <c r="J181" i="28"/>
  <c r="I181" i="28"/>
  <c r="H181" i="28"/>
  <c r="G181" i="28"/>
  <c r="F181" i="28"/>
  <c r="E181" i="28"/>
  <c r="D181" i="28"/>
  <c r="AO181" i="28" s="1"/>
  <c r="AQ180" i="28"/>
  <c r="AJ180" i="28"/>
  <c r="AI180" i="28"/>
  <c r="AH180" i="28"/>
  <c r="AG180" i="28"/>
  <c r="AF180" i="28"/>
  <c r="AE180" i="28"/>
  <c r="AD180" i="28"/>
  <c r="AC180" i="28"/>
  <c r="AL180" i="28" s="1"/>
  <c r="AB180" i="28"/>
  <c r="AA180" i="28"/>
  <c r="Z180" i="28"/>
  <c r="Y180" i="28"/>
  <c r="X180" i="28"/>
  <c r="W180" i="28"/>
  <c r="V180" i="28"/>
  <c r="U180" i="28"/>
  <c r="AM180" i="28" s="1"/>
  <c r="T180" i="28"/>
  <c r="S180" i="28"/>
  <c r="R180" i="28"/>
  <c r="Q180" i="28"/>
  <c r="P180" i="28"/>
  <c r="O180" i="28"/>
  <c r="N180" i="28"/>
  <c r="M180" i="28"/>
  <c r="L180" i="28"/>
  <c r="K180" i="28"/>
  <c r="J180" i="28"/>
  <c r="I180" i="28"/>
  <c r="H180" i="28"/>
  <c r="AO180" i="28" s="1"/>
  <c r="G180" i="28"/>
  <c r="F180" i="28"/>
  <c r="E180" i="28"/>
  <c r="D180" i="28"/>
  <c r="AJ179" i="28"/>
  <c r="AQ179" i="28" s="1"/>
  <c r="AS49" i="28" s="1"/>
  <c r="AI179" i="28"/>
  <c r="AH179" i="28"/>
  <c r="AG179" i="28"/>
  <c r="AF179" i="28"/>
  <c r="AE179" i="28"/>
  <c r="AD179" i="28"/>
  <c r="AC179" i="28"/>
  <c r="AB179" i="28"/>
  <c r="AL179" i="28" s="1"/>
  <c r="AA179" i="28"/>
  <c r="Z179" i="28"/>
  <c r="Y179" i="28"/>
  <c r="X179" i="28"/>
  <c r="W179" i="28"/>
  <c r="V179" i="28"/>
  <c r="AM179" i="28" s="1"/>
  <c r="U179" i="28"/>
  <c r="T179" i="28"/>
  <c r="S179" i="28"/>
  <c r="R179" i="28"/>
  <c r="Q179" i="28"/>
  <c r="P179" i="28"/>
  <c r="O179" i="28"/>
  <c r="N179" i="28"/>
  <c r="M179" i="28"/>
  <c r="L179" i="28"/>
  <c r="K179" i="28"/>
  <c r="J179" i="28"/>
  <c r="I179" i="28"/>
  <c r="H179" i="28"/>
  <c r="G179" i="28"/>
  <c r="F179" i="28"/>
  <c r="E179" i="28"/>
  <c r="D179" i="28"/>
  <c r="AQ178" i="28"/>
  <c r="AJ178" i="28"/>
  <c r="AI178" i="28"/>
  <c r="AH178" i="28"/>
  <c r="AG178" i="28"/>
  <c r="AF178" i="28"/>
  <c r="AE178" i="28"/>
  <c r="AD178" i="28"/>
  <c r="AC178" i="28"/>
  <c r="AB178" i="28"/>
  <c r="AA178" i="28"/>
  <c r="Z178" i="28"/>
  <c r="Y178" i="28"/>
  <c r="X178" i="28"/>
  <c r="W178" i="28"/>
  <c r="V178" i="28"/>
  <c r="AM178" i="28" s="1"/>
  <c r="U178" i="28"/>
  <c r="T178" i="28"/>
  <c r="S178" i="28"/>
  <c r="R178" i="28"/>
  <c r="Q178" i="28"/>
  <c r="P178" i="28"/>
  <c r="O178" i="28"/>
  <c r="N178" i="28"/>
  <c r="AN178" i="28" s="1"/>
  <c r="M178" i="28"/>
  <c r="L178" i="28"/>
  <c r="K178" i="28"/>
  <c r="J178" i="28"/>
  <c r="I178" i="28"/>
  <c r="H178" i="28"/>
  <c r="G178" i="28"/>
  <c r="F178" i="28"/>
  <c r="E178" i="28"/>
  <c r="D178" i="28"/>
  <c r="AJ177" i="28"/>
  <c r="AQ177" i="28" s="1"/>
  <c r="AI177" i="28"/>
  <c r="AH177" i="28"/>
  <c r="AG177" i="28"/>
  <c r="AF177" i="28"/>
  <c r="AE177" i="28"/>
  <c r="AD177" i="28"/>
  <c r="AC177" i="28"/>
  <c r="AB177" i="28"/>
  <c r="AA177" i="28"/>
  <c r="Z177" i="28"/>
  <c r="Y177" i="28"/>
  <c r="X177" i="28"/>
  <c r="W177" i="28"/>
  <c r="V177" i="28"/>
  <c r="U177" i="28"/>
  <c r="T177" i="28"/>
  <c r="S177" i="28"/>
  <c r="R177" i="28"/>
  <c r="Q177" i="28"/>
  <c r="P177" i="28"/>
  <c r="O177" i="28"/>
  <c r="N177" i="28"/>
  <c r="M177" i="28"/>
  <c r="L177" i="28"/>
  <c r="K177" i="28"/>
  <c r="J177" i="28"/>
  <c r="I177" i="28"/>
  <c r="H177" i="28"/>
  <c r="AO177" i="28" s="1"/>
  <c r="G177" i="28"/>
  <c r="F177" i="28"/>
  <c r="E177" i="28"/>
  <c r="D177" i="28"/>
  <c r="AN176" i="28"/>
  <c r="AJ176" i="28"/>
  <c r="AQ176" i="28" s="1"/>
  <c r="AS46" i="28" s="1"/>
  <c r="AI176" i="28"/>
  <c r="AH176" i="28"/>
  <c r="AG176" i="28"/>
  <c r="AF176" i="28"/>
  <c r="AE176" i="28"/>
  <c r="AD176" i="28"/>
  <c r="AC176" i="28"/>
  <c r="AB176" i="28"/>
  <c r="AL176" i="28" s="1"/>
  <c r="AA176" i="28"/>
  <c r="Z176" i="28"/>
  <c r="Y176" i="28"/>
  <c r="X176" i="28"/>
  <c r="W176" i="28"/>
  <c r="V176" i="28"/>
  <c r="U176" i="28"/>
  <c r="T176" i="28"/>
  <c r="AM176" i="28" s="1"/>
  <c r="S176" i="28"/>
  <c r="R176" i="28"/>
  <c r="Q176" i="28"/>
  <c r="P176" i="28"/>
  <c r="O176" i="28"/>
  <c r="N176" i="28"/>
  <c r="M176" i="28"/>
  <c r="L176" i="28"/>
  <c r="K176" i="28"/>
  <c r="J176" i="28"/>
  <c r="I176" i="28"/>
  <c r="H176" i="28"/>
  <c r="G176" i="28"/>
  <c r="F176" i="28"/>
  <c r="E176" i="28"/>
  <c r="D176" i="28"/>
  <c r="AO176" i="28" s="1"/>
  <c r="AJ175" i="28"/>
  <c r="AQ175" i="28" s="1"/>
  <c r="AS45" i="28" s="1"/>
  <c r="AI175" i="28"/>
  <c r="AH175" i="28"/>
  <c r="AG175" i="28"/>
  <c r="AF175" i="28"/>
  <c r="AE175" i="28"/>
  <c r="AD175" i="28"/>
  <c r="AC175" i="28"/>
  <c r="AB175" i="28"/>
  <c r="AL175" i="28" s="1"/>
  <c r="AA175" i="28"/>
  <c r="Z175" i="28"/>
  <c r="Y175" i="28"/>
  <c r="X175" i="28"/>
  <c r="W175" i="28"/>
  <c r="V175" i="28"/>
  <c r="AM175" i="28" s="1"/>
  <c r="U175" i="28"/>
  <c r="T175" i="28"/>
  <c r="S175" i="28"/>
  <c r="R175" i="28"/>
  <c r="Q175" i="28"/>
  <c r="P175" i="28"/>
  <c r="O175" i="28"/>
  <c r="N175" i="28"/>
  <c r="M175" i="28"/>
  <c r="L175" i="28"/>
  <c r="AN175" i="28" s="1"/>
  <c r="K175" i="28"/>
  <c r="J175" i="28"/>
  <c r="I175" i="28"/>
  <c r="H175" i="28"/>
  <c r="G175" i="28"/>
  <c r="F175" i="28"/>
  <c r="E175" i="28"/>
  <c r="D175" i="28"/>
  <c r="AO175" i="28" s="1"/>
  <c r="AQ174" i="28"/>
  <c r="AJ174" i="28"/>
  <c r="AI174" i="28"/>
  <c r="AH174" i="28"/>
  <c r="AG174" i="28"/>
  <c r="AF174" i="28"/>
  <c r="AE174" i="28"/>
  <c r="AD174" i="28"/>
  <c r="AC174" i="28"/>
  <c r="AL174" i="28" s="1"/>
  <c r="AB174" i="28"/>
  <c r="AA174" i="28"/>
  <c r="Z174" i="28"/>
  <c r="Y174" i="28"/>
  <c r="X174" i="28"/>
  <c r="W174" i="28"/>
  <c r="V174" i="28"/>
  <c r="U174" i="28"/>
  <c r="T174" i="28"/>
  <c r="S174" i="28"/>
  <c r="R174" i="28"/>
  <c r="Q174" i="28"/>
  <c r="P174" i="28"/>
  <c r="O174" i="28"/>
  <c r="N174" i="28"/>
  <c r="M174" i="28"/>
  <c r="AN174" i="28" s="1"/>
  <c r="L174" i="28"/>
  <c r="K174" i="28"/>
  <c r="J174" i="28"/>
  <c r="I174" i="28"/>
  <c r="H174" i="28"/>
  <c r="G174" i="28"/>
  <c r="F174" i="28"/>
  <c r="E174" i="28"/>
  <c r="D174" i="28"/>
  <c r="AJ173" i="28"/>
  <c r="AQ173" i="28" s="1"/>
  <c r="AS43" i="28" s="1"/>
  <c r="AI173" i="28"/>
  <c r="AH173" i="28"/>
  <c r="AG173" i="28"/>
  <c r="AF173" i="28"/>
  <c r="AE173" i="28"/>
  <c r="AD173" i="28"/>
  <c r="AC173" i="28"/>
  <c r="AB173" i="28"/>
  <c r="AL173" i="28" s="1"/>
  <c r="AA173" i="28"/>
  <c r="Z173" i="28"/>
  <c r="Y173" i="28"/>
  <c r="X173" i="28"/>
  <c r="W173" i="28"/>
  <c r="V173" i="28"/>
  <c r="U173" i="28"/>
  <c r="T173" i="28"/>
  <c r="AM173" i="28" s="1"/>
  <c r="S173" i="28"/>
  <c r="R173" i="28"/>
  <c r="Q173" i="28"/>
  <c r="P173" i="28"/>
  <c r="O173" i="28"/>
  <c r="N173" i="28"/>
  <c r="M173" i="28"/>
  <c r="L173" i="28"/>
  <c r="AN173" i="28" s="1"/>
  <c r="K173" i="28"/>
  <c r="J173" i="28"/>
  <c r="I173" i="28"/>
  <c r="H173" i="28"/>
  <c r="G173" i="28"/>
  <c r="F173" i="28"/>
  <c r="E173" i="28"/>
  <c r="D173" i="28"/>
  <c r="AO173" i="28" s="1"/>
  <c r="AQ172" i="28"/>
  <c r="AJ172" i="28"/>
  <c r="AI172" i="28"/>
  <c r="AH172" i="28"/>
  <c r="AG172" i="28"/>
  <c r="AF172" i="28"/>
  <c r="AE172" i="28"/>
  <c r="AD172" i="28"/>
  <c r="AC172" i="28"/>
  <c r="AL172" i="28" s="1"/>
  <c r="AB172" i="28"/>
  <c r="AA172" i="28"/>
  <c r="Z172" i="28"/>
  <c r="Y172" i="28"/>
  <c r="X172" i="28"/>
  <c r="W172" i="28"/>
  <c r="V172" i="28"/>
  <c r="U172" i="28"/>
  <c r="AM172" i="28" s="1"/>
  <c r="T172" i="28"/>
  <c r="S172" i="28"/>
  <c r="R172" i="28"/>
  <c r="Q172" i="28"/>
  <c r="P172" i="28"/>
  <c r="O172" i="28"/>
  <c r="N172" i="28"/>
  <c r="M172" i="28"/>
  <c r="L172" i="28"/>
  <c r="K172" i="28"/>
  <c r="J172" i="28"/>
  <c r="I172" i="28"/>
  <c r="H172" i="28"/>
  <c r="AO172" i="28" s="1"/>
  <c r="G172" i="28"/>
  <c r="F172" i="28"/>
  <c r="E172" i="28"/>
  <c r="D172" i="28"/>
  <c r="AJ171" i="28"/>
  <c r="AQ171" i="28" s="1"/>
  <c r="AS41" i="28" s="1"/>
  <c r="AI171" i="28"/>
  <c r="AH171" i="28"/>
  <c r="AG171" i="28"/>
  <c r="AF171" i="28"/>
  <c r="AE171" i="28"/>
  <c r="AD171" i="28"/>
  <c r="AC171" i="28"/>
  <c r="AB171" i="28"/>
  <c r="AL171" i="28" s="1"/>
  <c r="AA171" i="28"/>
  <c r="Z171" i="28"/>
  <c r="Y171" i="28"/>
  <c r="X171" i="28"/>
  <c r="W171" i="28"/>
  <c r="V171" i="28"/>
  <c r="AM171" i="28" s="1"/>
  <c r="U171" i="28"/>
  <c r="T171" i="28"/>
  <c r="S171" i="28"/>
  <c r="R171" i="28"/>
  <c r="Q171" i="28"/>
  <c r="P171" i="28"/>
  <c r="O171" i="28"/>
  <c r="AN171" i="28" s="1"/>
  <c r="N171" i="28"/>
  <c r="M171" i="28"/>
  <c r="L171" i="28"/>
  <c r="K171" i="28"/>
  <c r="J171" i="28"/>
  <c r="I171" i="28"/>
  <c r="H171" i="28"/>
  <c r="G171" i="28"/>
  <c r="AO171" i="28" s="1"/>
  <c r="F171" i="28"/>
  <c r="E171" i="28"/>
  <c r="D171" i="28"/>
  <c r="AQ170" i="28"/>
  <c r="AJ170" i="28"/>
  <c r="AI170" i="28"/>
  <c r="AH170" i="28"/>
  <c r="AG170" i="28"/>
  <c r="AF170" i="28"/>
  <c r="AE170" i="28"/>
  <c r="AD170" i="28"/>
  <c r="AC170" i="28"/>
  <c r="AB170" i="28"/>
  <c r="AA170" i="28"/>
  <c r="Z170" i="28"/>
  <c r="Y170" i="28"/>
  <c r="X170" i="28"/>
  <c r="W170" i="28"/>
  <c r="V170" i="28"/>
  <c r="AM170" i="28" s="1"/>
  <c r="U170" i="28"/>
  <c r="T170" i="28"/>
  <c r="S170" i="28"/>
  <c r="R170" i="28"/>
  <c r="Q170" i="28"/>
  <c r="P170" i="28"/>
  <c r="O170" i="28"/>
  <c r="N170" i="28"/>
  <c r="AN170" i="28" s="1"/>
  <c r="M170" i="28"/>
  <c r="L170" i="28"/>
  <c r="K170" i="28"/>
  <c r="J170" i="28"/>
  <c r="I170" i="28"/>
  <c r="H170" i="28"/>
  <c r="G170" i="28"/>
  <c r="F170" i="28"/>
  <c r="E170" i="28"/>
  <c r="D170" i="28"/>
  <c r="AJ169" i="28"/>
  <c r="AQ169" i="28" s="1"/>
  <c r="AI169" i="28"/>
  <c r="AH169" i="28"/>
  <c r="AG169" i="28"/>
  <c r="AF169" i="28"/>
  <c r="AE169" i="28"/>
  <c r="AD169" i="28"/>
  <c r="AC169" i="28"/>
  <c r="AB169" i="28"/>
  <c r="AA169" i="28"/>
  <c r="Z169" i="28"/>
  <c r="Y169" i="28"/>
  <c r="X169" i="28"/>
  <c r="W169" i="28"/>
  <c r="V169" i="28"/>
  <c r="U169" i="28"/>
  <c r="T169" i="28"/>
  <c r="S169" i="28"/>
  <c r="R169" i="28"/>
  <c r="Q169" i="28"/>
  <c r="P169" i="28"/>
  <c r="O169" i="28"/>
  <c r="N169" i="28"/>
  <c r="M169" i="28"/>
  <c r="L169" i="28"/>
  <c r="AN169" i="28" s="1"/>
  <c r="K169" i="28"/>
  <c r="J169" i="28"/>
  <c r="I169" i="28"/>
  <c r="H169" i="28"/>
  <c r="AO169" i="28" s="1"/>
  <c r="G169" i="28"/>
  <c r="F169" i="28"/>
  <c r="E169" i="28"/>
  <c r="D169" i="28"/>
  <c r="AN168" i="28"/>
  <c r="AJ168" i="28"/>
  <c r="AQ168" i="28" s="1"/>
  <c r="AI168" i="28"/>
  <c r="AH168" i="28"/>
  <c r="AG168" i="28"/>
  <c r="AF168" i="28"/>
  <c r="AE168" i="28"/>
  <c r="AD168" i="28"/>
  <c r="AC168" i="28"/>
  <c r="AB168" i="28"/>
  <c r="AL168" i="28" s="1"/>
  <c r="AA168" i="28"/>
  <c r="Z168" i="28"/>
  <c r="Y168" i="28"/>
  <c r="X168" i="28"/>
  <c r="W168" i="28"/>
  <c r="V168" i="28"/>
  <c r="U168" i="28"/>
  <c r="T168" i="28"/>
  <c r="AM168" i="28" s="1"/>
  <c r="S168" i="28"/>
  <c r="R168" i="28"/>
  <c r="Q168" i="28"/>
  <c r="P168" i="28"/>
  <c r="O168" i="28"/>
  <c r="N168" i="28"/>
  <c r="M168" i="28"/>
  <c r="L168" i="28"/>
  <c r="K168" i="28"/>
  <c r="J168" i="28"/>
  <c r="I168" i="28"/>
  <c r="H168" i="28"/>
  <c r="G168" i="28"/>
  <c r="F168" i="28"/>
  <c r="E168" i="28"/>
  <c r="D168" i="28"/>
  <c r="AO168" i="28" s="1"/>
  <c r="AJ167" i="28"/>
  <c r="AQ167" i="28" s="1"/>
  <c r="AS37" i="28" s="1"/>
  <c r="AI167" i="28"/>
  <c r="AH167" i="28"/>
  <c r="AG167" i="28"/>
  <c r="AF167" i="28"/>
  <c r="AE167" i="28"/>
  <c r="AD167" i="28"/>
  <c r="AC167" i="28"/>
  <c r="AB167" i="28"/>
  <c r="AA167" i="28"/>
  <c r="Z167" i="28"/>
  <c r="Y167" i="28"/>
  <c r="X167" i="28"/>
  <c r="W167" i="28"/>
  <c r="V167" i="28"/>
  <c r="AM167" i="28" s="1"/>
  <c r="U167" i="28"/>
  <c r="T167" i="28"/>
  <c r="S167" i="28"/>
  <c r="R167" i="28"/>
  <c r="Q167" i="28"/>
  <c r="P167" i="28"/>
  <c r="O167" i="28"/>
  <c r="N167" i="28"/>
  <c r="M167" i="28"/>
  <c r="L167" i="28"/>
  <c r="K167" i="28"/>
  <c r="J167" i="28"/>
  <c r="I167" i="28"/>
  <c r="H167" i="28"/>
  <c r="G167" i="28"/>
  <c r="F167" i="28"/>
  <c r="E167" i="28"/>
  <c r="D167" i="28"/>
  <c r="AQ166" i="28"/>
  <c r="AJ166" i="28"/>
  <c r="AI166" i="28"/>
  <c r="AH166" i="28"/>
  <c r="AG166" i="28"/>
  <c r="AF166" i="28"/>
  <c r="AE166" i="28"/>
  <c r="AD166" i="28"/>
  <c r="AC166" i="28"/>
  <c r="AL166" i="28" s="1"/>
  <c r="AB166" i="28"/>
  <c r="AA166" i="28"/>
  <c r="Z166" i="28"/>
  <c r="Y166" i="28"/>
  <c r="X166" i="28"/>
  <c r="W166" i="28"/>
  <c r="V166" i="28"/>
  <c r="U166" i="28"/>
  <c r="T166" i="28"/>
  <c r="S166" i="28"/>
  <c r="R166" i="28"/>
  <c r="Q166" i="28"/>
  <c r="P166" i="28"/>
  <c r="O166" i="28"/>
  <c r="N166" i="28"/>
  <c r="M166" i="28"/>
  <c r="AN166" i="28" s="1"/>
  <c r="L166" i="28"/>
  <c r="K166" i="28"/>
  <c r="J166" i="28"/>
  <c r="I166" i="28"/>
  <c r="H166" i="28"/>
  <c r="G166" i="28"/>
  <c r="F166" i="28"/>
  <c r="E166" i="28"/>
  <c r="D166" i="28"/>
  <c r="AJ165" i="28"/>
  <c r="AQ165" i="28" s="1"/>
  <c r="AI165" i="28"/>
  <c r="AH165" i="28"/>
  <c r="AG165" i="28"/>
  <c r="AF165" i="28"/>
  <c r="AE165" i="28"/>
  <c r="AD165" i="28"/>
  <c r="AC165" i="28"/>
  <c r="AB165" i="28"/>
  <c r="AL165" i="28" s="1"/>
  <c r="AA165" i="28"/>
  <c r="Z165" i="28"/>
  <c r="Y165" i="28"/>
  <c r="X165" i="28"/>
  <c r="W165" i="28"/>
  <c r="V165" i="28"/>
  <c r="U165" i="28"/>
  <c r="T165" i="28"/>
  <c r="AM165" i="28" s="1"/>
  <c r="S165" i="28"/>
  <c r="R165" i="28"/>
  <c r="Q165" i="28"/>
  <c r="P165" i="28"/>
  <c r="O165" i="28"/>
  <c r="N165" i="28"/>
  <c r="M165" i="28"/>
  <c r="L165" i="28"/>
  <c r="AN165" i="28" s="1"/>
  <c r="K165" i="28"/>
  <c r="J165" i="28"/>
  <c r="I165" i="28"/>
  <c r="H165" i="28"/>
  <c r="G165" i="28"/>
  <c r="F165" i="28"/>
  <c r="E165" i="28"/>
  <c r="D165" i="28"/>
  <c r="AO165" i="28" s="1"/>
  <c r="AQ164" i="28"/>
  <c r="AJ164" i="28"/>
  <c r="AI164" i="28"/>
  <c r="AH164" i="28"/>
  <c r="AG164" i="28"/>
  <c r="AF164" i="28"/>
  <c r="AE164" i="28"/>
  <c r="AD164" i="28"/>
  <c r="AC164" i="28"/>
  <c r="AL164" i="28" s="1"/>
  <c r="AB164" i="28"/>
  <c r="AA164" i="28"/>
  <c r="Z164" i="28"/>
  <c r="Y164" i="28"/>
  <c r="X164" i="28"/>
  <c r="W164" i="28"/>
  <c r="V164" i="28"/>
  <c r="U164" i="28"/>
  <c r="AM164" i="28" s="1"/>
  <c r="T164" i="28"/>
  <c r="S164" i="28"/>
  <c r="R164" i="28"/>
  <c r="Q164" i="28"/>
  <c r="P164" i="28"/>
  <c r="O164" i="28"/>
  <c r="N164" i="28"/>
  <c r="M164" i="28"/>
  <c r="L164" i="28"/>
  <c r="K164" i="28"/>
  <c r="J164" i="28"/>
  <c r="I164" i="28"/>
  <c r="H164" i="28"/>
  <c r="AO164" i="28" s="1"/>
  <c r="G164" i="28"/>
  <c r="F164" i="28"/>
  <c r="E164" i="28"/>
  <c r="D164" i="28"/>
  <c r="AJ163" i="28"/>
  <c r="AQ163" i="28" s="1"/>
  <c r="AI163" i="28"/>
  <c r="AH163" i="28"/>
  <c r="AG163" i="28"/>
  <c r="AF163" i="28"/>
  <c r="AE163" i="28"/>
  <c r="AD163" i="28"/>
  <c r="AC163" i="28"/>
  <c r="AB163" i="28"/>
  <c r="AL163" i="28" s="1"/>
  <c r="AA163" i="28"/>
  <c r="Z163" i="28"/>
  <c r="Y163" i="28"/>
  <c r="X163" i="28"/>
  <c r="W163" i="28"/>
  <c r="V163" i="28"/>
  <c r="AM163" i="28" s="1"/>
  <c r="U163" i="28"/>
  <c r="T163" i="28"/>
  <c r="S163" i="28"/>
  <c r="R163" i="28"/>
  <c r="Q163" i="28"/>
  <c r="P163" i="28"/>
  <c r="O163" i="28"/>
  <c r="AN163" i="28" s="1"/>
  <c r="N163" i="28"/>
  <c r="M163" i="28"/>
  <c r="L163" i="28"/>
  <c r="K163" i="28"/>
  <c r="J163" i="28"/>
  <c r="I163" i="28"/>
  <c r="H163" i="28"/>
  <c r="G163" i="28"/>
  <c r="AO163" i="28" s="1"/>
  <c r="F163" i="28"/>
  <c r="E163" i="28"/>
  <c r="D163" i="28"/>
  <c r="AQ162" i="28"/>
  <c r="AJ162" i="28"/>
  <c r="AI162" i="28"/>
  <c r="AH162" i="28"/>
  <c r="AG162" i="28"/>
  <c r="AF162" i="28"/>
  <c r="AE162" i="28"/>
  <c r="AD162" i="28"/>
  <c r="AC162" i="28"/>
  <c r="AB162" i="28"/>
  <c r="AA162" i="28"/>
  <c r="Z162" i="28"/>
  <c r="Y162" i="28"/>
  <c r="X162" i="28"/>
  <c r="W162" i="28"/>
  <c r="V162" i="28"/>
  <c r="AM162" i="28" s="1"/>
  <c r="U162" i="28"/>
  <c r="T162" i="28"/>
  <c r="S162" i="28"/>
  <c r="R162" i="28"/>
  <c r="Q162" i="28"/>
  <c r="P162" i="28"/>
  <c r="O162" i="28"/>
  <c r="N162" i="28"/>
  <c r="AN162" i="28" s="1"/>
  <c r="M162" i="28"/>
  <c r="L162" i="28"/>
  <c r="K162" i="28"/>
  <c r="J162" i="28"/>
  <c r="I162" i="28"/>
  <c r="H162" i="28"/>
  <c r="G162" i="28"/>
  <c r="F162" i="28"/>
  <c r="E162" i="28"/>
  <c r="D162" i="28"/>
  <c r="AJ161" i="28"/>
  <c r="AQ161" i="28" s="1"/>
  <c r="AI161" i="28"/>
  <c r="AH161" i="28"/>
  <c r="AG161" i="28"/>
  <c r="AF161" i="28"/>
  <c r="AE161" i="28"/>
  <c r="AD161" i="28"/>
  <c r="AC161" i="28"/>
  <c r="AB161" i="28"/>
  <c r="AA161" i="28"/>
  <c r="Z161" i="28"/>
  <c r="Y161" i="28"/>
  <c r="X161" i="28"/>
  <c r="W161" i="28"/>
  <c r="V161" i="28"/>
  <c r="U161" i="28"/>
  <c r="T161" i="28"/>
  <c r="S161" i="28"/>
  <c r="R161" i="28"/>
  <c r="Q161" i="28"/>
  <c r="P161" i="28"/>
  <c r="O161" i="28"/>
  <c r="N161" i="28"/>
  <c r="M161" i="28"/>
  <c r="L161" i="28"/>
  <c r="K161" i="28"/>
  <c r="J161" i="28"/>
  <c r="I161" i="28"/>
  <c r="H161" i="28"/>
  <c r="AO161" i="28" s="1"/>
  <c r="G161" i="28"/>
  <c r="F161" i="28"/>
  <c r="E161" i="28"/>
  <c r="D161" i="28"/>
  <c r="AN160" i="28"/>
  <c r="AJ160" i="28"/>
  <c r="AQ160" i="28" s="1"/>
  <c r="AI160" i="28"/>
  <c r="AH160" i="28"/>
  <c r="AG160" i="28"/>
  <c r="AF160" i="28"/>
  <c r="AE160" i="28"/>
  <c r="AD160" i="28"/>
  <c r="AC160" i="28"/>
  <c r="AB160" i="28"/>
  <c r="AL160" i="28" s="1"/>
  <c r="AA160" i="28"/>
  <c r="Z160" i="28"/>
  <c r="Y160" i="28"/>
  <c r="X160" i="28"/>
  <c r="W160" i="28"/>
  <c r="V160" i="28"/>
  <c r="U160" i="28"/>
  <c r="T160" i="28"/>
  <c r="AM160" i="28" s="1"/>
  <c r="S160" i="28"/>
  <c r="R160" i="28"/>
  <c r="Q160" i="28"/>
  <c r="P160" i="28"/>
  <c r="O160" i="28"/>
  <c r="N160" i="28"/>
  <c r="M160" i="28"/>
  <c r="L160" i="28"/>
  <c r="K160" i="28"/>
  <c r="J160" i="28"/>
  <c r="I160" i="28"/>
  <c r="H160" i="28"/>
  <c r="G160" i="28"/>
  <c r="F160" i="28"/>
  <c r="E160" i="28"/>
  <c r="D160" i="28"/>
  <c r="AO160" i="28" s="1"/>
  <c r="AJ159" i="28"/>
  <c r="AQ159" i="28" s="1"/>
  <c r="AI159" i="28"/>
  <c r="AH159" i="28"/>
  <c r="AG159" i="28"/>
  <c r="AF159" i="28"/>
  <c r="AE159" i="28"/>
  <c r="AD159" i="28"/>
  <c r="AC159" i="28"/>
  <c r="AB159" i="28"/>
  <c r="AL159" i="28" s="1"/>
  <c r="AA159" i="28"/>
  <c r="Z159" i="28"/>
  <c r="Y159" i="28"/>
  <c r="X159" i="28"/>
  <c r="W159" i="28"/>
  <c r="V159" i="28"/>
  <c r="AM159" i="28" s="1"/>
  <c r="U159" i="28"/>
  <c r="T159" i="28"/>
  <c r="S159" i="28"/>
  <c r="R159" i="28"/>
  <c r="Q159" i="28"/>
  <c r="P159" i="28"/>
  <c r="O159" i="28"/>
  <c r="N159" i="28"/>
  <c r="M159" i="28"/>
  <c r="L159" i="28"/>
  <c r="AN159" i="28" s="1"/>
  <c r="K159" i="28"/>
  <c r="J159" i="28"/>
  <c r="I159" i="28"/>
  <c r="H159" i="28"/>
  <c r="G159" i="28"/>
  <c r="F159" i="28"/>
  <c r="E159" i="28"/>
  <c r="D159" i="28"/>
  <c r="AO159" i="28" s="1"/>
  <c r="AQ158" i="28"/>
  <c r="AJ158" i="28"/>
  <c r="AI158" i="28"/>
  <c r="AH158" i="28"/>
  <c r="AG158" i="28"/>
  <c r="AF158" i="28"/>
  <c r="AE158" i="28"/>
  <c r="AD158" i="28"/>
  <c r="AC158" i="28"/>
  <c r="AL158" i="28" s="1"/>
  <c r="AB158" i="28"/>
  <c r="AA158" i="28"/>
  <c r="Z158" i="28"/>
  <c r="Y158" i="28"/>
  <c r="X158" i="28"/>
  <c r="W158" i="28"/>
  <c r="V158" i="28"/>
  <c r="U158" i="28"/>
  <c r="T158" i="28"/>
  <c r="S158" i="28"/>
  <c r="R158" i="28"/>
  <c r="Q158" i="28"/>
  <c r="P158" i="28"/>
  <c r="O158" i="28"/>
  <c r="N158" i="28"/>
  <c r="M158" i="28"/>
  <c r="AN158" i="28" s="1"/>
  <c r="L158" i="28"/>
  <c r="K158" i="28"/>
  <c r="J158" i="28"/>
  <c r="I158" i="28"/>
  <c r="H158" i="28"/>
  <c r="G158" i="28"/>
  <c r="F158" i="28"/>
  <c r="E158" i="28"/>
  <c r="D158" i="28"/>
  <c r="AJ157" i="28"/>
  <c r="AQ157" i="28" s="1"/>
  <c r="AI157" i="28"/>
  <c r="AH157" i="28"/>
  <c r="AG157" i="28"/>
  <c r="AF157" i="28"/>
  <c r="AE157" i="28"/>
  <c r="AD157" i="28"/>
  <c r="AC157" i="28"/>
  <c r="AB157" i="28"/>
  <c r="AL157" i="28" s="1"/>
  <c r="AA157" i="28"/>
  <c r="Z157" i="28"/>
  <c r="Y157" i="28"/>
  <c r="X157" i="28"/>
  <c r="W157" i="28"/>
  <c r="V157" i="28"/>
  <c r="U157" i="28"/>
  <c r="T157" i="28"/>
  <c r="AM157" i="28" s="1"/>
  <c r="S157" i="28"/>
  <c r="R157" i="28"/>
  <c r="Q157" i="28"/>
  <c r="P157" i="28"/>
  <c r="O157" i="28"/>
  <c r="N157" i="28"/>
  <c r="M157" i="28"/>
  <c r="L157" i="28"/>
  <c r="AN157" i="28" s="1"/>
  <c r="K157" i="28"/>
  <c r="J157" i="28"/>
  <c r="I157" i="28"/>
  <c r="H157" i="28"/>
  <c r="G157" i="28"/>
  <c r="F157" i="28"/>
  <c r="E157" i="28"/>
  <c r="D157" i="28"/>
  <c r="AO157" i="28" s="1"/>
  <c r="AQ156" i="28"/>
  <c r="AJ156" i="28"/>
  <c r="AI156" i="28"/>
  <c r="AH156" i="28"/>
  <c r="AG156" i="28"/>
  <c r="AF156" i="28"/>
  <c r="AE156" i="28"/>
  <c r="AD156" i="28"/>
  <c r="AC156" i="28"/>
  <c r="AL156" i="28" s="1"/>
  <c r="AB156" i="28"/>
  <c r="AA156" i="28"/>
  <c r="Z156" i="28"/>
  <c r="Y156" i="28"/>
  <c r="X156" i="28"/>
  <c r="W156" i="28"/>
  <c r="V156" i="28"/>
  <c r="U156" i="28"/>
  <c r="AM156" i="28" s="1"/>
  <c r="T156" i="28"/>
  <c r="S156" i="28"/>
  <c r="R156" i="28"/>
  <c r="Q156" i="28"/>
  <c r="P156" i="28"/>
  <c r="O156" i="28"/>
  <c r="N156" i="28"/>
  <c r="M156" i="28"/>
  <c r="L156" i="28"/>
  <c r="K156" i="28"/>
  <c r="J156" i="28"/>
  <c r="I156" i="28"/>
  <c r="H156" i="28"/>
  <c r="AO156" i="28" s="1"/>
  <c r="G156" i="28"/>
  <c r="F156" i="28"/>
  <c r="E156" i="28"/>
  <c r="D156" i="28"/>
  <c r="AJ155" i="28"/>
  <c r="AQ155" i="28" s="1"/>
  <c r="AI155" i="28"/>
  <c r="AH155" i="28"/>
  <c r="AG155" i="28"/>
  <c r="AF155" i="28"/>
  <c r="AE155" i="28"/>
  <c r="AD155" i="28"/>
  <c r="AC155" i="28"/>
  <c r="AB155" i="28"/>
  <c r="AL155" i="28" s="1"/>
  <c r="AA155" i="28"/>
  <c r="Z155" i="28"/>
  <c r="Y155" i="28"/>
  <c r="X155" i="28"/>
  <c r="W155" i="28"/>
  <c r="V155" i="28"/>
  <c r="AM155" i="28" s="1"/>
  <c r="U155" i="28"/>
  <c r="T155" i="28"/>
  <c r="S155" i="28"/>
  <c r="R155" i="28"/>
  <c r="Q155" i="28"/>
  <c r="P155" i="28"/>
  <c r="O155" i="28"/>
  <c r="AN155" i="28" s="1"/>
  <c r="N155" i="28"/>
  <c r="M155" i="28"/>
  <c r="L155" i="28"/>
  <c r="K155" i="28"/>
  <c r="J155" i="28"/>
  <c r="I155" i="28"/>
  <c r="H155" i="28"/>
  <c r="G155" i="28"/>
  <c r="AO155" i="28" s="1"/>
  <c r="F155" i="28"/>
  <c r="E155" i="28"/>
  <c r="D155" i="28"/>
  <c r="AQ154" i="28"/>
  <c r="AJ154" i="28"/>
  <c r="AI154" i="28"/>
  <c r="AH154" i="28"/>
  <c r="AG154" i="28"/>
  <c r="AF154" i="28"/>
  <c r="AE154" i="28"/>
  <c r="AD154" i="28"/>
  <c r="AC154" i="28"/>
  <c r="AB154" i="28"/>
  <c r="AA154" i="28"/>
  <c r="Z154" i="28"/>
  <c r="Y154" i="28"/>
  <c r="X154" i="28"/>
  <c r="W154" i="28"/>
  <c r="V154" i="28"/>
  <c r="U154" i="28"/>
  <c r="T154" i="28"/>
  <c r="S154" i="28"/>
  <c r="R154" i="28"/>
  <c r="Q154" i="28"/>
  <c r="P154" i="28"/>
  <c r="O154" i="28"/>
  <c r="N154" i="28"/>
  <c r="M154" i="28"/>
  <c r="L154" i="28"/>
  <c r="K154" i="28"/>
  <c r="J154" i="28"/>
  <c r="I154" i="28"/>
  <c r="H154" i="28"/>
  <c r="G154" i="28"/>
  <c r="F154" i="28"/>
  <c r="E154" i="28"/>
  <c r="D154" i="28"/>
  <c r="AJ153" i="28"/>
  <c r="AQ153" i="28" s="1"/>
  <c r="AI153" i="28"/>
  <c r="AH153" i="28"/>
  <c r="AG153" i="28"/>
  <c r="AF153" i="28"/>
  <c r="AE153" i="28"/>
  <c r="AD153" i="28"/>
  <c r="AC153" i="28"/>
  <c r="AB153" i="28"/>
  <c r="AA153" i="28"/>
  <c r="Z153" i="28"/>
  <c r="Y153" i="28"/>
  <c r="X153" i="28"/>
  <c r="W153" i="28"/>
  <c r="V153" i="28"/>
  <c r="U153" i="28"/>
  <c r="T153" i="28"/>
  <c r="S153" i="28"/>
  <c r="R153" i="28"/>
  <c r="Q153" i="28"/>
  <c r="P153" i="28"/>
  <c r="O153" i="28"/>
  <c r="N153" i="28"/>
  <c r="M153" i="28"/>
  <c r="L153" i="28"/>
  <c r="AN153" i="28" s="1"/>
  <c r="K153" i="28"/>
  <c r="J153" i="28"/>
  <c r="I153" i="28"/>
  <c r="H153" i="28"/>
  <c r="G153" i="28"/>
  <c r="F153" i="28"/>
  <c r="E153" i="28"/>
  <c r="AO153" i="28" s="1"/>
  <c r="D153" i="28"/>
  <c r="AN152" i="28"/>
  <c r="AJ152" i="28"/>
  <c r="AQ152" i="28" s="1"/>
  <c r="AI152" i="28"/>
  <c r="AH152" i="28"/>
  <c r="AG152" i="28"/>
  <c r="AF152" i="28"/>
  <c r="AE152" i="28"/>
  <c r="AD152" i="28"/>
  <c r="AC152" i="28"/>
  <c r="AB152" i="28"/>
  <c r="AL152" i="28" s="1"/>
  <c r="AA152" i="28"/>
  <c r="Z152" i="28"/>
  <c r="Y152" i="28"/>
  <c r="X152" i="28"/>
  <c r="W152" i="28"/>
  <c r="V152" i="28"/>
  <c r="U152" i="28"/>
  <c r="T152" i="28"/>
  <c r="AM152" i="28" s="1"/>
  <c r="S152" i="28"/>
  <c r="R152" i="28"/>
  <c r="Q152" i="28"/>
  <c r="P152" i="28"/>
  <c r="O152" i="28"/>
  <c r="N152" i="28"/>
  <c r="M152" i="28"/>
  <c r="L152" i="28"/>
  <c r="K152" i="28"/>
  <c r="J152" i="28"/>
  <c r="I152" i="28"/>
  <c r="H152" i="28"/>
  <c r="G152" i="28"/>
  <c r="F152" i="28"/>
  <c r="E152" i="28"/>
  <c r="D152" i="28"/>
  <c r="AO152" i="28" s="1"/>
  <c r="AJ151" i="28"/>
  <c r="AI151" i="28"/>
  <c r="AH151" i="28"/>
  <c r="AG151" i="28"/>
  <c r="AF151" i="28"/>
  <c r="AE151" i="28"/>
  <c r="AD151" i="28"/>
  <c r="AC151" i="28"/>
  <c r="AB151" i="28"/>
  <c r="AA151" i="28"/>
  <c r="Z151" i="28"/>
  <c r="Y151" i="28"/>
  <c r="X151" i="28"/>
  <c r="W151" i="28"/>
  <c r="V151" i="28"/>
  <c r="AM151" i="28" s="1"/>
  <c r="U151" i="28"/>
  <c r="T151" i="28"/>
  <c r="S151" i="28"/>
  <c r="R151" i="28"/>
  <c r="Q151" i="28"/>
  <c r="P151" i="28"/>
  <c r="O151" i="28"/>
  <c r="N151" i="28"/>
  <c r="M151" i="28"/>
  <c r="L151" i="28"/>
  <c r="K151" i="28"/>
  <c r="J151" i="28"/>
  <c r="I151" i="28"/>
  <c r="H151" i="28"/>
  <c r="G151" i="28"/>
  <c r="F151" i="28"/>
  <c r="E151" i="28"/>
  <c r="D151" i="28"/>
  <c r="AJ150" i="28"/>
  <c r="AI150" i="28"/>
  <c r="AH150" i="28"/>
  <c r="AG150" i="28"/>
  <c r="AF150" i="28"/>
  <c r="AE150" i="28"/>
  <c r="AD150" i="28"/>
  <c r="AC150" i="28"/>
  <c r="AB150" i="28"/>
  <c r="AA150" i="28"/>
  <c r="Z150" i="28"/>
  <c r="Y150" i="28"/>
  <c r="X150" i="28"/>
  <c r="W150" i="28"/>
  <c r="V150" i="28"/>
  <c r="U150" i="28"/>
  <c r="T150" i="28"/>
  <c r="S150" i="28"/>
  <c r="R150" i="28"/>
  <c r="Q150" i="28"/>
  <c r="P150" i="28"/>
  <c r="O150" i="28"/>
  <c r="N150" i="28"/>
  <c r="M150" i="28"/>
  <c r="L150" i="28"/>
  <c r="K150" i="28"/>
  <c r="J150" i="28"/>
  <c r="I150" i="28"/>
  <c r="H150" i="28"/>
  <c r="G150" i="28"/>
  <c r="F150" i="28"/>
  <c r="E150" i="28"/>
  <c r="D150" i="28"/>
  <c r="AJ149" i="28"/>
  <c r="AI149" i="28"/>
  <c r="AH149" i="28"/>
  <c r="AG149" i="28"/>
  <c r="AF149" i="28"/>
  <c r="AE149" i="28"/>
  <c r="AD149" i="28"/>
  <c r="AC149" i="28"/>
  <c r="AB149" i="28"/>
  <c r="AL149" i="28" s="1"/>
  <c r="AA149" i="28"/>
  <c r="Z149" i="28"/>
  <c r="Y149" i="28"/>
  <c r="X149" i="28"/>
  <c r="W149" i="28"/>
  <c r="V149" i="28"/>
  <c r="U149" i="28"/>
  <c r="T149" i="28"/>
  <c r="AM149" i="28" s="1"/>
  <c r="S149" i="28"/>
  <c r="R149" i="28"/>
  <c r="Q149" i="28"/>
  <c r="P149" i="28"/>
  <c r="O149" i="28"/>
  <c r="N149" i="28"/>
  <c r="M149" i="28"/>
  <c r="L149" i="28"/>
  <c r="AN149" i="28" s="1"/>
  <c r="K149" i="28"/>
  <c r="J149" i="28"/>
  <c r="I149" i="28"/>
  <c r="H149" i="28"/>
  <c r="G149" i="28"/>
  <c r="F149" i="28"/>
  <c r="E149" i="28"/>
  <c r="D149" i="28"/>
  <c r="AO149" i="28" s="1"/>
  <c r="AJ148" i="28"/>
  <c r="AI148" i="28"/>
  <c r="AH148" i="28"/>
  <c r="AG148" i="28"/>
  <c r="AF148" i="28"/>
  <c r="AE148" i="28"/>
  <c r="AD148" i="28"/>
  <c r="AC148" i="28"/>
  <c r="AB148" i="28"/>
  <c r="AA148" i="28"/>
  <c r="Z148" i="28"/>
  <c r="Y148" i="28"/>
  <c r="X148" i="28"/>
  <c r="W148" i="28"/>
  <c r="V148" i="28"/>
  <c r="U148" i="28"/>
  <c r="T148" i="28"/>
  <c r="S148" i="28"/>
  <c r="R148" i="28"/>
  <c r="Q148" i="28"/>
  <c r="P148" i="28"/>
  <c r="O148" i="28"/>
  <c r="N148" i="28"/>
  <c r="M148" i="28"/>
  <c r="L148" i="28"/>
  <c r="K148" i="28"/>
  <c r="AO148" i="28" s="1"/>
  <c r="J148" i="28"/>
  <c r="I148" i="28"/>
  <c r="H148" i="28"/>
  <c r="G148" i="28"/>
  <c r="F148" i="28"/>
  <c r="E148" i="28"/>
  <c r="D148" i="28"/>
  <c r="AJ147" i="28"/>
  <c r="AI147" i="28"/>
  <c r="AH147" i="28"/>
  <c r="AG147" i="28"/>
  <c r="AF147" i="28"/>
  <c r="AE147" i="28"/>
  <c r="AD147" i="28"/>
  <c r="AC147" i="28"/>
  <c r="AB147" i="28"/>
  <c r="AA147" i="28"/>
  <c r="Z147" i="28"/>
  <c r="Y147" i="28"/>
  <c r="X147" i="28"/>
  <c r="W147" i="28"/>
  <c r="V147" i="28"/>
  <c r="AM147" i="28" s="1"/>
  <c r="U147" i="28"/>
  <c r="T147" i="28"/>
  <c r="S147" i="28"/>
  <c r="R147" i="28"/>
  <c r="Q147" i="28"/>
  <c r="P147" i="28"/>
  <c r="O147" i="28"/>
  <c r="AN147" i="28" s="1"/>
  <c r="N147" i="28"/>
  <c r="M147" i="28"/>
  <c r="L147" i="28"/>
  <c r="K147" i="28"/>
  <c r="J147" i="28"/>
  <c r="I147" i="28"/>
  <c r="H147" i="28"/>
  <c r="G147" i="28"/>
  <c r="F147" i="28"/>
  <c r="E147" i="28"/>
  <c r="D147" i="28"/>
  <c r="AJ146" i="28"/>
  <c r="AI146" i="28"/>
  <c r="AH146" i="28"/>
  <c r="AG146" i="28"/>
  <c r="AF146" i="28"/>
  <c r="AE146" i="28"/>
  <c r="AD146" i="28"/>
  <c r="AC146" i="28"/>
  <c r="AB146" i="28"/>
  <c r="AA146" i="28"/>
  <c r="Z146" i="28"/>
  <c r="Y146" i="28"/>
  <c r="AM146" i="28" s="1"/>
  <c r="X146" i="28"/>
  <c r="W146" i="28"/>
  <c r="V146" i="28"/>
  <c r="U146" i="28"/>
  <c r="T146" i="28"/>
  <c r="S146" i="28"/>
  <c r="R146" i="28"/>
  <c r="Q146" i="28"/>
  <c r="P146" i="28"/>
  <c r="O146" i="28"/>
  <c r="N146" i="28"/>
  <c r="M146" i="28"/>
  <c r="L146" i="28"/>
  <c r="K146" i="28"/>
  <c r="J146" i="28"/>
  <c r="I146" i="28"/>
  <c r="H146" i="28"/>
  <c r="G146" i="28"/>
  <c r="F146" i="28"/>
  <c r="E146" i="28"/>
  <c r="D146" i="28"/>
  <c r="AJ145" i="28"/>
  <c r="AI145" i="28"/>
  <c r="AH145" i="28"/>
  <c r="AG145" i="28"/>
  <c r="AF145" i="28"/>
  <c r="AE145" i="28"/>
  <c r="AD145" i="28"/>
  <c r="AC145" i="28"/>
  <c r="AB145" i="28"/>
  <c r="AA145" i="28"/>
  <c r="Z145" i="28"/>
  <c r="Y145" i="28"/>
  <c r="X145" i="28"/>
  <c r="W145" i="28"/>
  <c r="V145" i="28"/>
  <c r="U145" i="28"/>
  <c r="T145" i="28"/>
  <c r="S145" i="28"/>
  <c r="R145" i="28"/>
  <c r="Q145" i="28"/>
  <c r="P145" i="28"/>
  <c r="O145" i="28"/>
  <c r="N145" i="28"/>
  <c r="M145" i="28"/>
  <c r="L145" i="28"/>
  <c r="AN145" i="28" s="1"/>
  <c r="K145" i="28"/>
  <c r="J145" i="28"/>
  <c r="I145" i="28"/>
  <c r="H145" i="28"/>
  <c r="AO145" i="28" s="1"/>
  <c r="G145" i="28"/>
  <c r="F145" i="28"/>
  <c r="E145" i="28"/>
  <c r="D145" i="28"/>
  <c r="AJ144" i="28"/>
  <c r="AI144" i="28"/>
  <c r="AH144" i="28"/>
  <c r="AG144" i="28"/>
  <c r="AF144" i="28"/>
  <c r="AE144" i="28"/>
  <c r="AD144" i="28"/>
  <c r="AC144" i="28"/>
  <c r="AB144" i="28"/>
  <c r="AL144" i="28" s="1"/>
  <c r="AA144" i="28"/>
  <c r="Z144" i="28"/>
  <c r="Y144" i="28"/>
  <c r="X144" i="28"/>
  <c r="W144" i="28"/>
  <c r="V144" i="28"/>
  <c r="U144" i="28"/>
  <c r="T144" i="28"/>
  <c r="AM144" i="28" s="1"/>
  <c r="S144" i="28"/>
  <c r="R144" i="28"/>
  <c r="Q144" i="28"/>
  <c r="P144" i="28"/>
  <c r="O144" i="28"/>
  <c r="N144" i="28"/>
  <c r="M144" i="28"/>
  <c r="L144" i="28"/>
  <c r="AN144" i="28" s="1"/>
  <c r="K144" i="28"/>
  <c r="J144" i="28"/>
  <c r="I144" i="28"/>
  <c r="H144" i="28"/>
  <c r="G144" i="28"/>
  <c r="F144" i="28"/>
  <c r="E144" i="28"/>
  <c r="D144" i="28"/>
  <c r="AO144" i="28" s="1"/>
  <c r="AJ143" i="28"/>
  <c r="AI143" i="28"/>
  <c r="AH143" i="28"/>
  <c r="AG143" i="28"/>
  <c r="AF143" i="28"/>
  <c r="AE143" i="28"/>
  <c r="AD143" i="28"/>
  <c r="AC143" i="28"/>
  <c r="AB143" i="28"/>
  <c r="AA143" i="28"/>
  <c r="Z143" i="28"/>
  <c r="Y143" i="28"/>
  <c r="X143" i="28"/>
  <c r="W143" i="28"/>
  <c r="V143" i="28"/>
  <c r="AM143" i="28" s="1"/>
  <c r="U143" i="28"/>
  <c r="T143" i="28"/>
  <c r="S143" i="28"/>
  <c r="R143" i="28"/>
  <c r="Q143" i="28"/>
  <c r="P143" i="28"/>
  <c r="O143" i="28"/>
  <c r="N143" i="28"/>
  <c r="M143" i="28"/>
  <c r="L143" i="28"/>
  <c r="K143" i="28"/>
  <c r="J143" i="28"/>
  <c r="I143" i="28"/>
  <c r="H143" i="28"/>
  <c r="G143" i="28"/>
  <c r="F143" i="28"/>
  <c r="E143" i="28"/>
  <c r="D143" i="28"/>
  <c r="AJ142" i="28"/>
  <c r="AI142" i="28"/>
  <c r="AH142" i="28"/>
  <c r="AG142" i="28"/>
  <c r="AF142" i="28"/>
  <c r="AE142" i="28"/>
  <c r="AD142" i="28"/>
  <c r="AC142" i="28"/>
  <c r="AL142" i="28" s="1"/>
  <c r="AB142" i="28"/>
  <c r="AA142" i="28"/>
  <c r="Z142" i="28"/>
  <c r="Y142" i="28"/>
  <c r="X142" i="28"/>
  <c r="W142" i="28"/>
  <c r="V142" i="28"/>
  <c r="U142" i="28"/>
  <c r="T142" i="28"/>
  <c r="S142" i="28"/>
  <c r="R142" i="28"/>
  <c r="Q142" i="28"/>
  <c r="P142" i="28"/>
  <c r="O142" i="28"/>
  <c r="N142" i="28"/>
  <c r="M142" i="28"/>
  <c r="AN142" i="28" s="1"/>
  <c r="L142" i="28"/>
  <c r="K142" i="28"/>
  <c r="J142" i="28"/>
  <c r="I142" i="28"/>
  <c r="H142" i="28"/>
  <c r="G142" i="28"/>
  <c r="F142" i="28"/>
  <c r="E142" i="28"/>
  <c r="D142" i="28"/>
  <c r="AJ141" i="28"/>
  <c r="AI141" i="28"/>
  <c r="AH141" i="28"/>
  <c r="AG141" i="28"/>
  <c r="AF141" i="28"/>
  <c r="AE141" i="28"/>
  <c r="AD141" i="28"/>
  <c r="AC141" i="28"/>
  <c r="AB141" i="28"/>
  <c r="AA141" i="28"/>
  <c r="Z141" i="28"/>
  <c r="Y141" i="28"/>
  <c r="X141" i="28"/>
  <c r="W141" i="28"/>
  <c r="V141" i="28"/>
  <c r="U141" i="28"/>
  <c r="T141" i="28"/>
  <c r="S141" i="28"/>
  <c r="R141" i="28"/>
  <c r="Q141" i="28"/>
  <c r="P141" i="28"/>
  <c r="O141" i="28"/>
  <c r="N141" i="28"/>
  <c r="M141" i="28"/>
  <c r="L141" i="28"/>
  <c r="K141" i="28"/>
  <c r="J141" i="28"/>
  <c r="I141" i="28"/>
  <c r="H141" i="28"/>
  <c r="G141" i="28"/>
  <c r="F141" i="28"/>
  <c r="E141" i="28"/>
  <c r="D141" i="28"/>
  <c r="AJ140" i="28"/>
  <c r="AI140" i="28"/>
  <c r="AH140" i="28"/>
  <c r="AG140" i="28"/>
  <c r="AF140" i="28"/>
  <c r="AE140" i="28"/>
  <c r="AD140" i="28"/>
  <c r="AC140" i="28"/>
  <c r="AB140" i="28"/>
  <c r="AA140" i="28"/>
  <c r="Z140" i="28"/>
  <c r="Y140" i="28"/>
  <c r="X140" i="28"/>
  <c r="W140" i="28"/>
  <c r="V140" i="28"/>
  <c r="U140" i="28"/>
  <c r="T140" i="28"/>
  <c r="S140" i="28"/>
  <c r="R140" i="28"/>
  <c r="Q140" i="28"/>
  <c r="P140" i="28"/>
  <c r="O140" i="28"/>
  <c r="N140" i="28"/>
  <c r="M140" i="28"/>
  <c r="L140" i="28"/>
  <c r="K140" i="28"/>
  <c r="J140" i="28"/>
  <c r="I140" i="28"/>
  <c r="H140" i="28"/>
  <c r="G140" i="28"/>
  <c r="F140" i="28"/>
  <c r="E140" i="28"/>
  <c r="D140" i="28"/>
  <c r="AJ139" i="28"/>
  <c r="AI139" i="28"/>
  <c r="AH139" i="28"/>
  <c r="AG139" i="28"/>
  <c r="AF139" i="28"/>
  <c r="AE139" i="28"/>
  <c r="AD139" i="28"/>
  <c r="AC139" i="28"/>
  <c r="AB139" i="28"/>
  <c r="AA139" i="28"/>
  <c r="Z139" i="28"/>
  <c r="Y139" i="28"/>
  <c r="X139" i="28"/>
  <c r="W139" i="28"/>
  <c r="V139" i="28"/>
  <c r="U139" i="28"/>
  <c r="T139" i="28"/>
  <c r="S139" i="28"/>
  <c r="R139" i="28"/>
  <c r="Q139" i="28"/>
  <c r="P139" i="28"/>
  <c r="O139" i="28"/>
  <c r="N139" i="28"/>
  <c r="M139" i="28"/>
  <c r="L139" i="28"/>
  <c r="K139" i="28"/>
  <c r="J139" i="28"/>
  <c r="I139" i="28"/>
  <c r="H139" i="28"/>
  <c r="AO139" i="28" s="1"/>
  <c r="G139" i="28"/>
  <c r="F139" i="28"/>
  <c r="E139" i="28"/>
  <c r="D139" i="28"/>
  <c r="AJ138" i="28"/>
  <c r="AI138" i="28"/>
  <c r="AH138" i="28"/>
  <c r="AG138" i="28"/>
  <c r="AF138" i="28"/>
  <c r="AE138" i="28"/>
  <c r="AD138" i="28"/>
  <c r="AC138" i="28"/>
  <c r="AB138" i="28"/>
  <c r="AA138" i="28"/>
  <c r="Z138" i="28"/>
  <c r="Y138" i="28"/>
  <c r="X138" i="28"/>
  <c r="W138" i="28"/>
  <c r="V138" i="28"/>
  <c r="AM138" i="28" s="1"/>
  <c r="U138" i="28"/>
  <c r="T138" i="28"/>
  <c r="S138" i="28"/>
  <c r="R138" i="28"/>
  <c r="Q138" i="28"/>
  <c r="P138" i="28"/>
  <c r="O138" i="28"/>
  <c r="N138" i="28"/>
  <c r="AN138" i="28" s="1"/>
  <c r="M138" i="28"/>
  <c r="L138" i="28"/>
  <c r="K138" i="28"/>
  <c r="J138" i="28"/>
  <c r="I138" i="28"/>
  <c r="H138" i="28"/>
  <c r="G138" i="28"/>
  <c r="F138" i="28"/>
  <c r="E138" i="28"/>
  <c r="D138" i="28"/>
  <c r="AM137" i="28"/>
  <c r="AJ137" i="28"/>
  <c r="AI137" i="28"/>
  <c r="AH137" i="28"/>
  <c r="AG137" i="28"/>
  <c r="AF137" i="28"/>
  <c r="AE137" i="28"/>
  <c r="AD137" i="28"/>
  <c r="AC137" i="28"/>
  <c r="AL137" i="28" s="1"/>
  <c r="AB137" i="28"/>
  <c r="AA137" i="28"/>
  <c r="Z137" i="28"/>
  <c r="Y137" i="28"/>
  <c r="X137" i="28"/>
  <c r="W137" i="28"/>
  <c r="V137" i="28"/>
  <c r="U137" i="28"/>
  <c r="T137" i="28"/>
  <c r="S137" i="28"/>
  <c r="R137" i="28"/>
  <c r="Q137" i="28"/>
  <c r="P137" i="28"/>
  <c r="O137" i="28"/>
  <c r="N137" i="28"/>
  <c r="M137" i="28"/>
  <c r="L137" i="28"/>
  <c r="AN137" i="28" s="1"/>
  <c r="K137" i="28"/>
  <c r="J137" i="28"/>
  <c r="I137" i="28"/>
  <c r="H137" i="28"/>
  <c r="G137" i="28"/>
  <c r="F137" i="28"/>
  <c r="E137" i="28"/>
  <c r="D137" i="28"/>
  <c r="AO137" i="28" s="1"/>
  <c r="AJ136" i="28"/>
  <c r="AI136" i="28"/>
  <c r="AH136" i="28"/>
  <c r="AG136" i="28"/>
  <c r="AF136" i="28"/>
  <c r="AE136" i="28"/>
  <c r="AD136" i="28"/>
  <c r="AC136" i="28"/>
  <c r="AL136" i="28" s="1"/>
  <c r="AB136" i="28"/>
  <c r="AA136" i="28"/>
  <c r="Z136" i="28"/>
  <c r="Y136" i="28"/>
  <c r="X136" i="28"/>
  <c r="W136" i="28"/>
  <c r="V136" i="28"/>
  <c r="U136" i="28"/>
  <c r="T136" i="28"/>
  <c r="S136" i="28"/>
  <c r="R136" i="28"/>
  <c r="Q136" i="28"/>
  <c r="P136" i="28"/>
  <c r="O136" i="28"/>
  <c r="N136" i="28"/>
  <c r="M136" i="28"/>
  <c r="L136" i="28"/>
  <c r="K136" i="28"/>
  <c r="J136" i="28"/>
  <c r="I136" i="28"/>
  <c r="H136" i="28"/>
  <c r="G136" i="28"/>
  <c r="F136" i="28"/>
  <c r="E136" i="28"/>
  <c r="D136" i="28"/>
  <c r="AJ134" i="28"/>
  <c r="AQ134" i="28" s="1"/>
  <c r="AI134" i="28"/>
  <c r="AH134" i="28"/>
  <c r="AG134" i="28"/>
  <c r="AF134" i="28"/>
  <c r="AE134" i="28"/>
  <c r="AD134" i="28"/>
  <c r="AC134" i="28"/>
  <c r="AB134" i="28"/>
  <c r="AA134" i="28"/>
  <c r="Z134" i="28"/>
  <c r="Y134" i="28"/>
  <c r="X134" i="28"/>
  <c r="W134" i="28"/>
  <c r="V134" i="28"/>
  <c r="AM134" i="28" s="1"/>
  <c r="U134" i="28"/>
  <c r="T134" i="28"/>
  <c r="S134" i="28"/>
  <c r="R134" i="28"/>
  <c r="Q134" i="28"/>
  <c r="P134" i="28"/>
  <c r="O134" i="28"/>
  <c r="N134" i="28"/>
  <c r="M134" i="28"/>
  <c r="L134" i="28"/>
  <c r="K134" i="28"/>
  <c r="J134" i="28"/>
  <c r="I134" i="28"/>
  <c r="H134" i="28"/>
  <c r="G134" i="28"/>
  <c r="F134" i="28"/>
  <c r="E134" i="28"/>
  <c r="D134" i="28"/>
  <c r="AQ133" i="28"/>
  <c r="AJ133" i="28"/>
  <c r="AI133" i="28"/>
  <c r="AH133" i="28"/>
  <c r="AG133" i="28"/>
  <c r="AF133" i="28"/>
  <c r="AE133" i="28"/>
  <c r="AD133" i="28"/>
  <c r="AC133" i="28"/>
  <c r="AB133" i="28"/>
  <c r="AA133" i="28"/>
  <c r="Z133" i="28"/>
  <c r="Y133" i="28"/>
  <c r="X133" i="28"/>
  <c r="W133" i="28"/>
  <c r="V133" i="28"/>
  <c r="U133" i="28"/>
  <c r="T133" i="28"/>
  <c r="AM133" i="28" s="1"/>
  <c r="S133" i="28"/>
  <c r="R133" i="28"/>
  <c r="Q133" i="28"/>
  <c r="P133" i="28"/>
  <c r="O133" i="28"/>
  <c r="N133" i="28"/>
  <c r="M133" i="28"/>
  <c r="L133" i="28"/>
  <c r="K133" i="28"/>
  <c r="J133" i="28"/>
  <c r="I133" i="28"/>
  <c r="H133" i="28"/>
  <c r="G133" i="28"/>
  <c r="F133" i="28"/>
  <c r="E133" i="28"/>
  <c r="D133" i="28"/>
  <c r="AO133" i="28" s="1"/>
  <c r="AJ132" i="28"/>
  <c r="AQ132" i="28" s="1"/>
  <c r="AI132" i="28"/>
  <c r="AH132" i="28"/>
  <c r="AG132" i="28"/>
  <c r="AF132" i="28"/>
  <c r="AE132" i="28"/>
  <c r="AD132" i="28"/>
  <c r="AC132" i="28"/>
  <c r="AB132" i="28"/>
  <c r="AL132" i="28" s="1"/>
  <c r="AA132" i="28"/>
  <c r="Z132" i="28"/>
  <c r="Y132" i="28"/>
  <c r="X132" i="28"/>
  <c r="W132" i="28"/>
  <c r="V132" i="28"/>
  <c r="U132" i="28"/>
  <c r="T132" i="28"/>
  <c r="AM132" i="28" s="1"/>
  <c r="S132" i="28"/>
  <c r="R132" i="28"/>
  <c r="Q132" i="28"/>
  <c r="P132" i="28"/>
  <c r="O132" i="28"/>
  <c r="N132" i="28"/>
  <c r="M132" i="28"/>
  <c r="L132" i="28"/>
  <c r="AN132" i="28" s="1"/>
  <c r="K132" i="28"/>
  <c r="J132" i="28"/>
  <c r="I132" i="28"/>
  <c r="H132" i="28"/>
  <c r="G132" i="28"/>
  <c r="F132" i="28"/>
  <c r="E132" i="28"/>
  <c r="D132" i="28"/>
  <c r="AO132" i="28" s="1"/>
  <c r="AQ131" i="28"/>
  <c r="AJ131" i="28"/>
  <c r="AI131" i="28"/>
  <c r="AH131" i="28"/>
  <c r="AG131" i="28"/>
  <c r="AF131" i="28"/>
  <c r="AE131" i="28"/>
  <c r="AD131" i="28"/>
  <c r="AC131" i="28"/>
  <c r="AB131" i="28"/>
  <c r="AA131" i="28"/>
  <c r="Z131" i="28"/>
  <c r="Y131" i="28"/>
  <c r="X131" i="28"/>
  <c r="W131" i="28"/>
  <c r="V131" i="28"/>
  <c r="U131" i="28"/>
  <c r="T131" i="28"/>
  <c r="S131" i="28"/>
  <c r="R131" i="28"/>
  <c r="Q131" i="28"/>
  <c r="P131" i="28"/>
  <c r="O131" i="28"/>
  <c r="AN131" i="28" s="1"/>
  <c r="N131" i="28"/>
  <c r="M131" i="28"/>
  <c r="L131" i="28"/>
  <c r="K131" i="28"/>
  <c r="J131" i="28"/>
  <c r="I131" i="28"/>
  <c r="H131" i="28"/>
  <c r="AO131" i="28" s="1"/>
  <c r="G131" i="28"/>
  <c r="F131" i="28"/>
  <c r="E131" i="28"/>
  <c r="D131" i="28"/>
  <c r="AN130" i="28"/>
  <c r="AJ130" i="28"/>
  <c r="AQ130" i="28" s="1"/>
  <c r="AI130" i="28"/>
  <c r="AH130" i="28"/>
  <c r="AG130" i="28"/>
  <c r="AF130" i="28"/>
  <c r="AE130" i="28"/>
  <c r="AD130" i="28"/>
  <c r="AC130" i="28"/>
  <c r="AB130" i="28"/>
  <c r="AA130" i="28"/>
  <c r="Z130" i="28"/>
  <c r="Y130" i="28"/>
  <c r="X130" i="28"/>
  <c r="W130" i="28"/>
  <c r="V130" i="28"/>
  <c r="AM130" i="28" s="1"/>
  <c r="U130" i="28"/>
  <c r="T130" i="28"/>
  <c r="S130" i="28"/>
  <c r="R130" i="28"/>
  <c r="Q130" i="28"/>
  <c r="P130" i="28"/>
  <c r="O130" i="28"/>
  <c r="N130" i="28"/>
  <c r="M130" i="28"/>
  <c r="L130" i="28"/>
  <c r="K130" i="28"/>
  <c r="J130" i="28"/>
  <c r="I130" i="28"/>
  <c r="H130" i="28"/>
  <c r="G130" i="28"/>
  <c r="F130" i="28"/>
  <c r="AO130" i="28" s="1"/>
  <c r="E130" i="28"/>
  <c r="D130" i="28"/>
  <c r="AQ129" i="28"/>
  <c r="AR64" i="28" s="1"/>
  <c r="AJ129" i="28"/>
  <c r="AI129" i="28"/>
  <c r="AH129" i="28"/>
  <c r="AG129" i="28"/>
  <c r="AF129" i="28"/>
  <c r="AE129" i="28"/>
  <c r="AD129" i="28"/>
  <c r="AC129" i="28"/>
  <c r="AB129" i="28"/>
  <c r="AA129" i="28"/>
  <c r="Z129" i="28"/>
  <c r="Y129" i="28"/>
  <c r="X129" i="28"/>
  <c r="W129" i="28"/>
  <c r="V129" i="28"/>
  <c r="AM129" i="28" s="1"/>
  <c r="U129" i="28"/>
  <c r="T129" i="28"/>
  <c r="S129" i="28"/>
  <c r="R129" i="28"/>
  <c r="Q129" i="28"/>
  <c r="P129" i="28"/>
  <c r="O129" i="28"/>
  <c r="N129" i="28"/>
  <c r="M129" i="28"/>
  <c r="L129" i="28"/>
  <c r="K129" i="28"/>
  <c r="J129" i="28"/>
  <c r="I129" i="28"/>
  <c r="H129" i="28"/>
  <c r="G129" i="28"/>
  <c r="F129" i="28"/>
  <c r="E129" i="28"/>
  <c r="D129" i="28"/>
  <c r="AJ128" i="28"/>
  <c r="AQ128" i="28" s="1"/>
  <c r="AI128" i="28"/>
  <c r="AH128" i="28"/>
  <c r="AG128" i="28"/>
  <c r="AF128" i="28"/>
  <c r="AE128" i="28"/>
  <c r="AD128" i="28"/>
  <c r="AC128" i="28"/>
  <c r="AL128" i="28" s="1"/>
  <c r="AB128" i="28"/>
  <c r="AA128" i="28"/>
  <c r="Z128" i="28"/>
  <c r="Y128" i="28"/>
  <c r="X128" i="28"/>
  <c r="W128" i="28"/>
  <c r="V128" i="28"/>
  <c r="U128" i="28"/>
  <c r="AM128" i="28" s="1"/>
  <c r="T128" i="28"/>
  <c r="S128" i="28"/>
  <c r="R128" i="28"/>
  <c r="Q128" i="28"/>
  <c r="P128" i="28"/>
  <c r="O128" i="28"/>
  <c r="N128" i="28"/>
  <c r="M128" i="28"/>
  <c r="L128" i="28"/>
  <c r="K128" i="28"/>
  <c r="J128" i="28"/>
  <c r="I128" i="28"/>
  <c r="H128" i="28"/>
  <c r="G128" i="28"/>
  <c r="F128" i="28"/>
  <c r="E128" i="28"/>
  <c r="AO128" i="28" s="1"/>
  <c r="D128" i="28"/>
  <c r="AJ127" i="28"/>
  <c r="AQ127" i="28" s="1"/>
  <c r="AI127" i="28"/>
  <c r="AH127" i="28"/>
  <c r="AG127" i="28"/>
  <c r="AF127" i="28"/>
  <c r="AE127" i="28"/>
  <c r="AD127" i="28"/>
  <c r="AC127" i="28"/>
  <c r="AL127" i="28" s="1"/>
  <c r="AB127" i="28"/>
  <c r="AA127" i="28"/>
  <c r="Z127" i="28"/>
  <c r="Y127" i="28"/>
  <c r="X127" i="28"/>
  <c r="W127" i="28"/>
  <c r="V127" i="28"/>
  <c r="U127" i="28"/>
  <c r="T127" i="28"/>
  <c r="S127" i="28"/>
  <c r="R127" i="28"/>
  <c r="Q127" i="28"/>
  <c r="P127" i="28"/>
  <c r="O127" i="28"/>
  <c r="N127" i="28"/>
  <c r="M127" i="28"/>
  <c r="L127" i="28"/>
  <c r="K127" i="28"/>
  <c r="J127" i="28"/>
  <c r="I127" i="28"/>
  <c r="H127" i="28"/>
  <c r="G127" i="28"/>
  <c r="F127" i="28"/>
  <c r="E127" i="28"/>
  <c r="D127" i="28"/>
  <c r="AJ126" i="28"/>
  <c r="AQ126" i="28" s="1"/>
  <c r="AI126" i="28"/>
  <c r="AH126" i="28"/>
  <c r="AG126" i="28"/>
  <c r="AF126" i="28"/>
  <c r="AE126" i="28"/>
  <c r="AD126" i="28"/>
  <c r="AC126" i="28"/>
  <c r="AB126" i="28"/>
  <c r="AA126" i="28"/>
  <c r="Z126" i="28"/>
  <c r="Y126" i="28"/>
  <c r="X126" i="28"/>
  <c r="AM126" i="28" s="1"/>
  <c r="W126" i="28"/>
  <c r="V126" i="28"/>
  <c r="U126" i="28"/>
  <c r="T126" i="28"/>
  <c r="S126" i="28"/>
  <c r="R126" i="28"/>
  <c r="Q126" i="28"/>
  <c r="P126" i="28"/>
  <c r="O126" i="28"/>
  <c r="N126" i="28"/>
  <c r="M126" i="28"/>
  <c r="L126" i="28"/>
  <c r="K126" i="28"/>
  <c r="J126" i="28"/>
  <c r="I126" i="28"/>
  <c r="H126" i="28"/>
  <c r="G126" i="28"/>
  <c r="F126" i="28"/>
  <c r="E126" i="28"/>
  <c r="D126" i="28"/>
  <c r="C126" i="28"/>
  <c r="AQ125" i="28"/>
  <c r="AJ125" i="28"/>
  <c r="AI125" i="28"/>
  <c r="AH125" i="28"/>
  <c r="AG125" i="28"/>
  <c r="AF125" i="28"/>
  <c r="AE125" i="28"/>
  <c r="AD125" i="28"/>
  <c r="AC125" i="28"/>
  <c r="AL125" i="28" s="1"/>
  <c r="AB125" i="28"/>
  <c r="AA125" i="28"/>
  <c r="Z125" i="28"/>
  <c r="Y125" i="28"/>
  <c r="X125" i="28"/>
  <c r="W125" i="28"/>
  <c r="V125" i="28"/>
  <c r="U125" i="28"/>
  <c r="T125" i="28"/>
  <c r="S125" i="28"/>
  <c r="R125" i="28"/>
  <c r="Q125" i="28"/>
  <c r="P125" i="28"/>
  <c r="O125" i="28"/>
  <c r="N125" i="28"/>
  <c r="M125" i="28"/>
  <c r="L125" i="28"/>
  <c r="AN125" i="28" s="1"/>
  <c r="K125" i="28"/>
  <c r="J125" i="28"/>
  <c r="I125" i="28"/>
  <c r="H125" i="28"/>
  <c r="G125" i="28"/>
  <c r="F125" i="28"/>
  <c r="E125" i="28"/>
  <c r="D125" i="28"/>
  <c r="AQ124" i="28"/>
  <c r="AJ124" i="28"/>
  <c r="AI124" i="28"/>
  <c r="AH124" i="28"/>
  <c r="AG124" i="28"/>
  <c r="AF124" i="28"/>
  <c r="AE124" i="28"/>
  <c r="AD124" i="28"/>
  <c r="AC124" i="28"/>
  <c r="AB124" i="28"/>
  <c r="AA124" i="28"/>
  <c r="Z124" i="28"/>
  <c r="Y124" i="28"/>
  <c r="X124" i="28"/>
  <c r="W124" i="28"/>
  <c r="V124" i="28"/>
  <c r="U124" i="28"/>
  <c r="T124" i="28"/>
  <c r="S124" i="28"/>
  <c r="R124" i="28"/>
  <c r="Q124" i="28"/>
  <c r="P124" i="28"/>
  <c r="O124" i="28"/>
  <c r="N124" i="28"/>
  <c r="M124" i="28"/>
  <c r="L124" i="28"/>
  <c r="K124" i="28"/>
  <c r="J124" i="28"/>
  <c r="I124" i="28"/>
  <c r="H124" i="28"/>
  <c r="G124" i="28"/>
  <c r="F124" i="28"/>
  <c r="E124" i="28"/>
  <c r="D124" i="28"/>
  <c r="C124" i="28"/>
  <c r="AQ123" i="28"/>
  <c r="AJ123" i="28"/>
  <c r="AI123" i="28"/>
  <c r="AH123" i="28"/>
  <c r="AG123" i="28"/>
  <c r="AF123" i="28"/>
  <c r="AE123" i="28"/>
  <c r="AD123" i="28"/>
  <c r="AC123" i="28"/>
  <c r="AB123" i="28"/>
  <c r="AA123" i="28"/>
  <c r="Z123" i="28"/>
  <c r="Y123" i="28"/>
  <c r="X123" i="28"/>
  <c r="W123" i="28"/>
  <c r="V123" i="28"/>
  <c r="U123" i="28"/>
  <c r="T123" i="28"/>
  <c r="S123" i="28"/>
  <c r="R123" i="28"/>
  <c r="Q123" i="28"/>
  <c r="P123" i="28"/>
  <c r="O123" i="28"/>
  <c r="N123" i="28"/>
  <c r="M123" i="28"/>
  <c r="L123" i="28"/>
  <c r="K123" i="28"/>
  <c r="J123" i="28"/>
  <c r="I123" i="28"/>
  <c r="H123" i="28"/>
  <c r="G123" i="28"/>
  <c r="F123" i="28"/>
  <c r="E123" i="28"/>
  <c r="D123" i="28"/>
  <c r="AM122" i="28"/>
  <c r="AJ122" i="28"/>
  <c r="AQ122" i="28" s="1"/>
  <c r="AI122" i="28"/>
  <c r="AH122" i="28"/>
  <c r="AG122" i="28"/>
  <c r="AF122" i="28"/>
  <c r="AE122" i="28"/>
  <c r="AD122" i="28"/>
  <c r="AC122" i="28"/>
  <c r="AB122" i="28"/>
  <c r="AA122" i="28"/>
  <c r="Z122" i="28"/>
  <c r="Y122" i="28"/>
  <c r="X122" i="28"/>
  <c r="W122" i="28"/>
  <c r="V122" i="28"/>
  <c r="U122" i="28"/>
  <c r="T122" i="28"/>
  <c r="S122" i="28"/>
  <c r="R122" i="28"/>
  <c r="Q122" i="28"/>
  <c r="P122" i="28"/>
  <c r="O122" i="28"/>
  <c r="N122" i="28"/>
  <c r="M122" i="28"/>
  <c r="L122" i="28"/>
  <c r="AN122" i="28" s="1"/>
  <c r="K122" i="28"/>
  <c r="J122" i="28"/>
  <c r="I122" i="28"/>
  <c r="H122" i="28"/>
  <c r="G122" i="28"/>
  <c r="F122" i="28"/>
  <c r="E122" i="28"/>
  <c r="D122" i="28"/>
  <c r="AO122" i="28" s="1"/>
  <c r="AJ121" i="28"/>
  <c r="AQ121" i="28" s="1"/>
  <c r="AI121" i="28"/>
  <c r="AH121" i="28"/>
  <c r="AG121" i="28"/>
  <c r="AF121" i="28"/>
  <c r="AE121" i="28"/>
  <c r="AD121" i="28"/>
  <c r="AC121" i="28"/>
  <c r="AL121" i="28" s="1"/>
  <c r="AB121" i="28"/>
  <c r="AA121" i="28"/>
  <c r="Z121" i="28"/>
  <c r="Y121" i="28"/>
  <c r="X121" i="28"/>
  <c r="W121" i="28"/>
  <c r="V121" i="28"/>
  <c r="AM121" i="28" s="1"/>
  <c r="U121" i="28"/>
  <c r="T121" i="28"/>
  <c r="S121" i="28"/>
  <c r="R121" i="28"/>
  <c r="Q121" i="28"/>
  <c r="P121" i="28"/>
  <c r="O121" i="28"/>
  <c r="N121" i="28"/>
  <c r="M121" i="28"/>
  <c r="L121" i="28"/>
  <c r="K121" i="28"/>
  <c r="J121" i="28"/>
  <c r="I121" i="28"/>
  <c r="H121" i="28"/>
  <c r="G121" i="28"/>
  <c r="F121" i="28"/>
  <c r="E121" i="28"/>
  <c r="AO121" i="28" s="1"/>
  <c r="D121" i="28"/>
  <c r="AJ120" i="28"/>
  <c r="AQ120" i="28" s="1"/>
  <c r="AI120" i="28"/>
  <c r="AH120" i="28"/>
  <c r="AG120" i="28"/>
  <c r="AF120" i="28"/>
  <c r="AE120" i="28"/>
  <c r="AD120" i="28"/>
  <c r="AC120" i="28"/>
  <c r="AB120" i="28"/>
  <c r="AL120" i="28" s="1"/>
  <c r="AA120" i="28"/>
  <c r="Z120" i="28"/>
  <c r="Y120" i="28"/>
  <c r="X120" i="28"/>
  <c r="W120" i="28"/>
  <c r="V120" i="28"/>
  <c r="U120" i="28"/>
  <c r="T120" i="28"/>
  <c r="AM120" i="28" s="1"/>
  <c r="S120" i="28"/>
  <c r="R120" i="28"/>
  <c r="Q120" i="28"/>
  <c r="P120" i="28"/>
  <c r="O120" i="28"/>
  <c r="N120" i="28"/>
  <c r="M120" i="28"/>
  <c r="L120" i="28"/>
  <c r="AN120" i="28" s="1"/>
  <c r="K120" i="28"/>
  <c r="J120" i="28"/>
  <c r="I120" i="28"/>
  <c r="H120" i="28"/>
  <c r="G120" i="28"/>
  <c r="F120" i="28"/>
  <c r="E120" i="28"/>
  <c r="D120" i="28"/>
  <c r="AO120" i="28" s="1"/>
  <c r="AM119" i="28"/>
  <c r="AJ119" i="28"/>
  <c r="AQ119" i="28" s="1"/>
  <c r="AR54" i="28" s="1"/>
  <c r="AI119" i="28"/>
  <c r="AH119" i="28"/>
  <c r="AG119" i="28"/>
  <c r="AF119" i="28"/>
  <c r="AE119" i="28"/>
  <c r="AD119" i="28"/>
  <c r="AC119" i="28"/>
  <c r="AB119" i="28"/>
  <c r="AL119" i="28" s="1"/>
  <c r="AA119" i="28"/>
  <c r="Z119" i="28"/>
  <c r="Y119" i="28"/>
  <c r="X119" i="28"/>
  <c r="W119" i="28"/>
  <c r="V119" i="28"/>
  <c r="U119" i="28"/>
  <c r="T119" i="28"/>
  <c r="S119" i="28"/>
  <c r="R119" i="28"/>
  <c r="Q119" i="28"/>
  <c r="P119" i="28"/>
  <c r="O119" i="28"/>
  <c r="N119" i="28"/>
  <c r="M119" i="28"/>
  <c r="L119" i="28"/>
  <c r="AN119" i="28" s="1"/>
  <c r="K119" i="28"/>
  <c r="J119" i="28"/>
  <c r="I119" i="28"/>
  <c r="H119" i="28"/>
  <c r="G119" i="28"/>
  <c r="F119" i="28"/>
  <c r="E119" i="28"/>
  <c r="D119" i="28"/>
  <c r="AO119" i="28" s="1"/>
  <c r="AJ118" i="28"/>
  <c r="AQ118" i="28" s="1"/>
  <c r="AI118" i="28"/>
  <c r="AH118" i="28"/>
  <c r="AG118" i="28"/>
  <c r="AF118" i="28"/>
  <c r="AE118" i="28"/>
  <c r="AD118" i="28"/>
  <c r="AC118" i="28"/>
  <c r="AB118" i="28"/>
  <c r="AL118" i="28" s="1"/>
  <c r="AA118" i="28"/>
  <c r="Z118" i="28"/>
  <c r="Y118" i="28"/>
  <c r="X118" i="28"/>
  <c r="W118" i="28"/>
  <c r="V118" i="28"/>
  <c r="U118" i="28"/>
  <c r="T118" i="28"/>
  <c r="AM118" i="28" s="1"/>
  <c r="S118" i="28"/>
  <c r="R118" i="28"/>
  <c r="Q118" i="28"/>
  <c r="P118" i="28"/>
  <c r="O118" i="28"/>
  <c r="N118" i="28"/>
  <c r="M118" i="28"/>
  <c r="L118" i="28"/>
  <c r="AN118" i="28" s="1"/>
  <c r="K118" i="28"/>
  <c r="J118" i="28"/>
  <c r="I118" i="28"/>
  <c r="H118" i="28"/>
  <c r="G118" i="28"/>
  <c r="F118" i="28"/>
  <c r="E118" i="28"/>
  <c r="D118" i="28"/>
  <c r="AO118" i="28" s="1"/>
  <c r="AJ117" i="28"/>
  <c r="AQ117" i="28" s="1"/>
  <c r="AR52" i="28" s="1"/>
  <c r="AI117" i="28"/>
  <c r="AH117" i="28"/>
  <c r="AG117" i="28"/>
  <c r="AF117" i="28"/>
  <c r="AE117" i="28"/>
  <c r="AD117" i="28"/>
  <c r="AC117" i="28"/>
  <c r="AB117" i="28"/>
  <c r="AA117" i="28"/>
  <c r="Z117" i="28"/>
  <c r="Y117" i="28"/>
  <c r="X117" i="28"/>
  <c r="W117" i="28"/>
  <c r="V117" i="28"/>
  <c r="U117" i="28"/>
  <c r="T117" i="28"/>
  <c r="S117" i="28"/>
  <c r="R117" i="28"/>
  <c r="Q117" i="28"/>
  <c r="P117" i="28"/>
  <c r="O117" i="28"/>
  <c r="N117" i="28"/>
  <c r="M117" i="28"/>
  <c r="L117" i="28"/>
  <c r="K117" i="28"/>
  <c r="J117" i="28"/>
  <c r="I117" i="28"/>
  <c r="H117" i="28"/>
  <c r="G117" i="28"/>
  <c r="F117" i="28"/>
  <c r="E117" i="28"/>
  <c r="D117" i="28"/>
  <c r="AQ116" i="28"/>
  <c r="AJ116" i="28"/>
  <c r="AI116" i="28"/>
  <c r="AH116" i="28"/>
  <c r="AG116" i="28"/>
  <c r="AF116" i="28"/>
  <c r="AE116" i="28"/>
  <c r="AD116" i="28"/>
  <c r="AC116" i="28"/>
  <c r="AB116" i="28"/>
  <c r="AA116" i="28"/>
  <c r="Z116" i="28"/>
  <c r="Y116" i="28"/>
  <c r="X116" i="28"/>
  <c r="W116" i="28"/>
  <c r="V116" i="28"/>
  <c r="U116" i="28"/>
  <c r="T116" i="28"/>
  <c r="S116" i="28"/>
  <c r="R116" i="28"/>
  <c r="Q116" i="28"/>
  <c r="P116" i="28"/>
  <c r="O116" i="28"/>
  <c r="N116" i="28"/>
  <c r="M116" i="28"/>
  <c r="L116" i="28"/>
  <c r="K116" i="28"/>
  <c r="J116" i="28"/>
  <c r="I116" i="28"/>
  <c r="H116" i="28"/>
  <c r="G116" i="28"/>
  <c r="F116" i="28"/>
  <c r="E116" i="28"/>
  <c r="D116" i="28"/>
  <c r="C116" i="28"/>
  <c r="AQ115" i="28"/>
  <c r="AJ115" i="28"/>
  <c r="AI115" i="28"/>
  <c r="AH115" i="28"/>
  <c r="AG115" i="28"/>
  <c r="AF115" i="28"/>
  <c r="AE115" i="28"/>
  <c r="AD115" i="28"/>
  <c r="AC115" i="28"/>
  <c r="AL115" i="28" s="1"/>
  <c r="AB115" i="28"/>
  <c r="AA115" i="28"/>
  <c r="Z115" i="28"/>
  <c r="Y115" i="28"/>
  <c r="X115" i="28"/>
  <c r="W115" i="28"/>
  <c r="V115" i="28"/>
  <c r="U115" i="28"/>
  <c r="AM115" i="28" s="1"/>
  <c r="T115" i="28"/>
  <c r="S115" i="28"/>
  <c r="R115" i="28"/>
  <c r="Q115" i="28"/>
  <c r="P115" i="28"/>
  <c r="O115" i="28"/>
  <c r="N115" i="28"/>
  <c r="M115" i="28"/>
  <c r="AN115" i="28" s="1"/>
  <c r="L115" i="28"/>
  <c r="K115" i="28"/>
  <c r="J115" i="28"/>
  <c r="I115" i="28"/>
  <c r="H115" i="28"/>
  <c r="G115" i="28"/>
  <c r="F115" i="28"/>
  <c r="E115" i="28"/>
  <c r="AO115" i="28" s="1"/>
  <c r="D115" i="28"/>
  <c r="AM114" i="28"/>
  <c r="AJ114" i="28"/>
  <c r="AQ114" i="28" s="1"/>
  <c r="AI114" i="28"/>
  <c r="AH114" i="28"/>
  <c r="AG114" i="28"/>
  <c r="AF114" i="28"/>
  <c r="AE114" i="28"/>
  <c r="AD114" i="28"/>
  <c r="AC114" i="28"/>
  <c r="AB114" i="28"/>
  <c r="AA114" i="28"/>
  <c r="Z114" i="28"/>
  <c r="Y114" i="28"/>
  <c r="X114" i="28"/>
  <c r="W114" i="28"/>
  <c r="V114" i="28"/>
  <c r="U114" i="28"/>
  <c r="T114" i="28"/>
  <c r="S114" i="28"/>
  <c r="R114" i="28"/>
  <c r="Q114" i="28"/>
  <c r="P114" i="28"/>
  <c r="O114" i="28"/>
  <c r="N114" i="28"/>
  <c r="M114" i="28"/>
  <c r="L114" i="28"/>
  <c r="K114" i="28"/>
  <c r="J114" i="28"/>
  <c r="I114" i="28"/>
  <c r="H114" i="28"/>
  <c r="G114" i="28"/>
  <c r="F114" i="28"/>
  <c r="E114" i="28"/>
  <c r="D114" i="28"/>
  <c r="AO114" i="28" s="1"/>
  <c r="AJ113" i="28"/>
  <c r="AQ113" i="28" s="1"/>
  <c r="AI113" i="28"/>
  <c r="AH113" i="28"/>
  <c r="AG113" i="28"/>
  <c r="AF113" i="28"/>
  <c r="AE113" i="28"/>
  <c r="AD113" i="28"/>
  <c r="AC113" i="28"/>
  <c r="AB113" i="28"/>
  <c r="AA113" i="28"/>
  <c r="Z113" i="28"/>
  <c r="Y113" i="28"/>
  <c r="X113" i="28"/>
  <c r="W113" i="28"/>
  <c r="V113" i="28"/>
  <c r="AM113" i="28" s="1"/>
  <c r="U113" i="28"/>
  <c r="T113" i="28"/>
  <c r="S113" i="28"/>
  <c r="R113" i="28"/>
  <c r="Q113" i="28"/>
  <c r="P113" i="28"/>
  <c r="O113" i="28"/>
  <c r="N113" i="28"/>
  <c r="AN113" i="28" s="1"/>
  <c r="M113" i="28"/>
  <c r="L113" i="28"/>
  <c r="K113" i="28"/>
  <c r="J113" i="28"/>
  <c r="I113" i="28"/>
  <c r="H113" i="28"/>
  <c r="G113" i="28"/>
  <c r="F113" i="28"/>
  <c r="E113" i="28"/>
  <c r="D113" i="28"/>
  <c r="AO113" i="28" s="1"/>
  <c r="AJ112" i="28"/>
  <c r="AQ112" i="28" s="1"/>
  <c r="AI112" i="28"/>
  <c r="AH112" i="28"/>
  <c r="AG112" i="28"/>
  <c r="AF112" i="28"/>
  <c r="AE112" i="28"/>
  <c r="AD112" i="28"/>
  <c r="AC112" i="28"/>
  <c r="AL112" i="28" s="1"/>
  <c r="AB112" i="28"/>
  <c r="AA112" i="28"/>
  <c r="Z112" i="28"/>
  <c r="Y112" i="28"/>
  <c r="X112" i="28"/>
  <c r="W112" i="28"/>
  <c r="V112" i="28"/>
  <c r="U112" i="28"/>
  <c r="T112" i="28"/>
  <c r="S112" i="28"/>
  <c r="R112" i="28"/>
  <c r="Q112" i="28"/>
  <c r="P112" i="28"/>
  <c r="O112" i="28"/>
  <c r="N112" i="28"/>
  <c r="M112" i="28"/>
  <c r="L112" i="28"/>
  <c r="K112" i="28"/>
  <c r="J112" i="28"/>
  <c r="I112" i="28"/>
  <c r="H112" i="28"/>
  <c r="G112" i="28"/>
  <c r="F112" i="28"/>
  <c r="E112" i="28"/>
  <c r="D112" i="28"/>
  <c r="AM111" i="28"/>
  <c r="AJ111" i="28"/>
  <c r="AQ111" i="28" s="1"/>
  <c r="AI111" i="28"/>
  <c r="AH111" i="28"/>
  <c r="AG111" i="28"/>
  <c r="AF111" i="28"/>
  <c r="AE111" i="28"/>
  <c r="AD111" i="28"/>
  <c r="AC111" i="28"/>
  <c r="AB111" i="28"/>
  <c r="AL111" i="28" s="1"/>
  <c r="AA111" i="28"/>
  <c r="Z111" i="28"/>
  <c r="Y111" i="28"/>
  <c r="X111" i="28"/>
  <c r="W111" i="28"/>
  <c r="V111" i="28"/>
  <c r="U111" i="28"/>
  <c r="T111" i="28"/>
  <c r="S111" i="28"/>
  <c r="R111" i="28"/>
  <c r="Q111" i="28"/>
  <c r="P111" i="28"/>
  <c r="O111" i="28"/>
  <c r="N111" i="28"/>
  <c r="M111" i="28"/>
  <c r="L111" i="28"/>
  <c r="AN111" i="28" s="1"/>
  <c r="K111" i="28"/>
  <c r="J111" i="28"/>
  <c r="I111" i="28"/>
  <c r="H111" i="28"/>
  <c r="G111" i="28"/>
  <c r="F111" i="28"/>
  <c r="E111" i="28"/>
  <c r="D111" i="28"/>
  <c r="AO111" i="28" s="1"/>
  <c r="AJ110" i="28"/>
  <c r="AQ110" i="28" s="1"/>
  <c r="AR45" i="28" s="1"/>
  <c r="AI110" i="28"/>
  <c r="AH110" i="28"/>
  <c r="AG110" i="28"/>
  <c r="AF110" i="28"/>
  <c r="AE110" i="28"/>
  <c r="AD110" i="28"/>
  <c r="AC110" i="28"/>
  <c r="AB110" i="28"/>
  <c r="AL110" i="28" s="1"/>
  <c r="AA110" i="28"/>
  <c r="Z110" i="28"/>
  <c r="Y110" i="28"/>
  <c r="X110" i="28"/>
  <c r="W110" i="28"/>
  <c r="V110" i="28"/>
  <c r="U110" i="28"/>
  <c r="T110" i="28"/>
  <c r="AM110" i="28" s="1"/>
  <c r="S110" i="28"/>
  <c r="R110" i="28"/>
  <c r="Q110" i="28"/>
  <c r="P110" i="28"/>
  <c r="O110" i="28"/>
  <c r="N110" i="28"/>
  <c r="M110" i="28"/>
  <c r="L110" i="28"/>
  <c r="AN110" i="28" s="1"/>
  <c r="K110" i="28"/>
  <c r="J110" i="28"/>
  <c r="I110" i="28"/>
  <c r="H110" i="28"/>
  <c r="G110" i="28"/>
  <c r="F110" i="28"/>
  <c r="E110" i="28"/>
  <c r="D110" i="28"/>
  <c r="AO110" i="28" s="1"/>
  <c r="AQ109" i="28"/>
  <c r="AJ109" i="28"/>
  <c r="AI109" i="28"/>
  <c r="AH109" i="28"/>
  <c r="AG109" i="28"/>
  <c r="AF109" i="28"/>
  <c r="AE109" i="28"/>
  <c r="AD109" i="28"/>
  <c r="AC109" i="28"/>
  <c r="AL109" i="28" s="1"/>
  <c r="AB109" i="28"/>
  <c r="AA109" i="28"/>
  <c r="Z109" i="28"/>
  <c r="Y109" i="28"/>
  <c r="X109" i="28"/>
  <c r="W109" i="28"/>
  <c r="V109" i="28"/>
  <c r="U109" i="28"/>
  <c r="T109" i="28"/>
  <c r="S109" i="28"/>
  <c r="R109" i="28"/>
  <c r="Q109" i="28"/>
  <c r="AN109" i="28" s="1"/>
  <c r="P109" i="28"/>
  <c r="O109" i="28"/>
  <c r="N109" i="28"/>
  <c r="M109" i="28"/>
  <c r="L109" i="28"/>
  <c r="K109" i="28"/>
  <c r="J109" i="28"/>
  <c r="I109" i="28"/>
  <c r="H109" i="28"/>
  <c r="G109" i="28"/>
  <c r="F109" i="28"/>
  <c r="E109" i="28"/>
  <c r="AO109" i="28" s="1"/>
  <c r="D109" i="28"/>
  <c r="AN108" i="28"/>
  <c r="AJ108" i="28"/>
  <c r="AQ108" i="28" s="1"/>
  <c r="AI108" i="28"/>
  <c r="AH108" i="28"/>
  <c r="AG108" i="28"/>
  <c r="AF108" i="28"/>
  <c r="AE108" i="28"/>
  <c r="AD108" i="28"/>
  <c r="AC108" i="28"/>
  <c r="AB108" i="28"/>
  <c r="AA108" i="28"/>
  <c r="Z108" i="28"/>
  <c r="Y108" i="28"/>
  <c r="X108" i="28"/>
  <c r="W108" i="28"/>
  <c r="V108" i="28"/>
  <c r="AM108" i="28" s="1"/>
  <c r="U108" i="28"/>
  <c r="T108" i="28"/>
  <c r="S108" i="28"/>
  <c r="R108" i="28"/>
  <c r="Q108" i="28"/>
  <c r="P108" i="28"/>
  <c r="O108" i="28"/>
  <c r="N108" i="28"/>
  <c r="M108" i="28"/>
  <c r="L108" i="28"/>
  <c r="K108" i="28"/>
  <c r="J108" i="28"/>
  <c r="I108" i="28"/>
  <c r="H108" i="28"/>
  <c r="G108" i="28"/>
  <c r="F108" i="28"/>
  <c r="E108" i="28"/>
  <c r="D108" i="28"/>
  <c r="AO108" i="28" s="1"/>
  <c r="AQ107" i="28"/>
  <c r="AJ107" i="28"/>
  <c r="AI107" i="28"/>
  <c r="AH107" i="28"/>
  <c r="AG107" i="28"/>
  <c r="AF107" i="28"/>
  <c r="AE107" i="28"/>
  <c r="AD107" i="28"/>
  <c r="AC107" i="28"/>
  <c r="AB107" i="28"/>
  <c r="AA107" i="28"/>
  <c r="Z107" i="28"/>
  <c r="Y107" i="28"/>
  <c r="X107" i="28"/>
  <c r="W107" i="28"/>
  <c r="V107" i="28"/>
  <c r="U107" i="28"/>
  <c r="T107" i="28"/>
  <c r="S107" i="28"/>
  <c r="R107" i="28"/>
  <c r="Q107" i="28"/>
  <c r="P107" i="28"/>
  <c r="O107" i="28"/>
  <c r="N107" i="28"/>
  <c r="M107" i="28"/>
  <c r="L107" i="28"/>
  <c r="K107" i="28"/>
  <c r="J107" i="28"/>
  <c r="I107" i="28"/>
  <c r="H107" i="28"/>
  <c r="G107" i="28"/>
  <c r="F107" i="28"/>
  <c r="E107" i="28"/>
  <c r="D107" i="28"/>
  <c r="C107" i="28"/>
  <c r="AJ106" i="28"/>
  <c r="AQ106" i="28" s="1"/>
  <c r="AI106" i="28"/>
  <c r="AH106" i="28"/>
  <c r="AG106" i="28"/>
  <c r="AF106" i="28"/>
  <c r="AE106" i="28"/>
  <c r="AD106" i="28"/>
  <c r="AC106" i="28"/>
  <c r="AL106" i="28" s="1"/>
  <c r="AB106" i="28"/>
  <c r="AA106" i="28"/>
  <c r="Z106" i="28"/>
  <c r="Y106" i="28"/>
  <c r="X106" i="28"/>
  <c r="W106" i="28"/>
  <c r="V106" i="28"/>
  <c r="U106" i="28"/>
  <c r="T106" i="28"/>
  <c r="S106" i="28"/>
  <c r="R106" i="28"/>
  <c r="Q106" i="28"/>
  <c r="P106" i="28"/>
  <c r="O106" i="28"/>
  <c r="N106" i="28"/>
  <c r="M106" i="28"/>
  <c r="L106" i="28"/>
  <c r="K106" i="28"/>
  <c r="J106" i="28"/>
  <c r="I106" i="28"/>
  <c r="H106" i="28"/>
  <c r="G106" i="28"/>
  <c r="F106" i="28"/>
  <c r="E106" i="28"/>
  <c r="D106" i="28"/>
  <c r="AJ105" i="28"/>
  <c r="AQ105" i="28" s="1"/>
  <c r="AI105" i="28"/>
  <c r="AH105" i="28"/>
  <c r="AG105" i="28"/>
  <c r="AF105" i="28"/>
  <c r="AE105" i="28"/>
  <c r="AD105" i="28"/>
  <c r="AC105" i="28"/>
  <c r="AB105" i="28"/>
  <c r="AL105" i="28" s="1"/>
  <c r="AA105" i="28"/>
  <c r="Z105" i="28"/>
  <c r="Y105" i="28"/>
  <c r="X105" i="28"/>
  <c r="W105" i="28"/>
  <c r="V105" i="28"/>
  <c r="U105" i="28"/>
  <c r="T105" i="28"/>
  <c r="AM105" i="28" s="1"/>
  <c r="S105" i="28"/>
  <c r="R105" i="28"/>
  <c r="Q105" i="28"/>
  <c r="P105" i="28"/>
  <c r="O105" i="28"/>
  <c r="N105" i="28"/>
  <c r="M105" i="28"/>
  <c r="L105" i="28"/>
  <c r="AN105" i="28" s="1"/>
  <c r="K105" i="28"/>
  <c r="J105" i="28"/>
  <c r="I105" i="28"/>
  <c r="H105" i="28"/>
  <c r="G105" i="28"/>
  <c r="F105" i="28"/>
  <c r="E105" i="28"/>
  <c r="D105" i="28"/>
  <c r="AO105" i="28" s="1"/>
  <c r="AJ104" i="28"/>
  <c r="AQ104" i="28" s="1"/>
  <c r="AR39" i="28" s="1"/>
  <c r="AI104" i="28"/>
  <c r="AH104" i="28"/>
  <c r="AG104" i="28"/>
  <c r="AF104" i="28"/>
  <c r="AE104" i="28"/>
  <c r="AD104" i="28"/>
  <c r="AC104" i="28"/>
  <c r="AB104" i="28"/>
  <c r="AA104" i="28"/>
  <c r="Z104" i="28"/>
  <c r="Y104" i="28"/>
  <c r="X104" i="28"/>
  <c r="AM104" i="28" s="1"/>
  <c r="W104" i="28"/>
  <c r="V104" i="28"/>
  <c r="U104" i="28"/>
  <c r="T104" i="28"/>
  <c r="S104" i="28"/>
  <c r="R104" i="28"/>
  <c r="Q104" i="28"/>
  <c r="P104" i="28"/>
  <c r="O104" i="28"/>
  <c r="N104" i="28"/>
  <c r="M104" i="28"/>
  <c r="L104" i="28"/>
  <c r="K104" i="28"/>
  <c r="J104" i="28"/>
  <c r="I104" i="28"/>
  <c r="H104" i="28"/>
  <c r="G104" i="28"/>
  <c r="F104" i="28"/>
  <c r="E104" i="28"/>
  <c r="D104" i="28"/>
  <c r="AQ103" i="28"/>
  <c r="AJ103" i="28"/>
  <c r="AI103" i="28"/>
  <c r="AH103" i="28"/>
  <c r="AG103" i="28"/>
  <c r="AF103" i="28"/>
  <c r="AE103" i="28"/>
  <c r="AD103" i="28"/>
  <c r="AC103" i="28"/>
  <c r="AL103" i="28" s="1"/>
  <c r="AB103" i="28"/>
  <c r="AA103" i="28"/>
  <c r="Z103" i="28"/>
  <c r="Y103" i="28"/>
  <c r="X103" i="28"/>
  <c r="W103" i="28"/>
  <c r="V103" i="28"/>
  <c r="U103" i="28"/>
  <c r="T103" i="28"/>
  <c r="S103" i="28"/>
  <c r="R103" i="28"/>
  <c r="Q103" i="28"/>
  <c r="P103" i="28"/>
  <c r="O103" i="28"/>
  <c r="N103" i="28"/>
  <c r="M103" i="28"/>
  <c r="AN103" i="28" s="1"/>
  <c r="L103" i="28"/>
  <c r="K103" i="28"/>
  <c r="J103" i="28"/>
  <c r="I103" i="28"/>
  <c r="H103" i="28"/>
  <c r="G103" i="28"/>
  <c r="F103" i="28"/>
  <c r="E103" i="28"/>
  <c r="AO103" i="28" s="1"/>
  <c r="D103" i="28"/>
  <c r="AQ102" i="28"/>
  <c r="AR37" i="28" s="1"/>
  <c r="AJ102" i="28"/>
  <c r="AI102" i="28"/>
  <c r="AH102" i="28"/>
  <c r="AG102" i="28"/>
  <c r="AF102" i="28"/>
  <c r="AE102" i="28"/>
  <c r="AD102" i="28"/>
  <c r="AC102" i="28"/>
  <c r="AB102" i="28"/>
  <c r="AA102" i="28"/>
  <c r="Z102" i="28"/>
  <c r="Y102" i="28"/>
  <c r="X102" i="28"/>
  <c r="W102" i="28"/>
  <c r="V102" i="28"/>
  <c r="U102" i="28"/>
  <c r="T102" i="28"/>
  <c r="S102" i="28"/>
  <c r="R102" i="28"/>
  <c r="Q102" i="28"/>
  <c r="P102" i="28"/>
  <c r="O102" i="28"/>
  <c r="N102" i="28"/>
  <c r="M102" i="28"/>
  <c r="L102" i="28"/>
  <c r="K102" i="28"/>
  <c r="J102" i="28"/>
  <c r="I102" i="28"/>
  <c r="H102" i="28"/>
  <c r="G102" i="28"/>
  <c r="F102" i="28"/>
  <c r="E102" i="28"/>
  <c r="D102" i="28"/>
  <c r="AQ101" i="28"/>
  <c r="AO101" i="28"/>
  <c r="AJ101" i="28"/>
  <c r="AI101" i="28"/>
  <c r="AH101" i="28"/>
  <c r="AG101" i="28"/>
  <c r="AF101" i="28"/>
  <c r="AE101" i="28"/>
  <c r="AD101" i="28"/>
  <c r="AC101" i="28"/>
  <c r="AL101" i="28" s="1"/>
  <c r="AB101" i="28"/>
  <c r="AA101" i="28"/>
  <c r="Z101" i="28"/>
  <c r="Y101" i="28"/>
  <c r="X101" i="28"/>
  <c r="W101" i="28"/>
  <c r="V101" i="28"/>
  <c r="U101" i="28"/>
  <c r="T101" i="28"/>
  <c r="S101" i="28"/>
  <c r="R101" i="28"/>
  <c r="Q101" i="28"/>
  <c r="P101" i="28"/>
  <c r="O101" i="28"/>
  <c r="AN101" i="28" s="1"/>
  <c r="N101" i="28"/>
  <c r="M101" i="28"/>
  <c r="L101" i="28"/>
  <c r="K101" i="28"/>
  <c r="J101" i="28"/>
  <c r="I101" i="28"/>
  <c r="H101" i="28"/>
  <c r="G101" i="28"/>
  <c r="F101" i="28"/>
  <c r="E101" i="28"/>
  <c r="D101" i="28"/>
  <c r="C101" i="28"/>
  <c r="AJ100" i="28"/>
  <c r="AQ100" i="28" s="1"/>
  <c r="AR36" i="28" s="1"/>
  <c r="AI100" i="28"/>
  <c r="AH100" i="28"/>
  <c r="AG100" i="28"/>
  <c r="AF100" i="28"/>
  <c r="AE100" i="28"/>
  <c r="AD100" i="28"/>
  <c r="AC100" i="28"/>
  <c r="AB100" i="28"/>
  <c r="AL100" i="28" s="1"/>
  <c r="AA100" i="28"/>
  <c r="Z100" i="28"/>
  <c r="Y100" i="28"/>
  <c r="X100" i="28"/>
  <c r="W100" i="28"/>
  <c r="V100" i="28"/>
  <c r="U100" i="28"/>
  <c r="T100" i="28"/>
  <c r="AM100" i="28" s="1"/>
  <c r="S100" i="28"/>
  <c r="R100" i="28"/>
  <c r="Q100" i="28"/>
  <c r="P100" i="28"/>
  <c r="O100" i="28"/>
  <c r="N100" i="28"/>
  <c r="M100" i="28"/>
  <c r="L100" i="28"/>
  <c r="AN100" i="28" s="1"/>
  <c r="K100" i="28"/>
  <c r="J100" i="28"/>
  <c r="I100" i="28"/>
  <c r="H100" i="28"/>
  <c r="G100" i="28"/>
  <c r="F100" i="28"/>
  <c r="E100" i="28"/>
  <c r="D100" i="28"/>
  <c r="AO100" i="28" s="1"/>
  <c r="AQ99" i="28"/>
  <c r="AJ99" i="28"/>
  <c r="AI99" i="28"/>
  <c r="AH99" i="28"/>
  <c r="AG99" i="28"/>
  <c r="AF99" i="28"/>
  <c r="AE99" i="28"/>
  <c r="AD99" i="28"/>
  <c r="AC99" i="28"/>
  <c r="AB99" i="28"/>
  <c r="AA99" i="28"/>
  <c r="Z99" i="28"/>
  <c r="Y99" i="28"/>
  <c r="X99" i="28"/>
  <c r="W99" i="28"/>
  <c r="V99" i="28"/>
  <c r="U99" i="28"/>
  <c r="T99" i="28"/>
  <c r="S99" i="28"/>
  <c r="R99" i="28"/>
  <c r="Q99" i="28"/>
  <c r="P99" i="28"/>
  <c r="O99" i="28"/>
  <c r="N99" i="28"/>
  <c r="M99" i="28"/>
  <c r="L99" i="28"/>
  <c r="K99" i="28"/>
  <c r="J99" i="28"/>
  <c r="I99" i="28"/>
  <c r="H99" i="28"/>
  <c r="G99" i="28"/>
  <c r="F99" i="28"/>
  <c r="E99" i="28"/>
  <c r="D99" i="28"/>
  <c r="AM98" i="28"/>
  <c r="AJ98" i="28"/>
  <c r="AQ98" i="28" s="1"/>
  <c r="AI98" i="28"/>
  <c r="AH98" i="28"/>
  <c r="AG98" i="28"/>
  <c r="AF98" i="28"/>
  <c r="AE98" i="28"/>
  <c r="AD98" i="28"/>
  <c r="AC98" i="28"/>
  <c r="AL98" i="28" s="1"/>
  <c r="AB98" i="28"/>
  <c r="AA98" i="28"/>
  <c r="Z98" i="28"/>
  <c r="Y98" i="28"/>
  <c r="X98" i="28"/>
  <c r="W98" i="28"/>
  <c r="V98" i="28"/>
  <c r="U98" i="28"/>
  <c r="T98" i="28"/>
  <c r="S98" i="28"/>
  <c r="R98" i="28"/>
  <c r="Q98" i="28"/>
  <c r="P98" i="28"/>
  <c r="O98" i="28"/>
  <c r="N98" i="28"/>
  <c r="M98" i="28"/>
  <c r="L98" i="28"/>
  <c r="K98" i="28"/>
  <c r="J98" i="28"/>
  <c r="I98" i="28"/>
  <c r="H98" i="28"/>
  <c r="G98" i="28"/>
  <c r="F98" i="28"/>
  <c r="E98" i="28"/>
  <c r="D98" i="28"/>
  <c r="AQ97" i="28"/>
  <c r="AJ97" i="28"/>
  <c r="AI97" i="28"/>
  <c r="AH97" i="28"/>
  <c r="AG97" i="28"/>
  <c r="AF97" i="28"/>
  <c r="AE97" i="28"/>
  <c r="AD97" i="28"/>
  <c r="AC97" i="28"/>
  <c r="AL97" i="28" s="1"/>
  <c r="AB97" i="28"/>
  <c r="AA97" i="28"/>
  <c r="Z97" i="28"/>
  <c r="Y97" i="28"/>
  <c r="X97" i="28"/>
  <c r="W97" i="28"/>
  <c r="V97" i="28"/>
  <c r="U97" i="28"/>
  <c r="T97" i="28"/>
  <c r="S97" i="28"/>
  <c r="R97" i="28"/>
  <c r="Q97" i="28"/>
  <c r="P97" i="28"/>
  <c r="O97" i="28"/>
  <c r="AN97" i="28" s="1"/>
  <c r="N97" i="28"/>
  <c r="M97" i="28"/>
  <c r="L97" i="28"/>
  <c r="K97" i="28"/>
  <c r="J97" i="28"/>
  <c r="I97" i="28"/>
  <c r="H97" i="28"/>
  <c r="G97" i="28"/>
  <c r="F97" i="28"/>
  <c r="E97" i="28"/>
  <c r="D97" i="28"/>
  <c r="AO96" i="28"/>
  <c r="AJ96" i="28"/>
  <c r="AQ96" i="28" s="1"/>
  <c r="AI96" i="28"/>
  <c r="AH96" i="28"/>
  <c r="AG96" i="28"/>
  <c r="AF96" i="28"/>
  <c r="AE96" i="28"/>
  <c r="AD96" i="28"/>
  <c r="AC96" i="28"/>
  <c r="AB96" i="28"/>
  <c r="AA96" i="28"/>
  <c r="Z96" i="28"/>
  <c r="Y96" i="28"/>
  <c r="X96" i="28"/>
  <c r="W96" i="28"/>
  <c r="V96" i="28"/>
  <c r="AM96" i="28" s="1"/>
  <c r="U96" i="28"/>
  <c r="T96" i="28"/>
  <c r="S96" i="28"/>
  <c r="R96" i="28"/>
  <c r="Q96" i="28"/>
  <c r="P96" i="28"/>
  <c r="O96" i="28"/>
  <c r="N96" i="28"/>
  <c r="M96" i="28"/>
  <c r="L96" i="28"/>
  <c r="K96" i="28"/>
  <c r="J96" i="28"/>
  <c r="I96" i="28"/>
  <c r="H96" i="28"/>
  <c r="G96" i="28"/>
  <c r="F96" i="28"/>
  <c r="E96" i="28"/>
  <c r="D96" i="28"/>
  <c r="C96" i="28"/>
  <c r="AQ95" i="28"/>
  <c r="AJ95" i="28"/>
  <c r="AI95" i="28"/>
  <c r="AH95" i="28"/>
  <c r="AG95" i="28"/>
  <c r="AF95" i="28"/>
  <c r="AE95" i="28"/>
  <c r="AD95" i="28"/>
  <c r="AC95" i="28"/>
  <c r="AL95" i="28" s="1"/>
  <c r="AB95" i="28"/>
  <c r="AA95" i="28"/>
  <c r="Z95" i="28"/>
  <c r="Y95" i="28"/>
  <c r="X95" i="28"/>
  <c r="W95" i="28"/>
  <c r="V95" i="28"/>
  <c r="U95" i="28"/>
  <c r="T95" i="28"/>
  <c r="S95" i="28"/>
  <c r="R95" i="28"/>
  <c r="Q95" i="28"/>
  <c r="P95" i="28"/>
  <c r="O95" i="28"/>
  <c r="AN95" i="28" s="1"/>
  <c r="N95" i="28"/>
  <c r="M95" i="28"/>
  <c r="L95" i="28"/>
  <c r="K95" i="28"/>
  <c r="J95" i="28"/>
  <c r="I95" i="28"/>
  <c r="H95" i="28"/>
  <c r="G95" i="28"/>
  <c r="F95" i="28"/>
  <c r="E95" i="28"/>
  <c r="D95" i="28"/>
  <c r="C95" i="28"/>
  <c r="AJ94" i="28"/>
  <c r="AQ94" i="28" s="1"/>
  <c r="AI94" i="28"/>
  <c r="AH94" i="28"/>
  <c r="AG94" i="28"/>
  <c r="AF94" i="28"/>
  <c r="AE94" i="28"/>
  <c r="AD94" i="28"/>
  <c r="AC94" i="28"/>
  <c r="AB94" i="28"/>
  <c r="AA94" i="28"/>
  <c r="Z94" i="28"/>
  <c r="Y94" i="28"/>
  <c r="X94" i="28"/>
  <c r="W94" i="28"/>
  <c r="V94" i="28"/>
  <c r="U94" i="28"/>
  <c r="T94" i="28"/>
  <c r="AM94" i="28" s="1"/>
  <c r="S94" i="28"/>
  <c r="R94" i="28"/>
  <c r="Q94" i="28"/>
  <c r="P94" i="28"/>
  <c r="O94" i="28"/>
  <c r="N94" i="28"/>
  <c r="M94" i="28"/>
  <c r="L94" i="28"/>
  <c r="K94" i="28"/>
  <c r="J94" i="28"/>
  <c r="I94" i="28"/>
  <c r="H94" i="28"/>
  <c r="G94" i="28"/>
  <c r="F94" i="28"/>
  <c r="E94" i="28"/>
  <c r="D94" i="28"/>
  <c r="AO94" i="28" s="1"/>
  <c r="AQ93" i="28"/>
  <c r="AJ93" i="28"/>
  <c r="AI93" i="28"/>
  <c r="AH93" i="28"/>
  <c r="AG93" i="28"/>
  <c r="AF93" i="28"/>
  <c r="AE93" i="28"/>
  <c r="AD93" i="28"/>
  <c r="AC93" i="28"/>
  <c r="AL93" i="28" s="1"/>
  <c r="AB93" i="28"/>
  <c r="AA93" i="28"/>
  <c r="Z93" i="28"/>
  <c r="Y93" i="28"/>
  <c r="X93" i="28"/>
  <c r="W93" i="28"/>
  <c r="V93" i="28"/>
  <c r="U93" i="28"/>
  <c r="AM93" i="28" s="1"/>
  <c r="T93" i="28"/>
  <c r="S93" i="28"/>
  <c r="R93" i="28"/>
  <c r="Q93" i="28"/>
  <c r="P93" i="28"/>
  <c r="O93" i="28"/>
  <c r="N93" i="28"/>
  <c r="M93" i="28"/>
  <c r="AN93" i="28" s="1"/>
  <c r="L93" i="28"/>
  <c r="K93" i="28"/>
  <c r="J93" i="28"/>
  <c r="I93" i="28"/>
  <c r="H93" i="28"/>
  <c r="G93" i="28"/>
  <c r="F93" i="28"/>
  <c r="E93" i="28"/>
  <c r="AO93" i="28" s="1"/>
  <c r="D93" i="28"/>
  <c r="AJ92" i="28"/>
  <c r="AQ92" i="28" s="1"/>
  <c r="AI92" i="28"/>
  <c r="AH92" i="28"/>
  <c r="AG92" i="28"/>
  <c r="AF92" i="28"/>
  <c r="AE92" i="28"/>
  <c r="AD92" i="28"/>
  <c r="AC92" i="28"/>
  <c r="AB92" i="28"/>
  <c r="AA92" i="28"/>
  <c r="Z92" i="28"/>
  <c r="Y92" i="28"/>
  <c r="X92" i="28"/>
  <c r="W92" i="28"/>
  <c r="V92" i="28"/>
  <c r="U92" i="28"/>
  <c r="T92" i="28"/>
  <c r="S92" i="28"/>
  <c r="R92" i="28"/>
  <c r="Q92" i="28"/>
  <c r="P92" i="28"/>
  <c r="O92" i="28"/>
  <c r="N92" i="28"/>
  <c r="M92" i="28"/>
  <c r="L92" i="28"/>
  <c r="K92" i="28"/>
  <c r="J92" i="28"/>
  <c r="I92" i="28"/>
  <c r="H92" i="28"/>
  <c r="G92" i="28"/>
  <c r="F92" i="28"/>
  <c r="E92" i="28"/>
  <c r="D92" i="28"/>
  <c r="AQ91" i="28"/>
  <c r="AN91" i="28"/>
  <c r="AJ91" i="28"/>
  <c r="AI91" i="28"/>
  <c r="AH91" i="28"/>
  <c r="AG91" i="28"/>
  <c r="AF91" i="28"/>
  <c r="AE91" i="28"/>
  <c r="AD91" i="28"/>
  <c r="AC91" i="28"/>
  <c r="AL91" i="28" s="1"/>
  <c r="AB91" i="28"/>
  <c r="AA91" i="28"/>
  <c r="Z91" i="28"/>
  <c r="Y91" i="28"/>
  <c r="X91" i="28"/>
  <c r="W91" i="28"/>
  <c r="V91" i="28"/>
  <c r="AM91" i="28" s="1"/>
  <c r="U91" i="28"/>
  <c r="T91" i="28"/>
  <c r="S91" i="28"/>
  <c r="R91" i="28"/>
  <c r="Q91" i="28"/>
  <c r="P91" i="28"/>
  <c r="O91" i="28"/>
  <c r="N91" i="28"/>
  <c r="M91" i="28"/>
  <c r="L91" i="28"/>
  <c r="K91" i="28"/>
  <c r="J91" i="28"/>
  <c r="I91" i="28"/>
  <c r="H91" i="28"/>
  <c r="G91" i="28"/>
  <c r="F91" i="28"/>
  <c r="E91" i="28"/>
  <c r="D91" i="28"/>
  <c r="C91" i="28"/>
  <c r="AJ90" i="28"/>
  <c r="AQ90" i="28" s="1"/>
  <c r="AR26" i="28" s="1"/>
  <c r="AI90" i="28"/>
  <c r="AH90" i="28"/>
  <c r="AG90" i="28"/>
  <c r="AF90" i="28"/>
  <c r="AE90" i="28"/>
  <c r="AD90" i="28"/>
  <c r="AC90" i="28"/>
  <c r="AB90" i="28"/>
  <c r="AL90" i="28" s="1"/>
  <c r="AA90" i="28"/>
  <c r="Z90" i="28"/>
  <c r="Y90" i="28"/>
  <c r="X90" i="28"/>
  <c r="W90" i="28"/>
  <c r="V90" i="28"/>
  <c r="U90" i="28"/>
  <c r="T90" i="28"/>
  <c r="AM90" i="28" s="1"/>
  <c r="S90" i="28"/>
  <c r="R90" i="28"/>
  <c r="Q90" i="28"/>
  <c r="P90" i="28"/>
  <c r="O90" i="28"/>
  <c r="N90" i="28"/>
  <c r="M90" i="28"/>
  <c r="L90" i="28"/>
  <c r="AN90" i="28" s="1"/>
  <c r="K90" i="28"/>
  <c r="J90" i="28"/>
  <c r="I90" i="28"/>
  <c r="H90" i="28"/>
  <c r="G90" i="28"/>
  <c r="F90" i="28"/>
  <c r="E90" i="28"/>
  <c r="D90" i="28"/>
  <c r="AO90" i="28" s="1"/>
  <c r="AJ89" i="28"/>
  <c r="AQ89" i="28" s="1"/>
  <c r="AI89" i="28"/>
  <c r="AH89" i="28"/>
  <c r="AG89" i="28"/>
  <c r="AF89" i="28"/>
  <c r="AE89" i="28"/>
  <c r="AD89" i="28"/>
  <c r="AC89" i="28"/>
  <c r="AB89" i="28"/>
  <c r="AL89" i="28" s="1"/>
  <c r="AA89" i="28"/>
  <c r="Z89" i="28"/>
  <c r="Y89" i="28"/>
  <c r="X89" i="28"/>
  <c r="W89" i="28"/>
  <c r="V89" i="28"/>
  <c r="U89" i="28"/>
  <c r="T89" i="28"/>
  <c r="AM89" i="28" s="1"/>
  <c r="S89" i="28"/>
  <c r="R89" i="28"/>
  <c r="Q89" i="28"/>
  <c r="P89" i="28"/>
  <c r="O89" i="28"/>
  <c r="N89" i="28"/>
  <c r="M89" i="28"/>
  <c r="L89" i="28"/>
  <c r="AN89" i="28" s="1"/>
  <c r="K89" i="28"/>
  <c r="J89" i="28"/>
  <c r="I89" i="28"/>
  <c r="H89" i="28"/>
  <c r="G89" i="28"/>
  <c r="F89" i="28"/>
  <c r="E89" i="28"/>
  <c r="D89" i="28"/>
  <c r="AO89" i="28" s="1"/>
  <c r="AJ88" i="28"/>
  <c r="AQ88" i="28" s="1"/>
  <c r="AR23" i="28" s="1"/>
  <c r="AI88" i="28"/>
  <c r="AH88" i="28"/>
  <c r="AG88" i="28"/>
  <c r="AF88" i="28"/>
  <c r="AE88" i="28"/>
  <c r="AD88" i="28"/>
  <c r="AC88" i="28"/>
  <c r="AB88" i="28"/>
  <c r="AL88" i="28" s="1"/>
  <c r="AA88" i="28"/>
  <c r="Z88" i="28"/>
  <c r="Y88" i="28"/>
  <c r="X88" i="28"/>
  <c r="W88" i="28"/>
  <c r="V88" i="28"/>
  <c r="U88" i="28"/>
  <c r="T88" i="28"/>
  <c r="AM88" i="28" s="1"/>
  <c r="S88" i="28"/>
  <c r="R88" i="28"/>
  <c r="Q88" i="28"/>
  <c r="P88" i="28"/>
  <c r="O88" i="28"/>
  <c r="N88" i="28"/>
  <c r="M88" i="28"/>
  <c r="L88" i="28"/>
  <c r="AN88" i="28" s="1"/>
  <c r="K88" i="28"/>
  <c r="J88" i="28"/>
  <c r="I88" i="28"/>
  <c r="H88" i="28"/>
  <c r="G88" i="28"/>
  <c r="F88" i="28"/>
  <c r="E88" i="28"/>
  <c r="D88" i="28"/>
  <c r="AO88" i="28" s="1"/>
  <c r="AQ87" i="28"/>
  <c r="AJ87" i="28"/>
  <c r="AI87" i="28"/>
  <c r="AH87" i="28"/>
  <c r="AG87" i="28"/>
  <c r="AF87" i="28"/>
  <c r="AE87" i="28"/>
  <c r="AD87" i="28"/>
  <c r="AC87" i="28"/>
  <c r="AB87" i="28"/>
  <c r="AA87" i="28"/>
  <c r="Z87" i="28"/>
  <c r="Y87" i="28"/>
  <c r="X87" i="28"/>
  <c r="W87" i="28"/>
  <c r="V87" i="28"/>
  <c r="U87" i="28"/>
  <c r="T87" i="28"/>
  <c r="S87" i="28"/>
  <c r="R87" i="28"/>
  <c r="Q87" i="28"/>
  <c r="P87" i="28"/>
  <c r="O87" i="28"/>
  <c r="N87" i="28"/>
  <c r="M87" i="28"/>
  <c r="L87" i="28"/>
  <c r="K87" i="28"/>
  <c r="J87" i="28"/>
  <c r="I87" i="28"/>
  <c r="H87" i="28"/>
  <c r="G87" i="28"/>
  <c r="F87" i="28"/>
  <c r="E87" i="28"/>
  <c r="D87" i="28"/>
  <c r="AO86" i="28"/>
  <c r="AJ86" i="28"/>
  <c r="AI86" i="28"/>
  <c r="AH86" i="28"/>
  <c r="AG86" i="28"/>
  <c r="AF86" i="28"/>
  <c r="AE86" i="28"/>
  <c r="AD86" i="28"/>
  <c r="AC86" i="28"/>
  <c r="AB86" i="28"/>
  <c r="AA86" i="28"/>
  <c r="Z86" i="28"/>
  <c r="Y86" i="28"/>
  <c r="X86" i="28"/>
  <c r="W86" i="28"/>
  <c r="V86" i="28"/>
  <c r="AM86" i="28" s="1"/>
  <c r="U86" i="28"/>
  <c r="T86" i="28"/>
  <c r="S86" i="28"/>
  <c r="R86" i="28"/>
  <c r="Q86" i="28"/>
  <c r="P86" i="28"/>
  <c r="O86" i="28"/>
  <c r="N86" i="28"/>
  <c r="M86" i="28"/>
  <c r="L86" i="28"/>
  <c r="K86" i="28"/>
  <c r="J86" i="28"/>
  <c r="I86" i="28"/>
  <c r="H86" i="28"/>
  <c r="G86" i="28"/>
  <c r="F86" i="28"/>
  <c r="E86" i="28"/>
  <c r="D86" i="28"/>
  <c r="AJ85" i="28"/>
  <c r="AI85" i="28"/>
  <c r="AH85" i="28"/>
  <c r="AG85" i="28"/>
  <c r="AF85" i="28"/>
  <c r="AE85" i="28"/>
  <c r="AD85" i="28"/>
  <c r="AC85" i="28"/>
  <c r="AB85" i="28"/>
  <c r="AA85" i="28"/>
  <c r="Z85" i="28"/>
  <c r="Y85" i="28"/>
  <c r="X85" i="28"/>
  <c r="W85" i="28"/>
  <c r="V85" i="28"/>
  <c r="U85" i="28"/>
  <c r="T85" i="28"/>
  <c r="S85" i="28"/>
  <c r="R85" i="28"/>
  <c r="Q85" i="28"/>
  <c r="P85" i="28"/>
  <c r="O85" i="28"/>
  <c r="AN85" i="28" s="1"/>
  <c r="N85" i="28"/>
  <c r="M85" i="28"/>
  <c r="L85" i="28"/>
  <c r="K85" i="28"/>
  <c r="J85" i="28"/>
  <c r="I85" i="28"/>
  <c r="H85" i="28"/>
  <c r="G85" i="28"/>
  <c r="AO85" i="28" s="1"/>
  <c r="F85" i="28"/>
  <c r="E85" i="28"/>
  <c r="D85" i="28"/>
  <c r="C85" i="28"/>
  <c r="AJ84" i="28"/>
  <c r="AI84" i="28"/>
  <c r="AH84" i="28"/>
  <c r="AG84" i="28"/>
  <c r="AF84" i="28"/>
  <c r="AE84" i="28"/>
  <c r="AD84" i="28"/>
  <c r="AC84" i="28"/>
  <c r="AB84" i="28"/>
  <c r="AA84" i="28"/>
  <c r="Z84" i="28"/>
  <c r="Y84" i="28"/>
  <c r="X84" i="28"/>
  <c r="W84" i="28"/>
  <c r="V84" i="28"/>
  <c r="U84" i="28"/>
  <c r="T84" i="28"/>
  <c r="S84" i="28"/>
  <c r="R84" i="28"/>
  <c r="Q84" i="28"/>
  <c r="P84" i="28"/>
  <c r="O84" i="28"/>
  <c r="N84" i="28"/>
  <c r="M84" i="28"/>
  <c r="L84" i="28"/>
  <c r="K84" i="28"/>
  <c r="J84" i="28"/>
  <c r="I84" i="28"/>
  <c r="H84" i="28"/>
  <c r="G84" i="28"/>
  <c r="F84" i="28"/>
  <c r="E84" i="28"/>
  <c r="D84" i="28"/>
  <c r="AJ83" i="28"/>
  <c r="AI83" i="28"/>
  <c r="AH83" i="28"/>
  <c r="AG83" i="28"/>
  <c r="AF83" i="28"/>
  <c r="AE83" i="28"/>
  <c r="AD83" i="28"/>
  <c r="AC83" i="28"/>
  <c r="AL83" i="28" s="1"/>
  <c r="AB83" i="28"/>
  <c r="AA83" i="28"/>
  <c r="Z83" i="28"/>
  <c r="Y83" i="28"/>
  <c r="X83" i="28"/>
  <c r="W83" i="28"/>
  <c r="V83" i="28"/>
  <c r="U83" i="28"/>
  <c r="AM83" i="28" s="1"/>
  <c r="T83" i="28"/>
  <c r="S83" i="28"/>
  <c r="R83" i="28"/>
  <c r="Q83" i="28"/>
  <c r="P83" i="28"/>
  <c r="O83" i="28"/>
  <c r="N83" i="28"/>
  <c r="M83" i="28"/>
  <c r="AN83" i="28" s="1"/>
  <c r="L83" i="28"/>
  <c r="K83" i="28"/>
  <c r="J83" i="28"/>
  <c r="I83" i="28"/>
  <c r="H83" i="28"/>
  <c r="G83" i="28"/>
  <c r="F83" i="28"/>
  <c r="E83" i="28"/>
  <c r="D83" i="28"/>
  <c r="AJ82" i="28"/>
  <c r="AI82" i="28"/>
  <c r="AH82" i="28"/>
  <c r="AG82" i="28"/>
  <c r="AF82" i="28"/>
  <c r="AE82" i="28"/>
  <c r="AD82" i="28"/>
  <c r="AC82" i="28"/>
  <c r="AL82" i="28" s="1"/>
  <c r="AB82" i="28"/>
  <c r="AA82" i="28"/>
  <c r="Z82" i="28"/>
  <c r="Y82" i="28"/>
  <c r="X82" i="28"/>
  <c r="W82" i="28"/>
  <c r="V82" i="28"/>
  <c r="AM82" i="28" s="1"/>
  <c r="U82" i="28"/>
  <c r="T82" i="28"/>
  <c r="S82" i="28"/>
  <c r="R82" i="28"/>
  <c r="Q82" i="28"/>
  <c r="P82" i="28"/>
  <c r="O82" i="28"/>
  <c r="N82" i="28"/>
  <c r="M82" i="28"/>
  <c r="L82" i="28"/>
  <c r="K82" i="28"/>
  <c r="J82" i="28"/>
  <c r="I82" i="28"/>
  <c r="H82" i="28"/>
  <c r="G82" i="28"/>
  <c r="F82" i="28"/>
  <c r="AO82" i="28" s="1"/>
  <c r="E82" i="28"/>
  <c r="D82" i="28"/>
  <c r="AN81" i="28"/>
  <c r="AJ81" i="28"/>
  <c r="AI81" i="28"/>
  <c r="AH81" i="28"/>
  <c r="AG81" i="28"/>
  <c r="AF81" i="28"/>
  <c r="AE81" i="28"/>
  <c r="AD81" i="28"/>
  <c r="AC81" i="28"/>
  <c r="AL81" i="28" s="1"/>
  <c r="AB81" i="28"/>
  <c r="AA81" i="28"/>
  <c r="Z81" i="28"/>
  <c r="Y81" i="28"/>
  <c r="X81" i="28"/>
  <c r="W81" i="28"/>
  <c r="V81" i="28"/>
  <c r="U81" i="28"/>
  <c r="T81" i="28"/>
  <c r="S81" i="28"/>
  <c r="R81" i="28"/>
  <c r="Q81" i="28"/>
  <c r="P81" i="28"/>
  <c r="O81" i="28"/>
  <c r="N81" i="28"/>
  <c r="M81" i="28"/>
  <c r="L81" i="28"/>
  <c r="K81" i="28"/>
  <c r="J81" i="28"/>
  <c r="I81" i="28"/>
  <c r="H81" i="28"/>
  <c r="G81" i="28"/>
  <c r="F81" i="28"/>
  <c r="E81" i="28"/>
  <c r="D81" i="28"/>
  <c r="AJ80" i="28"/>
  <c r="AI80" i="28"/>
  <c r="AH80" i="28"/>
  <c r="AG80" i="28"/>
  <c r="AF80" i="28"/>
  <c r="AE80" i="28"/>
  <c r="AD80" i="28"/>
  <c r="AC80" i="28"/>
  <c r="AB80" i="28"/>
  <c r="AA80" i="28"/>
  <c r="Z80" i="28"/>
  <c r="Y80" i="28"/>
  <c r="X80" i="28"/>
  <c r="W80" i="28"/>
  <c r="V80" i="28"/>
  <c r="AM80" i="28" s="1"/>
  <c r="U80" i="28"/>
  <c r="T80" i="28"/>
  <c r="S80" i="28"/>
  <c r="R80" i="28"/>
  <c r="Q80" i="28"/>
  <c r="P80" i="28"/>
  <c r="O80" i="28"/>
  <c r="N80" i="28"/>
  <c r="M80" i="28"/>
  <c r="L80" i="28"/>
  <c r="K80" i="28"/>
  <c r="J80" i="28"/>
  <c r="I80" i="28"/>
  <c r="H80" i="28"/>
  <c r="G80" i="28"/>
  <c r="F80" i="28"/>
  <c r="AO80" i="28" s="1"/>
  <c r="E80" i="28"/>
  <c r="D80" i="28"/>
  <c r="AJ79" i="28"/>
  <c r="AI79" i="28"/>
  <c r="AH79" i="28"/>
  <c r="AG79" i="28"/>
  <c r="AF79" i="28"/>
  <c r="AE79" i="28"/>
  <c r="AD79" i="28"/>
  <c r="AC79" i="28"/>
  <c r="AL79" i="28" s="1"/>
  <c r="AB79" i="28"/>
  <c r="AA79" i="28"/>
  <c r="Z79" i="28"/>
  <c r="Y79" i="28"/>
  <c r="X79" i="28"/>
  <c r="W79" i="28"/>
  <c r="V79" i="28"/>
  <c r="U79" i="28"/>
  <c r="T79" i="28"/>
  <c r="S79" i="28"/>
  <c r="R79" i="28"/>
  <c r="Q79" i="28"/>
  <c r="P79" i="28"/>
  <c r="O79" i="28"/>
  <c r="AN79" i="28" s="1"/>
  <c r="N79" i="28"/>
  <c r="M79" i="28"/>
  <c r="L79" i="28"/>
  <c r="K79" i="28"/>
  <c r="J79" i="28"/>
  <c r="I79" i="28"/>
  <c r="H79" i="28"/>
  <c r="G79" i="28"/>
  <c r="F79" i="28"/>
  <c r="E79" i="28"/>
  <c r="D79" i="28"/>
  <c r="AJ78" i="28"/>
  <c r="AI78" i="28"/>
  <c r="AH78" i="28"/>
  <c r="AG78" i="28"/>
  <c r="AF78" i="28"/>
  <c r="AE78" i="28"/>
  <c r="AD78" i="28"/>
  <c r="AC78" i="28"/>
  <c r="AB78" i="28"/>
  <c r="AL78" i="28" s="1"/>
  <c r="AA78" i="28"/>
  <c r="Z78" i="28"/>
  <c r="Y78" i="28"/>
  <c r="X78" i="28"/>
  <c r="W78" i="28"/>
  <c r="V78" i="28"/>
  <c r="U78" i="28"/>
  <c r="T78" i="28"/>
  <c r="AM78" i="28" s="1"/>
  <c r="S78" i="28"/>
  <c r="R78" i="28"/>
  <c r="Q78" i="28"/>
  <c r="P78" i="28"/>
  <c r="O78" i="28"/>
  <c r="N78" i="28"/>
  <c r="M78" i="28"/>
  <c r="L78" i="28"/>
  <c r="AN78" i="28" s="1"/>
  <c r="K78" i="28"/>
  <c r="J78" i="28"/>
  <c r="I78" i="28"/>
  <c r="H78" i="28"/>
  <c r="G78" i="28"/>
  <c r="F78" i="28"/>
  <c r="E78" i="28"/>
  <c r="D78" i="28"/>
  <c r="AO78" i="28" s="1"/>
  <c r="AJ77" i="28"/>
  <c r="AI77" i="28"/>
  <c r="AH77" i="28"/>
  <c r="AG77" i="28"/>
  <c r="AF77" i="28"/>
  <c r="AE77" i="28"/>
  <c r="AD77" i="28"/>
  <c r="AC77" i="28"/>
  <c r="AL77" i="28" s="1"/>
  <c r="AB77" i="28"/>
  <c r="AA77" i="28"/>
  <c r="Z77" i="28"/>
  <c r="Y77" i="28"/>
  <c r="X77" i="28"/>
  <c r="W77" i="28"/>
  <c r="V77" i="28"/>
  <c r="U77" i="28"/>
  <c r="T77" i="28"/>
  <c r="S77" i="28"/>
  <c r="R77" i="28"/>
  <c r="Q77" i="28"/>
  <c r="P77" i="28"/>
  <c r="O77" i="28"/>
  <c r="N77" i="28"/>
  <c r="M77" i="28"/>
  <c r="AN77" i="28" s="1"/>
  <c r="L77" i="28"/>
  <c r="K77" i="28"/>
  <c r="J77" i="28"/>
  <c r="I77" i="28"/>
  <c r="H77" i="28"/>
  <c r="G77" i="28"/>
  <c r="F77" i="28"/>
  <c r="E77" i="28"/>
  <c r="AO77" i="28" s="1"/>
  <c r="D77" i="28"/>
  <c r="AN76" i="28"/>
  <c r="AJ76" i="28"/>
  <c r="AI76" i="28"/>
  <c r="AH76" i="28"/>
  <c r="AG76" i="28"/>
  <c r="AF76" i="28"/>
  <c r="AE76" i="28"/>
  <c r="AD76" i="28"/>
  <c r="AC76" i="28"/>
  <c r="AB76" i="28"/>
  <c r="AA76" i="28"/>
  <c r="Z76" i="28"/>
  <c r="Y76" i="28"/>
  <c r="X76" i="28"/>
  <c r="W76" i="28"/>
  <c r="V76" i="28"/>
  <c r="AM76" i="28" s="1"/>
  <c r="U76" i="28"/>
  <c r="T76" i="28"/>
  <c r="S76" i="28"/>
  <c r="R76" i="28"/>
  <c r="Q76" i="28"/>
  <c r="P76" i="28"/>
  <c r="O76" i="28"/>
  <c r="N76" i="28"/>
  <c r="M76" i="28"/>
  <c r="L76" i="28"/>
  <c r="K76" i="28"/>
  <c r="J76" i="28"/>
  <c r="I76" i="28"/>
  <c r="H76" i="28"/>
  <c r="G76" i="28"/>
  <c r="F76" i="28"/>
  <c r="E76" i="28"/>
  <c r="D76" i="28"/>
  <c r="AO76" i="28" s="1"/>
  <c r="AJ75" i="28"/>
  <c r="AI75" i="28"/>
  <c r="AH75" i="28"/>
  <c r="AG75" i="28"/>
  <c r="AF75" i="28"/>
  <c r="AE75" i="28"/>
  <c r="AD75" i="28"/>
  <c r="AC75" i="28"/>
  <c r="AB75" i="28"/>
  <c r="AA75" i="28"/>
  <c r="Z75" i="28"/>
  <c r="Y75" i="28"/>
  <c r="X75" i="28"/>
  <c r="W75" i="28"/>
  <c r="V75" i="28"/>
  <c r="U75" i="28"/>
  <c r="T75" i="28"/>
  <c r="S75" i="28"/>
  <c r="R75" i="28"/>
  <c r="Q75" i="28"/>
  <c r="P75" i="28"/>
  <c r="O75" i="28"/>
  <c r="N75" i="28"/>
  <c r="M75" i="28"/>
  <c r="L75" i="28"/>
  <c r="K75" i="28"/>
  <c r="J75" i="28"/>
  <c r="I75" i="28"/>
  <c r="H75" i="28"/>
  <c r="G75" i="28"/>
  <c r="F75" i="28"/>
  <c r="E75" i="28"/>
  <c r="D75" i="28"/>
  <c r="C75" i="28"/>
  <c r="AJ74" i="28"/>
  <c r="AI74" i="28"/>
  <c r="AH74" i="28"/>
  <c r="AG74" i="28"/>
  <c r="AF74" i="28"/>
  <c r="AE74" i="28"/>
  <c r="AD74" i="28"/>
  <c r="AC74" i="28"/>
  <c r="AB74" i="28"/>
  <c r="AA74" i="28"/>
  <c r="Z74" i="28"/>
  <c r="Y74" i="28"/>
  <c r="X74" i="28"/>
  <c r="W74" i="28"/>
  <c r="V74" i="28"/>
  <c r="U74" i="28"/>
  <c r="T74" i="28"/>
  <c r="S74" i="28"/>
  <c r="R74" i="28"/>
  <c r="Q74" i="28"/>
  <c r="P74" i="28"/>
  <c r="O74" i="28"/>
  <c r="N74" i="28"/>
  <c r="M74" i="28"/>
  <c r="L74" i="28"/>
  <c r="K74" i="28"/>
  <c r="J74" i="28"/>
  <c r="I74" i="28"/>
  <c r="H74" i="28"/>
  <c r="G74" i="28"/>
  <c r="F74" i="28"/>
  <c r="E74" i="28"/>
  <c r="D74" i="28"/>
  <c r="AJ73" i="28"/>
  <c r="AI73" i="28"/>
  <c r="AH73" i="28"/>
  <c r="AG73" i="28"/>
  <c r="AF73" i="28"/>
  <c r="AE73" i="28"/>
  <c r="AD73" i="28"/>
  <c r="AC73" i="28"/>
  <c r="AL73" i="28" s="1"/>
  <c r="AB73" i="28"/>
  <c r="AA73" i="28"/>
  <c r="Z73" i="28"/>
  <c r="Y73" i="28"/>
  <c r="X73" i="28"/>
  <c r="W73" i="28"/>
  <c r="V73" i="28"/>
  <c r="U73" i="28"/>
  <c r="T73" i="28"/>
  <c r="S73" i="28"/>
  <c r="R73" i="28"/>
  <c r="Q73" i="28"/>
  <c r="P73" i="28"/>
  <c r="O73" i="28"/>
  <c r="N73" i="28"/>
  <c r="M73" i="28"/>
  <c r="L73" i="28"/>
  <c r="AN73" i="28" s="1"/>
  <c r="K73" i="28"/>
  <c r="J73" i="28"/>
  <c r="I73" i="28"/>
  <c r="H73" i="28"/>
  <c r="G73" i="28"/>
  <c r="F73" i="28"/>
  <c r="E73" i="28"/>
  <c r="D73" i="28"/>
  <c r="AJ72" i="28"/>
  <c r="AI72" i="28"/>
  <c r="AH72" i="28"/>
  <c r="AG72" i="28"/>
  <c r="AF72" i="28"/>
  <c r="AE72" i="28"/>
  <c r="AD72" i="28"/>
  <c r="AC72" i="28"/>
  <c r="AB72" i="28"/>
  <c r="AA72" i="28"/>
  <c r="Z72" i="28"/>
  <c r="Y72" i="28"/>
  <c r="X72" i="28"/>
  <c r="W72" i="28"/>
  <c r="V72" i="28"/>
  <c r="U72" i="28"/>
  <c r="T72" i="28"/>
  <c r="S72" i="28"/>
  <c r="R72" i="28"/>
  <c r="Q72" i="28"/>
  <c r="P72" i="28"/>
  <c r="O72" i="28"/>
  <c r="N72" i="28"/>
  <c r="M72" i="28"/>
  <c r="L72" i="28"/>
  <c r="K72" i="28"/>
  <c r="J72" i="28"/>
  <c r="I72" i="28"/>
  <c r="H72" i="28"/>
  <c r="G72" i="28"/>
  <c r="F72" i="28"/>
  <c r="E72" i="28"/>
  <c r="D72" i="28"/>
  <c r="AJ71" i="28"/>
  <c r="AI71" i="28"/>
  <c r="AH71" i="28"/>
  <c r="AG71" i="28"/>
  <c r="AF71" i="28"/>
  <c r="AE71" i="28"/>
  <c r="AD71" i="28"/>
  <c r="AC71" i="28"/>
  <c r="AL71" i="28" s="1"/>
  <c r="AB71" i="28"/>
  <c r="AA71" i="28"/>
  <c r="Z71" i="28"/>
  <c r="Y71" i="28"/>
  <c r="X71" i="28"/>
  <c r="W71" i="28"/>
  <c r="V71" i="28"/>
  <c r="U71" i="28"/>
  <c r="T71" i="28"/>
  <c r="S71" i="28"/>
  <c r="R71" i="28"/>
  <c r="Q71" i="28"/>
  <c r="P71" i="28"/>
  <c r="O71" i="28"/>
  <c r="N71" i="28"/>
  <c r="M71" i="28"/>
  <c r="L71" i="28"/>
  <c r="AN71" i="28" s="1"/>
  <c r="K71" i="28"/>
  <c r="J71" i="28"/>
  <c r="I71" i="28"/>
  <c r="H71" i="28"/>
  <c r="G71" i="28"/>
  <c r="F71" i="28"/>
  <c r="E71" i="28"/>
  <c r="D71" i="28"/>
  <c r="AO71" i="28" s="1"/>
  <c r="AT70" i="28"/>
  <c r="AS70" i="28"/>
  <c r="AR70" i="28"/>
  <c r="AT69" i="28"/>
  <c r="AS69" i="28"/>
  <c r="AR69" i="28"/>
  <c r="C69" i="28"/>
  <c r="AT68" i="28"/>
  <c r="AS68" i="28"/>
  <c r="C68" i="28"/>
  <c r="AT67" i="28"/>
  <c r="AS67" i="28"/>
  <c r="C67" i="28"/>
  <c r="AT66" i="28"/>
  <c r="AS66" i="28"/>
  <c r="AR66" i="28"/>
  <c r="C66" i="28"/>
  <c r="AT65" i="28"/>
  <c r="AS65" i="28"/>
  <c r="AR65" i="28"/>
  <c r="C65" i="28"/>
  <c r="AT64" i="28"/>
  <c r="AS64" i="28"/>
  <c r="C64" i="28"/>
  <c r="AT63" i="28"/>
  <c r="AS63" i="28"/>
  <c r="C63" i="28"/>
  <c r="AT62" i="28"/>
  <c r="AS62" i="28"/>
  <c r="C62" i="28"/>
  <c r="AT61" i="28"/>
  <c r="AS61" i="28"/>
  <c r="AR61" i="28"/>
  <c r="C61" i="28"/>
  <c r="C191" i="28" s="1"/>
  <c r="AT60" i="28"/>
  <c r="AS60" i="28"/>
  <c r="AR60" i="28"/>
  <c r="C60" i="28"/>
  <c r="AT59" i="28"/>
  <c r="AS59" i="28"/>
  <c r="AR59" i="28"/>
  <c r="C59" i="28"/>
  <c r="C189" i="28" s="1"/>
  <c r="AT58" i="28"/>
  <c r="AS58" i="28"/>
  <c r="AR58" i="28"/>
  <c r="C58" i="28"/>
  <c r="AT57" i="28"/>
  <c r="AS57" i="28"/>
  <c r="AR57" i="28"/>
  <c r="C57" i="28"/>
  <c r="AT56" i="28"/>
  <c r="AS56" i="28"/>
  <c r="C56" i="28"/>
  <c r="AT55" i="28"/>
  <c r="C55" i="28"/>
  <c r="C185" i="28" s="1"/>
  <c r="AT54" i="28"/>
  <c r="AS54" i="28"/>
  <c r="C54" i="28"/>
  <c r="AT53" i="28"/>
  <c r="C53" i="28"/>
  <c r="AT52" i="28"/>
  <c r="C52" i="28"/>
  <c r="AT51" i="28"/>
  <c r="AR51" i="28"/>
  <c r="C51" i="28"/>
  <c r="C181" i="28" s="1"/>
  <c r="AT50" i="28"/>
  <c r="AS50" i="28"/>
  <c r="C50" i="28"/>
  <c r="C180" i="28" s="1"/>
  <c r="AT49" i="28"/>
  <c r="C49" i="28"/>
  <c r="AT48" i="28"/>
  <c r="AS48" i="28"/>
  <c r="AR48" i="28"/>
  <c r="C48" i="28"/>
  <c r="AT47" i="28"/>
  <c r="C47" i="28"/>
  <c r="AT46" i="28"/>
  <c r="C46" i="28"/>
  <c r="C176" i="28" s="1"/>
  <c r="AT45" i="28"/>
  <c r="C45" i="28"/>
  <c r="AT44" i="28"/>
  <c r="AS44" i="28"/>
  <c r="AR44" i="28"/>
  <c r="C44" i="28"/>
  <c r="C174" i="28" s="1"/>
  <c r="AT43" i="28"/>
  <c r="AR43" i="28"/>
  <c r="C43" i="28"/>
  <c r="AT42" i="28"/>
  <c r="AS42" i="28"/>
  <c r="AR42" i="28"/>
  <c r="C42" i="28"/>
  <c r="C172" i="28" s="1"/>
  <c r="AT41" i="28"/>
  <c r="C41" i="28"/>
  <c r="AT40" i="28"/>
  <c r="AS40" i="28"/>
  <c r="C40" i="28"/>
  <c r="AT39" i="28"/>
  <c r="C39" i="28"/>
  <c r="C169" i="28" s="1"/>
  <c r="AT38" i="28"/>
  <c r="AS38" i="28"/>
  <c r="C38" i="28"/>
  <c r="C168" i="28" s="1"/>
  <c r="AT37" i="28"/>
  <c r="C37" i="28"/>
  <c r="AT36" i="28"/>
  <c r="C36" i="28"/>
  <c r="C166" i="28" s="1"/>
  <c r="AT35" i="28"/>
  <c r="AR35" i="28"/>
  <c r="C35" i="28"/>
  <c r="AT34" i="28"/>
  <c r="AS34" i="28"/>
  <c r="AR34" i="28"/>
  <c r="C34" i="28"/>
  <c r="C164" i="28" s="1"/>
  <c r="AT33" i="28"/>
  <c r="AS33" i="28"/>
  <c r="AR33" i="28"/>
  <c r="C33" i="28"/>
  <c r="AT32" i="28"/>
  <c r="AS32" i="28"/>
  <c r="AR32" i="28"/>
  <c r="C32" i="28"/>
  <c r="C162" i="28" s="1"/>
  <c r="AT31" i="28"/>
  <c r="AR31" i="28"/>
  <c r="C31" i="28"/>
  <c r="C161" i="28" s="1"/>
  <c r="AT30" i="28"/>
  <c r="C30" i="28"/>
  <c r="C160" i="28" s="1"/>
  <c r="AT29" i="28"/>
  <c r="AS29" i="28"/>
  <c r="C29" i="28"/>
  <c r="AT28" i="28"/>
  <c r="AS28" i="28"/>
  <c r="AR28" i="28"/>
  <c r="C28" i="28"/>
  <c r="C158" i="28" s="1"/>
  <c r="AT27" i="28"/>
  <c r="AS27" i="28"/>
  <c r="AR27" i="28"/>
  <c r="C27" i="28"/>
  <c r="AT26" i="28"/>
  <c r="AS26" i="28"/>
  <c r="C26" i="28"/>
  <c r="C156" i="28" s="1"/>
  <c r="AT25" i="28"/>
  <c r="AS25" i="28"/>
  <c r="AR25" i="28"/>
  <c r="C25" i="28"/>
  <c r="AT24" i="28"/>
  <c r="AS24" i="28"/>
  <c r="C24" i="28"/>
  <c r="C154" i="28" s="1"/>
  <c r="AT23" i="28"/>
  <c r="AS23" i="28"/>
  <c r="C23" i="28"/>
  <c r="C153" i="28" s="1"/>
  <c r="AT22" i="28"/>
  <c r="C22" i="28"/>
  <c r="C152" i="28" s="1"/>
  <c r="AL21" i="28"/>
  <c r="AT21" i="28" s="1"/>
  <c r="C21" i="28"/>
  <c r="AT20" i="28"/>
  <c r="AL20" i="28"/>
  <c r="C20" i="28"/>
  <c r="C150" i="28" s="1"/>
  <c r="AT19" i="28"/>
  <c r="AL19" i="28"/>
  <c r="C19" i="28"/>
  <c r="AL18" i="28"/>
  <c r="AT18" i="28" s="1"/>
  <c r="C18" i="28"/>
  <c r="C83" i="28" s="1"/>
  <c r="AT17" i="28"/>
  <c r="AL17" i="28"/>
  <c r="C17" i="28"/>
  <c r="AL16" i="28"/>
  <c r="AT16" i="28" s="1"/>
  <c r="C16" i="28"/>
  <c r="C146" i="28" s="1"/>
  <c r="C15" i="28"/>
  <c r="C145" i="28" s="1"/>
  <c r="AL14" i="28"/>
  <c r="AT14" i="28" s="1"/>
  <c r="C14" i="28"/>
  <c r="C144" i="28" s="1"/>
  <c r="AW13" i="28"/>
  <c r="AL13" i="28"/>
  <c r="AT13" i="28" s="1"/>
  <c r="C13" i="28"/>
  <c r="C78" i="28" s="1"/>
  <c r="AT12" i="28"/>
  <c r="AL12" i="28"/>
  <c r="C12" i="28"/>
  <c r="C142" i="28" s="1"/>
  <c r="AL11" i="28"/>
  <c r="AT11" i="28" s="1"/>
  <c r="C11" i="28"/>
  <c r="AL10" i="28"/>
  <c r="C10" i="28"/>
  <c r="AL9" i="28"/>
  <c r="AT9" i="28" s="1"/>
  <c r="C9" i="28"/>
  <c r="C139" i="28" s="1"/>
  <c r="AL8" i="28"/>
  <c r="AT8" i="28" s="1"/>
  <c r="C8" i="28"/>
  <c r="C138" i="28" s="1"/>
  <c r="AL7" i="28"/>
  <c r="C7" i="28"/>
  <c r="AW6" i="28"/>
  <c r="AT6" i="28"/>
  <c r="AL6" i="28"/>
  <c r="C6" i="28"/>
  <c r="C136" i="28" s="1"/>
  <c r="B3" i="28"/>
  <c r="AW7" i="28" s="1"/>
  <c r="AQ199" i="27"/>
  <c r="AJ199" i="27"/>
  <c r="AI199" i="27"/>
  <c r="AH199" i="27"/>
  <c r="AG199" i="27"/>
  <c r="AF199" i="27"/>
  <c r="AE199" i="27"/>
  <c r="AD199" i="27"/>
  <c r="AC199" i="27"/>
  <c r="AB199" i="27"/>
  <c r="AA199" i="27"/>
  <c r="Z199" i="27"/>
  <c r="Y199" i="27"/>
  <c r="X199" i="27"/>
  <c r="W199" i="27"/>
  <c r="V199" i="27"/>
  <c r="U199" i="27"/>
  <c r="T199" i="27"/>
  <c r="S199" i="27"/>
  <c r="R199" i="27"/>
  <c r="Q199" i="27"/>
  <c r="P199" i="27"/>
  <c r="O199" i="27"/>
  <c r="N199" i="27"/>
  <c r="M199" i="27"/>
  <c r="L199" i="27"/>
  <c r="K199" i="27"/>
  <c r="J199" i="27"/>
  <c r="I199" i="27"/>
  <c r="H199" i="27"/>
  <c r="G199" i="27"/>
  <c r="F199" i="27"/>
  <c r="E199" i="27"/>
  <c r="D199" i="27"/>
  <c r="AQ198" i="27"/>
  <c r="AJ198" i="27"/>
  <c r="AI198" i="27"/>
  <c r="AH198" i="27"/>
  <c r="AG198" i="27"/>
  <c r="AF198" i="27"/>
  <c r="AE198" i="27"/>
  <c r="AD198" i="27"/>
  <c r="AC198" i="27"/>
  <c r="AB198" i="27"/>
  <c r="AL198" i="27" s="1"/>
  <c r="AA198" i="27"/>
  <c r="Z198" i="27"/>
  <c r="Y198" i="27"/>
  <c r="X198" i="27"/>
  <c r="W198" i="27"/>
  <c r="V198" i="27"/>
  <c r="U198" i="27"/>
  <c r="T198" i="27"/>
  <c r="AM198" i="27" s="1"/>
  <c r="S198" i="27"/>
  <c r="R198" i="27"/>
  <c r="Q198" i="27"/>
  <c r="P198" i="27"/>
  <c r="O198" i="27"/>
  <c r="N198" i="27"/>
  <c r="M198" i="27"/>
  <c r="L198" i="27"/>
  <c r="AN198" i="27" s="1"/>
  <c r="K198" i="27"/>
  <c r="J198" i="27"/>
  <c r="I198" i="27"/>
  <c r="H198" i="27"/>
  <c r="AO198" i="27" s="1"/>
  <c r="G198" i="27"/>
  <c r="F198" i="27"/>
  <c r="E198" i="27"/>
  <c r="D198" i="27"/>
  <c r="AJ197" i="27"/>
  <c r="AQ197" i="27" s="1"/>
  <c r="AI197" i="27"/>
  <c r="AH197" i="27"/>
  <c r="AG197" i="27"/>
  <c r="AF197" i="27"/>
  <c r="AE197" i="27"/>
  <c r="AD197" i="27"/>
  <c r="AC197" i="27"/>
  <c r="AB197" i="27"/>
  <c r="AA197" i="27"/>
  <c r="Z197" i="27"/>
  <c r="Y197" i="27"/>
  <c r="X197" i="27"/>
  <c r="W197" i="27"/>
  <c r="V197" i="27"/>
  <c r="U197" i="27"/>
  <c r="T197" i="27"/>
  <c r="S197" i="27"/>
  <c r="R197" i="27"/>
  <c r="Q197" i="27"/>
  <c r="P197" i="27"/>
  <c r="O197" i="27"/>
  <c r="AN197" i="27" s="1"/>
  <c r="N197" i="27"/>
  <c r="M197" i="27"/>
  <c r="L197" i="27"/>
  <c r="K197" i="27"/>
  <c r="J197" i="27"/>
  <c r="I197" i="27"/>
  <c r="H197" i="27"/>
  <c r="G197" i="27"/>
  <c r="AO197" i="27" s="1"/>
  <c r="F197" i="27"/>
  <c r="E197" i="27"/>
  <c r="D197" i="27"/>
  <c r="AJ196" i="27"/>
  <c r="AQ196" i="27" s="1"/>
  <c r="AI196" i="27"/>
  <c r="AH196" i="27"/>
  <c r="AG196" i="27"/>
  <c r="AF196" i="27"/>
  <c r="AE196" i="27"/>
  <c r="AD196" i="27"/>
  <c r="AC196" i="27"/>
  <c r="AB196" i="27"/>
  <c r="AA196" i="27"/>
  <c r="Z196" i="27"/>
  <c r="Y196" i="27"/>
  <c r="X196" i="27"/>
  <c r="W196" i="27"/>
  <c r="AM196" i="27" s="1"/>
  <c r="V196" i="27"/>
  <c r="U196" i="27"/>
  <c r="T196" i="27"/>
  <c r="S196" i="27"/>
  <c r="R196" i="27"/>
  <c r="Q196" i="27"/>
  <c r="P196" i="27"/>
  <c r="O196" i="27"/>
  <c r="N196" i="27"/>
  <c r="AN196" i="27" s="1"/>
  <c r="M196" i="27"/>
  <c r="L196" i="27"/>
  <c r="K196" i="27"/>
  <c r="J196" i="27"/>
  <c r="I196" i="27"/>
  <c r="H196" i="27"/>
  <c r="G196" i="27"/>
  <c r="F196" i="27"/>
  <c r="E196" i="27"/>
  <c r="D196" i="27"/>
  <c r="AO196" i="27" s="1"/>
  <c r="AQ195" i="27"/>
  <c r="AM195" i="27"/>
  <c r="AJ195" i="27"/>
  <c r="AI195" i="27"/>
  <c r="AH195" i="27"/>
  <c r="AG195" i="27"/>
  <c r="AF195" i="27"/>
  <c r="AE195" i="27"/>
  <c r="AD195" i="27"/>
  <c r="AC195" i="27"/>
  <c r="AL195" i="27" s="1"/>
  <c r="AB195" i="27"/>
  <c r="AA195" i="27"/>
  <c r="Z195" i="27"/>
  <c r="Y195" i="27"/>
  <c r="X195" i="27"/>
  <c r="W195" i="27"/>
  <c r="V195" i="27"/>
  <c r="U195" i="27"/>
  <c r="T195" i="27"/>
  <c r="S195" i="27"/>
  <c r="R195" i="27"/>
  <c r="Q195" i="27"/>
  <c r="P195" i="27"/>
  <c r="O195" i="27"/>
  <c r="N195" i="27"/>
  <c r="M195" i="27"/>
  <c r="L195" i="27"/>
  <c r="K195" i="27"/>
  <c r="J195" i="27"/>
  <c r="I195" i="27"/>
  <c r="H195" i="27"/>
  <c r="G195" i="27"/>
  <c r="F195" i="27"/>
  <c r="E195" i="27"/>
  <c r="D195" i="27"/>
  <c r="AJ194" i="27"/>
  <c r="AQ194" i="27" s="1"/>
  <c r="AI194" i="27"/>
  <c r="AH194" i="27"/>
  <c r="AG194" i="27"/>
  <c r="AF194" i="27"/>
  <c r="AE194" i="27"/>
  <c r="AD194" i="27"/>
  <c r="AC194" i="27"/>
  <c r="AL194" i="27" s="1"/>
  <c r="AB194" i="27"/>
  <c r="AA194" i="27"/>
  <c r="Z194" i="27"/>
  <c r="Y194" i="27"/>
  <c r="X194" i="27"/>
  <c r="W194" i="27"/>
  <c r="V194" i="27"/>
  <c r="U194" i="27"/>
  <c r="T194" i="27"/>
  <c r="S194" i="27"/>
  <c r="R194" i="27"/>
  <c r="Q194" i="27"/>
  <c r="P194" i="27"/>
  <c r="O194" i="27"/>
  <c r="N194" i="27"/>
  <c r="M194" i="27"/>
  <c r="L194" i="27"/>
  <c r="K194" i="27"/>
  <c r="J194" i="27"/>
  <c r="I194" i="27"/>
  <c r="H194" i="27"/>
  <c r="G194" i="27"/>
  <c r="F194" i="27"/>
  <c r="E194" i="27"/>
  <c r="D194" i="27"/>
  <c r="AJ193" i="27"/>
  <c r="AQ193" i="27" s="1"/>
  <c r="AI193" i="27"/>
  <c r="AH193" i="27"/>
  <c r="AG193" i="27"/>
  <c r="AF193" i="27"/>
  <c r="AE193" i="27"/>
  <c r="AD193" i="27"/>
  <c r="AC193" i="27"/>
  <c r="AB193" i="27"/>
  <c r="AA193" i="27"/>
  <c r="Z193" i="27"/>
  <c r="Y193" i="27"/>
  <c r="X193" i="27"/>
  <c r="W193" i="27"/>
  <c r="V193" i="27"/>
  <c r="U193" i="27"/>
  <c r="T193" i="27"/>
  <c r="S193" i="27"/>
  <c r="R193" i="27"/>
  <c r="Q193" i="27"/>
  <c r="P193" i="27"/>
  <c r="O193" i="27"/>
  <c r="N193" i="27"/>
  <c r="M193" i="27"/>
  <c r="L193" i="27"/>
  <c r="K193" i="27"/>
  <c r="J193" i="27"/>
  <c r="I193" i="27"/>
  <c r="H193" i="27"/>
  <c r="G193" i="27"/>
  <c r="F193" i="27"/>
  <c r="E193" i="27"/>
  <c r="D193" i="27"/>
  <c r="AQ192" i="27"/>
  <c r="AJ192" i="27"/>
  <c r="AI192" i="27"/>
  <c r="AH192" i="27"/>
  <c r="AG192" i="27"/>
  <c r="AF192" i="27"/>
  <c r="AE192" i="27"/>
  <c r="AD192" i="27"/>
  <c r="AC192" i="27"/>
  <c r="AB192" i="27"/>
  <c r="AL192" i="27" s="1"/>
  <c r="AA192" i="27"/>
  <c r="Z192" i="27"/>
  <c r="Y192" i="27"/>
  <c r="X192" i="27"/>
  <c r="W192" i="27"/>
  <c r="V192" i="27"/>
  <c r="AM192" i="27" s="1"/>
  <c r="U192" i="27"/>
  <c r="T192" i="27"/>
  <c r="S192" i="27"/>
  <c r="R192" i="27"/>
  <c r="Q192" i="27"/>
  <c r="P192" i="27"/>
  <c r="O192" i="27"/>
  <c r="N192" i="27"/>
  <c r="AN192" i="27" s="1"/>
  <c r="M192" i="27"/>
  <c r="L192" i="27"/>
  <c r="K192" i="27"/>
  <c r="J192" i="27"/>
  <c r="I192" i="27"/>
  <c r="H192" i="27"/>
  <c r="G192" i="27"/>
  <c r="F192" i="27"/>
  <c r="AO192" i="27" s="1"/>
  <c r="E192" i="27"/>
  <c r="D192" i="27"/>
  <c r="AQ191" i="27"/>
  <c r="AJ191" i="27"/>
  <c r="AI191" i="27"/>
  <c r="AH191" i="27"/>
  <c r="AG191" i="27"/>
  <c r="AF191" i="27"/>
  <c r="AE191" i="27"/>
  <c r="AD191" i="27"/>
  <c r="AC191" i="27"/>
  <c r="AB191" i="27"/>
  <c r="AA191" i="27"/>
  <c r="Z191" i="27"/>
  <c r="Y191" i="27"/>
  <c r="X191" i="27"/>
  <c r="W191" i="27"/>
  <c r="V191" i="27"/>
  <c r="U191" i="27"/>
  <c r="T191" i="27"/>
  <c r="S191" i="27"/>
  <c r="R191" i="27"/>
  <c r="Q191" i="27"/>
  <c r="P191" i="27"/>
  <c r="O191" i="27"/>
  <c r="N191" i="27"/>
  <c r="M191" i="27"/>
  <c r="L191" i="27"/>
  <c r="K191" i="27"/>
  <c r="J191" i="27"/>
  <c r="I191" i="27"/>
  <c r="H191" i="27"/>
  <c r="G191" i="27"/>
  <c r="F191" i="27"/>
  <c r="E191" i="27"/>
  <c r="D191" i="27"/>
  <c r="AQ190" i="27"/>
  <c r="AJ190" i="27"/>
  <c r="AI190" i="27"/>
  <c r="AH190" i="27"/>
  <c r="AG190" i="27"/>
  <c r="AF190" i="27"/>
  <c r="AE190" i="27"/>
  <c r="AD190" i="27"/>
  <c r="AC190" i="27"/>
  <c r="AB190" i="27"/>
  <c r="AL190" i="27" s="1"/>
  <c r="AA190" i="27"/>
  <c r="Z190" i="27"/>
  <c r="Y190" i="27"/>
  <c r="X190" i="27"/>
  <c r="W190" i="27"/>
  <c r="V190" i="27"/>
  <c r="U190" i="27"/>
  <c r="T190" i="27"/>
  <c r="AM190" i="27" s="1"/>
  <c r="S190" i="27"/>
  <c r="R190" i="27"/>
  <c r="Q190" i="27"/>
  <c r="P190" i="27"/>
  <c r="O190" i="27"/>
  <c r="N190" i="27"/>
  <c r="M190" i="27"/>
  <c r="L190" i="27"/>
  <c r="AN190" i="27" s="1"/>
  <c r="K190" i="27"/>
  <c r="J190" i="27"/>
  <c r="I190" i="27"/>
  <c r="AO190" i="27" s="1"/>
  <c r="H190" i="27"/>
  <c r="G190" i="27"/>
  <c r="F190" i="27"/>
  <c r="E190" i="27"/>
  <c r="D190" i="27"/>
  <c r="AN189" i="27"/>
  <c r="AJ189" i="27"/>
  <c r="AQ189" i="27" s="1"/>
  <c r="AI189" i="27"/>
  <c r="AH189" i="27"/>
  <c r="AG189" i="27"/>
  <c r="AF189" i="27"/>
  <c r="AE189" i="27"/>
  <c r="AD189" i="27"/>
  <c r="AC189" i="27"/>
  <c r="AB189" i="27"/>
  <c r="AA189" i="27"/>
  <c r="Z189" i="27"/>
  <c r="Y189" i="27"/>
  <c r="X189" i="27"/>
  <c r="W189" i="27"/>
  <c r="V189" i="27"/>
  <c r="U189" i="27"/>
  <c r="T189" i="27"/>
  <c r="S189" i="27"/>
  <c r="R189" i="27"/>
  <c r="Q189" i="27"/>
  <c r="P189" i="27"/>
  <c r="O189" i="27"/>
  <c r="N189" i="27"/>
  <c r="M189" i="27"/>
  <c r="L189" i="27"/>
  <c r="K189" i="27"/>
  <c r="J189" i="27"/>
  <c r="I189" i="27"/>
  <c r="H189" i="27"/>
  <c r="G189" i="27"/>
  <c r="AO189" i="27" s="1"/>
  <c r="F189" i="27"/>
  <c r="E189" i="27"/>
  <c r="D189" i="27"/>
  <c r="AM188" i="27"/>
  <c r="AJ188" i="27"/>
  <c r="AQ188" i="27" s="1"/>
  <c r="AI188" i="27"/>
  <c r="AH188" i="27"/>
  <c r="AG188" i="27"/>
  <c r="AF188" i="27"/>
  <c r="AE188" i="27"/>
  <c r="AD188" i="27"/>
  <c r="AC188" i="27"/>
  <c r="AL188" i="27" s="1"/>
  <c r="AB188" i="27"/>
  <c r="AA188" i="27"/>
  <c r="Z188" i="27"/>
  <c r="Y188" i="27"/>
  <c r="X188" i="27"/>
  <c r="W188" i="27"/>
  <c r="V188" i="27"/>
  <c r="U188" i="27"/>
  <c r="T188" i="27"/>
  <c r="S188" i="27"/>
  <c r="R188" i="27"/>
  <c r="Q188" i="27"/>
  <c r="P188" i="27"/>
  <c r="O188" i="27"/>
  <c r="N188" i="27"/>
  <c r="AN188" i="27" s="1"/>
  <c r="M188" i="27"/>
  <c r="L188" i="27"/>
  <c r="K188" i="27"/>
  <c r="J188" i="27"/>
  <c r="I188" i="27"/>
  <c r="H188" i="27"/>
  <c r="G188" i="27"/>
  <c r="F188" i="27"/>
  <c r="E188" i="27"/>
  <c r="D188" i="27"/>
  <c r="AQ187" i="27"/>
  <c r="AJ187" i="27"/>
  <c r="AI187" i="27"/>
  <c r="AH187" i="27"/>
  <c r="AG187" i="27"/>
  <c r="AF187" i="27"/>
  <c r="AE187" i="27"/>
  <c r="AD187" i="27"/>
  <c r="AC187" i="27"/>
  <c r="AL187" i="27" s="1"/>
  <c r="AB187" i="27"/>
  <c r="AA187" i="27"/>
  <c r="Z187" i="27"/>
  <c r="Y187" i="27"/>
  <c r="X187" i="27"/>
  <c r="W187" i="27"/>
  <c r="V187" i="27"/>
  <c r="AM187" i="27" s="1"/>
  <c r="U187" i="27"/>
  <c r="T187" i="27"/>
  <c r="S187" i="27"/>
  <c r="R187" i="27"/>
  <c r="Q187" i="27"/>
  <c r="P187" i="27"/>
  <c r="O187" i="27"/>
  <c r="N187" i="27"/>
  <c r="M187" i="27"/>
  <c r="L187" i="27"/>
  <c r="AN187" i="27" s="1"/>
  <c r="K187" i="27"/>
  <c r="J187" i="27"/>
  <c r="I187" i="27"/>
  <c r="H187" i="27"/>
  <c r="G187" i="27"/>
  <c r="F187" i="27"/>
  <c r="E187" i="27"/>
  <c r="D187" i="27"/>
  <c r="AO187" i="27" s="1"/>
  <c r="AJ186" i="27"/>
  <c r="AQ186" i="27" s="1"/>
  <c r="AI186" i="27"/>
  <c r="AH186" i="27"/>
  <c r="AG186" i="27"/>
  <c r="AF186" i="27"/>
  <c r="AE186" i="27"/>
  <c r="AD186" i="27"/>
  <c r="AC186" i="27"/>
  <c r="AL186" i="27" s="1"/>
  <c r="AB186" i="27"/>
  <c r="AA186" i="27"/>
  <c r="Z186" i="27"/>
  <c r="Y186" i="27"/>
  <c r="X186" i="27"/>
  <c r="W186" i="27"/>
  <c r="V186" i="27"/>
  <c r="U186" i="27"/>
  <c r="T186" i="27"/>
  <c r="S186" i="27"/>
  <c r="R186" i="27"/>
  <c r="Q186" i="27"/>
  <c r="P186" i="27"/>
  <c r="O186" i="27"/>
  <c r="N186" i="27"/>
  <c r="M186" i="27"/>
  <c r="L186" i="27"/>
  <c r="K186" i="27"/>
  <c r="J186" i="27"/>
  <c r="I186" i="27"/>
  <c r="H186" i="27"/>
  <c r="G186" i="27"/>
  <c r="F186" i="27"/>
  <c r="E186" i="27"/>
  <c r="D186" i="27"/>
  <c r="AJ185" i="27"/>
  <c r="AQ185" i="27" s="1"/>
  <c r="AI185" i="27"/>
  <c r="AH185" i="27"/>
  <c r="AG185" i="27"/>
  <c r="AF185" i="27"/>
  <c r="AE185" i="27"/>
  <c r="AD185" i="27"/>
  <c r="AC185" i="27"/>
  <c r="AB185" i="27"/>
  <c r="AL185" i="27" s="1"/>
  <c r="AA185" i="27"/>
  <c r="Z185" i="27"/>
  <c r="Y185" i="27"/>
  <c r="X185" i="27"/>
  <c r="W185" i="27"/>
  <c r="V185" i="27"/>
  <c r="U185" i="27"/>
  <c r="T185" i="27"/>
  <c r="AM185" i="27" s="1"/>
  <c r="S185" i="27"/>
  <c r="R185" i="27"/>
  <c r="Q185" i="27"/>
  <c r="P185" i="27"/>
  <c r="O185" i="27"/>
  <c r="N185" i="27"/>
  <c r="M185" i="27"/>
  <c r="L185" i="27"/>
  <c r="AN185" i="27" s="1"/>
  <c r="K185" i="27"/>
  <c r="J185" i="27"/>
  <c r="I185" i="27"/>
  <c r="H185" i="27"/>
  <c r="G185" i="27"/>
  <c r="F185" i="27"/>
  <c r="E185" i="27"/>
  <c r="D185" i="27"/>
  <c r="AO185" i="27" s="1"/>
  <c r="AQ184" i="27"/>
  <c r="AJ184" i="27"/>
  <c r="AI184" i="27"/>
  <c r="AH184" i="27"/>
  <c r="AG184" i="27"/>
  <c r="AF184" i="27"/>
  <c r="AE184" i="27"/>
  <c r="AD184" i="27"/>
  <c r="AC184" i="27"/>
  <c r="AB184" i="27"/>
  <c r="AA184" i="27"/>
  <c r="Z184" i="27"/>
  <c r="Y184" i="27"/>
  <c r="X184" i="27"/>
  <c r="W184" i="27"/>
  <c r="V184" i="27"/>
  <c r="U184" i="27"/>
  <c r="T184" i="27"/>
  <c r="S184" i="27"/>
  <c r="R184" i="27"/>
  <c r="Q184" i="27"/>
  <c r="P184" i="27"/>
  <c r="O184" i="27"/>
  <c r="N184" i="27"/>
  <c r="M184" i="27"/>
  <c r="L184" i="27"/>
  <c r="K184" i="27"/>
  <c r="J184" i="27"/>
  <c r="I184" i="27"/>
  <c r="H184" i="27"/>
  <c r="G184" i="27"/>
  <c r="F184" i="27"/>
  <c r="E184" i="27"/>
  <c r="D184" i="27"/>
  <c r="AQ183" i="27"/>
  <c r="AJ183" i="27"/>
  <c r="AI183" i="27"/>
  <c r="AH183" i="27"/>
  <c r="AG183" i="27"/>
  <c r="AF183" i="27"/>
  <c r="AE183" i="27"/>
  <c r="AD183" i="27"/>
  <c r="AC183" i="27"/>
  <c r="AL183" i="27" s="1"/>
  <c r="AB183" i="27"/>
  <c r="AA183" i="27"/>
  <c r="Z183" i="27"/>
  <c r="Y183" i="27"/>
  <c r="X183" i="27"/>
  <c r="W183" i="27"/>
  <c r="V183" i="27"/>
  <c r="U183" i="27"/>
  <c r="AM183" i="27" s="1"/>
  <c r="T183" i="27"/>
  <c r="S183" i="27"/>
  <c r="R183" i="27"/>
  <c r="Q183" i="27"/>
  <c r="P183" i="27"/>
  <c r="O183" i="27"/>
  <c r="N183" i="27"/>
  <c r="M183" i="27"/>
  <c r="AN183" i="27" s="1"/>
  <c r="L183" i="27"/>
  <c r="K183" i="27"/>
  <c r="J183" i="27"/>
  <c r="I183" i="27"/>
  <c r="H183" i="27"/>
  <c r="G183" i="27"/>
  <c r="F183" i="27"/>
  <c r="E183" i="27"/>
  <c r="AO183" i="27" s="1"/>
  <c r="D183" i="27"/>
  <c r="AQ182" i="27"/>
  <c r="AJ182" i="27"/>
  <c r="AI182" i="27"/>
  <c r="AH182" i="27"/>
  <c r="AG182" i="27"/>
  <c r="AF182" i="27"/>
  <c r="AE182" i="27"/>
  <c r="AD182" i="27"/>
  <c r="AC182" i="27"/>
  <c r="AB182" i="27"/>
  <c r="AA182" i="27"/>
  <c r="Z182" i="27"/>
  <c r="Y182" i="27"/>
  <c r="X182" i="27"/>
  <c r="W182" i="27"/>
  <c r="V182" i="27"/>
  <c r="U182" i="27"/>
  <c r="T182" i="27"/>
  <c r="S182" i="27"/>
  <c r="R182" i="27"/>
  <c r="Q182" i="27"/>
  <c r="P182" i="27"/>
  <c r="O182" i="27"/>
  <c r="N182" i="27"/>
  <c r="M182" i="27"/>
  <c r="L182" i="27"/>
  <c r="K182" i="27"/>
  <c r="J182" i="27"/>
  <c r="I182" i="27"/>
  <c r="H182" i="27"/>
  <c r="G182" i="27"/>
  <c r="F182" i="27"/>
  <c r="E182" i="27"/>
  <c r="D182" i="27"/>
  <c r="AO181" i="27"/>
  <c r="AJ181" i="27"/>
  <c r="AQ181" i="27" s="1"/>
  <c r="AI181" i="27"/>
  <c r="AH181" i="27"/>
  <c r="AG181" i="27"/>
  <c r="AF181" i="27"/>
  <c r="AE181" i="27"/>
  <c r="AD181" i="27"/>
  <c r="AC181" i="27"/>
  <c r="AB181" i="27"/>
  <c r="AL181" i="27" s="1"/>
  <c r="AA181" i="27"/>
  <c r="Z181" i="27"/>
  <c r="Y181" i="27"/>
  <c r="X181" i="27"/>
  <c r="W181" i="27"/>
  <c r="V181" i="27"/>
  <c r="U181" i="27"/>
  <c r="T181" i="27"/>
  <c r="AM181" i="27" s="1"/>
  <c r="S181" i="27"/>
  <c r="R181" i="27"/>
  <c r="Q181" i="27"/>
  <c r="P181" i="27"/>
  <c r="O181" i="27"/>
  <c r="AN181" i="27" s="1"/>
  <c r="N181" i="27"/>
  <c r="M181" i="27"/>
  <c r="L181" i="27"/>
  <c r="K181" i="27"/>
  <c r="J181" i="27"/>
  <c r="I181" i="27"/>
  <c r="H181" i="27"/>
  <c r="G181" i="27"/>
  <c r="F181" i="27"/>
  <c r="E181" i="27"/>
  <c r="D181" i="27"/>
  <c r="AJ180" i="27"/>
  <c r="AQ180" i="27" s="1"/>
  <c r="AI180" i="27"/>
  <c r="AH180" i="27"/>
  <c r="AG180" i="27"/>
  <c r="AF180" i="27"/>
  <c r="AE180" i="27"/>
  <c r="AD180" i="27"/>
  <c r="AC180" i="27"/>
  <c r="AB180" i="27"/>
  <c r="AA180" i="27"/>
  <c r="Z180" i="27"/>
  <c r="AM180" i="27" s="1"/>
  <c r="Y180" i="27"/>
  <c r="X180" i="27"/>
  <c r="W180" i="27"/>
  <c r="V180" i="27"/>
  <c r="U180" i="27"/>
  <c r="T180" i="27"/>
  <c r="S180" i="27"/>
  <c r="R180" i="27"/>
  <c r="Q180" i="27"/>
  <c r="P180" i="27"/>
  <c r="O180" i="27"/>
  <c r="N180" i="27"/>
  <c r="AN180" i="27" s="1"/>
  <c r="M180" i="27"/>
  <c r="L180" i="27"/>
  <c r="K180" i="27"/>
  <c r="J180" i="27"/>
  <c r="I180" i="27"/>
  <c r="H180" i="27"/>
  <c r="G180" i="27"/>
  <c r="F180" i="27"/>
  <c r="E180" i="27"/>
  <c r="D180" i="27"/>
  <c r="AQ179" i="27"/>
  <c r="AJ179" i="27"/>
  <c r="AI179" i="27"/>
  <c r="AH179" i="27"/>
  <c r="AG179" i="27"/>
  <c r="AF179" i="27"/>
  <c r="AE179" i="27"/>
  <c r="AD179" i="27"/>
  <c r="AC179" i="27"/>
  <c r="AL179" i="27" s="1"/>
  <c r="AB179" i="27"/>
  <c r="AA179" i="27"/>
  <c r="Z179" i="27"/>
  <c r="Y179" i="27"/>
  <c r="X179" i="27"/>
  <c r="W179" i="27"/>
  <c r="V179" i="27"/>
  <c r="AM179" i="27" s="1"/>
  <c r="U179" i="27"/>
  <c r="T179" i="27"/>
  <c r="S179" i="27"/>
  <c r="R179" i="27"/>
  <c r="Q179" i="27"/>
  <c r="P179" i="27"/>
  <c r="O179" i="27"/>
  <c r="N179" i="27"/>
  <c r="M179" i="27"/>
  <c r="L179" i="27"/>
  <c r="AN179" i="27" s="1"/>
  <c r="K179" i="27"/>
  <c r="J179" i="27"/>
  <c r="I179" i="27"/>
  <c r="H179" i="27"/>
  <c r="G179" i="27"/>
  <c r="F179" i="27"/>
  <c r="E179" i="27"/>
  <c r="D179" i="27"/>
  <c r="AO179" i="27" s="1"/>
  <c r="AJ178" i="27"/>
  <c r="AQ178" i="27" s="1"/>
  <c r="AI178" i="27"/>
  <c r="AH178" i="27"/>
  <c r="AG178" i="27"/>
  <c r="AF178" i="27"/>
  <c r="AE178" i="27"/>
  <c r="AD178" i="27"/>
  <c r="AC178" i="27"/>
  <c r="AB178" i="27"/>
  <c r="AL178" i="27" s="1"/>
  <c r="AA178" i="27"/>
  <c r="Z178" i="27"/>
  <c r="Y178" i="27"/>
  <c r="X178" i="27"/>
  <c r="W178" i="27"/>
  <c r="V178" i="27"/>
  <c r="U178" i="27"/>
  <c r="T178" i="27"/>
  <c r="AM178" i="27" s="1"/>
  <c r="S178" i="27"/>
  <c r="R178" i="27"/>
  <c r="Q178" i="27"/>
  <c r="P178" i="27"/>
  <c r="O178" i="27"/>
  <c r="N178" i="27"/>
  <c r="M178" i="27"/>
  <c r="L178" i="27"/>
  <c r="AN178" i="27" s="1"/>
  <c r="K178" i="27"/>
  <c r="J178" i="27"/>
  <c r="I178" i="27"/>
  <c r="H178" i="27"/>
  <c r="G178" i="27"/>
  <c r="F178" i="27"/>
  <c r="E178" i="27"/>
  <c r="D178" i="27"/>
  <c r="AO178" i="27" s="1"/>
  <c r="AJ177" i="27"/>
  <c r="AQ177" i="27" s="1"/>
  <c r="AI177" i="27"/>
  <c r="AH177" i="27"/>
  <c r="AG177" i="27"/>
  <c r="AF177" i="27"/>
  <c r="AE177" i="27"/>
  <c r="AD177" i="27"/>
  <c r="AC177" i="27"/>
  <c r="AB177" i="27"/>
  <c r="AA177" i="27"/>
  <c r="Z177" i="27"/>
  <c r="Y177" i="27"/>
  <c r="X177" i="27"/>
  <c r="W177" i="27"/>
  <c r="V177" i="27"/>
  <c r="U177" i="27"/>
  <c r="T177" i="27"/>
  <c r="S177" i="27"/>
  <c r="R177" i="27"/>
  <c r="Q177" i="27"/>
  <c r="P177" i="27"/>
  <c r="O177" i="27"/>
  <c r="N177" i="27"/>
  <c r="M177" i="27"/>
  <c r="L177" i="27"/>
  <c r="AN177" i="27" s="1"/>
  <c r="K177" i="27"/>
  <c r="J177" i="27"/>
  <c r="I177" i="27"/>
  <c r="H177" i="27"/>
  <c r="G177" i="27"/>
  <c r="F177" i="27"/>
  <c r="E177" i="27"/>
  <c r="D177" i="27"/>
  <c r="AQ176" i="27"/>
  <c r="AM176" i="27"/>
  <c r="AJ176" i="27"/>
  <c r="AI176" i="27"/>
  <c r="AH176" i="27"/>
  <c r="AG176" i="27"/>
  <c r="AF176" i="27"/>
  <c r="AE176" i="27"/>
  <c r="AD176" i="27"/>
  <c r="AC176" i="27"/>
  <c r="AB176" i="27"/>
  <c r="AA176" i="27"/>
  <c r="Z176" i="27"/>
  <c r="Y176" i="27"/>
  <c r="X176" i="27"/>
  <c r="W176" i="27"/>
  <c r="V176" i="27"/>
  <c r="U176" i="27"/>
  <c r="T176" i="27"/>
  <c r="S176" i="27"/>
  <c r="R176" i="27"/>
  <c r="Q176" i="27"/>
  <c r="P176" i="27"/>
  <c r="O176" i="27"/>
  <c r="N176" i="27"/>
  <c r="M176" i="27"/>
  <c r="L176" i="27"/>
  <c r="K176" i="27"/>
  <c r="J176" i="27"/>
  <c r="I176" i="27"/>
  <c r="H176" i="27"/>
  <c r="G176" i="27"/>
  <c r="F176" i="27"/>
  <c r="E176" i="27"/>
  <c r="D176" i="27"/>
  <c r="AQ175" i="27"/>
  <c r="AJ175" i="27"/>
  <c r="AI175" i="27"/>
  <c r="AH175" i="27"/>
  <c r="AG175" i="27"/>
  <c r="AF175" i="27"/>
  <c r="AE175" i="27"/>
  <c r="AD175" i="27"/>
  <c r="AC175" i="27"/>
  <c r="AL175" i="27" s="1"/>
  <c r="AB175" i="27"/>
  <c r="AA175" i="27"/>
  <c r="Z175" i="27"/>
  <c r="Y175" i="27"/>
  <c r="X175" i="27"/>
  <c r="W175" i="27"/>
  <c r="V175" i="27"/>
  <c r="U175" i="27"/>
  <c r="T175" i="27"/>
  <c r="S175" i="27"/>
  <c r="R175" i="27"/>
  <c r="Q175" i="27"/>
  <c r="P175" i="27"/>
  <c r="O175" i="27"/>
  <c r="N175" i="27"/>
  <c r="M175" i="27"/>
  <c r="L175" i="27"/>
  <c r="K175" i="27"/>
  <c r="J175" i="27"/>
  <c r="I175" i="27"/>
  <c r="H175" i="27"/>
  <c r="G175" i="27"/>
  <c r="F175" i="27"/>
  <c r="E175" i="27"/>
  <c r="D175" i="27"/>
  <c r="AQ174" i="27"/>
  <c r="AJ174" i="27"/>
  <c r="AI174" i="27"/>
  <c r="AH174" i="27"/>
  <c r="AG174" i="27"/>
  <c r="AF174" i="27"/>
  <c r="AE174" i="27"/>
  <c r="AD174" i="27"/>
  <c r="AC174" i="27"/>
  <c r="AL174" i="27" s="1"/>
  <c r="AB174" i="27"/>
  <c r="AA174" i="27"/>
  <c r="Z174" i="27"/>
  <c r="Y174" i="27"/>
  <c r="X174" i="27"/>
  <c r="W174" i="27"/>
  <c r="V174" i="27"/>
  <c r="U174" i="27"/>
  <c r="T174" i="27"/>
  <c r="S174" i="27"/>
  <c r="R174" i="27"/>
  <c r="Q174" i="27"/>
  <c r="P174" i="27"/>
  <c r="O174" i="27"/>
  <c r="N174" i="27"/>
  <c r="M174" i="27"/>
  <c r="L174" i="27"/>
  <c r="K174" i="27"/>
  <c r="J174" i="27"/>
  <c r="I174" i="27"/>
  <c r="H174" i="27"/>
  <c r="G174" i="27"/>
  <c r="F174" i="27"/>
  <c r="E174" i="27"/>
  <c r="D174" i="27"/>
  <c r="AO174" i="27" s="1"/>
  <c r="AJ173" i="27"/>
  <c r="AQ173" i="27" s="1"/>
  <c r="AI173" i="27"/>
  <c r="AH173" i="27"/>
  <c r="AG173" i="27"/>
  <c r="AF173" i="27"/>
  <c r="AE173" i="27"/>
  <c r="AD173" i="27"/>
  <c r="AC173" i="27"/>
  <c r="AB173" i="27"/>
  <c r="AA173" i="27"/>
  <c r="Z173" i="27"/>
  <c r="Y173" i="27"/>
  <c r="X173" i="27"/>
  <c r="W173" i="27"/>
  <c r="V173" i="27"/>
  <c r="U173" i="27"/>
  <c r="T173" i="27"/>
  <c r="S173" i="27"/>
  <c r="R173" i="27"/>
  <c r="Q173" i="27"/>
  <c r="P173" i="27"/>
  <c r="AN173" i="27" s="1"/>
  <c r="O173" i="27"/>
  <c r="N173" i="27"/>
  <c r="M173" i="27"/>
  <c r="L173" i="27"/>
  <c r="K173" i="27"/>
  <c r="J173" i="27"/>
  <c r="I173" i="27"/>
  <c r="H173" i="27"/>
  <c r="G173" i="27"/>
  <c r="F173" i="27"/>
  <c r="E173" i="27"/>
  <c r="D173" i="27"/>
  <c r="AO173" i="27" s="1"/>
  <c r="AJ172" i="27"/>
  <c r="AQ172" i="27" s="1"/>
  <c r="AI172" i="27"/>
  <c r="AH172" i="27"/>
  <c r="AG172" i="27"/>
  <c r="AF172" i="27"/>
  <c r="AE172" i="27"/>
  <c r="AD172" i="27"/>
  <c r="AC172" i="27"/>
  <c r="AB172" i="27"/>
  <c r="AA172" i="27"/>
  <c r="Z172" i="27"/>
  <c r="Y172" i="27"/>
  <c r="X172" i="27"/>
  <c r="W172" i="27"/>
  <c r="V172" i="27"/>
  <c r="AM172" i="27" s="1"/>
  <c r="U172" i="27"/>
  <c r="T172" i="27"/>
  <c r="S172" i="27"/>
  <c r="R172" i="27"/>
  <c r="Q172" i="27"/>
  <c r="P172" i="27"/>
  <c r="O172" i="27"/>
  <c r="N172" i="27"/>
  <c r="AN172" i="27" s="1"/>
  <c r="M172" i="27"/>
  <c r="L172" i="27"/>
  <c r="K172" i="27"/>
  <c r="J172" i="27"/>
  <c r="I172" i="27"/>
  <c r="H172" i="27"/>
  <c r="G172" i="27"/>
  <c r="F172" i="27"/>
  <c r="E172" i="27"/>
  <c r="D172" i="27"/>
  <c r="AO172" i="27" s="1"/>
  <c r="AQ171" i="27"/>
  <c r="AJ171" i="27"/>
  <c r="AI171" i="27"/>
  <c r="AH171" i="27"/>
  <c r="AG171" i="27"/>
  <c r="AF171" i="27"/>
  <c r="AE171" i="27"/>
  <c r="AD171" i="27"/>
  <c r="AC171" i="27"/>
  <c r="AL171" i="27" s="1"/>
  <c r="AB171" i="27"/>
  <c r="AA171" i="27"/>
  <c r="Z171" i="27"/>
  <c r="Y171" i="27"/>
  <c r="X171" i="27"/>
  <c r="W171" i="27"/>
  <c r="V171" i="27"/>
  <c r="AM171" i="27" s="1"/>
  <c r="U171" i="27"/>
  <c r="T171" i="27"/>
  <c r="S171" i="27"/>
  <c r="R171" i="27"/>
  <c r="Q171" i="27"/>
  <c r="P171" i="27"/>
  <c r="O171" i="27"/>
  <c r="N171" i="27"/>
  <c r="M171" i="27"/>
  <c r="L171" i="27"/>
  <c r="K171" i="27"/>
  <c r="J171" i="27"/>
  <c r="I171" i="27"/>
  <c r="H171" i="27"/>
  <c r="G171" i="27"/>
  <c r="F171" i="27"/>
  <c r="E171" i="27"/>
  <c r="D171" i="27"/>
  <c r="AQ170" i="27"/>
  <c r="AJ170" i="27"/>
  <c r="AI170" i="27"/>
  <c r="AH170" i="27"/>
  <c r="AG170" i="27"/>
  <c r="AF170" i="27"/>
  <c r="AE170" i="27"/>
  <c r="AD170" i="27"/>
  <c r="AC170" i="27"/>
  <c r="AL170" i="27" s="1"/>
  <c r="AB170" i="27"/>
  <c r="AA170" i="27"/>
  <c r="Z170" i="27"/>
  <c r="Y170" i="27"/>
  <c r="X170" i="27"/>
  <c r="W170" i="27"/>
  <c r="V170" i="27"/>
  <c r="U170" i="27"/>
  <c r="T170" i="27"/>
  <c r="S170" i="27"/>
  <c r="R170" i="27"/>
  <c r="Q170" i="27"/>
  <c r="P170" i="27"/>
  <c r="O170" i="27"/>
  <c r="N170" i="27"/>
  <c r="M170" i="27"/>
  <c r="L170" i="27"/>
  <c r="K170" i="27"/>
  <c r="J170" i="27"/>
  <c r="I170" i="27"/>
  <c r="H170" i="27"/>
  <c r="G170" i="27"/>
  <c r="F170" i="27"/>
  <c r="E170" i="27"/>
  <c r="D170" i="27"/>
  <c r="AJ169" i="27"/>
  <c r="AQ169" i="27" s="1"/>
  <c r="AI169" i="27"/>
  <c r="AH169" i="27"/>
  <c r="AG169" i="27"/>
  <c r="AF169" i="27"/>
  <c r="AE169" i="27"/>
  <c r="AD169" i="27"/>
  <c r="AC169" i="27"/>
  <c r="AB169" i="27"/>
  <c r="AA169" i="27"/>
  <c r="Z169" i="27"/>
  <c r="Y169" i="27"/>
  <c r="X169" i="27"/>
  <c r="W169" i="27"/>
  <c r="V169" i="27"/>
  <c r="U169" i="27"/>
  <c r="T169" i="27"/>
  <c r="S169" i="27"/>
  <c r="R169" i="27"/>
  <c r="Q169" i="27"/>
  <c r="P169" i="27"/>
  <c r="AN169" i="27" s="1"/>
  <c r="O169" i="27"/>
  <c r="N169" i="27"/>
  <c r="M169" i="27"/>
  <c r="L169" i="27"/>
  <c r="K169" i="27"/>
  <c r="J169" i="27"/>
  <c r="I169" i="27"/>
  <c r="H169" i="27"/>
  <c r="G169" i="27"/>
  <c r="F169" i="27"/>
  <c r="E169" i="27"/>
  <c r="D169" i="27"/>
  <c r="AQ168" i="27"/>
  <c r="AM168" i="27"/>
  <c r="AJ168" i="27"/>
  <c r="AI168" i="27"/>
  <c r="AH168" i="27"/>
  <c r="AG168" i="27"/>
  <c r="AF168" i="27"/>
  <c r="AE168" i="27"/>
  <c r="AD168" i="27"/>
  <c r="AC168" i="27"/>
  <c r="AB168" i="27"/>
  <c r="AA168" i="27"/>
  <c r="Z168" i="27"/>
  <c r="Y168" i="27"/>
  <c r="X168" i="27"/>
  <c r="W168" i="27"/>
  <c r="V168" i="27"/>
  <c r="U168" i="27"/>
  <c r="T168" i="27"/>
  <c r="S168" i="27"/>
  <c r="R168" i="27"/>
  <c r="Q168" i="27"/>
  <c r="P168" i="27"/>
  <c r="O168" i="27"/>
  <c r="N168" i="27"/>
  <c r="AN168" i="27" s="1"/>
  <c r="M168" i="27"/>
  <c r="L168" i="27"/>
  <c r="K168" i="27"/>
  <c r="J168" i="27"/>
  <c r="I168" i="27"/>
  <c r="H168" i="27"/>
  <c r="G168" i="27"/>
  <c r="F168" i="27"/>
  <c r="E168" i="27"/>
  <c r="D168" i="27"/>
  <c r="AQ167" i="27"/>
  <c r="AJ167" i="27"/>
  <c r="AI167" i="27"/>
  <c r="AH167" i="27"/>
  <c r="AG167" i="27"/>
  <c r="AF167" i="27"/>
  <c r="AE167" i="27"/>
  <c r="AD167" i="27"/>
  <c r="AC167" i="27"/>
  <c r="AL167" i="27" s="1"/>
  <c r="AB167" i="27"/>
  <c r="AA167" i="27"/>
  <c r="Z167" i="27"/>
  <c r="Y167" i="27"/>
  <c r="X167" i="27"/>
  <c r="W167" i="27"/>
  <c r="V167" i="27"/>
  <c r="U167" i="27"/>
  <c r="AM167" i="27" s="1"/>
  <c r="T167" i="27"/>
  <c r="S167" i="27"/>
  <c r="R167" i="27"/>
  <c r="Q167" i="27"/>
  <c r="P167" i="27"/>
  <c r="O167" i="27"/>
  <c r="N167" i="27"/>
  <c r="M167" i="27"/>
  <c r="AN167" i="27" s="1"/>
  <c r="L167" i="27"/>
  <c r="K167" i="27"/>
  <c r="J167" i="27"/>
  <c r="I167" i="27"/>
  <c r="H167" i="27"/>
  <c r="G167" i="27"/>
  <c r="F167" i="27"/>
  <c r="E167" i="27"/>
  <c r="AO167" i="27" s="1"/>
  <c r="D167" i="27"/>
  <c r="AQ166" i="27"/>
  <c r="AJ166" i="27"/>
  <c r="AI166" i="27"/>
  <c r="AH166" i="27"/>
  <c r="AG166" i="27"/>
  <c r="AF166" i="27"/>
  <c r="AE166" i="27"/>
  <c r="AD166" i="27"/>
  <c r="AC166" i="27"/>
  <c r="AL166" i="27" s="1"/>
  <c r="AB166" i="27"/>
  <c r="AA166" i="27"/>
  <c r="Z166" i="27"/>
  <c r="Y166" i="27"/>
  <c r="X166" i="27"/>
  <c r="W166" i="27"/>
  <c r="V166" i="27"/>
  <c r="U166" i="27"/>
  <c r="T166" i="27"/>
  <c r="S166" i="27"/>
  <c r="R166" i="27"/>
  <c r="Q166" i="27"/>
  <c r="P166" i="27"/>
  <c r="O166" i="27"/>
  <c r="N166" i="27"/>
  <c r="M166" i="27"/>
  <c r="L166" i="27"/>
  <c r="K166" i="27"/>
  <c r="J166" i="27"/>
  <c r="I166" i="27"/>
  <c r="H166" i="27"/>
  <c r="G166" i="27"/>
  <c r="F166" i="27"/>
  <c r="E166" i="27"/>
  <c r="AO166" i="27" s="1"/>
  <c r="D166" i="27"/>
  <c r="AJ165" i="27"/>
  <c r="AQ165" i="27" s="1"/>
  <c r="AI165" i="27"/>
  <c r="AH165" i="27"/>
  <c r="AG165" i="27"/>
  <c r="AF165" i="27"/>
  <c r="AE165" i="27"/>
  <c r="AD165" i="27"/>
  <c r="AC165" i="27"/>
  <c r="AB165" i="27"/>
  <c r="AL165" i="27" s="1"/>
  <c r="AA165" i="27"/>
  <c r="Z165" i="27"/>
  <c r="Y165" i="27"/>
  <c r="X165" i="27"/>
  <c r="W165" i="27"/>
  <c r="V165" i="27"/>
  <c r="U165" i="27"/>
  <c r="T165" i="27"/>
  <c r="AM165" i="27" s="1"/>
  <c r="S165" i="27"/>
  <c r="R165" i="27"/>
  <c r="Q165" i="27"/>
  <c r="P165" i="27"/>
  <c r="O165" i="27"/>
  <c r="N165" i="27"/>
  <c r="M165" i="27"/>
  <c r="L165" i="27"/>
  <c r="AN165" i="27" s="1"/>
  <c r="K165" i="27"/>
  <c r="J165" i="27"/>
  <c r="I165" i="27"/>
  <c r="H165" i="27"/>
  <c r="G165" i="27"/>
  <c r="F165" i="27"/>
  <c r="E165" i="27"/>
  <c r="D165" i="27"/>
  <c r="AO165" i="27" s="1"/>
  <c r="AJ164" i="27"/>
  <c r="AQ164" i="27" s="1"/>
  <c r="AI164" i="27"/>
  <c r="AH164" i="27"/>
  <c r="AG164" i="27"/>
  <c r="AF164" i="27"/>
  <c r="AE164" i="27"/>
  <c r="AD164" i="27"/>
  <c r="AC164" i="27"/>
  <c r="AL164" i="27" s="1"/>
  <c r="AB164" i="27"/>
  <c r="AA164" i="27"/>
  <c r="Z164" i="27"/>
  <c r="Y164" i="27"/>
  <c r="X164" i="27"/>
  <c r="W164" i="27"/>
  <c r="V164" i="27"/>
  <c r="AM164" i="27" s="1"/>
  <c r="U164" i="27"/>
  <c r="T164" i="27"/>
  <c r="S164" i="27"/>
  <c r="R164" i="27"/>
  <c r="Q164" i="27"/>
  <c r="P164" i="27"/>
  <c r="O164" i="27"/>
  <c r="N164" i="27"/>
  <c r="M164" i="27"/>
  <c r="AN164" i="27" s="1"/>
  <c r="L164" i="27"/>
  <c r="K164" i="27"/>
  <c r="J164" i="27"/>
  <c r="I164" i="27"/>
  <c r="H164" i="27"/>
  <c r="G164" i="27"/>
  <c r="F164" i="27"/>
  <c r="E164" i="27"/>
  <c r="D164" i="27"/>
  <c r="AM163" i="27"/>
  <c r="AJ163" i="27"/>
  <c r="AQ163" i="27" s="1"/>
  <c r="AI163" i="27"/>
  <c r="AH163" i="27"/>
  <c r="AG163" i="27"/>
  <c r="AF163" i="27"/>
  <c r="AE163" i="27"/>
  <c r="AD163" i="27"/>
  <c r="AC163" i="27"/>
  <c r="AL163" i="27" s="1"/>
  <c r="AB163" i="27"/>
  <c r="AA163" i="27"/>
  <c r="Z163" i="27"/>
  <c r="Y163" i="27"/>
  <c r="X163" i="27"/>
  <c r="W163" i="27"/>
  <c r="V163" i="27"/>
  <c r="U163" i="27"/>
  <c r="T163" i="27"/>
  <c r="S163" i="27"/>
  <c r="R163" i="27"/>
  <c r="Q163" i="27"/>
  <c r="P163" i="27"/>
  <c r="O163" i="27"/>
  <c r="N163" i="27"/>
  <c r="M163" i="27"/>
  <c r="L163" i="27"/>
  <c r="K163" i="27"/>
  <c r="J163" i="27"/>
  <c r="I163" i="27"/>
  <c r="H163" i="27"/>
  <c r="G163" i="27"/>
  <c r="F163" i="27"/>
  <c r="E163" i="27"/>
  <c r="D163" i="27"/>
  <c r="AJ162" i="27"/>
  <c r="AQ162" i="27" s="1"/>
  <c r="AI162" i="27"/>
  <c r="AH162" i="27"/>
  <c r="AG162" i="27"/>
  <c r="AF162" i="27"/>
  <c r="AE162" i="27"/>
  <c r="AD162" i="27"/>
  <c r="AC162" i="27"/>
  <c r="AB162" i="27"/>
  <c r="AL162" i="27" s="1"/>
  <c r="AA162" i="27"/>
  <c r="Z162" i="27"/>
  <c r="Y162" i="27"/>
  <c r="X162" i="27"/>
  <c r="W162" i="27"/>
  <c r="V162" i="27"/>
  <c r="U162" i="27"/>
  <c r="T162" i="27"/>
  <c r="AM162" i="27" s="1"/>
  <c r="S162" i="27"/>
  <c r="R162" i="27"/>
  <c r="Q162" i="27"/>
  <c r="P162" i="27"/>
  <c r="O162" i="27"/>
  <c r="N162" i="27"/>
  <c r="M162" i="27"/>
  <c r="L162" i="27"/>
  <c r="AN162" i="27" s="1"/>
  <c r="K162" i="27"/>
  <c r="J162" i="27"/>
  <c r="I162" i="27"/>
  <c r="H162" i="27"/>
  <c r="G162" i="27"/>
  <c r="F162" i="27"/>
  <c r="E162" i="27"/>
  <c r="D162" i="27"/>
  <c r="AO162" i="27" s="1"/>
  <c r="AO161" i="27"/>
  <c r="AJ161" i="27"/>
  <c r="AQ161" i="27" s="1"/>
  <c r="AI161" i="27"/>
  <c r="AH161" i="27"/>
  <c r="AG161" i="27"/>
  <c r="AF161" i="27"/>
  <c r="AE161" i="27"/>
  <c r="AD161" i="27"/>
  <c r="AC161" i="27"/>
  <c r="AB161" i="27"/>
  <c r="AA161" i="27"/>
  <c r="Z161" i="27"/>
  <c r="Y161" i="27"/>
  <c r="X161" i="27"/>
  <c r="W161" i="27"/>
  <c r="V161" i="27"/>
  <c r="U161" i="27"/>
  <c r="T161" i="27"/>
  <c r="S161" i="27"/>
  <c r="R161" i="27"/>
  <c r="Q161" i="27"/>
  <c r="P161" i="27"/>
  <c r="AN161" i="27" s="1"/>
  <c r="O161" i="27"/>
  <c r="N161" i="27"/>
  <c r="M161" i="27"/>
  <c r="L161" i="27"/>
  <c r="K161" i="27"/>
  <c r="J161" i="27"/>
  <c r="I161" i="27"/>
  <c r="H161" i="27"/>
  <c r="G161" i="27"/>
  <c r="F161" i="27"/>
  <c r="E161" i="27"/>
  <c r="D161" i="27"/>
  <c r="AQ160" i="27"/>
  <c r="AJ160" i="27"/>
  <c r="AI160" i="27"/>
  <c r="AH160" i="27"/>
  <c r="AG160" i="27"/>
  <c r="AF160" i="27"/>
  <c r="AE160" i="27"/>
  <c r="AD160" i="27"/>
  <c r="AC160" i="27"/>
  <c r="AB160" i="27"/>
  <c r="AA160" i="27"/>
  <c r="AM160" i="27" s="1"/>
  <c r="Z160" i="27"/>
  <c r="Y160" i="27"/>
  <c r="X160" i="27"/>
  <c r="W160" i="27"/>
  <c r="V160" i="27"/>
  <c r="U160" i="27"/>
  <c r="T160" i="27"/>
  <c r="S160" i="27"/>
  <c r="R160" i="27"/>
  <c r="Q160" i="27"/>
  <c r="P160" i="27"/>
  <c r="O160" i="27"/>
  <c r="N160" i="27"/>
  <c r="AN160" i="27" s="1"/>
  <c r="M160" i="27"/>
  <c r="L160" i="27"/>
  <c r="K160" i="27"/>
  <c r="J160" i="27"/>
  <c r="I160" i="27"/>
  <c r="H160" i="27"/>
  <c r="G160" i="27"/>
  <c r="F160" i="27"/>
  <c r="E160" i="27"/>
  <c r="D160" i="27"/>
  <c r="C160" i="27"/>
  <c r="AQ159" i="27"/>
  <c r="AJ159" i="27"/>
  <c r="AI159" i="27"/>
  <c r="AH159" i="27"/>
  <c r="AG159" i="27"/>
  <c r="AF159" i="27"/>
  <c r="AE159" i="27"/>
  <c r="AD159" i="27"/>
  <c r="AC159" i="27"/>
  <c r="AB159" i="27"/>
  <c r="AA159" i="27"/>
  <c r="Z159" i="27"/>
  <c r="Y159" i="27"/>
  <c r="X159" i="27"/>
  <c r="W159" i="27"/>
  <c r="V159" i="27"/>
  <c r="U159" i="27"/>
  <c r="T159" i="27"/>
  <c r="S159" i="27"/>
  <c r="R159" i="27"/>
  <c r="Q159" i="27"/>
  <c r="P159" i="27"/>
  <c r="O159" i="27"/>
  <c r="N159" i="27"/>
  <c r="M159" i="27"/>
  <c r="L159" i="27"/>
  <c r="K159" i="27"/>
  <c r="J159" i="27"/>
  <c r="I159" i="27"/>
  <c r="H159" i="27"/>
  <c r="G159" i="27"/>
  <c r="F159" i="27"/>
  <c r="E159" i="27"/>
  <c r="D159" i="27"/>
  <c r="AQ158" i="27"/>
  <c r="AJ158" i="27"/>
  <c r="AI158" i="27"/>
  <c r="AH158" i="27"/>
  <c r="AG158" i="27"/>
  <c r="AF158" i="27"/>
  <c r="AE158" i="27"/>
  <c r="AD158" i="27"/>
  <c r="AC158" i="27"/>
  <c r="AB158" i="27"/>
  <c r="AA158" i="27"/>
  <c r="Z158" i="27"/>
  <c r="Y158" i="27"/>
  <c r="X158" i="27"/>
  <c r="W158" i="27"/>
  <c r="V158" i="27"/>
  <c r="U158" i="27"/>
  <c r="T158" i="27"/>
  <c r="S158" i="27"/>
  <c r="R158" i="27"/>
  <c r="Q158" i="27"/>
  <c r="P158" i="27"/>
  <c r="O158" i="27"/>
  <c r="N158" i="27"/>
  <c r="AN158" i="27" s="1"/>
  <c r="M158" i="27"/>
  <c r="L158" i="27"/>
  <c r="K158" i="27"/>
  <c r="J158" i="27"/>
  <c r="I158" i="27"/>
  <c r="H158" i="27"/>
  <c r="G158" i="27"/>
  <c r="F158" i="27"/>
  <c r="E158" i="27"/>
  <c r="D158" i="27"/>
  <c r="AO158" i="27" s="1"/>
  <c r="AJ157" i="27"/>
  <c r="AQ157" i="27" s="1"/>
  <c r="AI157" i="27"/>
  <c r="AH157" i="27"/>
  <c r="AG157" i="27"/>
  <c r="AF157" i="27"/>
  <c r="AE157" i="27"/>
  <c r="AD157" i="27"/>
  <c r="AC157" i="27"/>
  <c r="AL157" i="27" s="1"/>
  <c r="AB157" i="27"/>
  <c r="AA157" i="27"/>
  <c r="Z157" i="27"/>
  <c r="Y157" i="27"/>
  <c r="X157" i="27"/>
  <c r="W157" i="27"/>
  <c r="V157" i="27"/>
  <c r="U157" i="27"/>
  <c r="T157" i="27"/>
  <c r="AM157" i="27" s="1"/>
  <c r="S157" i="27"/>
  <c r="R157" i="27"/>
  <c r="Q157" i="27"/>
  <c r="P157" i="27"/>
  <c r="O157" i="27"/>
  <c r="N157" i="27"/>
  <c r="M157" i="27"/>
  <c r="AN157" i="27" s="1"/>
  <c r="L157" i="27"/>
  <c r="K157" i="27"/>
  <c r="J157" i="27"/>
  <c r="I157" i="27"/>
  <c r="H157" i="27"/>
  <c r="G157" i="27"/>
  <c r="F157" i="27"/>
  <c r="E157" i="27"/>
  <c r="D157" i="27"/>
  <c r="AO157" i="27" s="1"/>
  <c r="AJ156" i="27"/>
  <c r="AQ156" i="27" s="1"/>
  <c r="AI156" i="27"/>
  <c r="AH156" i="27"/>
  <c r="AG156" i="27"/>
  <c r="AF156" i="27"/>
  <c r="AE156" i="27"/>
  <c r="AD156" i="27"/>
  <c r="AC156" i="27"/>
  <c r="AB156" i="27"/>
  <c r="AL156" i="27" s="1"/>
  <c r="AA156" i="27"/>
  <c r="Z156" i="27"/>
  <c r="Y156" i="27"/>
  <c r="X156" i="27"/>
  <c r="W156" i="27"/>
  <c r="V156" i="27"/>
  <c r="U156" i="27"/>
  <c r="T156" i="27"/>
  <c r="AM156" i="27" s="1"/>
  <c r="S156" i="27"/>
  <c r="R156" i="27"/>
  <c r="Q156" i="27"/>
  <c r="P156" i="27"/>
  <c r="O156" i="27"/>
  <c r="N156" i="27"/>
  <c r="M156" i="27"/>
  <c r="L156" i="27"/>
  <c r="AN156" i="27" s="1"/>
  <c r="K156" i="27"/>
  <c r="J156" i="27"/>
  <c r="I156" i="27"/>
  <c r="H156" i="27"/>
  <c r="G156" i="27"/>
  <c r="F156" i="27"/>
  <c r="E156" i="27"/>
  <c r="D156" i="27"/>
  <c r="AO156" i="27" s="1"/>
  <c r="AQ155" i="27"/>
  <c r="AJ155" i="27"/>
  <c r="AI155" i="27"/>
  <c r="AH155" i="27"/>
  <c r="AG155" i="27"/>
  <c r="AF155" i="27"/>
  <c r="AE155" i="27"/>
  <c r="AD155" i="27"/>
  <c r="AC155" i="27"/>
  <c r="AL155" i="27" s="1"/>
  <c r="AB155" i="27"/>
  <c r="AA155" i="27"/>
  <c r="Z155" i="27"/>
  <c r="Y155" i="27"/>
  <c r="X155" i="27"/>
  <c r="W155" i="27"/>
  <c r="V155" i="27"/>
  <c r="U155" i="27"/>
  <c r="AM155" i="27" s="1"/>
  <c r="T155" i="27"/>
  <c r="S155" i="27"/>
  <c r="R155" i="27"/>
  <c r="Q155" i="27"/>
  <c r="P155" i="27"/>
  <c r="O155" i="27"/>
  <c r="N155" i="27"/>
  <c r="M155" i="27"/>
  <c r="AN155" i="27" s="1"/>
  <c r="L155" i="27"/>
  <c r="K155" i="27"/>
  <c r="J155" i="27"/>
  <c r="I155" i="27"/>
  <c r="H155" i="27"/>
  <c r="G155" i="27"/>
  <c r="F155" i="27"/>
  <c r="E155" i="27"/>
  <c r="AO155" i="27" s="1"/>
  <c r="D155" i="27"/>
  <c r="AJ154" i="27"/>
  <c r="AQ154" i="27" s="1"/>
  <c r="AI154" i="27"/>
  <c r="AH154" i="27"/>
  <c r="AG154" i="27"/>
  <c r="AF154" i="27"/>
  <c r="AE154" i="27"/>
  <c r="AD154" i="27"/>
  <c r="AC154" i="27"/>
  <c r="AB154" i="27"/>
  <c r="AA154" i="27"/>
  <c r="Z154" i="27"/>
  <c r="Y154" i="27"/>
  <c r="X154" i="27"/>
  <c r="W154" i="27"/>
  <c r="V154" i="27"/>
  <c r="U154" i="27"/>
  <c r="T154" i="27"/>
  <c r="S154" i="27"/>
  <c r="R154" i="27"/>
  <c r="Q154" i="27"/>
  <c r="P154" i="27"/>
  <c r="O154" i="27"/>
  <c r="N154" i="27"/>
  <c r="M154" i="27"/>
  <c r="L154" i="27"/>
  <c r="K154" i="27"/>
  <c r="J154" i="27"/>
  <c r="I154" i="27"/>
  <c r="H154" i="27"/>
  <c r="G154" i="27"/>
  <c r="F154" i="27"/>
  <c r="E154" i="27"/>
  <c r="D154" i="27"/>
  <c r="AQ153" i="27"/>
  <c r="AJ153" i="27"/>
  <c r="AI153" i="27"/>
  <c r="AH153" i="27"/>
  <c r="AG153" i="27"/>
  <c r="AF153" i="27"/>
  <c r="AE153" i="27"/>
  <c r="AD153" i="27"/>
  <c r="AC153" i="27"/>
  <c r="AL153" i="27" s="1"/>
  <c r="AB153" i="27"/>
  <c r="AA153" i="27"/>
  <c r="Z153" i="27"/>
  <c r="Y153" i="27"/>
  <c r="X153" i="27"/>
  <c r="W153" i="27"/>
  <c r="V153" i="27"/>
  <c r="U153" i="27"/>
  <c r="T153" i="27"/>
  <c r="S153" i="27"/>
  <c r="R153" i="27"/>
  <c r="Q153" i="27"/>
  <c r="P153" i="27"/>
  <c r="O153" i="27"/>
  <c r="N153" i="27"/>
  <c r="M153" i="27"/>
  <c r="L153" i="27"/>
  <c r="K153" i="27"/>
  <c r="J153" i="27"/>
  <c r="I153" i="27"/>
  <c r="H153" i="27"/>
  <c r="G153" i="27"/>
  <c r="F153" i="27"/>
  <c r="E153" i="27"/>
  <c r="D153" i="27"/>
  <c r="AO152" i="27"/>
  <c r="AJ152" i="27"/>
  <c r="AQ152" i="27" s="1"/>
  <c r="AI152" i="27"/>
  <c r="AH152" i="27"/>
  <c r="AG152" i="27"/>
  <c r="AF152" i="27"/>
  <c r="AE152" i="27"/>
  <c r="AD152" i="27"/>
  <c r="AC152" i="27"/>
  <c r="AL152" i="27" s="1"/>
  <c r="AB152" i="27"/>
  <c r="AA152" i="27"/>
  <c r="Z152" i="27"/>
  <c r="Y152" i="27"/>
  <c r="X152" i="27"/>
  <c r="W152" i="27"/>
  <c r="V152" i="27"/>
  <c r="U152" i="27"/>
  <c r="T152" i="27"/>
  <c r="AM152" i="27" s="1"/>
  <c r="S152" i="27"/>
  <c r="R152" i="27"/>
  <c r="Q152" i="27"/>
  <c r="P152" i="27"/>
  <c r="O152" i="27"/>
  <c r="N152" i="27"/>
  <c r="M152" i="27"/>
  <c r="AN152" i="27" s="1"/>
  <c r="L152" i="27"/>
  <c r="K152" i="27"/>
  <c r="J152" i="27"/>
  <c r="I152" i="27"/>
  <c r="H152" i="27"/>
  <c r="G152" i="27"/>
  <c r="F152" i="27"/>
  <c r="E152" i="27"/>
  <c r="D152" i="27"/>
  <c r="AN151" i="27"/>
  <c r="AJ151" i="27"/>
  <c r="AI151" i="27"/>
  <c r="AH151" i="27"/>
  <c r="AG151" i="27"/>
  <c r="AF151" i="27"/>
  <c r="AE151" i="27"/>
  <c r="AD151" i="27"/>
  <c r="AC151" i="27"/>
  <c r="AB151" i="27"/>
  <c r="AL151" i="27" s="1"/>
  <c r="AA151" i="27"/>
  <c r="Z151" i="27"/>
  <c r="Y151" i="27"/>
  <c r="X151" i="27"/>
  <c r="W151" i="27"/>
  <c r="V151" i="27"/>
  <c r="U151" i="27"/>
  <c r="T151" i="27"/>
  <c r="AM151" i="27" s="1"/>
  <c r="S151" i="27"/>
  <c r="R151" i="27"/>
  <c r="Q151" i="27"/>
  <c r="P151" i="27"/>
  <c r="O151" i="27"/>
  <c r="N151" i="27"/>
  <c r="M151" i="27"/>
  <c r="L151" i="27"/>
  <c r="K151" i="27"/>
  <c r="J151" i="27"/>
  <c r="I151" i="27"/>
  <c r="H151" i="27"/>
  <c r="G151" i="27"/>
  <c r="F151" i="27"/>
  <c r="E151" i="27"/>
  <c r="D151" i="27"/>
  <c r="AO151" i="27" s="1"/>
  <c r="AJ150" i="27"/>
  <c r="AI150" i="27"/>
  <c r="AH150" i="27"/>
  <c r="AG150" i="27"/>
  <c r="AF150" i="27"/>
  <c r="AE150" i="27"/>
  <c r="AD150" i="27"/>
  <c r="AC150" i="27"/>
  <c r="AB150" i="27"/>
  <c r="AA150" i="27"/>
  <c r="Z150" i="27"/>
  <c r="Y150" i="27"/>
  <c r="X150" i="27"/>
  <c r="W150" i="27"/>
  <c r="V150" i="27"/>
  <c r="AM150" i="27" s="1"/>
  <c r="U150" i="27"/>
  <c r="T150" i="27"/>
  <c r="S150" i="27"/>
  <c r="R150" i="27"/>
  <c r="Q150" i="27"/>
  <c r="P150" i="27"/>
  <c r="O150" i="27"/>
  <c r="N150" i="27"/>
  <c r="M150" i="27"/>
  <c r="L150" i="27"/>
  <c r="K150" i="27"/>
  <c r="J150" i="27"/>
  <c r="I150" i="27"/>
  <c r="H150" i="27"/>
  <c r="G150" i="27"/>
  <c r="F150" i="27"/>
  <c r="AO150" i="27" s="1"/>
  <c r="E150" i="27"/>
  <c r="D150" i="27"/>
  <c r="AJ149" i="27"/>
  <c r="AI149" i="27"/>
  <c r="AH149" i="27"/>
  <c r="AG149" i="27"/>
  <c r="AF149" i="27"/>
  <c r="AE149" i="27"/>
  <c r="AD149" i="27"/>
  <c r="AC149" i="27"/>
  <c r="AL149" i="27" s="1"/>
  <c r="AB149" i="27"/>
  <c r="AA149" i="27"/>
  <c r="Z149" i="27"/>
  <c r="Y149" i="27"/>
  <c r="X149" i="27"/>
  <c r="W149" i="27"/>
  <c r="V149" i="27"/>
  <c r="U149" i="27"/>
  <c r="T149" i="27"/>
  <c r="S149" i="27"/>
  <c r="R149" i="27"/>
  <c r="Q149" i="27"/>
  <c r="P149" i="27"/>
  <c r="O149" i="27"/>
  <c r="N149" i="27"/>
  <c r="M149" i="27"/>
  <c r="AN149" i="27" s="1"/>
  <c r="L149" i="27"/>
  <c r="K149" i="27"/>
  <c r="J149" i="27"/>
  <c r="I149" i="27"/>
  <c r="H149" i="27"/>
  <c r="G149" i="27"/>
  <c r="F149" i="27"/>
  <c r="E149" i="27"/>
  <c r="D149" i="27"/>
  <c r="AJ148" i="27"/>
  <c r="AI148" i="27"/>
  <c r="AH148" i="27"/>
  <c r="AG148" i="27"/>
  <c r="AF148" i="27"/>
  <c r="AE148" i="27"/>
  <c r="AD148" i="27"/>
  <c r="AC148" i="27"/>
  <c r="AB148" i="27"/>
  <c r="AL148" i="27" s="1"/>
  <c r="AA148" i="27"/>
  <c r="Z148" i="27"/>
  <c r="Y148" i="27"/>
  <c r="X148" i="27"/>
  <c r="W148" i="27"/>
  <c r="V148" i="27"/>
  <c r="U148" i="27"/>
  <c r="T148" i="27"/>
  <c r="AM148" i="27" s="1"/>
  <c r="S148" i="27"/>
  <c r="R148" i="27"/>
  <c r="Q148" i="27"/>
  <c r="P148" i="27"/>
  <c r="O148" i="27"/>
  <c r="N148" i="27"/>
  <c r="M148" i="27"/>
  <c r="L148" i="27"/>
  <c r="AN148" i="27" s="1"/>
  <c r="K148" i="27"/>
  <c r="J148" i="27"/>
  <c r="I148" i="27"/>
  <c r="H148" i="27"/>
  <c r="G148" i="27"/>
  <c r="F148" i="27"/>
  <c r="E148" i="27"/>
  <c r="D148" i="27"/>
  <c r="AO148" i="27" s="1"/>
  <c r="AJ147" i="27"/>
  <c r="AI147" i="27"/>
  <c r="AH147" i="27"/>
  <c r="AG147" i="27"/>
  <c r="AF147" i="27"/>
  <c r="AE147" i="27"/>
  <c r="AD147" i="27"/>
  <c r="AC147" i="27"/>
  <c r="AB147" i="27"/>
  <c r="AA147" i="27"/>
  <c r="Z147" i="27"/>
  <c r="Y147" i="27"/>
  <c r="X147" i="27"/>
  <c r="W147" i="27"/>
  <c r="V147" i="27"/>
  <c r="U147" i="27"/>
  <c r="T147" i="27"/>
  <c r="S147" i="27"/>
  <c r="R147" i="27"/>
  <c r="Q147" i="27"/>
  <c r="P147" i="27"/>
  <c r="O147" i="27"/>
  <c r="N147" i="27"/>
  <c r="M147" i="27"/>
  <c r="L147" i="27"/>
  <c r="K147" i="27"/>
  <c r="J147" i="27"/>
  <c r="I147" i="27"/>
  <c r="H147" i="27"/>
  <c r="G147" i="27"/>
  <c r="F147" i="27"/>
  <c r="E147" i="27"/>
  <c r="D147" i="27"/>
  <c r="AJ146" i="27"/>
  <c r="AI146" i="27"/>
  <c r="AH146" i="27"/>
  <c r="AG146" i="27"/>
  <c r="AF146" i="27"/>
  <c r="AE146" i="27"/>
  <c r="AD146" i="27"/>
  <c r="AC146" i="27"/>
  <c r="AB146" i="27"/>
  <c r="AL146" i="27" s="1"/>
  <c r="AA146" i="27"/>
  <c r="Z146" i="27"/>
  <c r="Y146" i="27"/>
  <c r="X146" i="27"/>
  <c r="W146" i="27"/>
  <c r="V146" i="27"/>
  <c r="U146" i="27"/>
  <c r="T146" i="27"/>
  <c r="AM146" i="27" s="1"/>
  <c r="S146" i="27"/>
  <c r="R146" i="27"/>
  <c r="Q146" i="27"/>
  <c r="P146" i="27"/>
  <c r="O146" i="27"/>
  <c r="N146" i="27"/>
  <c r="M146" i="27"/>
  <c r="L146" i="27"/>
  <c r="AN146" i="27" s="1"/>
  <c r="K146" i="27"/>
  <c r="J146" i="27"/>
  <c r="I146" i="27"/>
  <c r="H146" i="27"/>
  <c r="G146" i="27"/>
  <c r="F146" i="27"/>
  <c r="E146" i="27"/>
  <c r="D146" i="27"/>
  <c r="AO146" i="27" s="1"/>
  <c r="AJ145" i="27"/>
  <c r="AI145" i="27"/>
  <c r="AH145" i="27"/>
  <c r="AG145" i="27"/>
  <c r="AF145" i="27"/>
  <c r="AE145" i="27"/>
  <c r="AD145" i="27"/>
  <c r="AC145" i="27"/>
  <c r="AB145" i="27"/>
  <c r="AA145" i="27"/>
  <c r="Z145" i="27"/>
  <c r="Y145" i="27"/>
  <c r="X145" i="27"/>
  <c r="W145" i="27"/>
  <c r="V145" i="27"/>
  <c r="AM145" i="27" s="1"/>
  <c r="U145" i="27"/>
  <c r="T145" i="27"/>
  <c r="S145" i="27"/>
  <c r="R145" i="27"/>
  <c r="Q145" i="27"/>
  <c r="P145" i="27"/>
  <c r="O145" i="27"/>
  <c r="N145" i="27"/>
  <c r="M145" i="27"/>
  <c r="L145" i="27"/>
  <c r="K145" i="27"/>
  <c r="J145" i="27"/>
  <c r="I145" i="27"/>
  <c r="H145" i="27"/>
  <c r="G145" i="27"/>
  <c r="F145" i="27"/>
  <c r="AO145" i="27" s="1"/>
  <c r="E145" i="27"/>
  <c r="D145" i="27"/>
  <c r="AJ144" i="27"/>
  <c r="AI144" i="27"/>
  <c r="AH144" i="27"/>
  <c r="AG144" i="27"/>
  <c r="AF144" i="27"/>
  <c r="AE144" i="27"/>
  <c r="AD144" i="27"/>
  <c r="AC144" i="27"/>
  <c r="AB144" i="27"/>
  <c r="AA144" i="27"/>
  <c r="Z144" i="27"/>
  <c r="Y144" i="27"/>
  <c r="X144" i="27"/>
  <c r="W144" i="27"/>
  <c r="V144" i="27"/>
  <c r="U144" i="27"/>
  <c r="T144" i="27"/>
  <c r="S144" i="27"/>
  <c r="R144" i="27"/>
  <c r="Q144" i="27"/>
  <c r="P144" i="27"/>
  <c r="O144" i="27"/>
  <c r="N144" i="27"/>
  <c r="M144" i="27"/>
  <c r="L144" i="27"/>
  <c r="K144" i="27"/>
  <c r="J144" i="27"/>
  <c r="I144" i="27"/>
  <c r="H144" i="27"/>
  <c r="AO144" i="27" s="1"/>
  <c r="G144" i="27"/>
  <c r="F144" i="27"/>
  <c r="E144" i="27"/>
  <c r="D144" i="27"/>
  <c r="AJ143" i="27"/>
  <c r="AI143" i="27"/>
  <c r="AH143" i="27"/>
  <c r="AG143" i="27"/>
  <c r="AF143" i="27"/>
  <c r="AE143" i="27"/>
  <c r="AD143" i="27"/>
  <c r="AC143" i="27"/>
  <c r="AB143" i="27"/>
  <c r="AA143" i="27"/>
  <c r="Z143" i="27"/>
  <c r="Y143" i="27"/>
  <c r="X143" i="27"/>
  <c r="W143" i="27"/>
  <c r="V143" i="27"/>
  <c r="U143" i="27"/>
  <c r="T143" i="27"/>
  <c r="S143" i="27"/>
  <c r="R143" i="27"/>
  <c r="Q143" i="27"/>
  <c r="AN143" i="27" s="1"/>
  <c r="P143" i="27"/>
  <c r="O143" i="27"/>
  <c r="N143" i="27"/>
  <c r="M143" i="27"/>
  <c r="L143" i="27"/>
  <c r="K143" i="27"/>
  <c r="J143" i="27"/>
  <c r="I143" i="27"/>
  <c r="H143" i="27"/>
  <c r="G143" i="27"/>
  <c r="F143" i="27"/>
  <c r="E143" i="27"/>
  <c r="D143" i="27"/>
  <c r="AJ142" i="27"/>
  <c r="AI142" i="27"/>
  <c r="AH142" i="27"/>
  <c r="AG142" i="27"/>
  <c r="AF142" i="27"/>
  <c r="AE142" i="27"/>
  <c r="AD142" i="27"/>
  <c r="AC142" i="27"/>
  <c r="AB142" i="27"/>
  <c r="AA142" i="27"/>
  <c r="Z142" i="27"/>
  <c r="Y142" i="27"/>
  <c r="X142" i="27"/>
  <c r="W142" i="27"/>
  <c r="V142" i="27"/>
  <c r="AM142" i="27" s="1"/>
  <c r="U142" i="27"/>
  <c r="T142" i="27"/>
  <c r="S142" i="27"/>
  <c r="R142" i="27"/>
  <c r="Q142" i="27"/>
  <c r="P142" i="27"/>
  <c r="O142" i="27"/>
  <c r="N142" i="27"/>
  <c r="M142" i="27"/>
  <c r="L142" i="27"/>
  <c r="AN142" i="27" s="1"/>
  <c r="K142" i="27"/>
  <c r="J142" i="27"/>
  <c r="I142" i="27"/>
  <c r="H142" i="27"/>
  <c r="G142" i="27"/>
  <c r="F142" i="27"/>
  <c r="AO142" i="27" s="1"/>
  <c r="E142" i="27"/>
  <c r="D142" i="27"/>
  <c r="AJ141" i="27"/>
  <c r="AI141" i="27"/>
  <c r="AH141" i="27"/>
  <c r="AG141" i="27"/>
  <c r="AF141" i="27"/>
  <c r="AE141" i="27"/>
  <c r="AD141" i="27"/>
  <c r="AC141" i="27"/>
  <c r="AL141" i="27" s="1"/>
  <c r="AB141" i="27"/>
  <c r="AA141" i="27"/>
  <c r="Z141" i="27"/>
  <c r="Y141" i="27"/>
  <c r="X141" i="27"/>
  <c r="W141" i="27"/>
  <c r="V141" i="27"/>
  <c r="U141" i="27"/>
  <c r="T141" i="27"/>
  <c r="S141" i="27"/>
  <c r="R141" i="27"/>
  <c r="Q141" i="27"/>
  <c r="P141" i="27"/>
  <c r="O141" i="27"/>
  <c r="N141" i="27"/>
  <c r="M141" i="27"/>
  <c r="AN141" i="27" s="1"/>
  <c r="L141" i="27"/>
  <c r="K141" i="27"/>
  <c r="J141" i="27"/>
  <c r="I141" i="27"/>
  <c r="H141" i="27"/>
  <c r="G141" i="27"/>
  <c r="F141" i="27"/>
  <c r="E141" i="27"/>
  <c r="D141" i="27"/>
  <c r="AJ140" i="27"/>
  <c r="AI140" i="27"/>
  <c r="AH140" i="27"/>
  <c r="AG140" i="27"/>
  <c r="AF140" i="27"/>
  <c r="AE140" i="27"/>
  <c r="AD140" i="27"/>
  <c r="AC140" i="27"/>
  <c r="AB140" i="27"/>
  <c r="AL140" i="27" s="1"/>
  <c r="AA140" i="27"/>
  <c r="Z140" i="27"/>
  <c r="Y140" i="27"/>
  <c r="X140" i="27"/>
  <c r="W140" i="27"/>
  <c r="V140" i="27"/>
  <c r="U140" i="27"/>
  <c r="T140" i="27"/>
  <c r="AM140" i="27" s="1"/>
  <c r="S140" i="27"/>
  <c r="R140" i="27"/>
  <c r="Q140" i="27"/>
  <c r="P140" i="27"/>
  <c r="O140" i="27"/>
  <c r="N140" i="27"/>
  <c r="M140" i="27"/>
  <c r="L140" i="27"/>
  <c r="AN140" i="27" s="1"/>
  <c r="K140" i="27"/>
  <c r="J140" i="27"/>
  <c r="I140" i="27"/>
  <c r="H140" i="27"/>
  <c r="G140" i="27"/>
  <c r="F140" i="27"/>
  <c r="E140" i="27"/>
  <c r="D140" i="27"/>
  <c r="AO140" i="27" s="1"/>
  <c r="AJ139" i="27"/>
  <c r="AI139" i="27"/>
  <c r="AH139" i="27"/>
  <c r="AG139" i="27"/>
  <c r="AF139" i="27"/>
  <c r="AE139" i="27"/>
  <c r="AD139" i="27"/>
  <c r="AC139" i="27"/>
  <c r="AL139" i="27" s="1"/>
  <c r="AB139" i="27"/>
  <c r="AA139" i="27"/>
  <c r="Z139" i="27"/>
  <c r="Y139" i="27"/>
  <c r="X139" i="27"/>
  <c r="W139" i="27"/>
  <c r="V139" i="27"/>
  <c r="U139" i="27"/>
  <c r="T139" i="27"/>
  <c r="S139" i="27"/>
  <c r="R139" i="27"/>
  <c r="Q139" i="27"/>
  <c r="P139" i="27"/>
  <c r="O139" i="27"/>
  <c r="N139" i="27"/>
  <c r="M139" i="27"/>
  <c r="L139" i="27"/>
  <c r="K139" i="27"/>
  <c r="J139" i="27"/>
  <c r="I139" i="27"/>
  <c r="H139" i="27"/>
  <c r="G139" i="27"/>
  <c r="F139" i="27"/>
  <c r="E139" i="27"/>
  <c r="D139" i="27"/>
  <c r="C139" i="27"/>
  <c r="AJ138" i="27"/>
  <c r="AI138" i="27"/>
  <c r="AH138" i="27"/>
  <c r="AG138" i="27"/>
  <c r="AF138" i="27"/>
  <c r="AE138" i="27"/>
  <c r="AD138" i="27"/>
  <c r="AC138" i="27"/>
  <c r="AB138" i="27"/>
  <c r="AA138" i="27"/>
  <c r="Z138" i="27"/>
  <c r="Y138" i="27"/>
  <c r="X138" i="27"/>
  <c r="W138" i="27"/>
  <c r="V138" i="27"/>
  <c r="U138" i="27"/>
  <c r="T138" i="27"/>
  <c r="S138" i="27"/>
  <c r="R138" i="27"/>
  <c r="Q138" i="27"/>
  <c r="P138" i="27"/>
  <c r="O138" i="27"/>
  <c r="N138" i="27"/>
  <c r="M138" i="27"/>
  <c r="L138" i="27"/>
  <c r="K138" i="27"/>
  <c r="J138" i="27"/>
  <c r="I138" i="27"/>
  <c r="H138" i="27"/>
  <c r="G138" i="27"/>
  <c r="F138" i="27"/>
  <c r="E138" i="27"/>
  <c r="D138" i="27"/>
  <c r="AJ137" i="27"/>
  <c r="AI137" i="27"/>
  <c r="AH137" i="27"/>
  <c r="AG137" i="27"/>
  <c r="AF137" i="27"/>
  <c r="AE137" i="27"/>
  <c r="AD137" i="27"/>
  <c r="AC137" i="27"/>
  <c r="AB137" i="27"/>
  <c r="AA137" i="27"/>
  <c r="Z137" i="27"/>
  <c r="Y137" i="27"/>
  <c r="X137" i="27"/>
  <c r="W137" i="27"/>
  <c r="V137" i="27"/>
  <c r="U137" i="27"/>
  <c r="T137" i="27"/>
  <c r="S137" i="27"/>
  <c r="R137" i="27"/>
  <c r="Q137" i="27"/>
  <c r="P137" i="27"/>
  <c r="O137" i="27"/>
  <c r="N137" i="27"/>
  <c r="M137" i="27"/>
  <c r="L137" i="27"/>
  <c r="K137" i="27"/>
  <c r="J137" i="27"/>
  <c r="I137" i="27"/>
  <c r="H137" i="27"/>
  <c r="G137" i="27"/>
  <c r="F137" i="27"/>
  <c r="E137" i="27"/>
  <c r="D137" i="27"/>
  <c r="AO136" i="27"/>
  <c r="AJ136" i="27"/>
  <c r="AI136" i="27"/>
  <c r="AH136" i="27"/>
  <c r="AG136" i="27"/>
  <c r="AF136" i="27"/>
  <c r="AE136" i="27"/>
  <c r="AD136" i="27"/>
  <c r="AC136" i="27"/>
  <c r="AL136" i="27" s="1"/>
  <c r="AB136" i="27"/>
  <c r="AA136" i="27"/>
  <c r="Z136" i="27"/>
  <c r="Y136" i="27"/>
  <c r="X136" i="27"/>
  <c r="W136" i="27"/>
  <c r="V136" i="27"/>
  <c r="U136" i="27"/>
  <c r="T136" i="27"/>
  <c r="S136" i="27"/>
  <c r="R136" i="27"/>
  <c r="Q136" i="27"/>
  <c r="P136" i="27"/>
  <c r="O136" i="27"/>
  <c r="N136" i="27"/>
  <c r="M136" i="27"/>
  <c r="AN136" i="27" s="1"/>
  <c r="L136" i="27"/>
  <c r="K136" i="27"/>
  <c r="J136" i="27"/>
  <c r="I136" i="27"/>
  <c r="H136" i="27"/>
  <c r="G136" i="27"/>
  <c r="F136" i="27"/>
  <c r="E136" i="27"/>
  <c r="D136" i="27"/>
  <c r="AQ134" i="27"/>
  <c r="AJ134" i="27"/>
  <c r="AI134" i="27"/>
  <c r="AH134" i="27"/>
  <c r="AG134" i="27"/>
  <c r="AF134" i="27"/>
  <c r="AE134" i="27"/>
  <c r="AD134" i="27"/>
  <c r="AC134" i="27"/>
  <c r="AB134" i="27"/>
  <c r="AA134" i="27"/>
  <c r="Z134" i="27"/>
  <c r="Y134" i="27"/>
  <c r="X134" i="27"/>
  <c r="W134" i="27"/>
  <c r="V134" i="27"/>
  <c r="U134" i="27"/>
  <c r="T134" i="27"/>
  <c r="S134" i="27"/>
  <c r="R134" i="27"/>
  <c r="Q134" i="27"/>
  <c r="P134" i="27"/>
  <c r="O134" i="27"/>
  <c r="N134" i="27"/>
  <c r="M134" i="27"/>
  <c r="L134" i="27"/>
  <c r="AN134" i="27" s="1"/>
  <c r="K134" i="27"/>
  <c r="J134" i="27"/>
  <c r="I134" i="27"/>
  <c r="H134" i="27"/>
  <c r="G134" i="27"/>
  <c r="F134" i="27"/>
  <c r="E134" i="27"/>
  <c r="D134" i="27"/>
  <c r="AQ133" i="27"/>
  <c r="AM133" i="27"/>
  <c r="AJ133" i="27"/>
  <c r="AI133" i="27"/>
  <c r="AH133" i="27"/>
  <c r="AG133" i="27"/>
  <c r="AF133" i="27"/>
  <c r="AE133" i="27"/>
  <c r="AD133" i="27"/>
  <c r="AC133" i="27"/>
  <c r="AL133" i="27" s="1"/>
  <c r="AB133" i="27"/>
  <c r="AA133" i="27"/>
  <c r="Z133" i="27"/>
  <c r="Y133" i="27"/>
  <c r="X133" i="27"/>
  <c r="W133" i="27"/>
  <c r="V133" i="27"/>
  <c r="U133" i="27"/>
  <c r="T133" i="27"/>
  <c r="S133" i="27"/>
  <c r="R133" i="27"/>
  <c r="Q133" i="27"/>
  <c r="P133" i="27"/>
  <c r="O133" i="27"/>
  <c r="N133" i="27"/>
  <c r="M133" i="27"/>
  <c r="L133" i="27"/>
  <c r="K133" i="27"/>
  <c r="J133" i="27"/>
  <c r="I133" i="27"/>
  <c r="H133" i="27"/>
  <c r="G133" i="27"/>
  <c r="F133" i="27"/>
  <c r="AO133" i="27" s="1"/>
  <c r="E133" i="27"/>
  <c r="D133" i="27"/>
  <c r="AN132" i="27"/>
  <c r="AJ132" i="27"/>
  <c r="AQ132" i="27" s="1"/>
  <c r="AI132" i="27"/>
  <c r="AH132" i="27"/>
  <c r="AG132" i="27"/>
  <c r="AF132" i="27"/>
  <c r="AE132" i="27"/>
  <c r="AD132" i="27"/>
  <c r="AC132" i="27"/>
  <c r="AL132" i="27" s="1"/>
  <c r="AB132" i="27"/>
  <c r="AA132" i="27"/>
  <c r="Z132" i="27"/>
  <c r="Y132" i="27"/>
  <c r="X132" i="27"/>
  <c r="W132" i="27"/>
  <c r="V132" i="27"/>
  <c r="U132" i="27"/>
  <c r="T132" i="27"/>
  <c r="S132" i="27"/>
  <c r="R132" i="27"/>
  <c r="Q132" i="27"/>
  <c r="P132" i="27"/>
  <c r="O132" i="27"/>
  <c r="N132" i="27"/>
  <c r="M132" i="27"/>
  <c r="L132" i="27"/>
  <c r="K132" i="27"/>
  <c r="J132" i="27"/>
  <c r="I132" i="27"/>
  <c r="H132" i="27"/>
  <c r="G132" i="27"/>
  <c r="F132" i="27"/>
  <c r="E132" i="27"/>
  <c r="D132" i="27"/>
  <c r="AJ131" i="27"/>
  <c r="AQ131" i="27" s="1"/>
  <c r="AI131" i="27"/>
  <c r="AH131" i="27"/>
  <c r="AG131" i="27"/>
  <c r="AF131" i="27"/>
  <c r="AE131" i="27"/>
  <c r="AD131" i="27"/>
  <c r="AC131" i="27"/>
  <c r="AB131" i="27"/>
  <c r="AA131" i="27"/>
  <c r="Z131" i="27"/>
  <c r="Y131" i="27"/>
  <c r="X131" i="27"/>
  <c r="W131" i="27"/>
  <c r="V131" i="27"/>
  <c r="U131" i="27"/>
  <c r="T131" i="27"/>
  <c r="S131" i="27"/>
  <c r="R131" i="27"/>
  <c r="Q131" i="27"/>
  <c r="P131" i="27"/>
  <c r="O131" i="27"/>
  <c r="N131" i="27"/>
  <c r="M131" i="27"/>
  <c r="L131" i="27"/>
  <c r="K131" i="27"/>
  <c r="J131" i="27"/>
  <c r="I131" i="27"/>
  <c r="H131" i="27"/>
  <c r="G131" i="27"/>
  <c r="F131" i="27"/>
  <c r="E131" i="27"/>
  <c r="D131" i="27"/>
  <c r="AQ130" i="27"/>
  <c r="AJ130" i="27"/>
  <c r="AI130" i="27"/>
  <c r="AH130" i="27"/>
  <c r="AG130" i="27"/>
  <c r="AF130" i="27"/>
  <c r="AE130" i="27"/>
  <c r="AD130" i="27"/>
  <c r="AC130" i="27"/>
  <c r="AL130" i="27" s="1"/>
  <c r="AB130" i="27"/>
  <c r="AA130" i="27"/>
  <c r="Z130" i="27"/>
  <c r="Y130" i="27"/>
  <c r="X130" i="27"/>
  <c r="W130" i="27"/>
  <c r="V130" i="27"/>
  <c r="U130" i="27"/>
  <c r="AM130" i="27" s="1"/>
  <c r="T130" i="27"/>
  <c r="S130" i="27"/>
  <c r="R130" i="27"/>
  <c r="Q130" i="27"/>
  <c r="P130" i="27"/>
  <c r="O130" i="27"/>
  <c r="N130" i="27"/>
  <c r="M130" i="27"/>
  <c r="AN130" i="27" s="1"/>
  <c r="L130" i="27"/>
  <c r="K130" i="27"/>
  <c r="J130" i="27"/>
  <c r="I130" i="27"/>
  <c r="H130" i="27"/>
  <c r="G130" i="27"/>
  <c r="F130" i="27"/>
  <c r="E130" i="27"/>
  <c r="AO130" i="27" s="1"/>
  <c r="D130" i="27"/>
  <c r="AJ129" i="27"/>
  <c r="AQ129" i="27" s="1"/>
  <c r="AI129" i="27"/>
  <c r="AH129" i="27"/>
  <c r="AG129" i="27"/>
  <c r="AF129" i="27"/>
  <c r="AE129" i="27"/>
  <c r="AD129" i="27"/>
  <c r="AC129" i="27"/>
  <c r="AB129" i="27"/>
  <c r="AL129" i="27" s="1"/>
  <c r="AA129" i="27"/>
  <c r="Z129" i="27"/>
  <c r="Y129" i="27"/>
  <c r="X129" i="27"/>
  <c r="W129" i="27"/>
  <c r="V129" i="27"/>
  <c r="U129" i="27"/>
  <c r="T129" i="27"/>
  <c r="AM129" i="27" s="1"/>
  <c r="S129" i="27"/>
  <c r="R129" i="27"/>
  <c r="Q129" i="27"/>
  <c r="P129" i="27"/>
  <c r="O129" i="27"/>
  <c r="N129" i="27"/>
  <c r="M129" i="27"/>
  <c r="L129" i="27"/>
  <c r="AN129" i="27" s="1"/>
  <c r="K129" i="27"/>
  <c r="J129" i="27"/>
  <c r="I129" i="27"/>
  <c r="H129" i="27"/>
  <c r="G129" i="27"/>
  <c r="F129" i="27"/>
  <c r="E129" i="27"/>
  <c r="D129" i="27"/>
  <c r="AO129" i="27" s="1"/>
  <c r="AQ128" i="27"/>
  <c r="AJ128" i="27"/>
  <c r="AI128" i="27"/>
  <c r="AH128" i="27"/>
  <c r="AG128" i="27"/>
  <c r="AF128" i="27"/>
  <c r="AE128" i="27"/>
  <c r="AD128" i="27"/>
  <c r="AC128" i="27"/>
  <c r="AB128" i="27"/>
  <c r="AA128" i="27"/>
  <c r="Z128" i="27"/>
  <c r="Y128" i="27"/>
  <c r="X128" i="27"/>
  <c r="W128" i="27"/>
  <c r="V128" i="27"/>
  <c r="U128" i="27"/>
  <c r="T128" i="27"/>
  <c r="S128" i="27"/>
  <c r="R128" i="27"/>
  <c r="Q128" i="27"/>
  <c r="P128" i="27"/>
  <c r="O128" i="27"/>
  <c r="N128" i="27"/>
  <c r="M128" i="27"/>
  <c r="L128" i="27"/>
  <c r="K128" i="27"/>
  <c r="J128" i="27"/>
  <c r="I128" i="27"/>
  <c r="H128" i="27"/>
  <c r="G128" i="27"/>
  <c r="F128" i="27"/>
  <c r="E128" i="27"/>
  <c r="D128" i="27"/>
  <c r="C128" i="27"/>
  <c r="AJ127" i="27"/>
  <c r="AQ127" i="27" s="1"/>
  <c r="AI127" i="27"/>
  <c r="AH127" i="27"/>
  <c r="AG127" i="27"/>
  <c r="AF127" i="27"/>
  <c r="AE127" i="27"/>
  <c r="AD127" i="27"/>
  <c r="AC127" i="27"/>
  <c r="AL127" i="27" s="1"/>
  <c r="AB127" i="27"/>
  <c r="AA127" i="27"/>
  <c r="Z127" i="27"/>
  <c r="Y127" i="27"/>
  <c r="X127" i="27"/>
  <c r="W127" i="27"/>
  <c r="V127" i="27"/>
  <c r="U127" i="27"/>
  <c r="T127" i="27"/>
  <c r="S127" i="27"/>
  <c r="R127" i="27"/>
  <c r="Q127" i="27"/>
  <c r="P127" i="27"/>
  <c r="O127" i="27"/>
  <c r="N127" i="27"/>
  <c r="M127" i="27"/>
  <c r="L127" i="27"/>
  <c r="K127" i="27"/>
  <c r="J127" i="27"/>
  <c r="I127" i="27"/>
  <c r="H127" i="27"/>
  <c r="G127" i="27"/>
  <c r="F127" i="27"/>
  <c r="E127" i="27"/>
  <c r="AO127" i="27" s="1"/>
  <c r="D127" i="27"/>
  <c r="AQ126" i="27"/>
  <c r="AN126" i="27"/>
  <c r="AJ126" i="27"/>
  <c r="AI126" i="27"/>
  <c r="AH126" i="27"/>
  <c r="AG126" i="27"/>
  <c r="AF126" i="27"/>
  <c r="AE126" i="27"/>
  <c r="AD126" i="27"/>
  <c r="AC126" i="27"/>
  <c r="AB126" i="27"/>
  <c r="AL126" i="27" s="1"/>
  <c r="AA126" i="27"/>
  <c r="Z126" i="27"/>
  <c r="Y126" i="27"/>
  <c r="X126" i="27"/>
  <c r="W126" i="27"/>
  <c r="V126" i="27"/>
  <c r="U126" i="27"/>
  <c r="T126" i="27"/>
  <c r="AM126" i="27" s="1"/>
  <c r="S126" i="27"/>
  <c r="R126" i="27"/>
  <c r="Q126" i="27"/>
  <c r="P126" i="27"/>
  <c r="O126" i="27"/>
  <c r="N126" i="27"/>
  <c r="M126" i="27"/>
  <c r="L126" i="27"/>
  <c r="K126" i="27"/>
  <c r="J126" i="27"/>
  <c r="I126" i="27"/>
  <c r="H126" i="27"/>
  <c r="G126" i="27"/>
  <c r="F126" i="27"/>
  <c r="E126" i="27"/>
  <c r="D126" i="27"/>
  <c r="AO126" i="27" s="1"/>
  <c r="AQ125" i="27"/>
  <c r="AJ125" i="27"/>
  <c r="AI125" i="27"/>
  <c r="AH125" i="27"/>
  <c r="AG125" i="27"/>
  <c r="AF125" i="27"/>
  <c r="AE125" i="27"/>
  <c r="AD125" i="27"/>
  <c r="AC125" i="27"/>
  <c r="AB125" i="27"/>
  <c r="AA125" i="27"/>
  <c r="Z125" i="27"/>
  <c r="Y125" i="27"/>
  <c r="X125" i="27"/>
  <c r="W125" i="27"/>
  <c r="V125" i="27"/>
  <c r="AM125" i="27" s="1"/>
  <c r="U125" i="27"/>
  <c r="T125" i="27"/>
  <c r="S125" i="27"/>
  <c r="R125" i="27"/>
  <c r="Q125" i="27"/>
  <c r="P125" i="27"/>
  <c r="O125" i="27"/>
  <c r="N125" i="27"/>
  <c r="M125" i="27"/>
  <c r="L125" i="27"/>
  <c r="K125" i="27"/>
  <c r="J125" i="27"/>
  <c r="I125" i="27"/>
  <c r="H125" i="27"/>
  <c r="G125" i="27"/>
  <c r="F125" i="27"/>
  <c r="AO125" i="27" s="1"/>
  <c r="E125" i="27"/>
  <c r="D125" i="27"/>
  <c r="C125" i="27"/>
  <c r="AJ124" i="27"/>
  <c r="AQ124" i="27" s="1"/>
  <c r="AI124" i="27"/>
  <c r="AH124" i="27"/>
  <c r="AG124" i="27"/>
  <c r="AF124" i="27"/>
  <c r="AE124" i="27"/>
  <c r="AD124" i="27"/>
  <c r="AC124" i="27"/>
  <c r="AB124" i="27"/>
  <c r="AA124" i="27"/>
  <c r="Z124" i="27"/>
  <c r="Y124" i="27"/>
  <c r="X124" i="27"/>
  <c r="W124" i="27"/>
  <c r="V124" i="27"/>
  <c r="U124" i="27"/>
  <c r="T124" i="27"/>
  <c r="S124" i="27"/>
  <c r="R124" i="27"/>
  <c r="Q124" i="27"/>
  <c r="P124" i="27"/>
  <c r="O124" i="27"/>
  <c r="N124" i="27"/>
  <c r="M124" i="27"/>
  <c r="L124" i="27"/>
  <c r="K124" i="27"/>
  <c r="J124" i="27"/>
  <c r="I124" i="27"/>
  <c r="H124" i="27"/>
  <c r="G124" i="27"/>
  <c r="F124" i="27"/>
  <c r="E124" i="27"/>
  <c r="D124" i="27"/>
  <c r="AM123" i="27"/>
  <c r="AJ123" i="27"/>
  <c r="AQ123" i="27" s="1"/>
  <c r="AI123" i="27"/>
  <c r="AH123" i="27"/>
  <c r="AG123" i="27"/>
  <c r="AF123" i="27"/>
  <c r="AE123" i="27"/>
  <c r="AD123" i="27"/>
  <c r="AC123" i="27"/>
  <c r="AB123" i="27"/>
  <c r="AA123" i="27"/>
  <c r="Z123" i="27"/>
  <c r="Y123" i="27"/>
  <c r="X123" i="27"/>
  <c r="W123" i="27"/>
  <c r="V123" i="27"/>
  <c r="U123" i="27"/>
  <c r="T123" i="27"/>
  <c r="S123" i="27"/>
  <c r="R123" i="27"/>
  <c r="Q123" i="27"/>
  <c r="P123" i="27"/>
  <c r="O123" i="27"/>
  <c r="N123" i="27"/>
  <c r="M123" i="27"/>
  <c r="L123" i="27"/>
  <c r="K123" i="27"/>
  <c r="J123" i="27"/>
  <c r="I123" i="27"/>
  <c r="H123" i="27"/>
  <c r="G123" i="27"/>
  <c r="F123" i="27"/>
  <c r="E123" i="27"/>
  <c r="D123" i="27"/>
  <c r="AQ122" i="27"/>
  <c r="AJ122" i="27"/>
  <c r="AI122" i="27"/>
  <c r="AH122" i="27"/>
  <c r="AG122" i="27"/>
  <c r="AF122" i="27"/>
  <c r="AE122" i="27"/>
  <c r="AD122" i="27"/>
  <c r="AC122" i="27"/>
  <c r="AL122" i="27" s="1"/>
  <c r="AB122" i="27"/>
  <c r="AA122" i="27"/>
  <c r="Z122" i="27"/>
  <c r="Y122" i="27"/>
  <c r="X122" i="27"/>
  <c r="W122" i="27"/>
  <c r="V122" i="27"/>
  <c r="U122" i="27"/>
  <c r="AM122" i="27" s="1"/>
  <c r="T122" i="27"/>
  <c r="S122" i="27"/>
  <c r="R122" i="27"/>
  <c r="Q122" i="27"/>
  <c r="P122" i="27"/>
  <c r="O122" i="27"/>
  <c r="N122" i="27"/>
  <c r="M122" i="27"/>
  <c r="AN122" i="27" s="1"/>
  <c r="L122" i="27"/>
  <c r="K122" i="27"/>
  <c r="J122" i="27"/>
  <c r="I122" i="27"/>
  <c r="H122" i="27"/>
  <c r="G122" i="27"/>
  <c r="F122" i="27"/>
  <c r="E122" i="27"/>
  <c r="AO122" i="27" s="1"/>
  <c r="D122" i="27"/>
  <c r="AJ121" i="27"/>
  <c r="AQ121" i="27" s="1"/>
  <c r="AI121" i="27"/>
  <c r="AH121" i="27"/>
  <c r="AG121" i="27"/>
  <c r="AF121" i="27"/>
  <c r="AE121" i="27"/>
  <c r="AD121" i="27"/>
  <c r="AC121" i="27"/>
  <c r="AB121" i="27"/>
  <c r="AL121" i="27" s="1"/>
  <c r="AA121" i="27"/>
  <c r="Z121" i="27"/>
  <c r="Y121" i="27"/>
  <c r="X121" i="27"/>
  <c r="W121" i="27"/>
  <c r="V121" i="27"/>
  <c r="U121" i="27"/>
  <c r="T121" i="27"/>
  <c r="AM121" i="27" s="1"/>
  <c r="S121" i="27"/>
  <c r="R121" i="27"/>
  <c r="Q121" i="27"/>
  <c r="P121" i="27"/>
  <c r="O121" i="27"/>
  <c r="N121" i="27"/>
  <c r="M121" i="27"/>
  <c r="L121" i="27"/>
  <c r="AN121" i="27" s="1"/>
  <c r="K121" i="27"/>
  <c r="J121" i="27"/>
  <c r="I121" i="27"/>
  <c r="H121" i="27"/>
  <c r="G121" i="27"/>
  <c r="F121" i="27"/>
  <c r="E121" i="27"/>
  <c r="D121" i="27"/>
  <c r="AO121" i="27" s="1"/>
  <c r="AQ120" i="27"/>
  <c r="AJ120" i="27"/>
  <c r="AI120" i="27"/>
  <c r="AH120" i="27"/>
  <c r="AG120" i="27"/>
  <c r="AF120" i="27"/>
  <c r="AE120" i="27"/>
  <c r="AD120" i="27"/>
  <c r="AC120" i="27"/>
  <c r="AB120" i="27"/>
  <c r="AA120" i="27"/>
  <c r="Z120" i="27"/>
  <c r="Y120" i="27"/>
  <c r="AM120" i="27" s="1"/>
  <c r="X120" i="27"/>
  <c r="W120" i="27"/>
  <c r="V120" i="27"/>
  <c r="U120" i="27"/>
  <c r="T120" i="27"/>
  <c r="S120" i="27"/>
  <c r="R120" i="27"/>
  <c r="Q120" i="27"/>
  <c r="P120" i="27"/>
  <c r="O120" i="27"/>
  <c r="N120" i="27"/>
  <c r="M120" i="27"/>
  <c r="L120" i="27"/>
  <c r="K120" i="27"/>
  <c r="J120" i="27"/>
  <c r="I120" i="27"/>
  <c r="H120" i="27"/>
  <c r="G120" i="27"/>
  <c r="F120" i="27"/>
  <c r="E120" i="27"/>
  <c r="D120" i="27"/>
  <c r="AO119" i="27"/>
  <c r="AJ119" i="27"/>
  <c r="AQ119" i="27" s="1"/>
  <c r="AI119" i="27"/>
  <c r="AH119" i="27"/>
  <c r="AG119" i="27"/>
  <c r="AF119" i="27"/>
  <c r="AE119" i="27"/>
  <c r="AD119" i="27"/>
  <c r="AC119" i="27"/>
  <c r="AL119" i="27" s="1"/>
  <c r="AB119" i="27"/>
  <c r="AA119" i="27"/>
  <c r="Z119" i="27"/>
  <c r="Y119" i="27"/>
  <c r="X119" i="27"/>
  <c r="W119" i="27"/>
  <c r="V119" i="27"/>
  <c r="U119" i="27"/>
  <c r="T119" i="27"/>
  <c r="S119" i="27"/>
  <c r="R119" i="27"/>
  <c r="Q119" i="27"/>
  <c r="P119" i="27"/>
  <c r="O119" i="27"/>
  <c r="N119" i="27"/>
  <c r="M119" i="27"/>
  <c r="AN119" i="27" s="1"/>
  <c r="L119" i="27"/>
  <c r="K119" i="27"/>
  <c r="J119" i="27"/>
  <c r="I119" i="27"/>
  <c r="H119" i="27"/>
  <c r="G119" i="27"/>
  <c r="F119" i="27"/>
  <c r="E119" i="27"/>
  <c r="D119" i="27"/>
  <c r="AQ118" i="27"/>
  <c r="AJ118" i="27"/>
  <c r="AI118" i="27"/>
  <c r="AH118" i="27"/>
  <c r="AG118" i="27"/>
  <c r="AF118" i="27"/>
  <c r="AE118" i="27"/>
  <c r="AD118" i="27"/>
  <c r="AC118" i="27"/>
  <c r="AB118" i="27"/>
  <c r="AA118" i="27"/>
  <c r="Z118" i="27"/>
  <c r="Y118" i="27"/>
  <c r="X118" i="27"/>
  <c r="W118" i="27"/>
  <c r="V118" i="27"/>
  <c r="U118" i="27"/>
  <c r="T118" i="27"/>
  <c r="S118" i="27"/>
  <c r="R118" i="27"/>
  <c r="Q118" i="27"/>
  <c r="P118" i="27"/>
  <c r="O118" i="27"/>
  <c r="N118" i="27"/>
  <c r="M118" i="27"/>
  <c r="L118" i="27"/>
  <c r="AN118" i="27" s="1"/>
  <c r="K118" i="27"/>
  <c r="J118" i="27"/>
  <c r="I118" i="27"/>
  <c r="H118" i="27"/>
  <c r="G118" i="27"/>
  <c r="F118" i="27"/>
  <c r="E118" i="27"/>
  <c r="D118" i="27"/>
  <c r="AQ117" i="27"/>
  <c r="AM117" i="27"/>
  <c r="AJ117" i="27"/>
  <c r="AI117" i="27"/>
  <c r="AH117" i="27"/>
  <c r="AG117" i="27"/>
  <c r="AF117" i="27"/>
  <c r="AE117" i="27"/>
  <c r="AD117" i="27"/>
  <c r="AC117" i="27"/>
  <c r="AL117" i="27" s="1"/>
  <c r="AB117" i="27"/>
  <c r="AA117" i="27"/>
  <c r="Z117" i="27"/>
  <c r="Y117" i="27"/>
  <c r="X117" i="27"/>
  <c r="W117" i="27"/>
  <c r="V117" i="27"/>
  <c r="U117" i="27"/>
  <c r="T117" i="27"/>
  <c r="S117" i="27"/>
  <c r="R117" i="27"/>
  <c r="Q117" i="27"/>
  <c r="P117" i="27"/>
  <c r="O117" i="27"/>
  <c r="N117" i="27"/>
  <c r="M117" i="27"/>
  <c r="L117" i="27"/>
  <c r="K117" i="27"/>
  <c r="J117" i="27"/>
  <c r="I117" i="27"/>
  <c r="H117" i="27"/>
  <c r="G117" i="27"/>
  <c r="F117" i="27"/>
  <c r="AO117" i="27" s="1"/>
  <c r="E117" i="27"/>
  <c r="D117" i="27"/>
  <c r="AN116" i="27"/>
  <c r="AJ116" i="27"/>
  <c r="AQ116" i="27" s="1"/>
  <c r="AI116" i="27"/>
  <c r="AH116" i="27"/>
  <c r="AG116" i="27"/>
  <c r="AF116" i="27"/>
  <c r="AE116" i="27"/>
  <c r="AD116" i="27"/>
  <c r="AC116" i="27"/>
  <c r="AL116" i="27" s="1"/>
  <c r="AB116" i="27"/>
  <c r="AA116" i="27"/>
  <c r="Z116" i="27"/>
  <c r="Y116" i="27"/>
  <c r="X116" i="27"/>
  <c r="W116" i="27"/>
  <c r="V116" i="27"/>
  <c r="U116" i="27"/>
  <c r="T116" i="27"/>
  <c r="S116" i="27"/>
  <c r="R116" i="27"/>
  <c r="Q116" i="27"/>
  <c r="P116" i="27"/>
  <c r="O116" i="27"/>
  <c r="N116" i="27"/>
  <c r="M116" i="27"/>
  <c r="L116" i="27"/>
  <c r="K116" i="27"/>
  <c r="J116" i="27"/>
  <c r="I116" i="27"/>
  <c r="H116" i="27"/>
  <c r="G116" i="27"/>
  <c r="F116" i="27"/>
  <c r="E116" i="27"/>
  <c r="D116" i="27"/>
  <c r="AJ115" i="27"/>
  <c r="AQ115" i="27" s="1"/>
  <c r="AI115" i="27"/>
  <c r="AH115" i="27"/>
  <c r="AG115" i="27"/>
  <c r="AF115" i="27"/>
  <c r="AE115" i="27"/>
  <c r="AD115" i="27"/>
  <c r="AC115" i="27"/>
  <c r="AB115" i="27"/>
  <c r="AA115" i="27"/>
  <c r="Z115" i="27"/>
  <c r="Y115" i="27"/>
  <c r="X115" i="27"/>
  <c r="W115" i="27"/>
  <c r="V115" i="27"/>
  <c r="U115" i="27"/>
  <c r="T115" i="27"/>
  <c r="S115" i="27"/>
  <c r="R115" i="27"/>
  <c r="Q115" i="27"/>
  <c r="P115" i="27"/>
  <c r="O115" i="27"/>
  <c r="N115" i="27"/>
  <c r="M115" i="27"/>
  <c r="L115" i="27"/>
  <c r="K115" i="27"/>
  <c r="J115" i="27"/>
  <c r="I115" i="27"/>
  <c r="H115" i="27"/>
  <c r="G115" i="27"/>
  <c r="F115" i="27"/>
  <c r="E115" i="27"/>
  <c r="D115" i="27"/>
  <c r="AQ114" i="27"/>
  <c r="AJ114" i="27"/>
  <c r="AI114" i="27"/>
  <c r="AH114" i="27"/>
  <c r="AG114" i="27"/>
  <c r="AF114" i="27"/>
  <c r="AE114" i="27"/>
  <c r="AD114" i="27"/>
  <c r="AC114" i="27"/>
  <c r="AL114" i="27" s="1"/>
  <c r="AB114" i="27"/>
  <c r="AA114" i="27"/>
  <c r="Z114" i="27"/>
  <c r="Y114" i="27"/>
  <c r="X114" i="27"/>
  <c r="W114" i="27"/>
  <c r="V114" i="27"/>
  <c r="U114" i="27"/>
  <c r="AM114" i="27" s="1"/>
  <c r="T114" i="27"/>
  <c r="S114" i="27"/>
  <c r="R114" i="27"/>
  <c r="Q114" i="27"/>
  <c r="P114" i="27"/>
  <c r="O114" i="27"/>
  <c r="N114" i="27"/>
  <c r="M114" i="27"/>
  <c r="AN114" i="27" s="1"/>
  <c r="L114" i="27"/>
  <c r="K114" i="27"/>
  <c r="J114" i="27"/>
  <c r="I114" i="27"/>
  <c r="H114" i="27"/>
  <c r="G114" i="27"/>
  <c r="F114" i="27"/>
  <c r="E114" i="27"/>
  <c r="AO114" i="27" s="1"/>
  <c r="D114" i="27"/>
  <c r="AJ113" i="27"/>
  <c r="AQ113" i="27" s="1"/>
  <c r="AI113" i="27"/>
  <c r="AH113" i="27"/>
  <c r="AG113" i="27"/>
  <c r="AF113" i="27"/>
  <c r="AE113" i="27"/>
  <c r="AD113" i="27"/>
  <c r="AC113" i="27"/>
  <c r="AB113" i="27"/>
  <c r="AL113" i="27" s="1"/>
  <c r="AA113" i="27"/>
  <c r="Z113" i="27"/>
  <c r="Y113" i="27"/>
  <c r="X113" i="27"/>
  <c r="W113" i="27"/>
  <c r="V113" i="27"/>
  <c r="U113" i="27"/>
  <c r="T113" i="27"/>
  <c r="AM113" i="27" s="1"/>
  <c r="S113" i="27"/>
  <c r="R113" i="27"/>
  <c r="Q113" i="27"/>
  <c r="P113" i="27"/>
  <c r="O113" i="27"/>
  <c r="N113" i="27"/>
  <c r="M113" i="27"/>
  <c r="L113" i="27"/>
  <c r="AN113" i="27" s="1"/>
  <c r="K113" i="27"/>
  <c r="J113" i="27"/>
  <c r="I113" i="27"/>
  <c r="H113" i="27"/>
  <c r="G113" i="27"/>
  <c r="F113" i="27"/>
  <c r="E113" i="27"/>
  <c r="D113" i="27"/>
  <c r="AO113" i="27" s="1"/>
  <c r="AQ112" i="27"/>
  <c r="AR47" i="27" s="1"/>
  <c r="AJ112" i="27"/>
  <c r="AI112" i="27"/>
  <c r="AH112" i="27"/>
  <c r="AG112" i="27"/>
  <c r="AF112" i="27"/>
  <c r="AE112" i="27"/>
  <c r="AD112" i="27"/>
  <c r="AC112" i="27"/>
  <c r="AB112" i="27"/>
  <c r="AA112" i="27"/>
  <c r="Z112" i="27"/>
  <c r="Y112" i="27"/>
  <c r="X112" i="27"/>
  <c r="W112" i="27"/>
  <c r="V112" i="27"/>
  <c r="U112" i="27"/>
  <c r="T112" i="27"/>
  <c r="S112" i="27"/>
  <c r="R112" i="27"/>
  <c r="Q112" i="27"/>
  <c r="P112" i="27"/>
  <c r="O112" i="27"/>
  <c r="N112" i="27"/>
  <c r="M112" i="27"/>
  <c r="L112" i="27"/>
  <c r="K112" i="27"/>
  <c r="J112" i="27"/>
  <c r="I112" i="27"/>
  <c r="H112" i="27"/>
  <c r="G112" i="27"/>
  <c r="F112" i="27"/>
  <c r="E112" i="27"/>
  <c r="D112" i="27"/>
  <c r="C112" i="27"/>
  <c r="AJ111" i="27"/>
  <c r="AQ111" i="27" s="1"/>
  <c r="AI111" i="27"/>
  <c r="AH111" i="27"/>
  <c r="AG111" i="27"/>
  <c r="AF111" i="27"/>
  <c r="AE111" i="27"/>
  <c r="AD111" i="27"/>
  <c r="AC111" i="27"/>
  <c r="AL111" i="27" s="1"/>
  <c r="AB111" i="27"/>
  <c r="AA111" i="27"/>
  <c r="Z111" i="27"/>
  <c r="Y111" i="27"/>
  <c r="X111" i="27"/>
  <c r="W111" i="27"/>
  <c r="V111" i="27"/>
  <c r="U111" i="27"/>
  <c r="T111" i="27"/>
  <c r="S111" i="27"/>
  <c r="R111" i="27"/>
  <c r="Q111" i="27"/>
  <c r="P111" i="27"/>
  <c r="O111" i="27"/>
  <c r="N111" i="27"/>
  <c r="M111" i="27"/>
  <c r="L111" i="27"/>
  <c r="K111" i="27"/>
  <c r="J111" i="27"/>
  <c r="I111" i="27"/>
  <c r="H111" i="27"/>
  <c r="G111" i="27"/>
  <c r="F111" i="27"/>
  <c r="E111" i="27"/>
  <c r="AO111" i="27" s="1"/>
  <c r="D111" i="27"/>
  <c r="AQ110" i="27"/>
  <c r="AN110" i="27"/>
  <c r="AJ110" i="27"/>
  <c r="AI110" i="27"/>
  <c r="AH110" i="27"/>
  <c r="AG110" i="27"/>
  <c r="AF110" i="27"/>
  <c r="AE110" i="27"/>
  <c r="AD110" i="27"/>
  <c r="AC110" i="27"/>
  <c r="AB110" i="27"/>
  <c r="AL110" i="27" s="1"/>
  <c r="AA110" i="27"/>
  <c r="Z110" i="27"/>
  <c r="Y110" i="27"/>
  <c r="X110" i="27"/>
  <c r="W110" i="27"/>
  <c r="V110" i="27"/>
  <c r="U110" i="27"/>
  <c r="T110" i="27"/>
  <c r="AM110" i="27" s="1"/>
  <c r="S110" i="27"/>
  <c r="R110" i="27"/>
  <c r="Q110" i="27"/>
  <c r="P110" i="27"/>
  <c r="O110" i="27"/>
  <c r="N110" i="27"/>
  <c r="M110" i="27"/>
  <c r="L110" i="27"/>
  <c r="K110" i="27"/>
  <c r="J110" i="27"/>
  <c r="I110" i="27"/>
  <c r="H110" i="27"/>
  <c r="G110" i="27"/>
  <c r="F110" i="27"/>
  <c r="E110" i="27"/>
  <c r="D110" i="27"/>
  <c r="AO110" i="27" s="1"/>
  <c r="AQ109" i="27"/>
  <c r="AJ109" i="27"/>
  <c r="AI109" i="27"/>
  <c r="AH109" i="27"/>
  <c r="AG109" i="27"/>
  <c r="AF109" i="27"/>
  <c r="AE109" i="27"/>
  <c r="AD109" i="27"/>
  <c r="AC109" i="27"/>
  <c r="AB109" i="27"/>
  <c r="AA109" i="27"/>
  <c r="Z109" i="27"/>
  <c r="Y109" i="27"/>
  <c r="X109" i="27"/>
  <c r="W109" i="27"/>
  <c r="V109" i="27"/>
  <c r="AM109" i="27" s="1"/>
  <c r="U109" i="27"/>
  <c r="T109" i="27"/>
  <c r="S109" i="27"/>
  <c r="R109" i="27"/>
  <c r="Q109" i="27"/>
  <c r="P109" i="27"/>
  <c r="O109" i="27"/>
  <c r="N109" i="27"/>
  <c r="M109" i="27"/>
  <c r="L109" i="27"/>
  <c r="K109" i="27"/>
  <c r="J109" i="27"/>
  <c r="I109" i="27"/>
  <c r="H109" i="27"/>
  <c r="G109" i="27"/>
  <c r="F109" i="27"/>
  <c r="AO109" i="27" s="1"/>
  <c r="E109" i="27"/>
  <c r="D109" i="27"/>
  <c r="C109" i="27"/>
  <c r="AJ108" i="27"/>
  <c r="AQ108" i="27" s="1"/>
  <c r="AI108" i="27"/>
  <c r="AH108" i="27"/>
  <c r="AG108" i="27"/>
  <c r="AF108" i="27"/>
  <c r="AE108" i="27"/>
  <c r="AD108" i="27"/>
  <c r="AC108" i="27"/>
  <c r="AB108" i="27"/>
  <c r="AA108" i="27"/>
  <c r="Z108" i="27"/>
  <c r="Y108" i="27"/>
  <c r="X108" i="27"/>
  <c r="W108" i="27"/>
  <c r="V108" i="27"/>
  <c r="U108" i="27"/>
  <c r="T108" i="27"/>
  <c r="S108" i="27"/>
  <c r="R108" i="27"/>
  <c r="Q108" i="27"/>
  <c r="P108" i="27"/>
  <c r="O108" i="27"/>
  <c r="N108" i="27"/>
  <c r="M108" i="27"/>
  <c r="L108" i="27"/>
  <c r="K108" i="27"/>
  <c r="J108" i="27"/>
  <c r="I108" i="27"/>
  <c r="H108" i="27"/>
  <c r="G108" i="27"/>
  <c r="F108" i="27"/>
  <c r="E108" i="27"/>
  <c r="D108" i="27"/>
  <c r="AM107" i="27"/>
  <c r="AJ107" i="27"/>
  <c r="AQ107" i="27" s="1"/>
  <c r="AI107" i="27"/>
  <c r="AH107" i="27"/>
  <c r="AG107" i="27"/>
  <c r="AF107" i="27"/>
  <c r="AE107" i="27"/>
  <c r="AD107" i="27"/>
  <c r="AC107" i="27"/>
  <c r="AB107" i="27"/>
  <c r="AA107" i="27"/>
  <c r="Z107" i="27"/>
  <c r="Y107" i="27"/>
  <c r="X107" i="27"/>
  <c r="W107" i="27"/>
  <c r="V107" i="27"/>
  <c r="U107" i="27"/>
  <c r="T107" i="27"/>
  <c r="S107" i="27"/>
  <c r="R107" i="27"/>
  <c r="Q107" i="27"/>
  <c r="P107" i="27"/>
  <c r="O107" i="27"/>
  <c r="N107" i="27"/>
  <c r="M107" i="27"/>
  <c r="L107" i="27"/>
  <c r="K107" i="27"/>
  <c r="J107" i="27"/>
  <c r="I107" i="27"/>
  <c r="H107" i="27"/>
  <c r="G107" i="27"/>
  <c r="F107" i="27"/>
  <c r="E107" i="27"/>
  <c r="D107" i="27"/>
  <c r="AQ106" i="27"/>
  <c r="AJ106" i="27"/>
  <c r="AI106" i="27"/>
  <c r="AH106" i="27"/>
  <c r="AG106" i="27"/>
  <c r="AF106" i="27"/>
  <c r="AE106" i="27"/>
  <c r="AD106" i="27"/>
  <c r="AC106" i="27"/>
  <c r="AL106" i="27" s="1"/>
  <c r="AB106" i="27"/>
  <c r="AA106" i="27"/>
  <c r="Z106" i="27"/>
  <c r="Y106" i="27"/>
  <c r="X106" i="27"/>
  <c r="W106" i="27"/>
  <c r="V106" i="27"/>
  <c r="U106" i="27"/>
  <c r="AM106" i="27" s="1"/>
  <c r="T106" i="27"/>
  <c r="S106" i="27"/>
  <c r="R106" i="27"/>
  <c r="Q106" i="27"/>
  <c r="P106" i="27"/>
  <c r="O106" i="27"/>
  <c r="N106" i="27"/>
  <c r="M106" i="27"/>
  <c r="AN106" i="27" s="1"/>
  <c r="L106" i="27"/>
  <c r="K106" i="27"/>
  <c r="J106" i="27"/>
  <c r="I106" i="27"/>
  <c r="H106" i="27"/>
  <c r="G106" i="27"/>
  <c r="F106" i="27"/>
  <c r="E106" i="27"/>
  <c r="AO106" i="27" s="1"/>
  <c r="D106" i="27"/>
  <c r="AJ105" i="27"/>
  <c r="AQ105" i="27" s="1"/>
  <c r="AI105" i="27"/>
  <c r="AH105" i="27"/>
  <c r="AG105" i="27"/>
  <c r="AF105" i="27"/>
  <c r="AE105" i="27"/>
  <c r="AD105" i="27"/>
  <c r="AC105" i="27"/>
  <c r="AB105" i="27"/>
  <c r="AL105" i="27" s="1"/>
  <c r="AA105" i="27"/>
  <c r="Z105" i="27"/>
  <c r="Y105" i="27"/>
  <c r="X105" i="27"/>
  <c r="W105" i="27"/>
  <c r="V105" i="27"/>
  <c r="U105" i="27"/>
  <c r="T105" i="27"/>
  <c r="AM105" i="27" s="1"/>
  <c r="S105" i="27"/>
  <c r="R105" i="27"/>
  <c r="Q105" i="27"/>
  <c r="P105" i="27"/>
  <c r="O105" i="27"/>
  <c r="N105" i="27"/>
  <c r="M105" i="27"/>
  <c r="L105" i="27"/>
  <c r="AN105" i="27" s="1"/>
  <c r="K105" i="27"/>
  <c r="J105" i="27"/>
  <c r="I105" i="27"/>
  <c r="H105" i="27"/>
  <c r="G105" i="27"/>
  <c r="F105" i="27"/>
  <c r="E105" i="27"/>
  <c r="D105" i="27"/>
  <c r="AO105" i="27" s="1"/>
  <c r="AQ104" i="27"/>
  <c r="AJ104" i="27"/>
  <c r="AI104" i="27"/>
  <c r="AH104" i="27"/>
  <c r="AG104" i="27"/>
  <c r="AF104" i="27"/>
  <c r="AE104" i="27"/>
  <c r="AD104" i="27"/>
  <c r="AC104" i="27"/>
  <c r="AB104" i="27"/>
  <c r="AA104" i="27"/>
  <c r="Z104" i="27"/>
  <c r="Y104" i="27"/>
  <c r="AM104" i="27" s="1"/>
  <c r="X104" i="27"/>
  <c r="W104" i="27"/>
  <c r="V104" i="27"/>
  <c r="U104" i="27"/>
  <c r="T104" i="27"/>
  <c r="S104" i="27"/>
  <c r="R104" i="27"/>
  <c r="Q104" i="27"/>
  <c r="P104" i="27"/>
  <c r="O104" i="27"/>
  <c r="N104" i="27"/>
  <c r="M104" i="27"/>
  <c r="L104" i="27"/>
  <c r="K104" i="27"/>
  <c r="J104" i="27"/>
  <c r="I104" i="27"/>
  <c r="H104" i="27"/>
  <c r="G104" i="27"/>
  <c r="F104" i="27"/>
  <c r="E104" i="27"/>
  <c r="D104" i="27"/>
  <c r="C104" i="27"/>
  <c r="AO103" i="27"/>
  <c r="AJ103" i="27"/>
  <c r="AQ103" i="27" s="1"/>
  <c r="AI103" i="27"/>
  <c r="AH103" i="27"/>
  <c r="AG103" i="27"/>
  <c r="AF103" i="27"/>
  <c r="AE103" i="27"/>
  <c r="AD103" i="27"/>
  <c r="AC103" i="27"/>
  <c r="AL103" i="27" s="1"/>
  <c r="AB103" i="27"/>
  <c r="AA103" i="27"/>
  <c r="Z103" i="27"/>
  <c r="Y103" i="27"/>
  <c r="X103" i="27"/>
  <c r="W103" i="27"/>
  <c r="V103" i="27"/>
  <c r="U103" i="27"/>
  <c r="T103" i="27"/>
  <c r="S103" i="27"/>
  <c r="R103" i="27"/>
  <c r="Q103" i="27"/>
  <c r="P103" i="27"/>
  <c r="O103" i="27"/>
  <c r="N103" i="27"/>
  <c r="M103" i="27"/>
  <c r="AN103" i="27" s="1"/>
  <c r="L103" i="27"/>
  <c r="K103" i="27"/>
  <c r="J103" i="27"/>
  <c r="I103" i="27"/>
  <c r="H103" i="27"/>
  <c r="G103" i="27"/>
  <c r="F103" i="27"/>
  <c r="E103" i="27"/>
  <c r="D103" i="27"/>
  <c r="AQ102" i="27"/>
  <c r="AJ102" i="27"/>
  <c r="AI102" i="27"/>
  <c r="AH102" i="27"/>
  <c r="AG102" i="27"/>
  <c r="AF102" i="27"/>
  <c r="AE102" i="27"/>
  <c r="AD102" i="27"/>
  <c r="AC102" i="27"/>
  <c r="AB102" i="27"/>
  <c r="AA102" i="27"/>
  <c r="Z102" i="27"/>
  <c r="Y102" i="27"/>
  <c r="X102" i="27"/>
  <c r="W102" i="27"/>
  <c r="V102" i="27"/>
  <c r="U102" i="27"/>
  <c r="T102" i="27"/>
  <c r="S102" i="27"/>
  <c r="R102" i="27"/>
  <c r="Q102" i="27"/>
  <c r="P102" i="27"/>
  <c r="O102" i="27"/>
  <c r="N102" i="27"/>
  <c r="M102" i="27"/>
  <c r="L102" i="27"/>
  <c r="AN102" i="27" s="1"/>
  <c r="K102" i="27"/>
  <c r="J102" i="27"/>
  <c r="I102" i="27"/>
  <c r="H102" i="27"/>
  <c r="G102" i="27"/>
  <c r="F102" i="27"/>
  <c r="E102" i="27"/>
  <c r="D102" i="27"/>
  <c r="AQ101" i="27"/>
  <c r="AM101" i="27"/>
  <c r="AJ101" i="27"/>
  <c r="AI101" i="27"/>
  <c r="AH101" i="27"/>
  <c r="AG101" i="27"/>
  <c r="AF101" i="27"/>
  <c r="AE101" i="27"/>
  <c r="AD101" i="27"/>
  <c r="AC101" i="27"/>
  <c r="AL101" i="27" s="1"/>
  <c r="AB101" i="27"/>
  <c r="AA101" i="27"/>
  <c r="Z101" i="27"/>
  <c r="Y101" i="27"/>
  <c r="X101" i="27"/>
  <c r="W101" i="27"/>
  <c r="V101" i="27"/>
  <c r="U101" i="27"/>
  <c r="T101" i="27"/>
  <c r="S101" i="27"/>
  <c r="R101" i="27"/>
  <c r="Q101" i="27"/>
  <c r="P101" i="27"/>
  <c r="O101" i="27"/>
  <c r="N101" i="27"/>
  <c r="M101" i="27"/>
  <c r="L101" i="27"/>
  <c r="K101" i="27"/>
  <c r="J101" i="27"/>
  <c r="I101" i="27"/>
  <c r="H101" i="27"/>
  <c r="G101" i="27"/>
  <c r="F101" i="27"/>
  <c r="AO101" i="27" s="1"/>
  <c r="E101" i="27"/>
  <c r="D101" i="27"/>
  <c r="AN100" i="27"/>
  <c r="AJ100" i="27"/>
  <c r="AQ100" i="27" s="1"/>
  <c r="AI100" i="27"/>
  <c r="AH100" i="27"/>
  <c r="AG100" i="27"/>
  <c r="AF100" i="27"/>
  <c r="AE100" i="27"/>
  <c r="AD100" i="27"/>
  <c r="AC100" i="27"/>
  <c r="AL100" i="27" s="1"/>
  <c r="AB100" i="27"/>
  <c r="AA100" i="27"/>
  <c r="Z100" i="27"/>
  <c r="Y100" i="27"/>
  <c r="X100" i="27"/>
  <c r="W100" i="27"/>
  <c r="V100" i="27"/>
  <c r="U100" i="27"/>
  <c r="T100" i="27"/>
  <c r="S100" i="27"/>
  <c r="R100" i="27"/>
  <c r="Q100" i="27"/>
  <c r="P100" i="27"/>
  <c r="O100" i="27"/>
  <c r="N100" i="27"/>
  <c r="M100" i="27"/>
  <c r="L100" i="27"/>
  <c r="K100" i="27"/>
  <c r="J100" i="27"/>
  <c r="I100" i="27"/>
  <c r="H100" i="27"/>
  <c r="G100" i="27"/>
  <c r="F100" i="27"/>
  <c r="E100" i="27"/>
  <c r="D100" i="27"/>
  <c r="AJ99" i="27"/>
  <c r="AQ99" i="27" s="1"/>
  <c r="AI99" i="27"/>
  <c r="AH99" i="27"/>
  <c r="AG99" i="27"/>
  <c r="AF99" i="27"/>
  <c r="AE99" i="27"/>
  <c r="AD99" i="27"/>
  <c r="AC99" i="27"/>
  <c r="AB99" i="27"/>
  <c r="AA99" i="27"/>
  <c r="Z99" i="27"/>
  <c r="Y99" i="27"/>
  <c r="X99" i="27"/>
  <c r="W99" i="27"/>
  <c r="V99" i="27"/>
  <c r="U99" i="27"/>
  <c r="T99" i="27"/>
  <c r="AM99" i="27" s="1"/>
  <c r="S99" i="27"/>
  <c r="R99" i="27"/>
  <c r="Q99" i="27"/>
  <c r="P99" i="27"/>
  <c r="O99" i="27"/>
  <c r="N99" i="27"/>
  <c r="M99" i="27"/>
  <c r="L99" i="27"/>
  <c r="K99" i="27"/>
  <c r="J99" i="27"/>
  <c r="I99" i="27"/>
  <c r="H99" i="27"/>
  <c r="G99" i="27"/>
  <c r="F99" i="27"/>
  <c r="E99" i="27"/>
  <c r="D99" i="27"/>
  <c r="AQ98" i="27"/>
  <c r="AJ98" i="27"/>
  <c r="AI98" i="27"/>
  <c r="AH98" i="27"/>
  <c r="AG98" i="27"/>
  <c r="AF98" i="27"/>
  <c r="AE98" i="27"/>
  <c r="AD98" i="27"/>
  <c r="AC98" i="27"/>
  <c r="AL98" i="27" s="1"/>
  <c r="AB98" i="27"/>
  <c r="AA98" i="27"/>
  <c r="Z98" i="27"/>
  <c r="Y98" i="27"/>
  <c r="X98" i="27"/>
  <c r="W98" i="27"/>
  <c r="V98" i="27"/>
  <c r="U98" i="27"/>
  <c r="AM98" i="27" s="1"/>
  <c r="T98" i="27"/>
  <c r="S98" i="27"/>
  <c r="R98" i="27"/>
  <c r="Q98" i="27"/>
  <c r="P98" i="27"/>
  <c r="O98" i="27"/>
  <c r="N98" i="27"/>
  <c r="M98" i="27"/>
  <c r="AN98" i="27" s="1"/>
  <c r="L98" i="27"/>
  <c r="K98" i="27"/>
  <c r="J98" i="27"/>
  <c r="I98" i="27"/>
  <c r="H98" i="27"/>
  <c r="G98" i="27"/>
  <c r="F98" i="27"/>
  <c r="E98" i="27"/>
  <c r="AO98" i="27" s="1"/>
  <c r="D98" i="27"/>
  <c r="AJ97" i="27"/>
  <c r="AQ97" i="27" s="1"/>
  <c r="AR33" i="27" s="1"/>
  <c r="AI97" i="27"/>
  <c r="AH97" i="27"/>
  <c r="AG97" i="27"/>
  <c r="AF97" i="27"/>
  <c r="AE97" i="27"/>
  <c r="AD97" i="27"/>
  <c r="AC97" i="27"/>
  <c r="AB97" i="27"/>
  <c r="AL97" i="27" s="1"/>
  <c r="AA97" i="27"/>
  <c r="Z97" i="27"/>
  <c r="Y97" i="27"/>
  <c r="X97" i="27"/>
  <c r="W97" i="27"/>
  <c r="V97" i="27"/>
  <c r="U97" i="27"/>
  <c r="T97" i="27"/>
  <c r="AM97" i="27" s="1"/>
  <c r="S97" i="27"/>
  <c r="R97" i="27"/>
  <c r="Q97" i="27"/>
  <c r="P97" i="27"/>
  <c r="O97" i="27"/>
  <c r="N97" i="27"/>
  <c r="M97" i="27"/>
  <c r="L97" i="27"/>
  <c r="AN97" i="27" s="1"/>
  <c r="K97" i="27"/>
  <c r="J97" i="27"/>
  <c r="I97" i="27"/>
  <c r="H97" i="27"/>
  <c r="G97" i="27"/>
  <c r="F97" i="27"/>
  <c r="E97" i="27"/>
  <c r="D97" i="27"/>
  <c r="AO97" i="27" s="1"/>
  <c r="AQ96" i="27"/>
  <c r="AR31" i="27" s="1"/>
  <c r="AJ96" i="27"/>
  <c r="AI96" i="27"/>
  <c r="AH96" i="27"/>
  <c r="AG96" i="27"/>
  <c r="AF96" i="27"/>
  <c r="AE96" i="27"/>
  <c r="AD96" i="27"/>
  <c r="AC96" i="27"/>
  <c r="AB96" i="27"/>
  <c r="AA96" i="27"/>
  <c r="Z96" i="27"/>
  <c r="Y96" i="27"/>
  <c r="X96" i="27"/>
  <c r="W96" i="27"/>
  <c r="V96" i="27"/>
  <c r="U96" i="27"/>
  <c r="T96" i="27"/>
  <c r="S96" i="27"/>
  <c r="R96" i="27"/>
  <c r="Q96" i="27"/>
  <c r="P96" i="27"/>
  <c r="O96" i="27"/>
  <c r="N96" i="27"/>
  <c r="M96" i="27"/>
  <c r="L96" i="27"/>
  <c r="K96" i="27"/>
  <c r="J96" i="27"/>
  <c r="I96" i="27"/>
  <c r="H96" i="27"/>
  <c r="G96" i="27"/>
  <c r="F96" i="27"/>
  <c r="E96" i="27"/>
  <c r="D96" i="27"/>
  <c r="C96" i="27"/>
  <c r="AJ95" i="27"/>
  <c r="AQ95" i="27" s="1"/>
  <c r="AI95" i="27"/>
  <c r="AH95" i="27"/>
  <c r="AG95" i="27"/>
  <c r="AF95" i="27"/>
  <c r="AE95" i="27"/>
  <c r="AD95" i="27"/>
  <c r="AC95" i="27"/>
  <c r="AL95" i="27" s="1"/>
  <c r="AB95" i="27"/>
  <c r="AA95" i="27"/>
  <c r="Z95" i="27"/>
  <c r="Y95" i="27"/>
  <c r="X95" i="27"/>
  <c r="W95" i="27"/>
  <c r="V95" i="27"/>
  <c r="U95" i="27"/>
  <c r="T95" i="27"/>
  <c r="S95" i="27"/>
  <c r="R95" i="27"/>
  <c r="Q95" i="27"/>
  <c r="P95" i="27"/>
  <c r="O95" i="27"/>
  <c r="N95" i="27"/>
  <c r="M95" i="27"/>
  <c r="L95" i="27"/>
  <c r="K95" i="27"/>
  <c r="J95" i="27"/>
  <c r="I95" i="27"/>
  <c r="H95" i="27"/>
  <c r="G95" i="27"/>
  <c r="F95" i="27"/>
  <c r="E95" i="27"/>
  <c r="AO95" i="27" s="1"/>
  <c r="D95" i="27"/>
  <c r="AQ94" i="27"/>
  <c r="AR29" i="27" s="1"/>
  <c r="AN94" i="27"/>
  <c r="AJ94" i="27"/>
  <c r="AI94" i="27"/>
  <c r="AH94" i="27"/>
  <c r="AG94" i="27"/>
  <c r="AF94" i="27"/>
  <c r="AE94" i="27"/>
  <c r="AD94" i="27"/>
  <c r="AC94" i="27"/>
  <c r="AB94" i="27"/>
  <c r="AL94" i="27" s="1"/>
  <c r="AA94" i="27"/>
  <c r="Z94" i="27"/>
  <c r="Y94" i="27"/>
  <c r="X94" i="27"/>
  <c r="W94" i="27"/>
  <c r="V94" i="27"/>
  <c r="U94" i="27"/>
  <c r="T94" i="27"/>
  <c r="AM94" i="27" s="1"/>
  <c r="S94" i="27"/>
  <c r="R94" i="27"/>
  <c r="Q94" i="27"/>
  <c r="P94" i="27"/>
  <c r="O94" i="27"/>
  <c r="N94" i="27"/>
  <c r="M94" i="27"/>
  <c r="L94" i="27"/>
  <c r="K94" i="27"/>
  <c r="J94" i="27"/>
  <c r="I94" i="27"/>
  <c r="H94" i="27"/>
  <c r="G94" i="27"/>
  <c r="F94" i="27"/>
  <c r="E94" i="27"/>
  <c r="D94" i="27"/>
  <c r="AO94" i="27" s="1"/>
  <c r="AQ93" i="27"/>
  <c r="AJ93" i="27"/>
  <c r="AI93" i="27"/>
  <c r="AH93" i="27"/>
  <c r="AG93" i="27"/>
  <c r="AF93" i="27"/>
  <c r="AE93" i="27"/>
  <c r="AD93" i="27"/>
  <c r="AC93" i="27"/>
  <c r="AB93" i="27"/>
  <c r="AA93" i="27"/>
  <c r="Z93" i="27"/>
  <c r="Y93" i="27"/>
  <c r="X93" i="27"/>
  <c r="W93" i="27"/>
  <c r="V93" i="27"/>
  <c r="AM93" i="27" s="1"/>
  <c r="U93" i="27"/>
  <c r="T93" i="27"/>
  <c r="S93" i="27"/>
  <c r="R93" i="27"/>
  <c r="Q93" i="27"/>
  <c r="P93" i="27"/>
  <c r="O93" i="27"/>
  <c r="N93" i="27"/>
  <c r="M93" i="27"/>
  <c r="L93" i="27"/>
  <c r="K93" i="27"/>
  <c r="J93" i="27"/>
  <c r="I93" i="27"/>
  <c r="H93" i="27"/>
  <c r="G93" i="27"/>
  <c r="F93" i="27"/>
  <c r="AO93" i="27" s="1"/>
  <c r="E93" i="27"/>
  <c r="D93" i="27"/>
  <c r="C93" i="27"/>
  <c r="AJ92" i="27"/>
  <c r="AQ92" i="27" s="1"/>
  <c r="AI92" i="27"/>
  <c r="AH92" i="27"/>
  <c r="AG92" i="27"/>
  <c r="AF92" i="27"/>
  <c r="AE92" i="27"/>
  <c r="AD92" i="27"/>
  <c r="AC92" i="27"/>
  <c r="AL92" i="27" s="1"/>
  <c r="AB92" i="27"/>
  <c r="AA92" i="27"/>
  <c r="Z92" i="27"/>
  <c r="Y92" i="27"/>
  <c r="X92" i="27"/>
  <c r="W92" i="27"/>
  <c r="V92" i="27"/>
  <c r="U92" i="27"/>
  <c r="T92" i="27"/>
  <c r="S92" i="27"/>
  <c r="R92" i="27"/>
  <c r="Q92" i="27"/>
  <c r="P92" i="27"/>
  <c r="O92" i="27"/>
  <c r="N92" i="27"/>
  <c r="M92" i="27"/>
  <c r="AN92" i="27" s="1"/>
  <c r="L92" i="27"/>
  <c r="K92" i="27"/>
  <c r="J92" i="27"/>
  <c r="I92" i="27"/>
  <c r="H92" i="27"/>
  <c r="G92" i="27"/>
  <c r="F92" i="27"/>
  <c r="E92" i="27"/>
  <c r="D92" i="27"/>
  <c r="AM91" i="27"/>
  <c r="AJ91" i="27"/>
  <c r="AQ91" i="27" s="1"/>
  <c r="AI91" i="27"/>
  <c r="AH91" i="27"/>
  <c r="AG91" i="27"/>
  <c r="AF91" i="27"/>
  <c r="AE91" i="27"/>
  <c r="AD91" i="27"/>
  <c r="AC91" i="27"/>
  <c r="AB91" i="27"/>
  <c r="AA91" i="27"/>
  <c r="Z91" i="27"/>
  <c r="Y91" i="27"/>
  <c r="X91" i="27"/>
  <c r="W91" i="27"/>
  <c r="V91" i="27"/>
  <c r="U91" i="27"/>
  <c r="T91" i="27"/>
  <c r="S91" i="27"/>
  <c r="R91" i="27"/>
  <c r="Q91" i="27"/>
  <c r="P91" i="27"/>
  <c r="O91" i="27"/>
  <c r="N91" i="27"/>
  <c r="M91" i="27"/>
  <c r="L91" i="27"/>
  <c r="K91" i="27"/>
  <c r="J91" i="27"/>
  <c r="I91" i="27"/>
  <c r="H91" i="27"/>
  <c r="G91" i="27"/>
  <c r="F91" i="27"/>
  <c r="E91" i="27"/>
  <c r="D91" i="27"/>
  <c r="AQ90" i="27"/>
  <c r="AJ90" i="27"/>
  <c r="AI90" i="27"/>
  <c r="AH90" i="27"/>
  <c r="AG90" i="27"/>
  <c r="AF90" i="27"/>
  <c r="AE90" i="27"/>
  <c r="AD90" i="27"/>
  <c r="AC90" i="27"/>
  <c r="AL90" i="27" s="1"/>
  <c r="AB90" i="27"/>
  <c r="AA90" i="27"/>
  <c r="Z90" i="27"/>
  <c r="Y90" i="27"/>
  <c r="X90" i="27"/>
  <c r="W90" i="27"/>
  <c r="V90" i="27"/>
  <c r="U90" i="27"/>
  <c r="AM90" i="27" s="1"/>
  <c r="T90" i="27"/>
  <c r="S90" i="27"/>
  <c r="R90" i="27"/>
  <c r="Q90" i="27"/>
  <c r="P90" i="27"/>
  <c r="O90" i="27"/>
  <c r="N90" i="27"/>
  <c r="M90" i="27"/>
  <c r="AN90" i="27" s="1"/>
  <c r="L90" i="27"/>
  <c r="K90" i="27"/>
  <c r="J90" i="27"/>
  <c r="I90" i="27"/>
  <c r="H90" i="27"/>
  <c r="G90" i="27"/>
  <c r="F90" i="27"/>
  <c r="E90" i="27"/>
  <c r="AO90" i="27" s="1"/>
  <c r="D90" i="27"/>
  <c r="C90" i="27"/>
  <c r="AJ89" i="27"/>
  <c r="AQ89" i="27" s="1"/>
  <c r="AI89" i="27"/>
  <c r="AH89" i="27"/>
  <c r="AG89" i="27"/>
  <c r="AF89" i="27"/>
  <c r="AE89" i="27"/>
  <c r="AD89" i="27"/>
  <c r="AC89" i="27"/>
  <c r="AB89" i="27"/>
  <c r="AL89" i="27" s="1"/>
  <c r="AA89" i="27"/>
  <c r="Z89" i="27"/>
  <c r="Y89" i="27"/>
  <c r="X89" i="27"/>
  <c r="W89" i="27"/>
  <c r="V89" i="27"/>
  <c r="U89" i="27"/>
  <c r="T89" i="27"/>
  <c r="AM89" i="27" s="1"/>
  <c r="S89" i="27"/>
  <c r="R89" i="27"/>
  <c r="Q89" i="27"/>
  <c r="P89" i="27"/>
  <c r="O89" i="27"/>
  <c r="N89" i="27"/>
  <c r="M89" i="27"/>
  <c r="L89" i="27"/>
  <c r="AN89" i="27" s="1"/>
  <c r="K89" i="27"/>
  <c r="J89" i="27"/>
  <c r="I89" i="27"/>
  <c r="H89" i="27"/>
  <c r="G89" i="27"/>
  <c r="F89" i="27"/>
  <c r="E89" i="27"/>
  <c r="D89" i="27"/>
  <c r="AO89" i="27" s="1"/>
  <c r="AQ88" i="27"/>
  <c r="AJ88" i="27"/>
  <c r="AI88" i="27"/>
  <c r="AH88" i="27"/>
  <c r="AG88" i="27"/>
  <c r="AF88" i="27"/>
  <c r="AE88" i="27"/>
  <c r="AD88" i="27"/>
  <c r="AC88" i="27"/>
  <c r="AB88" i="27"/>
  <c r="AA88" i="27"/>
  <c r="Z88" i="27"/>
  <c r="Y88" i="27"/>
  <c r="AM88" i="27" s="1"/>
  <c r="X88" i="27"/>
  <c r="W88" i="27"/>
  <c r="V88" i="27"/>
  <c r="U88" i="27"/>
  <c r="T88" i="27"/>
  <c r="S88" i="27"/>
  <c r="R88" i="27"/>
  <c r="Q88" i="27"/>
  <c r="P88" i="27"/>
  <c r="O88" i="27"/>
  <c r="N88" i="27"/>
  <c r="M88" i="27"/>
  <c r="L88" i="27"/>
  <c r="K88" i="27"/>
  <c r="J88" i="27"/>
  <c r="I88" i="27"/>
  <c r="H88" i="27"/>
  <c r="G88" i="27"/>
  <c r="F88" i="27"/>
  <c r="E88" i="27"/>
  <c r="D88" i="27"/>
  <c r="C88" i="27"/>
  <c r="AO87" i="27"/>
  <c r="AJ87" i="27"/>
  <c r="AQ87" i="27" s="1"/>
  <c r="AI87" i="27"/>
  <c r="AH87" i="27"/>
  <c r="AG87" i="27"/>
  <c r="AF87" i="27"/>
  <c r="AE87" i="27"/>
  <c r="AD87" i="27"/>
  <c r="AC87" i="27"/>
  <c r="AL87" i="27" s="1"/>
  <c r="AB87" i="27"/>
  <c r="AA87" i="27"/>
  <c r="Z87" i="27"/>
  <c r="Y87" i="27"/>
  <c r="X87" i="27"/>
  <c r="W87" i="27"/>
  <c r="V87" i="27"/>
  <c r="U87" i="27"/>
  <c r="T87" i="27"/>
  <c r="S87" i="27"/>
  <c r="R87" i="27"/>
  <c r="Q87" i="27"/>
  <c r="P87" i="27"/>
  <c r="O87" i="27"/>
  <c r="N87" i="27"/>
  <c r="M87" i="27"/>
  <c r="AN87" i="27" s="1"/>
  <c r="L87" i="27"/>
  <c r="K87" i="27"/>
  <c r="J87" i="27"/>
  <c r="I87" i="27"/>
  <c r="H87" i="27"/>
  <c r="G87" i="27"/>
  <c r="F87" i="27"/>
  <c r="E87" i="27"/>
  <c r="D87" i="27"/>
  <c r="AJ86" i="27"/>
  <c r="AI86" i="27"/>
  <c r="AH86" i="27"/>
  <c r="AG86" i="27"/>
  <c r="AF86" i="27"/>
  <c r="AE86" i="27"/>
  <c r="AD86" i="27"/>
  <c r="AC86" i="27"/>
  <c r="AB86" i="27"/>
  <c r="AA86" i="27"/>
  <c r="Z86" i="27"/>
  <c r="Y86" i="27"/>
  <c r="X86" i="27"/>
  <c r="W86" i="27"/>
  <c r="V86" i="27"/>
  <c r="U86" i="27"/>
  <c r="T86" i="27"/>
  <c r="S86" i="27"/>
  <c r="R86" i="27"/>
  <c r="Q86" i="27"/>
  <c r="P86" i="27"/>
  <c r="O86" i="27"/>
  <c r="N86" i="27"/>
  <c r="M86" i="27"/>
  <c r="L86" i="27"/>
  <c r="AN86" i="27" s="1"/>
  <c r="K86" i="27"/>
  <c r="J86" i="27"/>
  <c r="I86" i="27"/>
  <c r="H86" i="27"/>
  <c r="G86" i="27"/>
  <c r="F86" i="27"/>
  <c r="E86" i="27"/>
  <c r="D86" i="27"/>
  <c r="AJ85" i="27"/>
  <c r="AI85" i="27"/>
  <c r="AH85" i="27"/>
  <c r="AG85" i="27"/>
  <c r="AF85" i="27"/>
  <c r="AE85" i="27"/>
  <c r="AD85" i="27"/>
  <c r="AC85" i="27"/>
  <c r="AL85" i="27" s="1"/>
  <c r="AB85" i="27"/>
  <c r="AA85" i="27"/>
  <c r="Z85" i="27"/>
  <c r="Y85" i="27"/>
  <c r="X85" i="27"/>
  <c r="W85" i="27"/>
  <c r="V85" i="27"/>
  <c r="U85" i="27"/>
  <c r="AM85" i="27" s="1"/>
  <c r="T85" i="27"/>
  <c r="S85" i="27"/>
  <c r="R85" i="27"/>
  <c r="Q85" i="27"/>
  <c r="P85" i="27"/>
  <c r="O85" i="27"/>
  <c r="N85" i="27"/>
  <c r="M85" i="27"/>
  <c r="L85" i="27"/>
  <c r="K85" i="27"/>
  <c r="J85" i="27"/>
  <c r="I85" i="27"/>
  <c r="H85" i="27"/>
  <c r="G85" i="27"/>
  <c r="F85" i="27"/>
  <c r="E85" i="27"/>
  <c r="AO85" i="27" s="1"/>
  <c r="D85" i="27"/>
  <c r="AN84" i="27"/>
  <c r="AJ84" i="27"/>
  <c r="AI84" i="27"/>
  <c r="AH84" i="27"/>
  <c r="AG84" i="27"/>
  <c r="AF84" i="27"/>
  <c r="AE84" i="27"/>
  <c r="AD84" i="27"/>
  <c r="AC84" i="27"/>
  <c r="AB84" i="27"/>
  <c r="AL84" i="27" s="1"/>
  <c r="AA84" i="27"/>
  <c r="Z84" i="27"/>
  <c r="Y84" i="27"/>
  <c r="X84" i="27"/>
  <c r="W84" i="27"/>
  <c r="V84" i="27"/>
  <c r="U84" i="27"/>
  <c r="T84" i="27"/>
  <c r="S84" i="27"/>
  <c r="R84" i="27"/>
  <c r="Q84" i="27"/>
  <c r="P84" i="27"/>
  <c r="O84" i="27"/>
  <c r="N84" i="27"/>
  <c r="M84" i="27"/>
  <c r="L84" i="27"/>
  <c r="K84" i="27"/>
  <c r="J84" i="27"/>
  <c r="I84" i="27"/>
  <c r="H84" i="27"/>
  <c r="G84" i="27"/>
  <c r="F84" i="27"/>
  <c r="E84" i="27"/>
  <c r="D84" i="27"/>
  <c r="AJ83" i="27"/>
  <c r="AI83" i="27"/>
  <c r="AH83" i="27"/>
  <c r="AG83" i="27"/>
  <c r="AF83" i="27"/>
  <c r="AE83" i="27"/>
  <c r="AD83" i="27"/>
  <c r="AC83" i="27"/>
  <c r="AB83" i="27"/>
  <c r="AA83" i="27"/>
  <c r="Z83" i="27"/>
  <c r="Y83" i="27"/>
  <c r="X83" i="27"/>
  <c r="W83" i="27"/>
  <c r="V83" i="27"/>
  <c r="U83" i="27"/>
  <c r="T83" i="27"/>
  <c r="S83" i="27"/>
  <c r="R83" i="27"/>
  <c r="Q83" i="27"/>
  <c r="P83" i="27"/>
  <c r="O83" i="27"/>
  <c r="N83" i="27"/>
  <c r="M83" i="27"/>
  <c r="L83" i="27"/>
  <c r="K83" i="27"/>
  <c r="J83" i="27"/>
  <c r="I83" i="27"/>
  <c r="H83" i="27"/>
  <c r="G83" i="27"/>
  <c r="F83" i="27"/>
  <c r="E83" i="27"/>
  <c r="D83" i="27"/>
  <c r="C83" i="27"/>
  <c r="AM82" i="27"/>
  <c r="AJ82" i="27"/>
  <c r="AI82" i="27"/>
  <c r="AH82" i="27"/>
  <c r="AG82" i="27"/>
  <c r="AF82" i="27"/>
  <c r="AE82" i="27"/>
  <c r="AD82" i="27"/>
  <c r="AC82" i="27"/>
  <c r="AL82" i="27" s="1"/>
  <c r="AB82" i="27"/>
  <c r="AA82" i="27"/>
  <c r="Z82" i="27"/>
  <c r="Y82" i="27"/>
  <c r="X82" i="27"/>
  <c r="W82" i="27"/>
  <c r="V82" i="27"/>
  <c r="U82" i="27"/>
  <c r="T82" i="27"/>
  <c r="S82" i="27"/>
  <c r="R82" i="27"/>
  <c r="Q82" i="27"/>
  <c r="P82" i="27"/>
  <c r="O82" i="27"/>
  <c r="N82" i="27"/>
  <c r="M82" i="27"/>
  <c r="L82" i="27"/>
  <c r="K82" i="27"/>
  <c r="J82" i="27"/>
  <c r="I82" i="27"/>
  <c r="H82" i="27"/>
  <c r="G82" i="27"/>
  <c r="F82" i="27"/>
  <c r="E82" i="27"/>
  <c r="AO82" i="27" s="1"/>
  <c r="D82" i="27"/>
  <c r="AN81" i="27"/>
  <c r="AJ81" i="27"/>
  <c r="AI81" i="27"/>
  <c r="AH81" i="27"/>
  <c r="AG81" i="27"/>
  <c r="AF81" i="27"/>
  <c r="AE81" i="27"/>
  <c r="AD81" i="27"/>
  <c r="AC81" i="27"/>
  <c r="AL81" i="27" s="1"/>
  <c r="AB81" i="27"/>
  <c r="AA81" i="27"/>
  <c r="Z81" i="27"/>
  <c r="Y81" i="27"/>
  <c r="X81" i="27"/>
  <c r="W81" i="27"/>
  <c r="V81" i="27"/>
  <c r="U81" i="27"/>
  <c r="T81" i="27"/>
  <c r="S81" i="27"/>
  <c r="R81" i="27"/>
  <c r="Q81" i="27"/>
  <c r="P81" i="27"/>
  <c r="O81" i="27"/>
  <c r="N81" i="27"/>
  <c r="M81" i="27"/>
  <c r="L81" i="27"/>
  <c r="K81" i="27"/>
  <c r="J81" i="27"/>
  <c r="I81" i="27"/>
  <c r="H81" i="27"/>
  <c r="G81" i="27"/>
  <c r="F81" i="27"/>
  <c r="E81" i="27"/>
  <c r="D81" i="27"/>
  <c r="AJ80" i="27"/>
  <c r="AI80" i="27"/>
  <c r="AH80" i="27"/>
  <c r="AG80" i="27"/>
  <c r="AF80" i="27"/>
  <c r="AE80" i="27"/>
  <c r="AD80" i="27"/>
  <c r="AC80" i="27"/>
  <c r="AB80" i="27"/>
  <c r="AL80" i="27" s="1"/>
  <c r="AA80" i="27"/>
  <c r="Z80" i="27"/>
  <c r="Y80" i="27"/>
  <c r="X80" i="27"/>
  <c r="W80" i="27"/>
  <c r="V80" i="27"/>
  <c r="U80" i="27"/>
  <c r="T80" i="27"/>
  <c r="AM80" i="27" s="1"/>
  <c r="S80" i="27"/>
  <c r="R80" i="27"/>
  <c r="Q80" i="27"/>
  <c r="P80" i="27"/>
  <c r="O80" i="27"/>
  <c r="N80" i="27"/>
  <c r="M80" i="27"/>
  <c r="L80" i="27"/>
  <c r="K80" i="27"/>
  <c r="J80" i="27"/>
  <c r="I80" i="27"/>
  <c r="H80" i="27"/>
  <c r="G80" i="27"/>
  <c r="F80" i="27"/>
  <c r="E80" i="27"/>
  <c r="D80" i="27"/>
  <c r="AO80" i="27" s="1"/>
  <c r="AJ79" i="27"/>
  <c r="AI79" i="27"/>
  <c r="AH79" i="27"/>
  <c r="AG79" i="27"/>
  <c r="AF79" i="27"/>
  <c r="AE79" i="27"/>
  <c r="AD79" i="27"/>
  <c r="AC79" i="27"/>
  <c r="AL79" i="27" s="1"/>
  <c r="AB79" i="27"/>
  <c r="AA79" i="27"/>
  <c r="Z79" i="27"/>
  <c r="Y79" i="27"/>
  <c r="X79" i="27"/>
  <c r="W79" i="27"/>
  <c r="V79" i="27"/>
  <c r="U79" i="27"/>
  <c r="T79" i="27"/>
  <c r="S79" i="27"/>
  <c r="R79" i="27"/>
  <c r="Q79" i="27"/>
  <c r="P79" i="27"/>
  <c r="O79" i="27"/>
  <c r="N79" i="27"/>
  <c r="M79" i="27"/>
  <c r="L79" i="27"/>
  <c r="K79" i="27"/>
  <c r="J79" i="27"/>
  <c r="I79" i="27"/>
  <c r="H79" i="27"/>
  <c r="G79" i="27"/>
  <c r="F79" i="27"/>
  <c r="E79" i="27"/>
  <c r="AO79" i="27" s="1"/>
  <c r="D79" i="27"/>
  <c r="AJ78" i="27"/>
  <c r="AI78" i="27"/>
  <c r="AH78" i="27"/>
  <c r="AG78" i="27"/>
  <c r="AF78" i="27"/>
  <c r="AE78" i="27"/>
  <c r="AD78" i="27"/>
  <c r="AC78" i="27"/>
  <c r="AB78" i="27"/>
  <c r="AA78" i="27"/>
  <c r="Z78" i="27"/>
  <c r="Y78" i="27"/>
  <c r="X78" i="27"/>
  <c r="W78" i="27"/>
  <c r="V78" i="27"/>
  <c r="U78" i="27"/>
  <c r="T78" i="27"/>
  <c r="S78" i="27"/>
  <c r="R78" i="27"/>
  <c r="Q78" i="27"/>
  <c r="P78" i="27"/>
  <c r="O78" i="27"/>
  <c r="N78" i="27"/>
  <c r="M78" i="27"/>
  <c r="L78" i="27"/>
  <c r="K78" i="27"/>
  <c r="J78" i="27"/>
  <c r="I78" i="27"/>
  <c r="H78" i="27"/>
  <c r="G78" i="27"/>
  <c r="F78" i="27"/>
  <c r="E78" i="27"/>
  <c r="D78" i="27"/>
  <c r="C78" i="27"/>
  <c r="AJ77" i="27"/>
  <c r="AI77" i="27"/>
  <c r="AH77" i="27"/>
  <c r="AG77" i="27"/>
  <c r="AF77" i="27"/>
  <c r="AE77" i="27"/>
  <c r="AD77" i="27"/>
  <c r="AC77" i="27"/>
  <c r="AB77" i="27"/>
  <c r="AA77" i="27"/>
  <c r="Z77" i="27"/>
  <c r="Y77" i="27"/>
  <c r="X77" i="27"/>
  <c r="W77" i="27"/>
  <c r="V77" i="27"/>
  <c r="U77" i="27"/>
  <c r="T77" i="27"/>
  <c r="S77" i="27"/>
  <c r="R77" i="27"/>
  <c r="Q77" i="27"/>
  <c r="P77" i="27"/>
  <c r="O77" i="27"/>
  <c r="N77" i="27"/>
  <c r="M77" i="27"/>
  <c r="L77" i="27"/>
  <c r="K77" i="27"/>
  <c r="J77" i="27"/>
  <c r="I77" i="27"/>
  <c r="H77" i="27"/>
  <c r="G77" i="27"/>
  <c r="F77" i="27"/>
  <c r="E77" i="27"/>
  <c r="D77" i="27"/>
  <c r="AJ76" i="27"/>
  <c r="AI76" i="27"/>
  <c r="AH76" i="27"/>
  <c r="AG76" i="27"/>
  <c r="AF76" i="27"/>
  <c r="AE76" i="27"/>
  <c r="AD76" i="27"/>
  <c r="AC76" i="27"/>
  <c r="AB76" i="27"/>
  <c r="AA76" i="27"/>
  <c r="Z76" i="27"/>
  <c r="Y76" i="27"/>
  <c r="X76" i="27"/>
  <c r="W76" i="27"/>
  <c r="V76" i="27"/>
  <c r="U76" i="27"/>
  <c r="T76" i="27"/>
  <c r="S76" i="27"/>
  <c r="R76" i="27"/>
  <c r="Q76" i="27"/>
  <c r="P76" i="27"/>
  <c r="O76" i="27"/>
  <c r="N76" i="27"/>
  <c r="M76" i="27"/>
  <c r="L76" i="27"/>
  <c r="AN76" i="27" s="1"/>
  <c r="K76" i="27"/>
  <c r="J76" i="27"/>
  <c r="I76" i="27"/>
  <c r="H76" i="27"/>
  <c r="G76" i="27"/>
  <c r="AO76" i="27" s="1"/>
  <c r="F76" i="27"/>
  <c r="E76" i="27"/>
  <c r="D76" i="27"/>
  <c r="AM75" i="27"/>
  <c r="AJ75" i="27"/>
  <c r="AI75" i="27"/>
  <c r="AH75" i="27"/>
  <c r="AG75" i="27"/>
  <c r="AF75" i="27"/>
  <c r="AE75" i="27"/>
  <c r="AD75" i="27"/>
  <c r="AC75" i="27"/>
  <c r="AB75" i="27"/>
  <c r="AA75" i="27"/>
  <c r="Z75" i="27"/>
  <c r="Y75" i="27"/>
  <c r="X75" i="27"/>
  <c r="W75" i="27"/>
  <c r="V75" i="27"/>
  <c r="U75" i="27"/>
  <c r="T75" i="27"/>
  <c r="S75" i="27"/>
  <c r="R75" i="27"/>
  <c r="Q75" i="27"/>
  <c r="P75" i="27"/>
  <c r="O75" i="27"/>
  <c r="N75" i="27"/>
  <c r="M75" i="27"/>
  <c r="L75" i="27"/>
  <c r="AN75" i="27" s="1"/>
  <c r="K75" i="27"/>
  <c r="J75" i="27"/>
  <c r="I75" i="27"/>
  <c r="H75" i="27"/>
  <c r="G75" i="27"/>
  <c r="AO75" i="27" s="1"/>
  <c r="F75" i="27"/>
  <c r="E75" i="27"/>
  <c r="D75" i="27"/>
  <c r="AJ74" i="27"/>
  <c r="AI74" i="27"/>
  <c r="AH74" i="27"/>
  <c r="AG74" i="27"/>
  <c r="AF74" i="27"/>
  <c r="AE74" i="27"/>
  <c r="AD74" i="27"/>
  <c r="AC74" i="27"/>
  <c r="AL74" i="27" s="1"/>
  <c r="AB74" i="27"/>
  <c r="AA74" i="27"/>
  <c r="Z74" i="27"/>
  <c r="Y74" i="27"/>
  <c r="X74" i="27"/>
  <c r="W74" i="27"/>
  <c r="V74" i="27"/>
  <c r="AM74" i="27" s="1"/>
  <c r="U74" i="27"/>
  <c r="T74" i="27"/>
  <c r="S74" i="27"/>
  <c r="R74" i="27"/>
  <c r="Q74" i="27"/>
  <c r="P74" i="27"/>
  <c r="O74" i="27"/>
  <c r="AN74" i="27" s="1"/>
  <c r="N74" i="27"/>
  <c r="M74" i="27"/>
  <c r="L74" i="27"/>
  <c r="K74" i="27"/>
  <c r="J74" i="27"/>
  <c r="I74" i="27"/>
  <c r="H74" i="27"/>
  <c r="G74" i="27"/>
  <c r="AO74" i="27" s="1"/>
  <c r="AQ74" i="27" s="1"/>
  <c r="AR9" i="27" s="1"/>
  <c r="F74" i="27"/>
  <c r="E74" i="27"/>
  <c r="D74" i="27"/>
  <c r="C74" i="27"/>
  <c r="AJ73" i="27"/>
  <c r="AI73" i="27"/>
  <c r="AH73" i="27"/>
  <c r="AG73" i="27"/>
  <c r="AF73" i="27"/>
  <c r="AE73" i="27"/>
  <c r="AD73" i="27"/>
  <c r="AC73" i="27"/>
  <c r="AL73" i="27" s="1"/>
  <c r="AB73" i="27"/>
  <c r="AA73" i="27"/>
  <c r="Z73" i="27"/>
  <c r="Y73" i="27"/>
  <c r="X73" i="27"/>
  <c r="W73" i="27"/>
  <c r="V73" i="27"/>
  <c r="AM73" i="27" s="1"/>
  <c r="U73" i="27"/>
  <c r="T73" i="27"/>
  <c r="S73" i="27"/>
  <c r="R73" i="27"/>
  <c r="Q73" i="27"/>
  <c r="P73" i="27"/>
  <c r="O73" i="27"/>
  <c r="N73" i="27"/>
  <c r="AN73" i="27" s="1"/>
  <c r="M73" i="27"/>
  <c r="L73" i="27"/>
  <c r="K73" i="27"/>
  <c r="J73" i="27"/>
  <c r="I73" i="27"/>
  <c r="H73" i="27"/>
  <c r="G73" i="27"/>
  <c r="F73" i="27"/>
  <c r="E73" i="27"/>
  <c r="AO73" i="27" s="1"/>
  <c r="D73" i="27"/>
  <c r="AJ72" i="27"/>
  <c r="AI72" i="27"/>
  <c r="AH72" i="27"/>
  <c r="AG72" i="27"/>
  <c r="AF72" i="27"/>
  <c r="AE72" i="27"/>
  <c r="AD72" i="27"/>
  <c r="AC72" i="27"/>
  <c r="AB72" i="27"/>
  <c r="AA72" i="27"/>
  <c r="Z72" i="27"/>
  <c r="Y72" i="27"/>
  <c r="X72" i="27"/>
  <c r="W72" i="27"/>
  <c r="V72" i="27"/>
  <c r="U72" i="27"/>
  <c r="T72" i="27"/>
  <c r="S72" i="27"/>
  <c r="R72" i="27"/>
  <c r="Q72" i="27"/>
  <c r="P72" i="27"/>
  <c r="O72" i="27"/>
  <c r="N72" i="27"/>
  <c r="M72" i="27"/>
  <c r="L72" i="27"/>
  <c r="K72" i="27"/>
  <c r="J72" i="27"/>
  <c r="I72" i="27"/>
  <c r="H72" i="27"/>
  <c r="G72" i="27"/>
  <c r="F72" i="27"/>
  <c r="E72" i="27"/>
  <c r="D72" i="27"/>
  <c r="C72" i="27"/>
  <c r="AN71" i="27"/>
  <c r="AJ71" i="27"/>
  <c r="AI71" i="27"/>
  <c r="AH71" i="27"/>
  <c r="AG71" i="27"/>
  <c r="AF71" i="27"/>
  <c r="AE71" i="27"/>
  <c r="AD71" i="27"/>
  <c r="AC71" i="27"/>
  <c r="AL71" i="27" s="1"/>
  <c r="AB71" i="27"/>
  <c r="AA71" i="27"/>
  <c r="Z71" i="27"/>
  <c r="Y71" i="27"/>
  <c r="X71" i="27"/>
  <c r="W71" i="27"/>
  <c r="V71" i="27"/>
  <c r="U71" i="27"/>
  <c r="T71" i="27"/>
  <c r="AM71" i="27" s="1"/>
  <c r="S71" i="27"/>
  <c r="R71" i="27"/>
  <c r="Q71" i="27"/>
  <c r="P71" i="27"/>
  <c r="O71" i="27"/>
  <c r="N71" i="27"/>
  <c r="M71" i="27"/>
  <c r="L71" i="27"/>
  <c r="K71" i="27"/>
  <c r="J71" i="27"/>
  <c r="I71" i="27"/>
  <c r="H71" i="27"/>
  <c r="G71" i="27"/>
  <c r="F71" i="27"/>
  <c r="E71" i="27"/>
  <c r="D71" i="27"/>
  <c r="AO71" i="27" s="1"/>
  <c r="AT70" i="27"/>
  <c r="AS70" i="27"/>
  <c r="AT69" i="27"/>
  <c r="AS69" i="27"/>
  <c r="C69" i="27"/>
  <c r="AT68" i="27"/>
  <c r="AS68" i="27"/>
  <c r="AR68" i="27"/>
  <c r="C68" i="27"/>
  <c r="C198" i="27" s="1"/>
  <c r="AT67" i="27"/>
  <c r="AS67" i="27"/>
  <c r="C67" i="27"/>
  <c r="AT66" i="27"/>
  <c r="AS66" i="27"/>
  <c r="C66" i="27"/>
  <c r="AT65" i="27"/>
  <c r="AS65" i="27"/>
  <c r="AR65" i="27"/>
  <c r="C65" i="27"/>
  <c r="C195" i="27" s="1"/>
  <c r="AT64" i="27"/>
  <c r="AS64" i="27"/>
  <c r="AR64" i="27"/>
  <c r="C64" i="27"/>
  <c r="AT63" i="27"/>
  <c r="AS63" i="27"/>
  <c r="AR63" i="27"/>
  <c r="C63" i="27"/>
  <c r="C193" i="27" s="1"/>
  <c r="AT62" i="27"/>
  <c r="AS62" i="27"/>
  <c r="AR62" i="27"/>
  <c r="C62" i="27"/>
  <c r="AT61" i="27"/>
  <c r="AS61" i="27"/>
  <c r="AR61" i="27"/>
  <c r="C61" i="27"/>
  <c r="AT60" i="27"/>
  <c r="AS60" i="27"/>
  <c r="AR60" i="27"/>
  <c r="C60" i="27"/>
  <c r="C190" i="27" s="1"/>
  <c r="AT59" i="27"/>
  <c r="AS59" i="27"/>
  <c r="C59" i="27"/>
  <c r="AT58" i="27"/>
  <c r="AS58" i="27"/>
  <c r="C58" i="27"/>
  <c r="AT57" i="27"/>
  <c r="AS57" i="27"/>
  <c r="C57" i="27"/>
  <c r="C187" i="27" s="1"/>
  <c r="AT56" i="27"/>
  <c r="AS56" i="27"/>
  <c r="C56" i="27"/>
  <c r="AT55" i="27"/>
  <c r="AS55" i="27"/>
  <c r="AR55" i="27"/>
  <c r="C55" i="27"/>
  <c r="C185" i="27" s="1"/>
  <c r="AT54" i="27"/>
  <c r="C54" i="27"/>
  <c r="AT53" i="27"/>
  <c r="C53" i="27"/>
  <c r="AT52" i="27"/>
  <c r="AS52" i="27"/>
  <c r="AR52" i="27"/>
  <c r="C52" i="27"/>
  <c r="C182" i="27" s="1"/>
  <c r="AT51" i="27"/>
  <c r="AS51" i="27"/>
  <c r="C51" i="27"/>
  <c r="AT50" i="27"/>
  <c r="AS50" i="27"/>
  <c r="C50" i="27"/>
  <c r="AT49" i="27"/>
  <c r="AS49" i="27"/>
  <c r="AR49" i="27"/>
  <c r="C49" i="27"/>
  <c r="C179" i="27" s="1"/>
  <c r="AT48" i="27"/>
  <c r="AS48" i="27"/>
  <c r="AR48" i="27"/>
  <c r="C48" i="27"/>
  <c r="AT47" i="27"/>
  <c r="AS47" i="27"/>
  <c r="C47" i="27"/>
  <c r="C177" i="27" s="1"/>
  <c r="AT46" i="27"/>
  <c r="AS46" i="27"/>
  <c r="AR46" i="27"/>
  <c r="C46" i="27"/>
  <c r="AT45" i="27"/>
  <c r="AS45" i="27"/>
  <c r="AR45" i="27"/>
  <c r="C45" i="27"/>
  <c r="AT44" i="27"/>
  <c r="AS44" i="27"/>
  <c r="AR44" i="27"/>
  <c r="C44" i="27"/>
  <c r="C174" i="27" s="1"/>
  <c r="AT43" i="27"/>
  <c r="AS43" i="27"/>
  <c r="C43" i="27"/>
  <c r="AT42" i="27"/>
  <c r="AS42" i="27"/>
  <c r="C42" i="27"/>
  <c r="AT41" i="27"/>
  <c r="AS41" i="27"/>
  <c r="C41" i="27"/>
  <c r="C171" i="27" s="1"/>
  <c r="AT40" i="27"/>
  <c r="AS40" i="27"/>
  <c r="C40" i="27"/>
  <c r="AT39" i="27"/>
  <c r="AS39" i="27"/>
  <c r="AR39" i="27"/>
  <c r="C39" i="27"/>
  <c r="C169" i="27" s="1"/>
  <c r="AT38" i="27"/>
  <c r="AS38" i="27"/>
  <c r="C38" i="27"/>
  <c r="AT37" i="27"/>
  <c r="C37" i="27"/>
  <c r="AT36" i="27"/>
  <c r="AR36" i="27"/>
  <c r="C36" i="27"/>
  <c r="C166" i="27" s="1"/>
  <c r="AT35" i="27"/>
  <c r="AS35" i="27"/>
  <c r="C35" i="27"/>
  <c r="AT34" i="27"/>
  <c r="AS34" i="27"/>
  <c r="C34" i="27"/>
  <c r="AT33" i="27"/>
  <c r="AS33" i="27"/>
  <c r="C33" i="27"/>
  <c r="C163" i="27" s="1"/>
  <c r="AT32" i="27"/>
  <c r="AS32" i="27"/>
  <c r="C32" i="27"/>
  <c r="AT31" i="27"/>
  <c r="AS31" i="27"/>
  <c r="C31" i="27"/>
  <c r="C161" i="27" s="1"/>
  <c r="AT30" i="27"/>
  <c r="AS30" i="27"/>
  <c r="AR30" i="27"/>
  <c r="C30" i="27"/>
  <c r="C95" i="27" s="1"/>
  <c r="AT29" i="27"/>
  <c r="AS29" i="27"/>
  <c r="C29" i="27"/>
  <c r="AT28" i="27"/>
  <c r="AS28" i="27"/>
  <c r="AR28" i="27"/>
  <c r="C28" i="27"/>
  <c r="C158" i="27" s="1"/>
  <c r="AT27" i="27"/>
  <c r="AS27" i="27"/>
  <c r="C27" i="27"/>
  <c r="AT26" i="27"/>
  <c r="AS26" i="27"/>
  <c r="C26" i="27"/>
  <c r="AT25" i="27"/>
  <c r="AS25" i="27"/>
  <c r="C25" i="27"/>
  <c r="C155" i="27" s="1"/>
  <c r="AT24" i="27"/>
  <c r="C24" i="27"/>
  <c r="AT23" i="27"/>
  <c r="AR23" i="27"/>
  <c r="C23" i="27"/>
  <c r="C153" i="27" s="1"/>
  <c r="AT22" i="27"/>
  <c r="C22" i="27"/>
  <c r="AT21" i="27"/>
  <c r="AL21" i="27"/>
  <c r="C21" i="27"/>
  <c r="AL20" i="27"/>
  <c r="AT20" i="27" s="1"/>
  <c r="C20" i="27"/>
  <c r="C150" i="27" s="1"/>
  <c r="AL19" i="27"/>
  <c r="AT19" i="27" s="1"/>
  <c r="C19" i="27"/>
  <c r="AL18" i="27"/>
  <c r="AT18" i="27" s="1"/>
  <c r="C18" i="27"/>
  <c r="C148" i="27" s="1"/>
  <c r="AL17" i="27"/>
  <c r="C17" i="27"/>
  <c r="AL16" i="27"/>
  <c r="AT16" i="27" s="1"/>
  <c r="C16" i="27"/>
  <c r="C15" i="27"/>
  <c r="C80" i="27" s="1"/>
  <c r="AL14" i="27"/>
  <c r="AT14" i="27" s="1"/>
  <c r="C14" i="27"/>
  <c r="C144" i="27" s="1"/>
  <c r="AW13" i="27"/>
  <c r="AL13" i="27"/>
  <c r="AT13" i="27" s="1"/>
  <c r="C13" i="27"/>
  <c r="C143" i="27" s="1"/>
  <c r="AL12" i="27"/>
  <c r="C12" i="27"/>
  <c r="AL11" i="27"/>
  <c r="AT11" i="27" s="1"/>
  <c r="C11" i="27"/>
  <c r="C141" i="27" s="1"/>
  <c r="AT10" i="27"/>
  <c r="AL10" i="27"/>
  <c r="C10" i="27"/>
  <c r="C140" i="27" s="1"/>
  <c r="AL9" i="27"/>
  <c r="AT9" i="27" s="1"/>
  <c r="C9" i="27"/>
  <c r="AT8" i="27"/>
  <c r="AL8" i="27"/>
  <c r="C8" i="27"/>
  <c r="AT7" i="27"/>
  <c r="AL7" i="27"/>
  <c r="C7" i="27"/>
  <c r="C137" i="27" s="1"/>
  <c r="AW6" i="27"/>
  <c r="AL6" i="27"/>
  <c r="C6" i="27"/>
  <c r="B3" i="27"/>
  <c r="AW7" i="27" s="1"/>
  <c r="AQ199" i="26"/>
  <c r="AJ199" i="26"/>
  <c r="AI199" i="26"/>
  <c r="AH199" i="26"/>
  <c r="AG199" i="26"/>
  <c r="AF199" i="26"/>
  <c r="AE199" i="26"/>
  <c r="AD199" i="26"/>
  <c r="AC199" i="26"/>
  <c r="AB199" i="26"/>
  <c r="AA199" i="26"/>
  <c r="Z199" i="26"/>
  <c r="Y199" i="26"/>
  <c r="X199" i="26"/>
  <c r="W199" i="26"/>
  <c r="V199" i="26"/>
  <c r="U199" i="26"/>
  <c r="T199" i="26"/>
  <c r="S199" i="26"/>
  <c r="R199" i="26"/>
  <c r="Q199" i="26"/>
  <c r="P199" i="26"/>
  <c r="O199" i="26"/>
  <c r="N199" i="26"/>
  <c r="M199" i="26"/>
  <c r="L199" i="26"/>
  <c r="K199" i="26"/>
  <c r="J199" i="26"/>
  <c r="I199" i="26"/>
  <c r="H199" i="26"/>
  <c r="G199" i="26"/>
  <c r="F199" i="26"/>
  <c r="E199" i="26"/>
  <c r="D199" i="26"/>
  <c r="AQ198" i="26"/>
  <c r="AJ198" i="26"/>
  <c r="AI198" i="26"/>
  <c r="AH198" i="26"/>
  <c r="AG198" i="26"/>
  <c r="AF198" i="26"/>
  <c r="AE198" i="26"/>
  <c r="AD198" i="26"/>
  <c r="AC198" i="26"/>
  <c r="AB198" i="26"/>
  <c r="AA198" i="26"/>
  <c r="Z198" i="26"/>
  <c r="Y198" i="26"/>
  <c r="X198" i="26"/>
  <c r="W198" i="26"/>
  <c r="V198" i="26"/>
  <c r="U198" i="26"/>
  <c r="T198" i="26"/>
  <c r="S198" i="26"/>
  <c r="R198" i="26"/>
  <c r="Q198" i="26"/>
  <c r="P198" i="26"/>
  <c r="O198" i="26"/>
  <c r="N198" i="26"/>
  <c r="M198" i="26"/>
  <c r="L198" i="26"/>
  <c r="K198" i="26"/>
  <c r="J198" i="26"/>
  <c r="I198" i="26"/>
  <c r="H198" i="26"/>
  <c r="G198" i="26"/>
  <c r="F198" i="26"/>
  <c r="E198" i="26"/>
  <c r="D198" i="26"/>
  <c r="AQ197" i="26"/>
  <c r="AO197" i="26"/>
  <c r="AJ197" i="26"/>
  <c r="AI197" i="26"/>
  <c r="AH197" i="26"/>
  <c r="AG197" i="26"/>
  <c r="AF197" i="26"/>
  <c r="AE197" i="26"/>
  <c r="AD197" i="26"/>
  <c r="AC197" i="26"/>
  <c r="AB197" i="26"/>
  <c r="AA197" i="26"/>
  <c r="Z197" i="26"/>
  <c r="Y197" i="26"/>
  <c r="X197" i="26"/>
  <c r="W197" i="26"/>
  <c r="V197" i="26"/>
  <c r="U197" i="26"/>
  <c r="T197" i="26"/>
  <c r="S197" i="26"/>
  <c r="R197" i="26"/>
  <c r="Q197" i="26"/>
  <c r="P197" i="26"/>
  <c r="O197" i="26"/>
  <c r="N197" i="26"/>
  <c r="M197" i="26"/>
  <c r="L197" i="26"/>
  <c r="K197" i="26"/>
  <c r="J197" i="26"/>
  <c r="I197" i="26"/>
  <c r="H197" i="26"/>
  <c r="G197" i="26"/>
  <c r="F197" i="26"/>
  <c r="E197" i="26"/>
  <c r="D197" i="26"/>
  <c r="AJ196" i="26"/>
  <c r="AQ196" i="26" s="1"/>
  <c r="AI196" i="26"/>
  <c r="AH196" i="26"/>
  <c r="AG196" i="26"/>
  <c r="AF196" i="26"/>
  <c r="AE196" i="26"/>
  <c r="AD196" i="26"/>
  <c r="AC196" i="26"/>
  <c r="AB196" i="26"/>
  <c r="AA196" i="26"/>
  <c r="Z196" i="26"/>
  <c r="Y196" i="26"/>
  <c r="X196" i="26"/>
  <c r="W196" i="26"/>
  <c r="V196" i="26"/>
  <c r="U196" i="26"/>
  <c r="T196" i="26"/>
  <c r="S196" i="26"/>
  <c r="R196" i="26"/>
  <c r="Q196" i="26"/>
  <c r="P196" i="26"/>
  <c r="O196" i="26"/>
  <c r="AN196" i="26" s="1"/>
  <c r="N196" i="26"/>
  <c r="M196" i="26"/>
  <c r="L196" i="26"/>
  <c r="K196" i="26"/>
  <c r="J196" i="26"/>
  <c r="I196" i="26"/>
  <c r="H196" i="26"/>
  <c r="G196" i="26"/>
  <c r="AO196" i="26" s="1"/>
  <c r="F196" i="26"/>
  <c r="E196" i="26"/>
  <c r="D196" i="26"/>
  <c r="AQ195" i="26"/>
  <c r="AM195" i="26"/>
  <c r="AJ195" i="26"/>
  <c r="AI195" i="26"/>
  <c r="AH195" i="26"/>
  <c r="AG195" i="26"/>
  <c r="AF195" i="26"/>
  <c r="AE195" i="26"/>
  <c r="AD195" i="26"/>
  <c r="AC195" i="26"/>
  <c r="AB195" i="26"/>
  <c r="AL195" i="26" s="1"/>
  <c r="AA195" i="26"/>
  <c r="Z195" i="26"/>
  <c r="Y195" i="26"/>
  <c r="X195" i="26"/>
  <c r="W195" i="26"/>
  <c r="V195" i="26"/>
  <c r="U195" i="26"/>
  <c r="T195" i="26"/>
  <c r="S195" i="26"/>
  <c r="R195" i="26"/>
  <c r="Q195" i="26"/>
  <c r="P195" i="26"/>
  <c r="O195" i="26"/>
  <c r="N195" i="26"/>
  <c r="AN195" i="26" s="1"/>
  <c r="M195" i="26"/>
  <c r="L195" i="26"/>
  <c r="K195" i="26"/>
  <c r="J195" i="26"/>
  <c r="I195" i="26"/>
  <c r="H195" i="26"/>
  <c r="G195" i="26"/>
  <c r="F195" i="26"/>
  <c r="E195" i="26"/>
  <c r="D195" i="26"/>
  <c r="AO195" i="26" s="1"/>
  <c r="AQ194" i="26"/>
  <c r="AJ194" i="26"/>
  <c r="AI194" i="26"/>
  <c r="AH194" i="26"/>
  <c r="AG194" i="26"/>
  <c r="AF194" i="26"/>
  <c r="AE194" i="26"/>
  <c r="AD194" i="26"/>
  <c r="AC194" i="26"/>
  <c r="AL194" i="26" s="1"/>
  <c r="AB194" i="26"/>
  <c r="AA194" i="26"/>
  <c r="Z194" i="26"/>
  <c r="Y194" i="26"/>
  <c r="X194" i="26"/>
  <c r="W194" i="26"/>
  <c r="V194" i="26"/>
  <c r="U194" i="26"/>
  <c r="AM194" i="26" s="1"/>
  <c r="T194" i="26"/>
  <c r="S194" i="26"/>
  <c r="R194" i="26"/>
  <c r="Q194" i="26"/>
  <c r="P194" i="26"/>
  <c r="O194" i="26"/>
  <c r="N194" i="26"/>
  <c r="M194" i="26"/>
  <c r="L194" i="26"/>
  <c r="K194" i="26"/>
  <c r="J194" i="26"/>
  <c r="I194" i="26"/>
  <c r="H194" i="26"/>
  <c r="G194" i="26"/>
  <c r="F194" i="26"/>
  <c r="E194" i="26"/>
  <c r="AO194" i="26" s="1"/>
  <c r="D194" i="26"/>
  <c r="AJ193" i="26"/>
  <c r="AQ193" i="26" s="1"/>
  <c r="AI193" i="26"/>
  <c r="AH193" i="26"/>
  <c r="AG193" i="26"/>
  <c r="AF193" i="26"/>
  <c r="AE193" i="26"/>
  <c r="AD193" i="26"/>
  <c r="AC193" i="26"/>
  <c r="AL193" i="26" s="1"/>
  <c r="AB193" i="26"/>
  <c r="AA193" i="26"/>
  <c r="Z193" i="26"/>
  <c r="Y193" i="26"/>
  <c r="X193" i="26"/>
  <c r="W193" i="26"/>
  <c r="V193" i="26"/>
  <c r="U193" i="26"/>
  <c r="T193" i="26"/>
  <c r="S193" i="26"/>
  <c r="R193" i="26"/>
  <c r="Q193" i="26"/>
  <c r="P193" i="26"/>
  <c r="O193" i="26"/>
  <c r="N193" i="26"/>
  <c r="M193" i="26"/>
  <c r="L193" i="26"/>
  <c r="K193" i="26"/>
  <c r="J193" i="26"/>
  <c r="I193" i="26"/>
  <c r="H193" i="26"/>
  <c r="G193" i="26"/>
  <c r="F193" i="26"/>
  <c r="E193" i="26"/>
  <c r="D193" i="26"/>
  <c r="AJ192" i="26"/>
  <c r="AQ192" i="26" s="1"/>
  <c r="AI192" i="26"/>
  <c r="AH192" i="26"/>
  <c r="AG192" i="26"/>
  <c r="AF192" i="26"/>
  <c r="AE192" i="26"/>
  <c r="AD192" i="26"/>
  <c r="AC192" i="26"/>
  <c r="AB192" i="26"/>
  <c r="AL192" i="26" s="1"/>
  <c r="AA192" i="26"/>
  <c r="Z192" i="26"/>
  <c r="Y192" i="26"/>
  <c r="X192" i="26"/>
  <c r="W192" i="26"/>
  <c r="V192" i="26"/>
  <c r="U192" i="26"/>
  <c r="T192" i="26"/>
  <c r="AM192" i="26" s="1"/>
  <c r="S192" i="26"/>
  <c r="R192" i="26"/>
  <c r="Q192" i="26"/>
  <c r="P192" i="26"/>
  <c r="O192" i="26"/>
  <c r="N192" i="26"/>
  <c r="M192" i="26"/>
  <c r="L192" i="26"/>
  <c r="AN192" i="26" s="1"/>
  <c r="K192" i="26"/>
  <c r="J192" i="26"/>
  <c r="I192" i="26"/>
  <c r="H192" i="26"/>
  <c r="G192" i="26"/>
  <c r="F192" i="26"/>
  <c r="E192" i="26"/>
  <c r="D192" i="26"/>
  <c r="AO192" i="26" s="1"/>
  <c r="AQ191" i="26"/>
  <c r="AJ191" i="26"/>
  <c r="AI191" i="26"/>
  <c r="AH191" i="26"/>
  <c r="AG191" i="26"/>
  <c r="AF191" i="26"/>
  <c r="AE191" i="26"/>
  <c r="AD191" i="26"/>
  <c r="AC191" i="26"/>
  <c r="AL191" i="26" s="1"/>
  <c r="AB191" i="26"/>
  <c r="AA191" i="26"/>
  <c r="Z191" i="26"/>
  <c r="Y191" i="26"/>
  <c r="X191" i="26"/>
  <c r="W191" i="26"/>
  <c r="V191" i="26"/>
  <c r="AM191" i="26" s="1"/>
  <c r="U191" i="26"/>
  <c r="T191" i="26"/>
  <c r="S191" i="26"/>
  <c r="R191" i="26"/>
  <c r="Q191" i="26"/>
  <c r="P191" i="26"/>
  <c r="O191" i="26"/>
  <c r="N191" i="26"/>
  <c r="AN191" i="26" s="1"/>
  <c r="M191" i="26"/>
  <c r="L191" i="26"/>
  <c r="K191" i="26"/>
  <c r="J191" i="26"/>
  <c r="I191" i="26"/>
  <c r="H191" i="26"/>
  <c r="G191" i="26"/>
  <c r="F191" i="26"/>
  <c r="E191" i="26"/>
  <c r="AO191" i="26" s="1"/>
  <c r="D191" i="26"/>
  <c r="AQ190" i="26"/>
  <c r="AJ190" i="26"/>
  <c r="AI190" i="26"/>
  <c r="AH190" i="26"/>
  <c r="AG190" i="26"/>
  <c r="AF190" i="26"/>
  <c r="AE190" i="26"/>
  <c r="AD190" i="26"/>
  <c r="AC190" i="26"/>
  <c r="AB190" i="26"/>
  <c r="AA190" i="26"/>
  <c r="Z190" i="26"/>
  <c r="Y190" i="26"/>
  <c r="X190" i="26"/>
  <c r="W190" i="26"/>
  <c r="V190" i="26"/>
  <c r="U190" i="26"/>
  <c r="T190" i="26"/>
  <c r="S190" i="26"/>
  <c r="R190" i="26"/>
  <c r="Q190" i="26"/>
  <c r="P190" i="26"/>
  <c r="O190" i="26"/>
  <c r="N190" i="26"/>
  <c r="M190" i="26"/>
  <c r="L190" i="26"/>
  <c r="K190" i="26"/>
  <c r="J190" i="26"/>
  <c r="I190" i="26"/>
  <c r="H190" i="26"/>
  <c r="G190" i="26"/>
  <c r="F190" i="26"/>
  <c r="E190" i="26"/>
  <c r="D190" i="26"/>
  <c r="AQ189" i="26"/>
  <c r="AO189" i="26"/>
  <c r="AJ189" i="26"/>
  <c r="AI189" i="26"/>
  <c r="AH189" i="26"/>
  <c r="AG189" i="26"/>
  <c r="AF189" i="26"/>
  <c r="AE189" i="26"/>
  <c r="AD189" i="26"/>
  <c r="AC189" i="26"/>
  <c r="AB189" i="26"/>
  <c r="AL189" i="26" s="1"/>
  <c r="AA189" i="26"/>
  <c r="Z189" i="26"/>
  <c r="Y189" i="26"/>
  <c r="X189" i="26"/>
  <c r="W189" i="26"/>
  <c r="V189" i="26"/>
  <c r="U189" i="26"/>
  <c r="T189" i="26"/>
  <c r="AM189" i="26" s="1"/>
  <c r="S189" i="26"/>
  <c r="R189" i="26"/>
  <c r="Q189" i="26"/>
  <c r="P189" i="26"/>
  <c r="O189" i="26"/>
  <c r="N189" i="26"/>
  <c r="M189" i="26"/>
  <c r="L189" i="26"/>
  <c r="AN189" i="26" s="1"/>
  <c r="K189" i="26"/>
  <c r="J189" i="26"/>
  <c r="I189" i="26"/>
  <c r="H189" i="26"/>
  <c r="G189" i="26"/>
  <c r="F189" i="26"/>
  <c r="E189" i="26"/>
  <c r="D189" i="26"/>
  <c r="AJ188" i="26"/>
  <c r="AQ188" i="26" s="1"/>
  <c r="AI188" i="26"/>
  <c r="AH188" i="26"/>
  <c r="AG188" i="26"/>
  <c r="AF188" i="26"/>
  <c r="AE188" i="26"/>
  <c r="AD188" i="26"/>
  <c r="AC188" i="26"/>
  <c r="AB188" i="26"/>
  <c r="AA188" i="26"/>
  <c r="Z188" i="26"/>
  <c r="Y188" i="26"/>
  <c r="X188" i="26"/>
  <c r="W188" i="26"/>
  <c r="V188" i="26"/>
  <c r="U188" i="26"/>
  <c r="T188" i="26"/>
  <c r="S188" i="26"/>
  <c r="R188" i="26"/>
  <c r="Q188" i="26"/>
  <c r="P188" i="26"/>
  <c r="O188" i="26"/>
  <c r="AN188" i="26" s="1"/>
  <c r="N188" i="26"/>
  <c r="M188" i="26"/>
  <c r="L188" i="26"/>
  <c r="K188" i="26"/>
  <c r="J188" i="26"/>
  <c r="I188" i="26"/>
  <c r="H188" i="26"/>
  <c r="G188" i="26"/>
  <c r="AO188" i="26" s="1"/>
  <c r="F188" i="26"/>
  <c r="E188" i="26"/>
  <c r="D188" i="26"/>
  <c r="AQ187" i="26"/>
  <c r="AJ187" i="26"/>
  <c r="AI187" i="26"/>
  <c r="AH187" i="26"/>
  <c r="AG187" i="26"/>
  <c r="AF187" i="26"/>
  <c r="AE187" i="26"/>
  <c r="AD187" i="26"/>
  <c r="AC187" i="26"/>
  <c r="AB187" i="26"/>
  <c r="AL187" i="26" s="1"/>
  <c r="AA187" i="26"/>
  <c r="Z187" i="26"/>
  <c r="Y187" i="26"/>
  <c r="X187" i="26"/>
  <c r="W187" i="26"/>
  <c r="V187" i="26"/>
  <c r="AM187" i="26" s="1"/>
  <c r="U187" i="26"/>
  <c r="T187" i="26"/>
  <c r="S187" i="26"/>
  <c r="R187" i="26"/>
  <c r="Q187" i="26"/>
  <c r="P187" i="26"/>
  <c r="O187" i="26"/>
  <c r="N187" i="26"/>
  <c r="AN187" i="26" s="1"/>
  <c r="M187" i="26"/>
  <c r="L187" i="26"/>
  <c r="K187" i="26"/>
  <c r="J187" i="26"/>
  <c r="I187" i="26"/>
  <c r="H187" i="26"/>
  <c r="G187" i="26"/>
  <c r="F187" i="26"/>
  <c r="E187" i="26"/>
  <c r="D187" i="26"/>
  <c r="AO187" i="26" s="1"/>
  <c r="AQ186" i="26"/>
  <c r="AJ186" i="26"/>
  <c r="AI186" i="26"/>
  <c r="AH186" i="26"/>
  <c r="AG186" i="26"/>
  <c r="AF186" i="26"/>
  <c r="AE186" i="26"/>
  <c r="AD186" i="26"/>
  <c r="AC186" i="26"/>
  <c r="AL186" i="26" s="1"/>
  <c r="AB186" i="26"/>
  <c r="AA186" i="26"/>
  <c r="Z186" i="26"/>
  <c r="Y186" i="26"/>
  <c r="X186" i="26"/>
  <c r="W186" i="26"/>
  <c r="V186" i="26"/>
  <c r="AM186" i="26" s="1"/>
  <c r="U186" i="26"/>
  <c r="T186" i="26"/>
  <c r="S186" i="26"/>
  <c r="R186" i="26"/>
  <c r="Q186" i="26"/>
  <c r="P186" i="26"/>
  <c r="O186" i="26"/>
  <c r="N186" i="26"/>
  <c r="M186" i="26"/>
  <c r="L186" i="26"/>
  <c r="K186" i="26"/>
  <c r="J186" i="26"/>
  <c r="I186" i="26"/>
  <c r="H186" i="26"/>
  <c r="G186" i="26"/>
  <c r="F186" i="26"/>
  <c r="E186" i="26"/>
  <c r="D186" i="26"/>
  <c r="AJ185" i="26"/>
  <c r="AQ185" i="26" s="1"/>
  <c r="AI185" i="26"/>
  <c r="AH185" i="26"/>
  <c r="AG185" i="26"/>
  <c r="AF185" i="26"/>
  <c r="AE185" i="26"/>
  <c r="AD185" i="26"/>
  <c r="AC185" i="26"/>
  <c r="AB185" i="26"/>
  <c r="AL185" i="26" s="1"/>
  <c r="AA185" i="26"/>
  <c r="Z185" i="26"/>
  <c r="Y185" i="26"/>
  <c r="X185" i="26"/>
  <c r="W185" i="26"/>
  <c r="V185" i="26"/>
  <c r="U185" i="26"/>
  <c r="T185" i="26"/>
  <c r="AM185" i="26" s="1"/>
  <c r="S185" i="26"/>
  <c r="R185" i="26"/>
  <c r="Q185" i="26"/>
  <c r="P185" i="26"/>
  <c r="O185" i="26"/>
  <c r="N185" i="26"/>
  <c r="M185" i="26"/>
  <c r="L185" i="26"/>
  <c r="AN185" i="26" s="1"/>
  <c r="K185" i="26"/>
  <c r="J185" i="26"/>
  <c r="I185" i="26"/>
  <c r="H185" i="26"/>
  <c r="G185" i="26"/>
  <c r="F185" i="26"/>
  <c r="E185" i="26"/>
  <c r="D185" i="26"/>
  <c r="AO185" i="26" s="1"/>
  <c r="AJ184" i="26"/>
  <c r="AQ184" i="26" s="1"/>
  <c r="AI184" i="26"/>
  <c r="AH184" i="26"/>
  <c r="AG184" i="26"/>
  <c r="AF184" i="26"/>
  <c r="AE184" i="26"/>
  <c r="AD184" i="26"/>
  <c r="AC184" i="26"/>
  <c r="AB184" i="26"/>
  <c r="AA184" i="26"/>
  <c r="Z184" i="26"/>
  <c r="Y184" i="26"/>
  <c r="X184" i="26"/>
  <c r="W184" i="26"/>
  <c r="V184" i="26"/>
  <c r="U184" i="26"/>
  <c r="T184" i="26"/>
  <c r="S184" i="26"/>
  <c r="R184" i="26"/>
  <c r="Q184" i="26"/>
  <c r="P184" i="26"/>
  <c r="O184" i="26"/>
  <c r="N184" i="26"/>
  <c r="M184" i="26"/>
  <c r="L184" i="26"/>
  <c r="K184" i="26"/>
  <c r="J184" i="26"/>
  <c r="I184" i="26"/>
  <c r="H184" i="26"/>
  <c r="G184" i="26"/>
  <c r="F184" i="26"/>
  <c r="E184" i="26"/>
  <c r="D184" i="26"/>
  <c r="AQ183" i="26"/>
  <c r="AJ183" i="26"/>
  <c r="AI183" i="26"/>
  <c r="AH183" i="26"/>
  <c r="AG183" i="26"/>
  <c r="AF183" i="26"/>
  <c r="AE183" i="26"/>
  <c r="AD183" i="26"/>
  <c r="AC183" i="26"/>
  <c r="AB183" i="26"/>
  <c r="AA183" i="26"/>
  <c r="Z183" i="26"/>
  <c r="Y183" i="26"/>
  <c r="X183" i="26"/>
  <c r="W183" i="26"/>
  <c r="V183" i="26"/>
  <c r="AM183" i="26" s="1"/>
  <c r="U183" i="26"/>
  <c r="T183" i="26"/>
  <c r="S183" i="26"/>
  <c r="R183" i="26"/>
  <c r="Q183" i="26"/>
  <c r="P183" i="26"/>
  <c r="O183" i="26"/>
  <c r="N183" i="26"/>
  <c r="AN183" i="26" s="1"/>
  <c r="M183" i="26"/>
  <c r="L183" i="26"/>
  <c r="K183" i="26"/>
  <c r="J183" i="26"/>
  <c r="I183" i="26"/>
  <c r="H183" i="26"/>
  <c r="G183" i="26"/>
  <c r="F183" i="26"/>
  <c r="E183" i="26"/>
  <c r="D183" i="26"/>
  <c r="AQ182" i="26"/>
  <c r="AJ182" i="26"/>
  <c r="AI182" i="26"/>
  <c r="AH182" i="26"/>
  <c r="AG182" i="26"/>
  <c r="AF182" i="26"/>
  <c r="AE182" i="26"/>
  <c r="AD182" i="26"/>
  <c r="AC182" i="26"/>
  <c r="AL182" i="26" s="1"/>
  <c r="AB182" i="26"/>
  <c r="AA182" i="26"/>
  <c r="Z182" i="26"/>
  <c r="Y182" i="26"/>
  <c r="X182" i="26"/>
  <c r="W182" i="26"/>
  <c r="V182" i="26"/>
  <c r="U182" i="26"/>
  <c r="T182" i="26"/>
  <c r="S182" i="26"/>
  <c r="R182" i="26"/>
  <c r="Q182" i="26"/>
  <c r="P182" i="26"/>
  <c r="O182" i="26"/>
  <c r="N182" i="26"/>
  <c r="M182" i="26"/>
  <c r="L182" i="26"/>
  <c r="K182" i="26"/>
  <c r="J182" i="26"/>
  <c r="I182" i="26"/>
  <c r="H182" i="26"/>
  <c r="G182" i="26"/>
  <c r="F182" i="26"/>
  <c r="E182" i="26"/>
  <c r="D182" i="26"/>
  <c r="AQ181" i="26"/>
  <c r="AO181" i="26"/>
  <c r="AJ181" i="26"/>
  <c r="AI181" i="26"/>
  <c r="AH181" i="26"/>
  <c r="AG181" i="26"/>
  <c r="AF181" i="26"/>
  <c r="AE181" i="26"/>
  <c r="AD181" i="26"/>
  <c r="AC181" i="26"/>
  <c r="AB181" i="26"/>
  <c r="AA181" i="26"/>
  <c r="Z181" i="26"/>
  <c r="Y181" i="26"/>
  <c r="X181" i="26"/>
  <c r="W181" i="26"/>
  <c r="V181" i="26"/>
  <c r="U181" i="26"/>
  <c r="T181" i="26"/>
  <c r="S181" i="26"/>
  <c r="R181" i="26"/>
  <c r="Q181" i="26"/>
  <c r="P181" i="26"/>
  <c r="O181" i="26"/>
  <c r="N181" i="26"/>
  <c r="M181" i="26"/>
  <c r="L181" i="26"/>
  <c r="K181" i="26"/>
  <c r="J181" i="26"/>
  <c r="I181" i="26"/>
  <c r="H181" i="26"/>
  <c r="G181" i="26"/>
  <c r="F181" i="26"/>
  <c r="E181" i="26"/>
  <c r="D181" i="26"/>
  <c r="AJ180" i="26"/>
  <c r="AQ180" i="26" s="1"/>
  <c r="AI180" i="26"/>
  <c r="AH180" i="26"/>
  <c r="AG180" i="26"/>
  <c r="AF180" i="26"/>
  <c r="AE180" i="26"/>
  <c r="AD180" i="26"/>
  <c r="AC180" i="26"/>
  <c r="AB180" i="26"/>
  <c r="AA180" i="26"/>
  <c r="Z180" i="26"/>
  <c r="Y180" i="26"/>
  <c r="X180" i="26"/>
  <c r="W180" i="26"/>
  <c r="V180" i="26"/>
  <c r="U180" i="26"/>
  <c r="T180" i="26"/>
  <c r="S180" i="26"/>
  <c r="R180" i="26"/>
  <c r="Q180" i="26"/>
  <c r="P180" i="26"/>
  <c r="O180" i="26"/>
  <c r="AN180" i="26" s="1"/>
  <c r="N180" i="26"/>
  <c r="M180" i="26"/>
  <c r="L180" i="26"/>
  <c r="K180" i="26"/>
  <c r="J180" i="26"/>
  <c r="I180" i="26"/>
  <c r="H180" i="26"/>
  <c r="G180" i="26"/>
  <c r="AO180" i="26" s="1"/>
  <c r="F180" i="26"/>
  <c r="E180" i="26"/>
  <c r="D180" i="26"/>
  <c r="AQ179" i="26"/>
  <c r="AJ179" i="26"/>
  <c r="AI179" i="26"/>
  <c r="AH179" i="26"/>
  <c r="AG179" i="26"/>
  <c r="AF179" i="26"/>
  <c r="AE179" i="26"/>
  <c r="AD179" i="26"/>
  <c r="AC179" i="26"/>
  <c r="AB179" i="26"/>
  <c r="AA179" i="26"/>
  <c r="Z179" i="26"/>
  <c r="Y179" i="26"/>
  <c r="X179" i="26"/>
  <c r="W179" i="26"/>
  <c r="V179" i="26"/>
  <c r="AM179" i="26" s="1"/>
  <c r="U179" i="26"/>
  <c r="T179" i="26"/>
  <c r="S179" i="26"/>
  <c r="R179" i="26"/>
  <c r="Q179" i="26"/>
  <c r="P179" i="26"/>
  <c r="O179" i="26"/>
  <c r="N179" i="26"/>
  <c r="AN179" i="26" s="1"/>
  <c r="M179" i="26"/>
  <c r="L179" i="26"/>
  <c r="K179" i="26"/>
  <c r="J179" i="26"/>
  <c r="I179" i="26"/>
  <c r="H179" i="26"/>
  <c r="G179" i="26"/>
  <c r="F179" i="26"/>
  <c r="E179" i="26"/>
  <c r="D179" i="26"/>
  <c r="AQ178" i="26"/>
  <c r="AJ178" i="26"/>
  <c r="AI178" i="26"/>
  <c r="AH178" i="26"/>
  <c r="AG178" i="26"/>
  <c r="AF178" i="26"/>
  <c r="AE178" i="26"/>
  <c r="AD178" i="26"/>
  <c r="AC178" i="26"/>
  <c r="AL178" i="26" s="1"/>
  <c r="AB178" i="26"/>
  <c r="AA178" i="26"/>
  <c r="Z178" i="26"/>
  <c r="Y178" i="26"/>
  <c r="X178" i="26"/>
  <c r="W178" i="26"/>
  <c r="V178" i="26"/>
  <c r="AM178" i="26" s="1"/>
  <c r="U178" i="26"/>
  <c r="T178" i="26"/>
  <c r="S178" i="26"/>
  <c r="R178" i="26"/>
  <c r="Q178" i="26"/>
  <c r="P178" i="26"/>
  <c r="O178" i="26"/>
  <c r="N178" i="26"/>
  <c r="M178" i="26"/>
  <c r="L178" i="26"/>
  <c r="K178" i="26"/>
  <c r="J178" i="26"/>
  <c r="I178" i="26"/>
  <c r="H178" i="26"/>
  <c r="G178" i="26"/>
  <c r="F178" i="26"/>
  <c r="E178" i="26"/>
  <c r="D178" i="26"/>
  <c r="AJ177" i="26"/>
  <c r="AQ177" i="26" s="1"/>
  <c r="AI177" i="26"/>
  <c r="AH177" i="26"/>
  <c r="AG177" i="26"/>
  <c r="AF177" i="26"/>
  <c r="AE177" i="26"/>
  <c r="AD177" i="26"/>
  <c r="AC177" i="26"/>
  <c r="AL177" i="26" s="1"/>
  <c r="AB177" i="26"/>
  <c r="AA177" i="26"/>
  <c r="Z177" i="26"/>
  <c r="Y177" i="26"/>
  <c r="X177" i="26"/>
  <c r="W177" i="26"/>
  <c r="V177" i="26"/>
  <c r="U177" i="26"/>
  <c r="T177" i="26"/>
  <c r="S177" i="26"/>
  <c r="R177" i="26"/>
  <c r="Q177" i="26"/>
  <c r="P177" i="26"/>
  <c r="O177" i="26"/>
  <c r="N177" i="26"/>
  <c r="M177" i="26"/>
  <c r="L177" i="26"/>
  <c r="K177" i="26"/>
  <c r="J177" i="26"/>
  <c r="I177" i="26"/>
  <c r="H177" i="26"/>
  <c r="G177" i="26"/>
  <c r="F177" i="26"/>
  <c r="E177" i="26"/>
  <c r="D177" i="26"/>
  <c r="AO177" i="26" s="1"/>
  <c r="AJ176" i="26"/>
  <c r="AQ176" i="26" s="1"/>
  <c r="AI176" i="26"/>
  <c r="AH176" i="26"/>
  <c r="AG176" i="26"/>
  <c r="AF176" i="26"/>
  <c r="AE176" i="26"/>
  <c r="AD176" i="26"/>
  <c r="AC176" i="26"/>
  <c r="AB176" i="26"/>
  <c r="AA176" i="26"/>
  <c r="Z176" i="26"/>
  <c r="Y176" i="26"/>
  <c r="X176" i="26"/>
  <c r="W176" i="26"/>
  <c r="V176" i="26"/>
  <c r="U176" i="26"/>
  <c r="T176" i="26"/>
  <c r="S176" i="26"/>
  <c r="R176" i="26"/>
  <c r="Q176" i="26"/>
  <c r="P176" i="26"/>
  <c r="O176" i="26"/>
  <c r="AN176" i="26" s="1"/>
  <c r="N176" i="26"/>
  <c r="M176" i="26"/>
  <c r="L176" i="26"/>
  <c r="K176" i="26"/>
  <c r="J176" i="26"/>
  <c r="I176" i="26"/>
  <c r="H176" i="26"/>
  <c r="G176" i="26"/>
  <c r="F176" i="26"/>
  <c r="E176" i="26"/>
  <c r="D176" i="26"/>
  <c r="AQ175" i="26"/>
  <c r="AJ175" i="26"/>
  <c r="AI175" i="26"/>
  <c r="AH175" i="26"/>
  <c r="AG175" i="26"/>
  <c r="AF175" i="26"/>
  <c r="AE175" i="26"/>
  <c r="AD175" i="26"/>
  <c r="AC175" i="26"/>
  <c r="AB175" i="26"/>
  <c r="AA175" i="26"/>
  <c r="Z175" i="26"/>
  <c r="AM175" i="26" s="1"/>
  <c r="Y175" i="26"/>
  <c r="X175" i="26"/>
  <c r="W175" i="26"/>
  <c r="V175" i="26"/>
  <c r="U175" i="26"/>
  <c r="T175" i="26"/>
  <c r="S175" i="26"/>
  <c r="R175" i="26"/>
  <c r="Q175" i="26"/>
  <c r="P175" i="26"/>
  <c r="O175" i="26"/>
  <c r="N175" i="26"/>
  <c r="M175" i="26"/>
  <c r="L175" i="26"/>
  <c r="K175" i="26"/>
  <c r="J175" i="26"/>
  <c r="I175" i="26"/>
  <c r="H175" i="26"/>
  <c r="G175" i="26"/>
  <c r="F175" i="26"/>
  <c r="E175" i="26"/>
  <c r="D175" i="26"/>
  <c r="AQ174" i="26"/>
  <c r="AJ174" i="26"/>
  <c r="AI174" i="26"/>
  <c r="AH174" i="26"/>
  <c r="AG174" i="26"/>
  <c r="AF174" i="26"/>
  <c r="AE174" i="26"/>
  <c r="AD174" i="26"/>
  <c r="AC174" i="26"/>
  <c r="AL174" i="26" s="1"/>
  <c r="AB174" i="26"/>
  <c r="AA174" i="26"/>
  <c r="Z174" i="26"/>
  <c r="Y174" i="26"/>
  <c r="X174" i="26"/>
  <c r="W174" i="26"/>
  <c r="V174" i="26"/>
  <c r="U174" i="26"/>
  <c r="T174" i="26"/>
  <c r="S174" i="26"/>
  <c r="R174" i="26"/>
  <c r="Q174" i="26"/>
  <c r="P174" i="26"/>
  <c r="O174" i="26"/>
  <c r="N174" i="26"/>
  <c r="M174" i="26"/>
  <c r="L174" i="26"/>
  <c r="K174" i="26"/>
  <c r="J174" i="26"/>
  <c r="I174" i="26"/>
  <c r="H174" i="26"/>
  <c r="G174" i="26"/>
  <c r="F174" i="26"/>
  <c r="E174" i="26"/>
  <c r="D174" i="26"/>
  <c r="AQ173" i="26"/>
  <c r="AJ173" i="26"/>
  <c r="AI173" i="26"/>
  <c r="AH173" i="26"/>
  <c r="AG173" i="26"/>
  <c r="AF173" i="26"/>
  <c r="AE173" i="26"/>
  <c r="AD173" i="26"/>
  <c r="AC173" i="26"/>
  <c r="AL173" i="26" s="1"/>
  <c r="AB173" i="26"/>
  <c r="AA173" i="26"/>
  <c r="Z173" i="26"/>
  <c r="Y173" i="26"/>
  <c r="X173" i="26"/>
  <c r="W173" i="26"/>
  <c r="V173" i="26"/>
  <c r="U173" i="26"/>
  <c r="T173" i="26"/>
  <c r="S173" i="26"/>
  <c r="R173" i="26"/>
  <c r="Q173" i="26"/>
  <c r="P173" i="26"/>
  <c r="O173" i="26"/>
  <c r="N173" i="26"/>
  <c r="M173" i="26"/>
  <c r="L173" i="26"/>
  <c r="K173" i="26"/>
  <c r="J173" i="26"/>
  <c r="I173" i="26"/>
  <c r="H173" i="26"/>
  <c r="G173" i="26"/>
  <c r="F173" i="26"/>
  <c r="E173" i="26"/>
  <c r="AO173" i="26" s="1"/>
  <c r="D173" i="26"/>
  <c r="AO172" i="26"/>
  <c r="AN172" i="26"/>
  <c r="AJ172" i="26"/>
  <c r="AQ172" i="26" s="1"/>
  <c r="AI172" i="26"/>
  <c r="AH172" i="26"/>
  <c r="AG172" i="26"/>
  <c r="AF172" i="26"/>
  <c r="AE172" i="26"/>
  <c r="AD172" i="26"/>
  <c r="AC172" i="26"/>
  <c r="AB172" i="26"/>
  <c r="AA172" i="26"/>
  <c r="Z172" i="26"/>
  <c r="Y172" i="26"/>
  <c r="X172" i="26"/>
  <c r="W172" i="26"/>
  <c r="V172" i="26"/>
  <c r="U172" i="26"/>
  <c r="T172" i="26"/>
  <c r="S172" i="26"/>
  <c r="R172" i="26"/>
  <c r="Q172" i="26"/>
  <c r="P172" i="26"/>
  <c r="O172" i="26"/>
  <c r="N172" i="26"/>
  <c r="M172" i="26"/>
  <c r="L172" i="26"/>
  <c r="K172" i="26"/>
  <c r="J172" i="26"/>
  <c r="I172" i="26"/>
  <c r="H172" i="26"/>
  <c r="G172" i="26"/>
  <c r="F172" i="26"/>
  <c r="E172" i="26"/>
  <c r="D172" i="26"/>
  <c r="AQ171" i="26"/>
  <c r="AJ171" i="26"/>
  <c r="AI171" i="26"/>
  <c r="AH171" i="26"/>
  <c r="AG171" i="26"/>
  <c r="AF171" i="26"/>
  <c r="AE171" i="26"/>
  <c r="AD171" i="26"/>
  <c r="AC171" i="26"/>
  <c r="AB171" i="26"/>
  <c r="AA171" i="26"/>
  <c r="Z171" i="26"/>
  <c r="AM171" i="26" s="1"/>
  <c r="Y171" i="26"/>
  <c r="X171" i="26"/>
  <c r="W171" i="26"/>
  <c r="V171" i="26"/>
  <c r="U171" i="26"/>
  <c r="T171" i="26"/>
  <c r="S171" i="26"/>
  <c r="R171" i="26"/>
  <c r="Q171" i="26"/>
  <c r="P171" i="26"/>
  <c r="O171" i="26"/>
  <c r="N171" i="26"/>
  <c r="AN171" i="26" s="1"/>
  <c r="M171" i="26"/>
  <c r="L171" i="26"/>
  <c r="K171" i="26"/>
  <c r="J171" i="26"/>
  <c r="I171" i="26"/>
  <c r="H171" i="26"/>
  <c r="G171" i="26"/>
  <c r="F171" i="26"/>
  <c r="E171" i="26"/>
  <c r="D171" i="26"/>
  <c r="AQ170" i="26"/>
  <c r="AJ170" i="26"/>
  <c r="AI170" i="26"/>
  <c r="AH170" i="26"/>
  <c r="AG170" i="26"/>
  <c r="AF170" i="26"/>
  <c r="AE170" i="26"/>
  <c r="AD170" i="26"/>
  <c r="AC170" i="26"/>
  <c r="AL170" i="26" s="1"/>
  <c r="AB170" i="26"/>
  <c r="AA170" i="26"/>
  <c r="Z170" i="26"/>
  <c r="Y170" i="26"/>
  <c r="X170" i="26"/>
  <c r="W170" i="26"/>
  <c r="V170" i="26"/>
  <c r="AM170" i="26" s="1"/>
  <c r="U170" i="26"/>
  <c r="T170" i="26"/>
  <c r="S170" i="26"/>
  <c r="R170" i="26"/>
  <c r="Q170" i="26"/>
  <c r="P170" i="26"/>
  <c r="O170" i="26"/>
  <c r="N170" i="26"/>
  <c r="M170" i="26"/>
  <c r="L170" i="26"/>
  <c r="K170" i="26"/>
  <c r="J170" i="26"/>
  <c r="I170" i="26"/>
  <c r="H170" i="26"/>
  <c r="G170" i="26"/>
  <c r="F170" i="26"/>
  <c r="E170" i="26"/>
  <c r="D170" i="26"/>
  <c r="AJ169" i="26"/>
  <c r="AQ169" i="26" s="1"/>
  <c r="AI169" i="26"/>
  <c r="AH169" i="26"/>
  <c r="AG169" i="26"/>
  <c r="AF169" i="26"/>
  <c r="AE169" i="26"/>
  <c r="AD169" i="26"/>
  <c r="AC169" i="26"/>
  <c r="AB169" i="26"/>
  <c r="AL169" i="26" s="1"/>
  <c r="AA169" i="26"/>
  <c r="Z169" i="26"/>
  <c r="Y169" i="26"/>
  <c r="X169" i="26"/>
  <c r="W169" i="26"/>
  <c r="V169" i="26"/>
  <c r="U169" i="26"/>
  <c r="T169" i="26"/>
  <c r="AM169" i="26" s="1"/>
  <c r="S169" i="26"/>
  <c r="R169" i="26"/>
  <c r="Q169" i="26"/>
  <c r="P169" i="26"/>
  <c r="O169" i="26"/>
  <c r="N169" i="26"/>
  <c r="M169" i="26"/>
  <c r="L169" i="26"/>
  <c r="AN169" i="26" s="1"/>
  <c r="K169" i="26"/>
  <c r="J169" i="26"/>
  <c r="I169" i="26"/>
  <c r="H169" i="26"/>
  <c r="G169" i="26"/>
  <c r="F169" i="26"/>
  <c r="E169" i="26"/>
  <c r="D169" i="26"/>
  <c r="AO169" i="26" s="1"/>
  <c r="AJ168" i="26"/>
  <c r="AQ168" i="26" s="1"/>
  <c r="AI168" i="26"/>
  <c r="AH168" i="26"/>
  <c r="AG168" i="26"/>
  <c r="AF168" i="26"/>
  <c r="AE168" i="26"/>
  <c r="AD168" i="26"/>
  <c r="AC168" i="26"/>
  <c r="AB168" i="26"/>
  <c r="AA168" i="26"/>
  <c r="Z168" i="26"/>
  <c r="Y168" i="26"/>
  <c r="X168" i="26"/>
  <c r="W168" i="26"/>
  <c r="V168" i="26"/>
  <c r="U168" i="26"/>
  <c r="T168" i="26"/>
  <c r="S168" i="26"/>
  <c r="R168" i="26"/>
  <c r="Q168" i="26"/>
  <c r="P168" i="26"/>
  <c r="O168" i="26"/>
  <c r="AN168" i="26" s="1"/>
  <c r="N168" i="26"/>
  <c r="M168" i="26"/>
  <c r="L168" i="26"/>
  <c r="K168" i="26"/>
  <c r="J168" i="26"/>
  <c r="I168" i="26"/>
  <c r="H168" i="26"/>
  <c r="G168" i="26"/>
  <c r="AO168" i="26" s="1"/>
  <c r="F168" i="26"/>
  <c r="E168" i="26"/>
  <c r="D168" i="26"/>
  <c r="AQ167" i="26"/>
  <c r="AJ167" i="26"/>
  <c r="AI167" i="26"/>
  <c r="AH167" i="26"/>
  <c r="AG167" i="26"/>
  <c r="AF167" i="26"/>
  <c r="AE167" i="26"/>
  <c r="AD167" i="26"/>
  <c r="AC167" i="26"/>
  <c r="AB167" i="26"/>
  <c r="AA167" i="26"/>
  <c r="Z167" i="26"/>
  <c r="Y167" i="26"/>
  <c r="X167" i="26"/>
  <c r="W167" i="26"/>
  <c r="V167" i="26"/>
  <c r="AM167" i="26" s="1"/>
  <c r="U167" i="26"/>
  <c r="T167" i="26"/>
  <c r="S167" i="26"/>
  <c r="R167" i="26"/>
  <c r="Q167" i="26"/>
  <c r="P167" i="26"/>
  <c r="O167" i="26"/>
  <c r="N167" i="26"/>
  <c r="AN167" i="26" s="1"/>
  <c r="M167" i="26"/>
  <c r="L167" i="26"/>
  <c r="K167" i="26"/>
  <c r="J167" i="26"/>
  <c r="I167" i="26"/>
  <c r="H167" i="26"/>
  <c r="G167" i="26"/>
  <c r="F167" i="26"/>
  <c r="E167" i="26"/>
  <c r="D167" i="26"/>
  <c r="AQ166" i="26"/>
  <c r="AJ166" i="26"/>
  <c r="AI166" i="26"/>
  <c r="AH166" i="26"/>
  <c r="AG166" i="26"/>
  <c r="AF166" i="26"/>
  <c r="AE166" i="26"/>
  <c r="AD166" i="26"/>
  <c r="AC166" i="26"/>
  <c r="AL166" i="26" s="1"/>
  <c r="AB166" i="26"/>
  <c r="AA166" i="26"/>
  <c r="Z166" i="26"/>
  <c r="Y166" i="26"/>
  <c r="X166" i="26"/>
  <c r="W166" i="26"/>
  <c r="V166" i="26"/>
  <c r="U166" i="26"/>
  <c r="AM166" i="26" s="1"/>
  <c r="T166" i="26"/>
  <c r="S166" i="26"/>
  <c r="R166" i="26"/>
  <c r="Q166" i="26"/>
  <c r="P166" i="26"/>
  <c r="O166" i="26"/>
  <c r="N166" i="26"/>
  <c r="M166" i="26"/>
  <c r="L166" i="26"/>
  <c r="K166" i="26"/>
  <c r="J166" i="26"/>
  <c r="I166" i="26"/>
  <c r="H166" i="26"/>
  <c r="G166" i="26"/>
  <c r="F166" i="26"/>
  <c r="E166" i="26"/>
  <c r="D166" i="26"/>
  <c r="AJ165" i="26"/>
  <c r="AQ165" i="26" s="1"/>
  <c r="AI165" i="26"/>
  <c r="AH165" i="26"/>
  <c r="AG165" i="26"/>
  <c r="AF165" i="26"/>
  <c r="AE165" i="26"/>
  <c r="AD165" i="26"/>
  <c r="AC165" i="26"/>
  <c r="AL165" i="26" s="1"/>
  <c r="AB165" i="26"/>
  <c r="AA165" i="26"/>
  <c r="Z165" i="26"/>
  <c r="Y165" i="26"/>
  <c r="X165" i="26"/>
  <c r="W165" i="26"/>
  <c r="V165" i="26"/>
  <c r="U165" i="26"/>
  <c r="T165" i="26"/>
  <c r="S165" i="26"/>
  <c r="R165" i="26"/>
  <c r="Q165" i="26"/>
  <c r="P165" i="26"/>
  <c r="O165" i="26"/>
  <c r="N165" i="26"/>
  <c r="M165" i="26"/>
  <c r="L165" i="26"/>
  <c r="K165" i="26"/>
  <c r="J165" i="26"/>
  <c r="I165" i="26"/>
  <c r="H165" i="26"/>
  <c r="G165" i="26"/>
  <c r="F165" i="26"/>
  <c r="E165" i="26"/>
  <c r="D165" i="26"/>
  <c r="AO165" i="26" s="1"/>
  <c r="AJ164" i="26"/>
  <c r="AQ164" i="26" s="1"/>
  <c r="AI164" i="26"/>
  <c r="AH164" i="26"/>
  <c r="AG164" i="26"/>
  <c r="AF164" i="26"/>
  <c r="AE164" i="26"/>
  <c r="AD164" i="26"/>
  <c r="AC164" i="26"/>
  <c r="AB164" i="26"/>
  <c r="AA164" i="26"/>
  <c r="Z164" i="26"/>
  <c r="Y164" i="26"/>
  <c r="X164" i="26"/>
  <c r="W164" i="26"/>
  <c r="V164" i="26"/>
  <c r="U164" i="26"/>
  <c r="T164" i="26"/>
  <c r="S164" i="26"/>
  <c r="R164" i="26"/>
  <c r="Q164" i="26"/>
  <c r="P164" i="26"/>
  <c r="O164" i="26"/>
  <c r="N164" i="26"/>
  <c r="M164" i="26"/>
  <c r="L164" i="26"/>
  <c r="AN164" i="26" s="1"/>
  <c r="K164" i="26"/>
  <c r="J164" i="26"/>
  <c r="I164" i="26"/>
  <c r="H164" i="26"/>
  <c r="G164" i="26"/>
  <c r="AO164" i="26" s="1"/>
  <c r="F164" i="26"/>
  <c r="E164" i="26"/>
  <c r="D164" i="26"/>
  <c r="AQ163" i="26"/>
  <c r="AM163" i="26"/>
  <c r="AJ163" i="26"/>
  <c r="AI163" i="26"/>
  <c r="AH163" i="26"/>
  <c r="AG163" i="26"/>
  <c r="AF163" i="26"/>
  <c r="AE163" i="26"/>
  <c r="AD163" i="26"/>
  <c r="AC163" i="26"/>
  <c r="AB163" i="26"/>
  <c r="AL163" i="26" s="1"/>
  <c r="AA163" i="26"/>
  <c r="Z163" i="26"/>
  <c r="Y163" i="26"/>
  <c r="X163" i="26"/>
  <c r="W163" i="26"/>
  <c r="V163" i="26"/>
  <c r="U163" i="26"/>
  <c r="T163" i="26"/>
  <c r="S163" i="26"/>
  <c r="R163" i="26"/>
  <c r="Q163" i="26"/>
  <c r="P163" i="26"/>
  <c r="O163" i="26"/>
  <c r="N163" i="26"/>
  <c r="AN163" i="26" s="1"/>
  <c r="M163" i="26"/>
  <c r="L163" i="26"/>
  <c r="K163" i="26"/>
  <c r="J163" i="26"/>
  <c r="I163" i="26"/>
  <c r="H163" i="26"/>
  <c r="G163" i="26"/>
  <c r="F163" i="26"/>
  <c r="E163" i="26"/>
  <c r="D163" i="26"/>
  <c r="AO163" i="26" s="1"/>
  <c r="AQ162" i="26"/>
  <c r="AJ162" i="26"/>
  <c r="AI162" i="26"/>
  <c r="AH162" i="26"/>
  <c r="AG162" i="26"/>
  <c r="AF162" i="26"/>
  <c r="AE162" i="26"/>
  <c r="AD162" i="26"/>
  <c r="AC162" i="26"/>
  <c r="AL162" i="26" s="1"/>
  <c r="AB162" i="26"/>
  <c r="AA162" i="26"/>
  <c r="Z162" i="26"/>
  <c r="Y162" i="26"/>
  <c r="X162" i="26"/>
  <c r="W162" i="26"/>
  <c r="V162" i="26"/>
  <c r="AM162" i="26" s="1"/>
  <c r="U162" i="26"/>
  <c r="T162" i="26"/>
  <c r="S162" i="26"/>
  <c r="R162" i="26"/>
  <c r="Q162" i="26"/>
  <c r="P162" i="26"/>
  <c r="O162" i="26"/>
  <c r="N162" i="26"/>
  <c r="M162" i="26"/>
  <c r="L162" i="26"/>
  <c r="K162" i="26"/>
  <c r="J162" i="26"/>
  <c r="I162" i="26"/>
  <c r="H162" i="26"/>
  <c r="G162" i="26"/>
  <c r="F162" i="26"/>
  <c r="E162" i="26"/>
  <c r="D162" i="26"/>
  <c r="AO161" i="26"/>
  <c r="AJ161" i="26"/>
  <c r="AQ161" i="26" s="1"/>
  <c r="AI161" i="26"/>
  <c r="AH161" i="26"/>
  <c r="AG161" i="26"/>
  <c r="AF161" i="26"/>
  <c r="AE161" i="26"/>
  <c r="AD161" i="26"/>
  <c r="AC161" i="26"/>
  <c r="AL161" i="26" s="1"/>
  <c r="AB161" i="26"/>
  <c r="AA161" i="26"/>
  <c r="Z161" i="26"/>
  <c r="Y161" i="26"/>
  <c r="X161" i="26"/>
  <c r="W161" i="26"/>
  <c r="V161" i="26"/>
  <c r="U161" i="26"/>
  <c r="T161" i="26"/>
  <c r="S161" i="26"/>
  <c r="R161" i="26"/>
  <c r="Q161" i="26"/>
  <c r="P161" i="26"/>
  <c r="O161" i="26"/>
  <c r="N161" i="26"/>
  <c r="M161" i="26"/>
  <c r="L161" i="26"/>
  <c r="K161" i="26"/>
  <c r="J161" i="26"/>
  <c r="I161" i="26"/>
  <c r="H161" i="26"/>
  <c r="G161" i="26"/>
  <c r="F161" i="26"/>
  <c r="E161" i="26"/>
  <c r="D161" i="26"/>
  <c r="AJ160" i="26"/>
  <c r="AQ160" i="26" s="1"/>
  <c r="AI160" i="26"/>
  <c r="AH160" i="26"/>
  <c r="AG160" i="26"/>
  <c r="AF160" i="26"/>
  <c r="AE160" i="26"/>
  <c r="AD160" i="26"/>
  <c r="AC160" i="26"/>
  <c r="AB160" i="26"/>
  <c r="AA160" i="26"/>
  <c r="Z160" i="26"/>
  <c r="Y160" i="26"/>
  <c r="X160" i="26"/>
  <c r="W160" i="26"/>
  <c r="V160" i="26"/>
  <c r="U160" i="26"/>
  <c r="T160" i="26"/>
  <c r="S160" i="26"/>
  <c r="R160" i="26"/>
  <c r="Q160" i="26"/>
  <c r="P160" i="26"/>
  <c r="O160" i="26"/>
  <c r="N160" i="26"/>
  <c r="M160" i="26"/>
  <c r="L160" i="26"/>
  <c r="AN160" i="26" s="1"/>
  <c r="K160" i="26"/>
  <c r="J160" i="26"/>
  <c r="I160" i="26"/>
  <c r="H160" i="26"/>
  <c r="G160" i="26"/>
  <c r="F160" i="26"/>
  <c r="E160" i="26"/>
  <c r="D160" i="26"/>
  <c r="AO160" i="26" s="1"/>
  <c r="AQ159" i="26"/>
  <c r="AJ159" i="26"/>
  <c r="AI159" i="26"/>
  <c r="AH159" i="26"/>
  <c r="AG159" i="26"/>
  <c r="AF159" i="26"/>
  <c r="AE159" i="26"/>
  <c r="AD159" i="26"/>
  <c r="AC159" i="26"/>
  <c r="AL159" i="26" s="1"/>
  <c r="AB159" i="26"/>
  <c r="AA159" i="26"/>
  <c r="Z159" i="26"/>
  <c r="Y159" i="26"/>
  <c r="X159" i="26"/>
  <c r="W159" i="26"/>
  <c r="V159" i="26"/>
  <c r="AM159" i="26" s="1"/>
  <c r="U159" i="26"/>
  <c r="T159" i="26"/>
  <c r="S159" i="26"/>
  <c r="R159" i="26"/>
  <c r="Q159" i="26"/>
  <c r="P159" i="26"/>
  <c r="O159" i="26"/>
  <c r="AN159" i="26" s="1"/>
  <c r="N159" i="26"/>
  <c r="M159" i="26"/>
  <c r="L159" i="26"/>
  <c r="K159" i="26"/>
  <c r="J159" i="26"/>
  <c r="I159" i="26"/>
  <c r="H159" i="26"/>
  <c r="G159" i="26"/>
  <c r="F159" i="26"/>
  <c r="E159" i="26"/>
  <c r="D159" i="26"/>
  <c r="AJ158" i="26"/>
  <c r="AQ158" i="26" s="1"/>
  <c r="AS29" i="26" s="1"/>
  <c r="AI158" i="26"/>
  <c r="AH158" i="26"/>
  <c r="AG158" i="26"/>
  <c r="AF158" i="26"/>
  <c r="AE158" i="26"/>
  <c r="AD158" i="26"/>
  <c r="AC158" i="26"/>
  <c r="AB158" i="26"/>
  <c r="AL158" i="26" s="1"/>
  <c r="AA158" i="26"/>
  <c r="Z158" i="26"/>
  <c r="Y158" i="26"/>
  <c r="X158" i="26"/>
  <c r="W158" i="26"/>
  <c r="V158" i="26"/>
  <c r="U158" i="26"/>
  <c r="T158" i="26"/>
  <c r="AM158" i="26" s="1"/>
  <c r="S158" i="26"/>
  <c r="R158" i="26"/>
  <c r="Q158" i="26"/>
  <c r="P158" i="26"/>
  <c r="O158" i="26"/>
  <c r="N158" i="26"/>
  <c r="M158" i="26"/>
  <c r="L158" i="26"/>
  <c r="AN158" i="26" s="1"/>
  <c r="K158" i="26"/>
  <c r="J158" i="26"/>
  <c r="I158" i="26"/>
  <c r="H158" i="26"/>
  <c r="G158" i="26"/>
  <c r="F158" i="26"/>
  <c r="E158" i="26"/>
  <c r="D158" i="26"/>
  <c r="AO158" i="26" s="1"/>
  <c r="AQ157" i="26"/>
  <c r="AJ157" i="26"/>
  <c r="AI157" i="26"/>
  <c r="AH157" i="26"/>
  <c r="AG157" i="26"/>
  <c r="AF157" i="26"/>
  <c r="AE157" i="26"/>
  <c r="AD157" i="26"/>
  <c r="AC157" i="26"/>
  <c r="AB157" i="26"/>
  <c r="AL157" i="26" s="1"/>
  <c r="AA157" i="26"/>
  <c r="Z157" i="26"/>
  <c r="Y157" i="26"/>
  <c r="X157" i="26"/>
  <c r="W157" i="26"/>
  <c r="V157" i="26"/>
  <c r="U157" i="26"/>
  <c r="T157" i="26"/>
  <c r="S157" i="26"/>
  <c r="R157" i="26"/>
  <c r="Q157" i="26"/>
  <c r="P157" i="26"/>
  <c r="O157" i="26"/>
  <c r="N157" i="26"/>
  <c r="M157" i="26"/>
  <c r="L157" i="26"/>
  <c r="K157" i="26"/>
  <c r="J157" i="26"/>
  <c r="I157" i="26"/>
  <c r="H157" i="26"/>
  <c r="AO157" i="26" s="1"/>
  <c r="G157" i="26"/>
  <c r="F157" i="26"/>
  <c r="E157" i="26"/>
  <c r="D157" i="26"/>
  <c r="AJ156" i="26"/>
  <c r="AQ156" i="26" s="1"/>
  <c r="AI156" i="26"/>
  <c r="AH156" i="26"/>
  <c r="AG156" i="26"/>
  <c r="AF156" i="26"/>
  <c r="AE156" i="26"/>
  <c r="AD156" i="26"/>
  <c r="AC156" i="26"/>
  <c r="AB156" i="26"/>
  <c r="AL156" i="26" s="1"/>
  <c r="AA156" i="26"/>
  <c r="Z156" i="26"/>
  <c r="Y156" i="26"/>
  <c r="X156" i="26"/>
  <c r="W156" i="26"/>
  <c r="V156" i="26"/>
  <c r="U156" i="26"/>
  <c r="T156" i="26"/>
  <c r="AM156" i="26" s="1"/>
  <c r="S156" i="26"/>
  <c r="R156" i="26"/>
  <c r="Q156" i="26"/>
  <c r="P156" i="26"/>
  <c r="O156" i="26"/>
  <c r="N156" i="26"/>
  <c r="M156" i="26"/>
  <c r="L156" i="26"/>
  <c r="AN156" i="26" s="1"/>
  <c r="K156" i="26"/>
  <c r="J156" i="26"/>
  <c r="I156" i="26"/>
  <c r="H156" i="26"/>
  <c r="G156" i="26"/>
  <c r="F156" i="26"/>
  <c r="E156" i="26"/>
  <c r="D156" i="26"/>
  <c r="AO156" i="26" s="1"/>
  <c r="AQ155" i="26"/>
  <c r="AJ155" i="26"/>
  <c r="AI155" i="26"/>
  <c r="AH155" i="26"/>
  <c r="AG155" i="26"/>
  <c r="AF155" i="26"/>
  <c r="AE155" i="26"/>
  <c r="AD155" i="26"/>
  <c r="AC155" i="26"/>
  <c r="AB155" i="26"/>
  <c r="AA155" i="26"/>
  <c r="Z155" i="26"/>
  <c r="Y155" i="26"/>
  <c r="X155" i="26"/>
  <c r="W155" i="26"/>
  <c r="V155" i="26"/>
  <c r="U155" i="26"/>
  <c r="T155" i="26"/>
  <c r="S155" i="26"/>
  <c r="R155" i="26"/>
  <c r="Q155" i="26"/>
  <c r="P155" i="26"/>
  <c r="O155" i="26"/>
  <c r="N155" i="26"/>
  <c r="M155" i="26"/>
  <c r="L155" i="26"/>
  <c r="K155" i="26"/>
  <c r="J155" i="26"/>
  <c r="I155" i="26"/>
  <c r="H155" i="26"/>
  <c r="G155" i="26"/>
  <c r="F155" i="26"/>
  <c r="E155" i="26"/>
  <c r="D155" i="26"/>
  <c r="AQ154" i="26"/>
  <c r="AO154" i="26"/>
  <c r="AJ154" i="26"/>
  <c r="AI154" i="26"/>
  <c r="AH154" i="26"/>
  <c r="AG154" i="26"/>
  <c r="AF154" i="26"/>
  <c r="AE154" i="26"/>
  <c r="AD154" i="26"/>
  <c r="AC154" i="26"/>
  <c r="AL154" i="26" s="1"/>
  <c r="AB154" i="26"/>
  <c r="AA154" i="26"/>
  <c r="Z154" i="26"/>
  <c r="Y154" i="26"/>
  <c r="X154" i="26"/>
  <c r="W154" i="26"/>
  <c r="V154" i="26"/>
  <c r="AM154" i="26" s="1"/>
  <c r="U154" i="26"/>
  <c r="T154" i="26"/>
  <c r="S154" i="26"/>
  <c r="R154" i="26"/>
  <c r="Q154" i="26"/>
  <c r="P154" i="26"/>
  <c r="O154" i="26"/>
  <c r="N154" i="26"/>
  <c r="M154" i="26"/>
  <c r="L154" i="26"/>
  <c r="K154" i="26"/>
  <c r="J154" i="26"/>
  <c r="I154" i="26"/>
  <c r="H154" i="26"/>
  <c r="G154" i="26"/>
  <c r="F154" i="26"/>
  <c r="E154" i="26"/>
  <c r="D154" i="26"/>
  <c r="AJ153" i="26"/>
  <c r="AQ153" i="26" s="1"/>
  <c r="AI153" i="26"/>
  <c r="AH153" i="26"/>
  <c r="AG153" i="26"/>
  <c r="AF153" i="26"/>
  <c r="AE153" i="26"/>
  <c r="AD153" i="26"/>
  <c r="AC153" i="26"/>
  <c r="AB153" i="26"/>
  <c r="AL153" i="26" s="1"/>
  <c r="AA153" i="26"/>
  <c r="Z153" i="26"/>
  <c r="Y153" i="26"/>
  <c r="X153" i="26"/>
  <c r="W153" i="26"/>
  <c r="V153" i="26"/>
  <c r="U153" i="26"/>
  <c r="T153" i="26"/>
  <c r="AM153" i="26" s="1"/>
  <c r="S153" i="26"/>
  <c r="R153" i="26"/>
  <c r="Q153" i="26"/>
  <c r="P153" i="26"/>
  <c r="O153" i="26"/>
  <c r="N153" i="26"/>
  <c r="M153" i="26"/>
  <c r="L153" i="26"/>
  <c r="AN153" i="26" s="1"/>
  <c r="K153" i="26"/>
  <c r="J153" i="26"/>
  <c r="I153" i="26"/>
  <c r="H153" i="26"/>
  <c r="G153" i="26"/>
  <c r="F153" i="26"/>
  <c r="E153" i="26"/>
  <c r="D153" i="26"/>
  <c r="AO153" i="26" s="1"/>
  <c r="AJ152" i="26"/>
  <c r="AQ152" i="26" s="1"/>
  <c r="AI152" i="26"/>
  <c r="AH152" i="26"/>
  <c r="AG152" i="26"/>
  <c r="AF152" i="26"/>
  <c r="AE152" i="26"/>
  <c r="AD152" i="26"/>
  <c r="AC152" i="26"/>
  <c r="AB152" i="26"/>
  <c r="AA152" i="26"/>
  <c r="Z152" i="26"/>
  <c r="Y152" i="26"/>
  <c r="X152" i="26"/>
  <c r="W152" i="26"/>
  <c r="V152" i="26"/>
  <c r="U152" i="26"/>
  <c r="T152" i="26"/>
  <c r="AM152" i="26" s="1"/>
  <c r="S152" i="26"/>
  <c r="R152" i="26"/>
  <c r="Q152" i="26"/>
  <c r="P152" i="26"/>
  <c r="O152" i="26"/>
  <c r="N152" i="26"/>
  <c r="AN152" i="26" s="1"/>
  <c r="M152" i="26"/>
  <c r="L152" i="26"/>
  <c r="K152" i="26"/>
  <c r="J152" i="26"/>
  <c r="I152" i="26"/>
  <c r="H152" i="26"/>
  <c r="G152" i="26"/>
  <c r="F152" i="26"/>
  <c r="E152" i="26"/>
  <c r="D152" i="26"/>
  <c r="AJ151" i="26"/>
  <c r="AI151" i="26"/>
  <c r="AH151" i="26"/>
  <c r="AG151" i="26"/>
  <c r="AF151" i="26"/>
  <c r="AE151" i="26"/>
  <c r="AD151" i="26"/>
  <c r="AC151" i="26"/>
  <c r="AB151" i="26"/>
  <c r="AA151" i="26"/>
  <c r="Z151" i="26"/>
  <c r="Y151" i="26"/>
  <c r="X151" i="26"/>
  <c r="W151" i="26"/>
  <c r="V151" i="26"/>
  <c r="AM151" i="26" s="1"/>
  <c r="U151" i="26"/>
  <c r="T151" i="26"/>
  <c r="S151" i="26"/>
  <c r="R151" i="26"/>
  <c r="Q151" i="26"/>
  <c r="P151" i="26"/>
  <c r="O151" i="26"/>
  <c r="N151" i="26"/>
  <c r="M151" i="26"/>
  <c r="L151" i="26"/>
  <c r="K151" i="26"/>
  <c r="J151" i="26"/>
  <c r="I151" i="26"/>
  <c r="H151" i="26"/>
  <c r="G151" i="26"/>
  <c r="F151" i="26"/>
  <c r="E151" i="26"/>
  <c r="D151" i="26"/>
  <c r="AJ150" i="26"/>
  <c r="AI150" i="26"/>
  <c r="AH150" i="26"/>
  <c r="AG150" i="26"/>
  <c r="AF150" i="26"/>
  <c r="AE150" i="26"/>
  <c r="AD150" i="26"/>
  <c r="AC150" i="26"/>
  <c r="AB150" i="26"/>
  <c r="AL150" i="26" s="1"/>
  <c r="AA150" i="26"/>
  <c r="Z150" i="26"/>
  <c r="Y150" i="26"/>
  <c r="X150" i="26"/>
  <c r="W150" i="26"/>
  <c r="V150" i="26"/>
  <c r="U150" i="26"/>
  <c r="T150" i="26"/>
  <c r="AM150" i="26" s="1"/>
  <c r="S150" i="26"/>
  <c r="R150" i="26"/>
  <c r="Q150" i="26"/>
  <c r="P150" i="26"/>
  <c r="O150" i="26"/>
  <c r="N150" i="26"/>
  <c r="M150" i="26"/>
  <c r="L150" i="26"/>
  <c r="AN150" i="26" s="1"/>
  <c r="K150" i="26"/>
  <c r="J150" i="26"/>
  <c r="I150" i="26"/>
  <c r="H150" i="26"/>
  <c r="G150" i="26"/>
  <c r="F150" i="26"/>
  <c r="E150" i="26"/>
  <c r="D150" i="26"/>
  <c r="AO150" i="26" s="1"/>
  <c r="AJ149" i="26"/>
  <c r="AI149" i="26"/>
  <c r="AH149" i="26"/>
  <c r="AG149" i="26"/>
  <c r="AF149" i="26"/>
  <c r="AE149" i="26"/>
  <c r="AD149" i="26"/>
  <c r="AC149" i="26"/>
  <c r="AB149" i="26"/>
  <c r="AL149" i="26" s="1"/>
  <c r="AA149" i="26"/>
  <c r="Z149" i="26"/>
  <c r="Y149" i="26"/>
  <c r="X149" i="26"/>
  <c r="W149" i="26"/>
  <c r="V149" i="26"/>
  <c r="U149" i="26"/>
  <c r="T149" i="26"/>
  <c r="AM149" i="26" s="1"/>
  <c r="S149" i="26"/>
  <c r="R149" i="26"/>
  <c r="Q149" i="26"/>
  <c r="P149" i="26"/>
  <c r="O149" i="26"/>
  <c r="N149" i="26"/>
  <c r="M149" i="26"/>
  <c r="L149" i="26"/>
  <c r="K149" i="26"/>
  <c r="J149" i="26"/>
  <c r="I149" i="26"/>
  <c r="H149" i="26"/>
  <c r="AO149" i="26" s="1"/>
  <c r="G149" i="26"/>
  <c r="F149" i="26"/>
  <c r="E149" i="26"/>
  <c r="D149" i="26"/>
  <c r="AN148" i="26"/>
  <c r="AJ148" i="26"/>
  <c r="AI148" i="26"/>
  <c r="AH148" i="26"/>
  <c r="AG148" i="26"/>
  <c r="AF148" i="26"/>
  <c r="AE148" i="26"/>
  <c r="AD148" i="26"/>
  <c r="AC148" i="26"/>
  <c r="AL148" i="26" s="1"/>
  <c r="AB148" i="26"/>
  <c r="AA148" i="26"/>
  <c r="Z148" i="26"/>
  <c r="Y148" i="26"/>
  <c r="X148" i="26"/>
  <c r="W148" i="26"/>
  <c r="V148" i="26"/>
  <c r="U148" i="26"/>
  <c r="T148" i="26"/>
  <c r="S148" i="26"/>
  <c r="R148" i="26"/>
  <c r="Q148" i="26"/>
  <c r="P148" i="26"/>
  <c r="O148" i="26"/>
  <c r="N148" i="26"/>
  <c r="M148" i="26"/>
  <c r="L148" i="26"/>
  <c r="K148" i="26"/>
  <c r="J148" i="26"/>
  <c r="I148" i="26"/>
  <c r="H148" i="26"/>
  <c r="G148" i="26"/>
  <c r="F148" i="26"/>
  <c r="E148" i="26"/>
  <c r="D148" i="26"/>
  <c r="AO148" i="26" s="1"/>
  <c r="AJ147" i="26"/>
  <c r="AI147" i="26"/>
  <c r="AH147" i="26"/>
  <c r="AG147" i="26"/>
  <c r="AF147" i="26"/>
  <c r="AE147" i="26"/>
  <c r="AD147" i="26"/>
  <c r="AC147" i="26"/>
  <c r="AB147" i="26"/>
  <c r="AA147" i="26"/>
  <c r="Z147" i="26"/>
  <c r="Y147" i="26"/>
  <c r="X147" i="26"/>
  <c r="W147" i="26"/>
  <c r="V147" i="26"/>
  <c r="U147" i="26"/>
  <c r="T147" i="26"/>
  <c r="S147" i="26"/>
  <c r="R147" i="26"/>
  <c r="Q147" i="26"/>
  <c r="P147" i="26"/>
  <c r="O147" i="26"/>
  <c r="N147" i="26"/>
  <c r="M147" i="26"/>
  <c r="L147" i="26"/>
  <c r="K147" i="26"/>
  <c r="J147" i="26"/>
  <c r="I147" i="26"/>
  <c r="H147" i="26"/>
  <c r="G147" i="26"/>
  <c r="F147" i="26"/>
  <c r="E147" i="26"/>
  <c r="D147" i="26"/>
  <c r="AJ146" i="26"/>
  <c r="AI146" i="26"/>
  <c r="AH146" i="26"/>
  <c r="AG146" i="26"/>
  <c r="AF146" i="26"/>
  <c r="AE146" i="26"/>
  <c r="AD146" i="26"/>
  <c r="AC146" i="26"/>
  <c r="AL146" i="26" s="1"/>
  <c r="AB146" i="26"/>
  <c r="AA146" i="26"/>
  <c r="Z146" i="26"/>
  <c r="Y146" i="26"/>
  <c r="X146" i="26"/>
  <c r="W146" i="26"/>
  <c r="V146" i="26"/>
  <c r="U146" i="26"/>
  <c r="T146" i="26"/>
  <c r="S146" i="26"/>
  <c r="R146" i="26"/>
  <c r="Q146" i="26"/>
  <c r="P146" i="26"/>
  <c r="O146" i="26"/>
  <c r="N146" i="26"/>
  <c r="M146" i="26"/>
  <c r="L146" i="26"/>
  <c r="K146" i="26"/>
  <c r="J146" i="26"/>
  <c r="I146" i="26"/>
  <c r="H146" i="26"/>
  <c r="G146" i="26"/>
  <c r="F146" i="26"/>
  <c r="E146" i="26"/>
  <c r="D146" i="26"/>
  <c r="AJ145" i="26"/>
  <c r="AI145" i="26"/>
  <c r="AH145" i="26"/>
  <c r="AG145" i="26"/>
  <c r="AF145" i="26"/>
  <c r="AE145" i="26"/>
  <c r="AD145" i="26"/>
  <c r="AC145" i="26"/>
  <c r="AB145" i="26"/>
  <c r="AA145" i="26"/>
  <c r="Z145" i="26"/>
  <c r="Y145" i="26"/>
  <c r="X145" i="26"/>
  <c r="W145" i="26"/>
  <c r="V145" i="26"/>
  <c r="U145" i="26"/>
  <c r="T145" i="26"/>
  <c r="S145" i="26"/>
  <c r="R145" i="26"/>
  <c r="Q145" i="26"/>
  <c r="P145" i="26"/>
  <c r="O145" i="26"/>
  <c r="AN145" i="26" s="1"/>
  <c r="N145" i="26"/>
  <c r="M145" i="26"/>
  <c r="L145" i="26"/>
  <c r="K145" i="26"/>
  <c r="J145" i="26"/>
  <c r="I145" i="26"/>
  <c r="H145" i="26"/>
  <c r="G145" i="26"/>
  <c r="AO145" i="26" s="1"/>
  <c r="F145" i="26"/>
  <c r="E145" i="26"/>
  <c r="D145" i="26"/>
  <c r="AM144" i="26"/>
  <c r="AJ144" i="26"/>
  <c r="AI144" i="26"/>
  <c r="AH144" i="26"/>
  <c r="AG144" i="26"/>
  <c r="AF144" i="26"/>
  <c r="AE144" i="26"/>
  <c r="AD144" i="26"/>
  <c r="AC144" i="26"/>
  <c r="AB144" i="26"/>
  <c r="AL144" i="26" s="1"/>
  <c r="AA144" i="26"/>
  <c r="Z144" i="26"/>
  <c r="Y144" i="26"/>
  <c r="X144" i="26"/>
  <c r="W144" i="26"/>
  <c r="V144" i="26"/>
  <c r="U144" i="26"/>
  <c r="T144" i="26"/>
  <c r="S144" i="26"/>
  <c r="R144" i="26"/>
  <c r="Q144" i="26"/>
  <c r="P144" i="26"/>
  <c r="O144" i="26"/>
  <c r="N144" i="26"/>
  <c r="M144" i="26"/>
  <c r="L144" i="26"/>
  <c r="AN144" i="26" s="1"/>
  <c r="K144" i="26"/>
  <c r="J144" i="26"/>
  <c r="I144" i="26"/>
  <c r="H144" i="26"/>
  <c r="G144" i="26"/>
  <c r="F144" i="26"/>
  <c r="E144" i="26"/>
  <c r="D144" i="26"/>
  <c r="AO144" i="26" s="1"/>
  <c r="AJ143" i="26"/>
  <c r="AI143" i="26"/>
  <c r="AH143" i="26"/>
  <c r="AG143" i="26"/>
  <c r="AF143" i="26"/>
  <c r="AE143" i="26"/>
  <c r="AD143" i="26"/>
  <c r="AC143" i="26"/>
  <c r="AL143" i="26" s="1"/>
  <c r="AB143" i="26"/>
  <c r="AA143" i="26"/>
  <c r="Z143" i="26"/>
  <c r="Y143" i="26"/>
  <c r="X143" i="26"/>
  <c r="W143" i="26"/>
  <c r="V143" i="26"/>
  <c r="AM143" i="26" s="1"/>
  <c r="U143" i="26"/>
  <c r="T143" i="26"/>
  <c r="S143" i="26"/>
  <c r="R143" i="26"/>
  <c r="Q143" i="26"/>
  <c r="P143" i="26"/>
  <c r="O143" i="26"/>
  <c r="N143" i="26"/>
  <c r="AN143" i="26" s="1"/>
  <c r="M143" i="26"/>
  <c r="L143" i="26"/>
  <c r="K143" i="26"/>
  <c r="J143" i="26"/>
  <c r="I143" i="26"/>
  <c r="H143" i="26"/>
  <c r="G143" i="26"/>
  <c r="F143" i="26"/>
  <c r="AO143" i="26" s="1"/>
  <c r="E143" i="26"/>
  <c r="D143" i="26"/>
  <c r="AJ142" i="26"/>
  <c r="AI142" i="26"/>
  <c r="AH142" i="26"/>
  <c r="AG142" i="26"/>
  <c r="AF142" i="26"/>
  <c r="AE142" i="26"/>
  <c r="AD142" i="26"/>
  <c r="AC142" i="26"/>
  <c r="AL142" i="26" s="1"/>
  <c r="AB142" i="26"/>
  <c r="AA142" i="26"/>
  <c r="Z142" i="26"/>
  <c r="Y142" i="26"/>
  <c r="X142" i="26"/>
  <c r="W142" i="26"/>
  <c r="V142" i="26"/>
  <c r="U142" i="26"/>
  <c r="AM142" i="26" s="1"/>
  <c r="T142" i="26"/>
  <c r="S142" i="26"/>
  <c r="R142" i="26"/>
  <c r="Q142" i="26"/>
  <c r="P142" i="26"/>
  <c r="O142" i="26"/>
  <c r="N142" i="26"/>
  <c r="M142" i="26"/>
  <c r="AN142" i="26" s="1"/>
  <c r="L142" i="26"/>
  <c r="K142" i="26"/>
  <c r="J142" i="26"/>
  <c r="I142" i="26"/>
  <c r="H142" i="26"/>
  <c r="G142" i="26"/>
  <c r="F142" i="26"/>
  <c r="E142" i="26"/>
  <c r="D142" i="26"/>
  <c r="AO142" i="26" s="1"/>
  <c r="AJ141" i="26"/>
  <c r="AI141" i="26"/>
  <c r="AH141" i="26"/>
  <c r="AG141" i="26"/>
  <c r="AF141" i="26"/>
  <c r="AE141" i="26"/>
  <c r="AD141" i="26"/>
  <c r="AC141" i="26"/>
  <c r="AB141" i="26"/>
  <c r="AA141" i="26"/>
  <c r="Z141" i="26"/>
  <c r="Y141" i="26"/>
  <c r="X141" i="26"/>
  <c r="W141" i="26"/>
  <c r="V141" i="26"/>
  <c r="U141" i="26"/>
  <c r="T141" i="26"/>
  <c r="S141" i="26"/>
  <c r="R141" i="26"/>
  <c r="Q141" i="26"/>
  <c r="P141" i="26"/>
  <c r="O141" i="26"/>
  <c r="N141" i="26"/>
  <c r="M141" i="26"/>
  <c r="L141" i="26"/>
  <c r="K141" i="26"/>
  <c r="J141" i="26"/>
  <c r="I141" i="26"/>
  <c r="H141" i="26"/>
  <c r="G141" i="26"/>
  <c r="F141" i="26"/>
  <c r="E141" i="26"/>
  <c r="D141" i="26"/>
  <c r="AJ140" i="26"/>
  <c r="AI140" i="26"/>
  <c r="AH140" i="26"/>
  <c r="AG140" i="26"/>
  <c r="AF140" i="26"/>
  <c r="AE140" i="26"/>
  <c r="AD140" i="26"/>
  <c r="AC140" i="26"/>
  <c r="AB140" i="26"/>
  <c r="AA140" i="26"/>
  <c r="Z140" i="26"/>
  <c r="Y140" i="26"/>
  <c r="X140" i="26"/>
  <c r="W140" i="26"/>
  <c r="V140" i="26"/>
  <c r="AM140" i="26" s="1"/>
  <c r="U140" i="26"/>
  <c r="T140" i="26"/>
  <c r="S140" i="26"/>
  <c r="R140" i="26"/>
  <c r="Q140" i="26"/>
  <c r="P140" i="26"/>
  <c r="O140" i="26"/>
  <c r="N140" i="26"/>
  <c r="AN140" i="26" s="1"/>
  <c r="M140" i="26"/>
  <c r="L140" i="26"/>
  <c r="K140" i="26"/>
  <c r="J140" i="26"/>
  <c r="I140" i="26"/>
  <c r="H140" i="26"/>
  <c r="G140" i="26"/>
  <c r="F140" i="26"/>
  <c r="E140" i="26"/>
  <c r="D140" i="26"/>
  <c r="AJ139" i="26"/>
  <c r="AI139" i="26"/>
  <c r="AH139" i="26"/>
  <c r="AG139" i="26"/>
  <c r="AF139" i="26"/>
  <c r="AE139" i="26"/>
  <c r="AD139" i="26"/>
  <c r="AC139" i="26"/>
  <c r="AB139" i="26"/>
  <c r="AL139" i="26" s="1"/>
  <c r="AA139" i="26"/>
  <c r="Z139" i="26"/>
  <c r="Y139" i="26"/>
  <c r="X139" i="26"/>
  <c r="W139" i="26"/>
  <c r="V139" i="26"/>
  <c r="U139" i="26"/>
  <c r="T139" i="26"/>
  <c r="AM139" i="26" s="1"/>
  <c r="S139" i="26"/>
  <c r="R139" i="26"/>
  <c r="Q139" i="26"/>
  <c r="P139" i="26"/>
  <c r="O139" i="26"/>
  <c r="N139" i="26"/>
  <c r="M139" i="26"/>
  <c r="L139" i="26"/>
  <c r="AN139" i="26" s="1"/>
  <c r="K139" i="26"/>
  <c r="J139" i="26"/>
  <c r="I139" i="26"/>
  <c r="H139" i="26"/>
  <c r="G139" i="26"/>
  <c r="F139" i="26"/>
  <c r="E139" i="26"/>
  <c r="D139" i="26"/>
  <c r="AO139" i="26" s="1"/>
  <c r="AJ138" i="26"/>
  <c r="AI138" i="26"/>
  <c r="AH138" i="26"/>
  <c r="AG138" i="26"/>
  <c r="AF138" i="26"/>
  <c r="AE138" i="26"/>
  <c r="AD138" i="26"/>
  <c r="AC138" i="26"/>
  <c r="AL138" i="26" s="1"/>
  <c r="AB138" i="26"/>
  <c r="AA138" i="26"/>
  <c r="Z138" i="26"/>
  <c r="Y138" i="26"/>
  <c r="X138" i="26"/>
  <c r="W138" i="26"/>
  <c r="V138" i="26"/>
  <c r="U138" i="26"/>
  <c r="AM138" i="26" s="1"/>
  <c r="T138" i="26"/>
  <c r="S138" i="26"/>
  <c r="R138" i="26"/>
  <c r="Q138" i="26"/>
  <c r="P138" i="26"/>
  <c r="O138" i="26"/>
  <c r="N138" i="26"/>
  <c r="M138" i="26"/>
  <c r="L138" i="26"/>
  <c r="K138" i="26"/>
  <c r="J138" i="26"/>
  <c r="I138" i="26"/>
  <c r="H138" i="26"/>
  <c r="G138" i="26"/>
  <c r="F138" i="26"/>
  <c r="E138" i="26"/>
  <c r="AO138" i="26" s="1"/>
  <c r="D138" i="26"/>
  <c r="AJ137" i="26"/>
  <c r="AI137" i="26"/>
  <c r="AH137" i="26"/>
  <c r="AG137" i="26"/>
  <c r="AF137" i="26"/>
  <c r="AE137" i="26"/>
  <c r="AD137" i="26"/>
  <c r="AC137" i="26"/>
  <c r="AB137" i="26"/>
  <c r="AA137" i="26"/>
  <c r="Z137" i="26"/>
  <c r="Y137" i="26"/>
  <c r="X137" i="26"/>
  <c r="W137" i="26"/>
  <c r="V137" i="26"/>
  <c r="U137" i="26"/>
  <c r="T137" i="26"/>
  <c r="S137" i="26"/>
  <c r="R137" i="26"/>
  <c r="Q137" i="26"/>
  <c r="P137" i="26"/>
  <c r="O137" i="26"/>
  <c r="N137" i="26"/>
  <c r="M137" i="26"/>
  <c r="L137" i="26"/>
  <c r="K137" i="26"/>
  <c r="J137" i="26"/>
  <c r="I137" i="26"/>
  <c r="H137" i="26"/>
  <c r="G137" i="26"/>
  <c r="F137" i="26"/>
  <c r="E137" i="26"/>
  <c r="D137" i="26"/>
  <c r="AN136" i="26"/>
  <c r="AJ136" i="26"/>
  <c r="AI136" i="26"/>
  <c r="AH136" i="26"/>
  <c r="AG136" i="26"/>
  <c r="AF136" i="26"/>
  <c r="AE136" i="26"/>
  <c r="AD136" i="26"/>
  <c r="AC136" i="26"/>
  <c r="AB136" i="26"/>
  <c r="AA136" i="26"/>
  <c r="Z136" i="26"/>
  <c r="Y136" i="26"/>
  <c r="X136" i="26"/>
  <c r="W136" i="26"/>
  <c r="V136" i="26"/>
  <c r="U136" i="26"/>
  <c r="T136" i="26"/>
  <c r="S136" i="26"/>
  <c r="R136" i="26"/>
  <c r="Q136" i="26"/>
  <c r="P136" i="26"/>
  <c r="O136" i="26"/>
  <c r="N136" i="26"/>
  <c r="M136" i="26"/>
  <c r="L136" i="26"/>
  <c r="K136" i="26"/>
  <c r="J136" i="26"/>
  <c r="I136" i="26"/>
  <c r="H136" i="26"/>
  <c r="G136" i="26"/>
  <c r="F136" i="26"/>
  <c r="AO136" i="26" s="1"/>
  <c r="E136" i="26"/>
  <c r="D136" i="26"/>
  <c r="AQ134" i="26"/>
  <c r="AJ134" i="26"/>
  <c r="AI134" i="26"/>
  <c r="AH134" i="26"/>
  <c r="AG134" i="26"/>
  <c r="AF134" i="26"/>
  <c r="AE134" i="26"/>
  <c r="AD134" i="26"/>
  <c r="AC134" i="26"/>
  <c r="AL134" i="26" s="1"/>
  <c r="AB134" i="26"/>
  <c r="AA134" i="26"/>
  <c r="Z134" i="26"/>
  <c r="Y134" i="26"/>
  <c r="X134" i="26"/>
  <c r="W134" i="26"/>
  <c r="V134" i="26"/>
  <c r="U134" i="26"/>
  <c r="AM134" i="26" s="1"/>
  <c r="T134" i="26"/>
  <c r="S134" i="26"/>
  <c r="R134" i="26"/>
  <c r="Q134" i="26"/>
  <c r="P134" i="26"/>
  <c r="O134" i="26"/>
  <c r="N134" i="26"/>
  <c r="M134" i="26"/>
  <c r="AN134" i="26" s="1"/>
  <c r="L134" i="26"/>
  <c r="K134" i="26"/>
  <c r="J134" i="26"/>
  <c r="I134" i="26"/>
  <c r="H134" i="26"/>
  <c r="G134" i="26"/>
  <c r="F134" i="26"/>
  <c r="E134" i="26"/>
  <c r="AO134" i="26" s="1"/>
  <c r="D134" i="26"/>
  <c r="AJ133" i="26"/>
  <c r="AQ133" i="26" s="1"/>
  <c r="AI133" i="26"/>
  <c r="AH133" i="26"/>
  <c r="AG133" i="26"/>
  <c r="AF133" i="26"/>
  <c r="AE133" i="26"/>
  <c r="AD133" i="26"/>
  <c r="AC133" i="26"/>
  <c r="AL133" i="26" s="1"/>
  <c r="AB133" i="26"/>
  <c r="AA133" i="26"/>
  <c r="Z133" i="26"/>
  <c r="Y133" i="26"/>
  <c r="X133" i="26"/>
  <c r="W133" i="26"/>
  <c r="V133" i="26"/>
  <c r="U133" i="26"/>
  <c r="T133" i="26"/>
  <c r="S133" i="26"/>
  <c r="R133" i="26"/>
  <c r="Q133" i="26"/>
  <c r="P133" i="26"/>
  <c r="O133" i="26"/>
  <c r="N133" i="26"/>
  <c r="M133" i="26"/>
  <c r="L133" i="26"/>
  <c r="K133" i="26"/>
  <c r="J133" i="26"/>
  <c r="I133" i="26"/>
  <c r="H133" i="26"/>
  <c r="G133" i="26"/>
  <c r="F133" i="26"/>
  <c r="E133" i="26"/>
  <c r="D133" i="26"/>
  <c r="AQ132" i="26"/>
  <c r="AR67" i="26" s="1"/>
  <c r="AJ132" i="26"/>
  <c r="AI132" i="26"/>
  <c r="AH132" i="26"/>
  <c r="AG132" i="26"/>
  <c r="AF132" i="26"/>
  <c r="AE132" i="26"/>
  <c r="AD132" i="26"/>
  <c r="AC132" i="26"/>
  <c r="AL132" i="26" s="1"/>
  <c r="AB132" i="26"/>
  <c r="AA132" i="26"/>
  <c r="Z132" i="26"/>
  <c r="Y132" i="26"/>
  <c r="X132" i="26"/>
  <c r="W132" i="26"/>
  <c r="V132" i="26"/>
  <c r="U132" i="26"/>
  <c r="AM132" i="26" s="1"/>
  <c r="T132" i="26"/>
  <c r="S132" i="26"/>
  <c r="R132" i="26"/>
  <c r="Q132" i="26"/>
  <c r="P132" i="26"/>
  <c r="O132" i="26"/>
  <c r="N132" i="26"/>
  <c r="M132" i="26"/>
  <c r="AN132" i="26" s="1"/>
  <c r="L132" i="26"/>
  <c r="K132" i="26"/>
  <c r="J132" i="26"/>
  <c r="I132" i="26"/>
  <c r="H132" i="26"/>
  <c r="G132" i="26"/>
  <c r="F132" i="26"/>
  <c r="E132" i="26"/>
  <c r="D132" i="26"/>
  <c r="AJ131" i="26"/>
  <c r="AQ131" i="26" s="1"/>
  <c r="AI131" i="26"/>
  <c r="AH131" i="26"/>
  <c r="AG131" i="26"/>
  <c r="AF131" i="26"/>
  <c r="AE131" i="26"/>
  <c r="AD131" i="26"/>
  <c r="AC131" i="26"/>
  <c r="AB131" i="26"/>
  <c r="AA131" i="26"/>
  <c r="Z131" i="26"/>
  <c r="Y131" i="26"/>
  <c r="X131" i="26"/>
  <c r="W131" i="26"/>
  <c r="V131" i="26"/>
  <c r="U131" i="26"/>
  <c r="T131" i="26"/>
  <c r="S131" i="26"/>
  <c r="R131" i="26"/>
  <c r="Q131" i="26"/>
  <c r="P131" i="26"/>
  <c r="O131" i="26"/>
  <c r="N131" i="26"/>
  <c r="M131" i="26"/>
  <c r="L131" i="26"/>
  <c r="K131" i="26"/>
  <c r="J131" i="26"/>
  <c r="I131" i="26"/>
  <c r="H131" i="26"/>
  <c r="AO131" i="26" s="1"/>
  <c r="G131" i="26"/>
  <c r="F131" i="26"/>
  <c r="E131" i="26"/>
  <c r="D131" i="26"/>
  <c r="AQ130" i="26"/>
  <c r="AJ130" i="26"/>
  <c r="AI130" i="26"/>
  <c r="AH130" i="26"/>
  <c r="AG130" i="26"/>
  <c r="AF130" i="26"/>
  <c r="AE130" i="26"/>
  <c r="AD130" i="26"/>
  <c r="AC130" i="26"/>
  <c r="AB130" i="26"/>
  <c r="AA130" i="26"/>
  <c r="Z130" i="26"/>
  <c r="Y130" i="26"/>
  <c r="X130" i="26"/>
  <c r="W130" i="26"/>
  <c r="V130" i="26"/>
  <c r="AM130" i="26" s="1"/>
  <c r="U130" i="26"/>
  <c r="T130" i="26"/>
  <c r="S130" i="26"/>
  <c r="R130" i="26"/>
  <c r="Q130" i="26"/>
  <c r="P130" i="26"/>
  <c r="O130" i="26"/>
  <c r="N130" i="26"/>
  <c r="AN130" i="26" s="1"/>
  <c r="M130" i="26"/>
  <c r="L130" i="26"/>
  <c r="K130" i="26"/>
  <c r="J130" i="26"/>
  <c r="I130" i="26"/>
  <c r="H130" i="26"/>
  <c r="G130" i="26"/>
  <c r="F130" i="26"/>
  <c r="E130" i="26"/>
  <c r="D130" i="26"/>
  <c r="AJ129" i="26"/>
  <c r="AQ129" i="26" s="1"/>
  <c r="AR64" i="26" s="1"/>
  <c r="AI129" i="26"/>
  <c r="AH129" i="26"/>
  <c r="AG129" i="26"/>
  <c r="AF129" i="26"/>
  <c r="AE129" i="26"/>
  <c r="AD129" i="26"/>
  <c r="AC129" i="26"/>
  <c r="AB129" i="26"/>
  <c r="AL129" i="26" s="1"/>
  <c r="AA129" i="26"/>
  <c r="Z129" i="26"/>
  <c r="Y129" i="26"/>
  <c r="X129" i="26"/>
  <c r="W129" i="26"/>
  <c r="V129" i="26"/>
  <c r="U129" i="26"/>
  <c r="T129" i="26"/>
  <c r="AM129" i="26" s="1"/>
  <c r="S129" i="26"/>
  <c r="R129" i="26"/>
  <c r="Q129" i="26"/>
  <c r="P129" i="26"/>
  <c r="O129" i="26"/>
  <c r="N129" i="26"/>
  <c r="M129" i="26"/>
  <c r="L129" i="26"/>
  <c r="AN129" i="26" s="1"/>
  <c r="K129" i="26"/>
  <c r="J129" i="26"/>
  <c r="I129" i="26"/>
  <c r="H129" i="26"/>
  <c r="G129" i="26"/>
  <c r="F129" i="26"/>
  <c r="E129" i="26"/>
  <c r="D129" i="26"/>
  <c r="AO129" i="26" s="1"/>
  <c r="AJ128" i="26"/>
  <c r="AQ128" i="26" s="1"/>
  <c r="AI128" i="26"/>
  <c r="AH128" i="26"/>
  <c r="AG128" i="26"/>
  <c r="AF128" i="26"/>
  <c r="AE128" i="26"/>
  <c r="AD128" i="26"/>
  <c r="AC128" i="26"/>
  <c r="AL128" i="26" s="1"/>
  <c r="AB128" i="26"/>
  <c r="AA128" i="26"/>
  <c r="Z128" i="26"/>
  <c r="Y128" i="26"/>
  <c r="X128" i="26"/>
  <c r="W128" i="26"/>
  <c r="V128" i="26"/>
  <c r="U128" i="26"/>
  <c r="T128" i="26"/>
  <c r="S128" i="26"/>
  <c r="R128" i="26"/>
  <c r="Q128" i="26"/>
  <c r="P128" i="26"/>
  <c r="O128" i="26"/>
  <c r="N128" i="26"/>
  <c r="M128" i="26"/>
  <c r="AN128" i="26" s="1"/>
  <c r="L128" i="26"/>
  <c r="K128" i="26"/>
  <c r="J128" i="26"/>
  <c r="I128" i="26"/>
  <c r="H128" i="26"/>
  <c r="G128" i="26"/>
  <c r="F128" i="26"/>
  <c r="E128" i="26"/>
  <c r="AO128" i="26" s="1"/>
  <c r="D128" i="26"/>
  <c r="AQ127" i="26"/>
  <c r="AJ127" i="26"/>
  <c r="AI127" i="26"/>
  <c r="AH127" i="26"/>
  <c r="AG127" i="26"/>
  <c r="AF127" i="26"/>
  <c r="AE127" i="26"/>
  <c r="AD127" i="26"/>
  <c r="AC127" i="26"/>
  <c r="AB127" i="26"/>
  <c r="AA127" i="26"/>
  <c r="Z127" i="26"/>
  <c r="Y127" i="26"/>
  <c r="X127" i="26"/>
  <c r="W127" i="26"/>
  <c r="V127" i="26"/>
  <c r="U127" i="26"/>
  <c r="T127" i="26"/>
  <c r="S127" i="26"/>
  <c r="R127" i="26"/>
  <c r="Q127" i="26"/>
  <c r="P127" i="26"/>
  <c r="O127" i="26"/>
  <c r="N127" i="26"/>
  <c r="M127" i="26"/>
  <c r="L127" i="26"/>
  <c r="K127" i="26"/>
  <c r="J127" i="26"/>
  <c r="I127" i="26"/>
  <c r="H127" i="26"/>
  <c r="G127" i="26"/>
  <c r="F127" i="26"/>
  <c r="E127" i="26"/>
  <c r="D127" i="26"/>
  <c r="AQ126" i="26"/>
  <c r="AO126" i="26"/>
  <c r="AJ126" i="26"/>
  <c r="AI126" i="26"/>
  <c r="AH126" i="26"/>
  <c r="AG126" i="26"/>
  <c r="AF126" i="26"/>
  <c r="AE126" i="26"/>
  <c r="AD126" i="26"/>
  <c r="AC126" i="26"/>
  <c r="AB126" i="26"/>
  <c r="AA126" i="26"/>
  <c r="Z126" i="26"/>
  <c r="Y126" i="26"/>
  <c r="X126" i="26"/>
  <c r="W126" i="26"/>
  <c r="V126" i="26"/>
  <c r="AM126" i="26" s="1"/>
  <c r="U126" i="26"/>
  <c r="T126" i="26"/>
  <c r="S126" i="26"/>
  <c r="R126" i="26"/>
  <c r="Q126" i="26"/>
  <c r="P126" i="26"/>
  <c r="AN126" i="26" s="1"/>
  <c r="O126" i="26"/>
  <c r="N126" i="26"/>
  <c r="M126" i="26"/>
  <c r="L126" i="26"/>
  <c r="K126" i="26"/>
  <c r="J126" i="26"/>
  <c r="I126" i="26"/>
  <c r="H126" i="26"/>
  <c r="G126" i="26"/>
  <c r="F126" i="26"/>
  <c r="E126" i="26"/>
  <c r="D126" i="26"/>
  <c r="AQ125" i="26"/>
  <c r="AM125" i="26"/>
  <c r="AJ125" i="26"/>
  <c r="AI125" i="26"/>
  <c r="AH125" i="26"/>
  <c r="AG125" i="26"/>
  <c r="AF125" i="26"/>
  <c r="AE125" i="26"/>
  <c r="AD125" i="26"/>
  <c r="AC125" i="26"/>
  <c r="AL125" i="26" s="1"/>
  <c r="AB125" i="26"/>
  <c r="AA125" i="26"/>
  <c r="Z125" i="26"/>
  <c r="Y125" i="26"/>
  <c r="X125" i="26"/>
  <c r="W125" i="26"/>
  <c r="V125" i="26"/>
  <c r="U125" i="26"/>
  <c r="T125" i="26"/>
  <c r="S125" i="26"/>
  <c r="R125" i="26"/>
  <c r="Q125" i="26"/>
  <c r="P125" i="26"/>
  <c r="O125" i="26"/>
  <c r="N125" i="26"/>
  <c r="AN125" i="26" s="1"/>
  <c r="M125" i="26"/>
  <c r="L125" i="26"/>
  <c r="K125" i="26"/>
  <c r="J125" i="26"/>
  <c r="I125" i="26"/>
  <c r="H125" i="26"/>
  <c r="G125" i="26"/>
  <c r="F125" i="26"/>
  <c r="E125" i="26"/>
  <c r="AO125" i="26" s="1"/>
  <c r="D125" i="26"/>
  <c r="AJ124" i="26"/>
  <c r="AQ124" i="26" s="1"/>
  <c r="AI124" i="26"/>
  <c r="AH124" i="26"/>
  <c r="AG124" i="26"/>
  <c r="AF124" i="26"/>
  <c r="AE124" i="26"/>
  <c r="AD124" i="26"/>
  <c r="AC124" i="26"/>
  <c r="AB124" i="26"/>
  <c r="AL124" i="26" s="1"/>
  <c r="AA124" i="26"/>
  <c r="Z124" i="26"/>
  <c r="Y124" i="26"/>
  <c r="X124" i="26"/>
  <c r="W124" i="26"/>
  <c r="V124" i="26"/>
  <c r="U124" i="26"/>
  <c r="T124" i="26"/>
  <c r="AM124" i="26" s="1"/>
  <c r="S124" i="26"/>
  <c r="R124" i="26"/>
  <c r="Q124" i="26"/>
  <c r="P124" i="26"/>
  <c r="O124" i="26"/>
  <c r="N124" i="26"/>
  <c r="M124" i="26"/>
  <c r="L124" i="26"/>
  <c r="AN124" i="26" s="1"/>
  <c r="K124" i="26"/>
  <c r="J124" i="26"/>
  <c r="I124" i="26"/>
  <c r="H124" i="26"/>
  <c r="G124" i="26"/>
  <c r="F124" i="26"/>
  <c r="E124" i="26"/>
  <c r="D124" i="26"/>
  <c r="AO124" i="26" s="1"/>
  <c r="AJ123" i="26"/>
  <c r="AQ123" i="26" s="1"/>
  <c r="AI123" i="26"/>
  <c r="AH123" i="26"/>
  <c r="AG123" i="26"/>
  <c r="AF123" i="26"/>
  <c r="AE123" i="26"/>
  <c r="AD123" i="26"/>
  <c r="AC123" i="26"/>
  <c r="AL123" i="26" s="1"/>
  <c r="AB123" i="26"/>
  <c r="AA123" i="26"/>
  <c r="Z123" i="26"/>
  <c r="Y123" i="26"/>
  <c r="X123" i="26"/>
  <c r="W123" i="26"/>
  <c r="V123" i="26"/>
  <c r="U123" i="26"/>
  <c r="AM123" i="26" s="1"/>
  <c r="T123" i="26"/>
  <c r="S123" i="26"/>
  <c r="R123" i="26"/>
  <c r="Q123" i="26"/>
  <c r="P123" i="26"/>
  <c r="O123" i="26"/>
  <c r="N123" i="26"/>
  <c r="M123" i="26"/>
  <c r="AN123" i="26" s="1"/>
  <c r="L123" i="26"/>
  <c r="K123" i="26"/>
  <c r="J123" i="26"/>
  <c r="I123" i="26"/>
  <c r="H123" i="26"/>
  <c r="G123" i="26"/>
  <c r="F123" i="26"/>
  <c r="E123" i="26"/>
  <c r="D123" i="26"/>
  <c r="AQ122" i="26"/>
  <c r="AR57" i="26" s="1"/>
  <c r="AJ122" i="26"/>
  <c r="AI122" i="26"/>
  <c r="AH122" i="26"/>
  <c r="AG122" i="26"/>
  <c r="AF122" i="26"/>
  <c r="AE122" i="26"/>
  <c r="AD122" i="26"/>
  <c r="AC122" i="26"/>
  <c r="AB122" i="26"/>
  <c r="AL122" i="26" s="1"/>
  <c r="AA122" i="26"/>
  <c r="Z122" i="26"/>
  <c r="Y122" i="26"/>
  <c r="X122" i="26"/>
  <c r="W122" i="26"/>
  <c r="V122" i="26"/>
  <c r="U122" i="26"/>
  <c r="T122" i="26"/>
  <c r="AM122" i="26" s="1"/>
  <c r="S122" i="26"/>
  <c r="R122" i="26"/>
  <c r="Q122" i="26"/>
  <c r="P122" i="26"/>
  <c r="O122" i="26"/>
  <c r="AN122" i="26" s="1"/>
  <c r="N122" i="26"/>
  <c r="M122" i="26"/>
  <c r="L122" i="26"/>
  <c r="K122" i="26"/>
  <c r="J122" i="26"/>
  <c r="I122" i="26"/>
  <c r="H122" i="26"/>
  <c r="G122" i="26"/>
  <c r="F122" i="26"/>
  <c r="E122" i="26"/>
  <c r="D122" i="26"/>
  <c r="AQ121" i="26"/>
  <c r="AJ121" i="26"/>
  <c r="AI121" i="26"/>
  <c r="AH121" i="26"/>
  <c r="AG121" i="26"/>
  <c r="AF121" i="26"/>
  <c r="AE121" i="26"/>
  <c r="AD121" i="26"/>
  <c r="AC121" i="26"/>
  <c r="AB121" i="26"/>
  <c r="AA121" i="26"/>
  <c r="Z121" i="26"/>
  <c r="Y121" i="26"/>
  <c r="X121" i="26"/>
  <c r="W121" i="26"/>
  <c r="V121" i="26"/>
  <c r="AM121" i="26" s="1"/>
  <c r="U121" i="26"/>
  <c r="T121" i="26"/>
  <c r="S121" i="26"/>
  <c r="R121" i="26"/>
  <c r="Q121" i="26"/>
  <c r="P121" i="26"/>
  <c r="O121" i="26"/>
  <c r="N121" i="26"/>
  <c r="M121" i="26"/>
  <c r="L121" i="26"/>
  <c r="K121" i="26"/>
  <c r="J121" i="26"/>
  <c r="I121" i="26"/>
  <c r="H121" i="26"/>
  <c r="G121" i="26"/>
  <c r="F121" i="26"/>
  <c r="AO121" i="26" s="1"/>
  <c r="E121" i="26"/>
  <c r="D121" i="26"/>
  <c r="AJ120" i="26"/>
  <c r="AQ120" i="26" s="1"/>
  <c r="AR55" i="26" s="1"/>
  <c r="AI120" i="26"/>
  <c r="AH120" i="26"/>
  <c r="AG120" i="26"/>
  <c r="AF120" i="26"/>
  <c r="AE120" i="26"/>
  <c r="AD120" i="26"/>
  <c r="AC120" i="26"/>
  <c r="AB120" i="26"/>
  <c r="AL120" i="26" s="1"/>
  <c r="AA120" i="26"/>
  <c r="Z120" i="26"/>
  <c r="Y120" i="26"/>
  <c r="X120" i="26"/>
  <c r="W120" i="26"/>
  <c r="V120" i="26"/>
  <c r="U120" i="26"/>
  <c r="T120" i="26"/>
  <c r="AM120" i="26" s="1"/>
  <c r="S120" i="26"/>
  <c r="R120" i="26"/>
  <c r="Q120" i="26"/>
  <c r="P120" i="26"/>
  <c r="O120" i="26"/>
  <c r="N120" i="26"/>
  <c r="M120" i="26"/>
  <c r="L120" i="26"/>
  <c r="AN120" i="26" s="1"/>
  <c r="K120" i="26"/>
  <c r="J120" i="26"/>
  <c r="I120" i="26"/>
  <c r="H120" i="26"/>
  <c r="G120" i="26"/>
  <c r="F120" i="26"/>
  <c r="E120" i="26"/>
  <c r="D120" i="26"/>
  <c r="AO120" i="26" s="1"/>
  <c r="AJ119" i="26"/>
  <c r="AQ119" i="26" s="1"/>
  <c r="AI119" i="26"/>
  <c r="AH119" i="26"/>
  <c r="AG119" i="26"/>
  <c r="AF119" i="26"/>
  <c r="AE119" i="26"/>
  <c r="AD119" i="26"/>
  <c r="AC119" i="26"/>
  <c r="AB119" i="26"/>
  <c r="AA119" i="26"/>
  <c r="Z119" i="26"/>
  <c r="AM119" i="26" s="1"/>
  <c r="Y119" i="26"/>
  <c r="X119" i="26"/>
  <c r="W119" i="26"/>
  <c r="V119" i="26"/>
  <c r="U119" i="26"/>
  <c r="T119" i="26"/>
  <c r="S119" i="26"/>
  <c r="R119" i="26"/>
  <c r="Q119" i="26"/>
  <c r="P119" i="26"/>
  <c r="O119" i="26"/>
  <c r="N119" i="26"/>
  <c r="M119" i="26"/>
  <c r="L119" i="26"/>
  <c r="K119" i="26"/>
  <c r="J119" i="26"/>
  <c r="I119" i="26"/>
  <c r="H119" i="26"/>
  <c r="G119" i="26"/>
  <c r="F119" i="26"/>
  <c r="E119" i="26"/>
  <c r="D119" i="26"/>
  <c r="AQ118" i="26"/>
  <c r="AR53" i="26" s="1"/>
  <c r="AJ118" i="26"/>
  <c r="AI118" i="26"/>
  <c r="AH118" i="26"/>
  <c r="AG118" i="26"/>
  <c r="AF118" i="26"/>
  <c r="AE118" i="26"/>
  <c r="AD118" i="26"/>
  <c r="AC118" i="26"/>
  <c r="AB118" i="26"/>
  <c r="AA118" i="26"/>
  <c r="Z118" i="26"/>
  <c r="Y118" i="26"/>
  <c r="X118" i="26"/>
  <c r="W118" i="26"/>
  <c r="V118" i="26"/>
  <c r="U118" i="26"/>
  <c r="T118" i="26"/>
  <c r="S118" i="26"/>
  <c r="R118" i="26"/>
  <c r="Q118" i="26"/>
  <c r="P118" i="26"/>
  <c r="O118" i="26"/>
  <c r="N118" i="26"/>
  <c r="M118" i="26"/>
  <c r="L118" i="26"/>
  <c r="K118" i="26"/>
  <c r="J118" i="26"/>
  <c r="I118" i="26"/>
  <c r="H118" i="26"/>
  <c r="G118" i="26"/>
  <c r="F118" i="26"/>
  <c r="E118" i="26"/>
  <c r="D118" i="26"/>
  <c r="AQ117" i="26"/>
  <c r="AO117" i="26"/>
  <c r="AJ117" i="26"/>
  <c r="AI117" i="26"/>
  <c r="AH117" i="26"/>
  <c r="AG117" i="26"/>
  <c r="AF117" i="26"/>
  <c r="AE117" i="26"/>
  <c r="AD117" i="26"/>
  <c r="AC117" i="26"/>
  <c r="AB117" i="26"/>
  <c r="AA117" i="26"/>
  <c r="Z117" i="26"/>
  <c r="Y117" i="26"/>
  <c r="X117" i="26"/>
  <c r="W117" i="26"/>
  <c r="V117" i="26"/>
  <c r="U117" i="26"/>
  <c r="T117" i="26"/>
  <c r="S117" i="26"/>
  <c r="R117" i="26"/>
  <c r="Q117" i="26"/>
  <c r="P117" i="26"/>
  <c r="O117" i="26"/>
  <c r="N117" i="26"/>
  <c r="M117" i="26"/>
  <c r="L117" i="26"/>
  <c r="K117" i="26"/>
  <c r="J117" i="26"/>
  <c r="I117" i="26"/>
  <c r="H117" i="26"/>
  <c r="G117" i="26"/>
  <c r="F117" i="26"/>
  <c r="E117" i="26"/>
  <c r="D117" i="26"/>
  <c r="AQ116" i="26"/>
  <c r="AJ116" i="26"/>
  <c r="AI116" i="26"/>
  <c r="AH116" i="26"/>
  <c r="AG116" i="26"/>
  <c r="AF116" i="26"/>
  <c r="AE116" i="26"/>
  <c r="AD116" i="26"/>
  <c r="AC116" i="26"/>
  <c r="AB116" i="26"/>
  <c r="AA116" i="26"/>
  <c r="Z116" i="26"/>
  <c r="Y116" i="26"/>
  <c r="X116" i="26"/>
  <c r="W116" i="26"/>
  <c r="AM116" i="26" s="1"/>
  <c r="V116" i="26"/>
  <c r="U116" i="26"/>
  <c r="T116" i="26"/>
  <c r="S116" i="26"/>
  <c r="R116" i="26"/>
  <c r="Q116" i="26"/>
  <c r="P116" i="26"/>
  <c r="O116" i="26"/>
  <c r="N116" i="26"/>
  <c r="AN116" i="26" s="1"/>
  <c r="M116" i="26"/>
  <c r="L116" i="26"/>
  <c r="K116" i="26"/>
  <c r="J116" i="26"/>
  <c r="I116" i="26"/>
  <c r="H116" i="26"/>
  <c r="G116" i="26"/>
  <c r="F116" i="26"/>
  <c r="E116" i="26"/>
  <c r="D116" i="26"/>
  <c r="AJ115" i="26"/>
  <c r="AQ115" i="26" s="1"/>
  <c r="AI115" i="26"/>
  <c r="AH115" i="26"/>
  <c r="AG115" i="26"/>
  <c r="AF115" i="26"/>
  <c r="AE115" i="26"/>
  <c r="AD115" i="26"/>
  <c r="AC115" i="26"/>
  <c r="AL115" i="26" s="1"/>
  <c r="AB115" i="26"/>
  <c r="AA115" i="26"/>
  <c r="Z115" i="26"/>
  <c r="Y115" i="26"/>
  <c r="X115" i="26"/>
  <c r="W115" i="26"/>
  <c r="V115" i="26"/>
  <c r="U115" i="26"/>
  <c r="T115" i="26"/>
  <c r="S115" i="26"/>
  <c r="R115" i="26"/>
  <c r="Q115" i="26"/>
  <c r="P115" i="26"/>
  <c r="O115" i="26"/>
  <c r="N115" i="26"/>
  <c r="M115" i="26"/>
  <c r="L115" i="26"/>
  <c r="K115" i="26"/>
  <c r="J115" i="26"/>
  <c r="I115" i="26"/>
  <c r="H115" i="26"/>
  <c r="G115" i="26"/>
  <c r="F115" i="26"/>
  <c r="E115" i="26"/>
  <c r="D115" i="26"/>
  <c r="AJ114" i="26"/>
  <c r="AQ114" i="26" s="1"/>
  <c r="AI114" i="26"/>
  <c r="AH114" i="26"/>
  <c r="AG114" i="26"/>
  <c r="AF114" i="26"/>
  <c r="AE114" i="26"/>
  <c r="AD114" i="26"/>
  <c r="AC114" i="26"/>
  <c r="AB114" i="26"/>
  <c r="AA114" i="26"/>
  <c r="Z114" i="26"/>
  <c r="Y114" i="26"/>
  <c r="X114" i="26"/>
  <c r="W114" i="26"/>
  <c r="V114" i="26"/>
  <c r="U114" i="26"/>
  <c r="T114" i="26"/>
  <c r="S114" i="26"/>
  <c r="R114" i="26"/>
  <c r="Q114" i="26"/>
  <c r="P114" i="26"/>
  <c r="O114" i="26"/>
  <c r="N114" i="26"/>
  <c r="M114" i="26"/>
  <c r="L114" i="26"/>
  <c r="K114" i="26"/>
  <c r="J114" i="26"/>
  <c r="I114" i="26"/>
  <c r="H114" i="26"/>
  <c r="G114" i="26"/>
  <c r="F114" i="26"/>
  <c r="E114" i="26"/>
  <c r="D114" i="26"/>
  <c r="AQ113" i="26"/>
  <c r="AR48" i="26" s="1"/>
  <c r="AJ113" i="26"/>
  <c r="AI113" i="26"/>
  <c r="AH113" i="26"/>
  <c r="AG113" i="26"/>
  <c r="AF113" i="26"/>
  <c r="AE113" i="26"/>
  <c r="AD113" i="26"/>
  <c r="AC113" i="26"/>
  <c r="AB113" i="26"/>
  <c r="AA113" i="26"/>
  <c r="Z113" i="26"/>
  <c r="Y113" i="26"/>
  <c r="X113" i="26"/>
  <c r="W113" i="26"/>
  <c r="V113" i="26"/>
  <c r="U113" i="26"/>
  <c r="T113" i="26"/>
  <c r="S113" i="26"/>
  <c r="R113" i="26"/>
  <c r="Q113" i="26"/>
  <c r="P113" i="26"/>
  <c r="O113" i="26"/>
  <c r="N113" i="26"/>
  <c r="M113" i="26"/>
  <c r="L113" i="26"/>
  <c r="K113" i="26"/>
  <c r="J113" i="26"/>
  <c r="I113" i="26"/>
  <c r="H113" i="26"/>
  <c r="G113" i="26"/>
  <c r="F113" i="26"/>
  <c r="E113" i="26"/>
  <c r="D113" i="26"/>
  <c r="AQ112" i="26"/>
  <c r="AO112" i="26"/>
  <c r="AN112" i="26"/>
  <c r="AJ112" i="26"/>
  <c r="AI112" i="26"/>
  <c r="AH112" i="26"/>
  <c r="AG112" i="26"/>
  <c r="AF112" i="26"/>
  <c r="AE112" i="26"/>
  <c r="AD112" i="26"/>
  <c r="AC112" i="26"/>
  <c r="AL112" i="26" s="1"/>
  <c r="AB112" i="26"/>
  <c r="AA112" i="26"/>
  <c r="Z112" i="26"/>
  <c r="Y112" i="26"/>
  <c r="X112" i="26"/>
  <c r="W112" i="26"/>
  <c r="V112" i="26"/>
  <c r="U112" i="26"/>
  <c r="T112" i="26"/>
  <c r="S112" i="26"/>
  <c r="R112" i="26"/>
  <c r="Q112" i="26"/>
  <c r="P112" i="26"/>
  <c r="O112" i="26"/>
  <c r="N112" i="26"/>
  <c r="M112" i="26"/>
  <c r="L112" i="26"/>
  <c r="K112" i="26"/>
  <c r="J112" i="26"/>
  <c r="I112" i="26"/>
  <c r="H112" i="26"/>
  <c r="G112" i="26"/>
  <c r="F112" i="26"/>
  <c r="E112" i="26"/>
  <c r="D112" i="26"/>
  <c r="AM111" i="26"/>
  <c r="AJ111" i="26"/>
  <c r="AQ111" i="26" s="1"/>
  <c r="AI111" i="26"/>
  <c r="AH111" i="26"/>
  <c r="AG111" i="26"/>
  <c r="AF111" i="26"/>
  <c r="AE111" i="26"/>
  <c r="AD111" i="26"/>
  <c r="AC111" i="26"/>
  <c r="AB111" i="26"/>
  <c r="AL111" i="26" s="1"/>
  <c r="AA111" i="26"/>
  <c r="Z111" i="26"/>
  <c r="Y111" i="26"/>
  <c r="X111" i="26"/>
  <c r="W111" i="26"/>
  <c r="V111" i="26"/>
  <c r="U111" i="26"/>
  <c r="T111" i="26"/>
  <c r="S111" i="26"/>
  <c r="R111" i="26"/>
  <c r="Q111" i="26"/>
  <c r="P111" i="26"/>
  <c r="O111" i="26"/>
  <c r="N111" i="26"/>
  <c r="M111" i="26"/>
  <c r="L111" i="26"/>
  <c r="AN111" i="26" s="1"/>
  <c r="K111" i="26"/>
  <c r="J111" i="26"/>
  <c r="I111" i="26"/>
  <c r="H111" i="26"/>
  <c r="G111" i="26"/>
  <c r="F111" i="26"/>
  <c r="E111" i="26"/>
  <c r="D111" i="26"/>
  <c r="AO111" i="26" s="1"/>
  <c r="AQ110" i="26"/>
  <c r="AJ110" i="26"/>
  <c r="AI110" i="26"/>
  <c r="AH110" i="26"/>
  <c r="AG110" i="26"/>
  <c r="AF110" i="26"/>
  <c r="AE110" i="26"/>
  <c r="AD110" i="26"/>
  <c r="AC110" i="26"/>
  <c r="AL110" i="26" s="1"/>
  <c r="AB110" i="26"/>
  <c r="AA110" i="26"/>
  <c r="Z110" i="26"/>
  <c r="Y110" i="26"/>
  <c r="X110" i="26"/>
  <c r="W110" i="26"/>
  <c r="V110" i="26"/>
  <c r="AM110" i="26" s="1"/>
  <c r="U110" i="26"/>
  <c r="T110" i="26"/>
  <c r="S110" i="26"/>
  <c r="R110" i="26"/>
  <c r="Q110" i="26"/>
  <c r="P110" i="26"/>
  <c r="O110" i="26"/>
  <c r="N110" i="26"/>
  <c r="AN110" i="26" s="1"/>
  <c r="M110" i="26"/>
  <c r="L110" i="26"/>
  <c r="K110" i="26"/>
  <c r="J110" i="26"/>
  <c r="I110" i="26"/>
  <c r="H110" i="26"/>
  <c r="G110" i="26"/>
  <c r="F110" i="26"/>
  <c r="AO110" i="26" s="1"/>
  <c r="E110" i="26"/>
  <c r="D110" i="26"/>
  <c r="AQ109" i="26"/>
  <c r="AJ109" i="26"/>
  <c r="AI109" i="26"/>
  <c r="AH109" i="26"/>
  <c r="AG109" i="26"/>
  <c r="AF109" i="26"/>
  <c r="AE109" i="26"/>
  <c r="AD109" i="26"/>
  <c r="AC109" i="26"/>
  <c r="AB109" i="26"/>
  <c r="AA109" i="26"/>
  <c r="Z109" i="26"/>
  <c r="Y109" i="26"/>
  <c r="X109" i="26"/>
  <c r="W109" i="26"/>
  <c r="V109" i="26"/>
  <c r="U109" i="26"/>
  <c r="T109" i="26"/>
  <c r="S109" i="26"/>
  <c r="R109" i="26"/>
  <c r="Q109" i="26"/>
  <c r="P109" i="26"/>
  <c r="O109" i="26"/>
  <c r="N109" i="26"/>
  <c r="M109" i="26"/>
  <c r="L109" i="26"/>
  <c r="K109" i="26"/>
  <c r="J109" i="26"/>
  <c r="I109" i="26"/>
  <c r="H109" i="26"/>
  <c r="G109" i="26"/>
  <c r="F109" i="26"/>
  <c r="E109" i="26"/>
  <c r="D109" i="26"/>
  <c r="AQ108" i="26"/>
  <c r="AR43" i="26" s="1"/>
  <c r="AO108" i="26"/>
  <c r="AJ108" i="26"/>
  <c r="AI108" i="26"/>
  <c r="AH108" i="26"/>
  <c r="AG108" i="26"/>
  <c r="AF108" i="26"/>
  <c r="AE108" i="26"/>
  <c r="AD108" i="26"/>
  <c r="AC108" i="26"/>
  <c r="AB108" i="26"/>
  <c r="AA108" i="26"/>
  <c r="Z108" i="26"/>
  <c r="Y108" i="26"/>
  <c r="X108" i="26"/>
  <c r="W108" i="26"/>
  <c r="V108" i="26"/>
  <c r="U108" i="26"/>
  <c r="T108" i="26"/>
  <c r="S108" i="26"/>
  <c r="R108" i="26"/>
  <c r="Q108" i="26"/>
  <c r="P108" i="26"/>
  <c r="O108" i="26"/>
  <c r="N108" i="26"/>
  <c r="M108" i="26"/>
  <c r="L108" i="26"/>
  <c r="K108" i="26"/>
  <c r="J108" i="26"/>
  <c r="I108" i="26"/>
  <c r="H108" i="26"/>
  <c r="G108" i="26"/>
  <c r="F108" i="26"/>
  <c r="E108" i="26"/>
  <c r="D108" i="26"/>
  <c r="AJ107" i="26"/>
  <c r="AQ107" i="26" s="1"/>
  <c r="AI107" i="26"/>
  <c r="AH107" i="26"/>
  <c r="AG107" i="26"/>
  <c r="AF107" i="26"/>
  <c r="AE107" i="26"/>
  <c r="AD107" i="26"/>
  <c r="AC107" i="26"/>
  <c r="AB107" i="26"/>
  <c r="AA107" i="26"/>
  <c r="Z107" i="26"/>
  <c r="Y107" i="26"/>
  <c r="X107" i="26"/>
  <c r="W107" i="26"/>
  <c r="V107" i="26"/>
  <c r="AM107" i="26" s="1"/>
  <c r="U107" i="26"/>
  <c r="T107" i="26"/>
  <c r="S107" i="26"/>
  <c r="R107" i="26"/>
  <c r="Q107" i="26"/>
  <c r="P107" i="26"/>
  <c r="O107" i="26"/>
  <c r="N107" i="26"/>
  <c r="AN107" i="26" s="1"/>
  <c r="M107" i="26"/>
  <c r="L107" i="26"/>
  <c r="K107" i="26"/>
  <c r="J107" i="26"/>
  <c r="I107" i="26"/>
  <c r="H107" i="26"/>
  <c r="G107" i="26"/>
  <c r="F107" i="26"/>
  <c r="E107" i="26"/>
  <c r="D107" i="26"/>
  <c r="AJ106" i="26"/>
  <c r="AQ106" i="26" s="1"/>
  <c r="AR41" i="26" s="1"/>
  <c r="AI106" i="26"/>
  <c r="AH106" i="26"/>
  <c r="AG106" i="26"/>
  <c r="AF106" i="26"/>
  <c r="AE106" i="26"/>
  <c r="AD106" i="26"/>
  <c r="AC106" i="26"/>
  <c r="AL106" i="26" s="1"/>
  <c r="AB106" i="26"/>
  <c r="AA106" i="26"/>
  <c r="Z106" i="26"/>
  <c r="Y106" i="26"/>
  <c r="X106" i="26"/>
  <c r="W106" i="26"/>
  <c r="V106" i="26"/>
  <c r="U106" i="26"/>
  <c r="T106" i="26"/>
  <c r="S106" i="26"/>
  <c r="R106" i="26"/>
  <c r="Q106" i="26"/>
  <c r="P106" i="26"/>
  <c r="O106" i="26"/>
  <c r="N106" i="26"/>
  <c r="M106" i="26"/>
  <c r="L106" i="26"/>
  <c r="K106" i="26"/>
  <c r="J106" i="26"/>
  <c r="I106" i="26"/>
  <c r="H106" i="26"/>
  <c r="G106" i="26"/>
  <c r="F106" i="26"/>
  <c r="E106" i="26"/>
  <c r="D106" i="26"/>
  <c r="AJ105" i="26"/>
  <c r="AQ105" i="26" s="1"/>
  <c r="AI105" i="26"/>
  <c r="AH105" i="26"/>
  <c r="AG105" i="26"/>
  <c r="AF105" i="26"/>
  <c r="AE105" i="26"/>
  <c r="AD105" i="26"/>
  <c r="AC105" i="26"/>
  <c r="AB105" i="26"/>
  <c r="AA105" i="26"/>
  <c r="Z105" i="26"/>
  <c r="Y105" i="26"/>
  <c r="X105" i="26"/>
  <c r="W105" i="26"/>
  <c r="V105" i="26"/>
  <c r="U105" i="26"/>
  <c r="T105" i="26"/>
  <c r="S105" i="26"/>
  <c r="R105" i="26"/>
  <c r="Q105" i="26"/>
  <c r="P105" i="26"/>
  <c r="O105" i="26"/>
  <c r="N105" i="26"/>
  <c r="M105" i="26"/>
  <c r="L105" i="26"/>
  <c r="K105" i="26"/>
  <c r="J105" i="26"/>
  <c r="I105" i="26"/>
  <c r="H105" i="26"/>
  <c r="G105" i="26"/>
  <c r="F105" i="26"/>
  <c r="E105" i="26"/>
  <c r="D105" i="26"/>
  <c r="C105" i="26"/>
  <c r="AQ104" i="26"/>
  <c r="AR39" i="26" s="1"/>
  <c r="AJ104" i="26"/>
  <c r="AI104" i="26"/>
  <c r="AH104" i="26"/>
  <c r="AG104" i="26"/>
  <c r="AF104" i="26"/>
  <c r="AE104" i="26"/>
  <c r="AD104" i="26"/>
  <c r="AC104" i="26"/>
  <c r="AB104" i="26"/>
  <c r="AL104" i="26" s="1"/>
  <c r="AA104" i="26"/>
  <c r="Z104" i="26"/>
  <c r="Y104" i="26"/>
  <c r="X104" i="26"/>
  <c r="W104" i="26"/>
  <c r="V104" i="26"/>
  <c r="U104" i="26"/>
  <c r="T104" i="26"/>
  <c r="S104" i="26"/>
  <c r="R104" i="26"/>
  <c r="Q104" i="26"/>
  <c r="P104" i="26"/>
  <c r="O104" i="26"/>
  <c r="N104" i="26"/>
  <c r="M104" i="26"/>
  <c r="L104" i="26"/>
  <c r="AN104" i="26" s="1"/>
  <c r="K104" i="26"/>
  <c r="J104" i="26"/>
  <c r="I104" i="26"/>
  <c r="H104" i="26"/>
  <c r="G104" i="26"/>
  <c r="F104" i="26"/>
  <c r="E104" i="26"/>
  <c r="D104" i="26"/>
  <c r="AQ103" i="26"/>
  <c r="AN103" i="26"/>
  <c r="AJ103" i="26"/>
  <c r="AI103" i="26"/>
  <c r="AH103" i="26"/>
  <c r="AG103" i="26"/>
  <c r="AF103" i="26"/>
  <c r="AE103" i="26"/>
  <c r="AD103" i="26"/>
  <c r="AC103" i="26"/>
  <c r="AB103" i="26"/>
  <c r="AA103" i="26"/>
  <c r="Z103" i="26"/>
  <c r="Y103" i="26"/>
  <c r="X103" i="26"/>
  <c r="W103" i="26"/>
  <c r="V103" i="26"/>
  <c r="AM103" i="26" s="1"/>
  <c r="U103" i="26"/>
  <c r="T103" i="26"/>
  <c r="S103" i="26"/>
  <c r="R103" i="26"/>
  <c r="Q103" i="26"/>
  <c r="P103" i="26"/>
  <c r="O103" i="26"/>
  <c r="N103" i="26"/>
  <c r="M103" i="26"/>
  <c r="L103" i="26"/>
  <c r="K103" i="26"/>
  <c r="J103" i="26"/>
  <c r="I103" i="26"/>
  <c r="H103" i="26"/>
  <c r="G103" i="26"/>
  <c r="F103" i="26"/>
  <c r="AO103" i="26" s="1"/>
  <c r="E103" i="26"/>
  <c r="D103" i="26"/>
  <c r="AQ102" i="26"/>
  <c r="AJ102" i="26"/>
  <c r="AI102" i="26"/>
  <c r="AH102" i="26"/>
  <c r="AG102" i="26"/>
  <c r="AF102" i="26"/>
  <c r="AE102" i="26"/>
  <c r="AD102" i="26"/>
  <c r="AC102" i="26"/>
  <c r="AB102" i="26"/>
  <c r="AA102" i="26"/>
  <c r="Z102" i="26"/>
  <c r="Y102" i="26"/>
  <c r="X102" i="26"/>
  <c r="W102" i="26"/>
  <c r="V102" i="26"/>
  <c r="AM102" i="26" s="1"/>
  <c r="U102" i="26"/>
  <c r="T102" i="26"/>
  <c r="S102" i="26"/>
  <c r="R102" i="26"/>
  <c r="Q102" i="26"/>
  <c r="P102" i="26"/>
  <c r="O102" i="26"/>
  <c r="N102" i="26"/>
  <c r="M102" i="26"/>
  <c r="L102" i="26"/>
  <c r="K102" i="26"/>
  <c r="J102" i="26"/>
  <c r="I102" i="26"/>
  <c r="H102" i="26"/>
  <c r="G102" i="26"/>
  <c r="F102" i="26"/>
  <c r="E102" i="26"/>
  <c r="D102" i="26"/>
  <c r="AJ101" i="26"/>
  <c r="AQ101" i="26" s="1"/>
  <c r="AI101" i="26"/>
  <c r="AH101" i="26"/>
  <c r="AG101" i="26"/>
  <c r="AF101" i="26"/>
  <c r="AE101" i="26"/>
  <c r="AD101" i="26"/>
  <c r="AC101" i="26"/>
  <c r="AB101" i="26"/>
  <c r="AL101" i="26" s="1"/>
  <c r="AA101" i="26"/>
  <c r="Z101" i="26"/>
  <c r="Y101" i="26"/>
  <c r="X101" i="26"/>
  <c r="W101" i="26"/>
  <c r="V101" i="26"/>
  <c r="U101" i="26"/>
  <c r="T101" i="26"/>
  <c r="S101" i="26"/>
  <c r="R101" i="26"/>
  <c r="Q101" i="26"/>
  <c r="P101" i="26"/>
  <c r="O101" i="26"/>
  <c r="N101" i="26"/>
  <c r="M101" i="26"/>
  <c r="L101" i="26"/>
  <c r="AN101" i="26" s="1"/>
  <c r="K101" i="26"/>
  <c r="J101" i="26"/>
  <c r="I101" i="26"/>
  <c r="H101" i="26"/>
  <c r="G101" i="26"/>
  <c r="F101" i="26"/>
  <c r="E101" i="26"/>
  <c r="D101" i="26"/>
  <c r="AQ100" i="26"/>
  <c r="AJ100" i="26"/>
  <c r="AI100" i="26"/>
  <c r="AH100" i="26"/>
  <c r="AG100" i="26"/>
  <c r="AF100" i="26"/>
  <c r="AE100" i="26"/>
  <c r="AD100" i="26"/>
  <c r="AC100" i="26"/>
  <c r="AL100" i="26" s="1"/>
  <c r="AB100" i="26"/>
  <c r="AA100" i="26"/>
  <c r="Z100" i="26"/>
  <c r="Y100" i="26"/>
  <c r="X100" i="26"/>
  <c r="W100" i="26"/>
  <c r="V100" i="26"/>
  <c r="U100" i="26"/>
  <c r="T100" i="26"/>
  <c r="S100" i="26"/>
  <c r="R100" i="26"/>
  <c r="Q100" i="26"/>
  <c r="P100" i="26"/>
  <c r="O100" i="26"/>
  <c r="N100" i="26"/>
  <c r="M100" i="26"/>
  <c r="L100" i="26"/>
  <c r="K100" i="26"/>
  <c r="J100" i="26"/>
  <c r="I100" i="26"/>
  <c r="H100" i="26"/>
  <c r="G100" i="26"/>
  <c r="F100" i="26"/>
  <c r="E100" i="26"/>
  <c r="D100" i="26"/>
  <c r="AO100" i="26" s="1"/>
  <c r="AJ99" i="26"/>
  <c r="AQ99" i="26" s="1"/>
  <c r="AI99" i="26"/>
  <c r="AH99" i="26"/>
  <c r="AG99" i="26"/>
  <c r="AF99" i="26"/>
  <c r="AE99" i="26"/>
  <c r="AD99" i="26"/>
  <c r="AC99" i="26"/>
  <c r="AB99" i="26"/>
  <c r="AA99" i="26"/>
  <c r="Z99" i="26"/>
  <c r="Y99" i="26"/>
  <c r="X99" i="26"/>
  <c r="W99" i="26"/>
  <c r="V99" i="26"/>
  <c r="U99" i="26"/>
  <c r="T99" i="26"/>
  <c r="S99" i="26"/>
  <c r="R99" i="26"/>
  <c r="Q99" i="26"/>
  <c r="P99" i="26"/>
  <c r="O99" i="26"/>
  <c r="N99" i="26"/>
  <c r="M99" i="26"/>
  <c r="L99" i="26"/>
  <c r="K99" i="26"/>
  <c r="J99" i="26"/>
  <c r="I99" i="26"/>
  <c r="H99" i="26"/>
  <c r="AO99" i="26" s="1"/>
  <c r="G99" i="26"/>
  <c r="F99" i="26"/>
  <c r="E99" i="26"/>
  <c r="D99" i="26"/>
  <c r="AQ98" i="26"/>
  <c r="AJ98" i="26"/>
  <c r="AI98" i="26"/>
  <c r="AH98" i="26"/>
  <c r="AG98" i="26"/>
  <c r="AF98" i="26"/>
  <c r="AE98" i="26"/>
  <c r="AD98" i="26"/>
  <c r="AC98" i="26"/>
  <c r="AB98" i="26"/>
  <c r="AA98" i="26"/>
  <c r="Z98" i="26"/>
  <c r="Y98" i="26"/>
  <c r="X98" i="26"/>
  <c r="W98" i="26"/>
  <c r="V98" i="26"/>
  <c r="AM98" i="26" s="1"/>
  <c r="U98" i="26"/>
  <c r="T98" i="26"/>
  <c r="S98" i="26"/>
  <c r="R98" i="26"/>
  <c r="Q98" i="26"/>
  <c r="P98" i="26"/>
  <c r="O98" i="26"/>
  <c r="N98" i="26"/>
  <c r="M98" i="26"/>
  <c r="L98" i="26"/>
  <c r="K98" i="26"/>
  <c r="J98" i="26"/>
  <c r="I98" i="26"/>
  <c r="H98" i="26"/>
  <c r="G98" i="26"/>
  <c r="F98" i="26"/>
  <c r="E98" i="26"/>
  <c r="D98" i="26"/>
  <c r="AJ97" i="26"/>
  <c r="AQ97" i="26" s="1"/>
  <c r="AI97" i="26"/>
  <c r="AH97" i="26"/>
  <c r="AG97" i="26"/>
  <c r="AF97" i="26"/>
  <c r="AE97" i="26"/>
  <c r="AD97" i="26"/>
  <c r="AC97" i="26"/>
  <c r="AB97" i="26"/>
  <c r="AL97" i="26" s="1"/>
  <c r="AA97" i="26"/>
  <c r="Z97" i="26"/>
  <c r="Y97" i="26"/>
  <c r="X97" i="26"/>
  <c r="W97" i="26"/>
  <c r="V97" i="26"/>
  <c r="U97" i="26"/>
  <c r="T97" i="26"/>
  <c r="AM97" i="26" s="1"/>
  <c r="S97" i="26"/>
  <c r="R97" i="26"/>
  <c r="Q97" i="26"/>
  <c r="P97" i="26"/>
  <c r="O97" i="26"/>
  <c r="N97" i="26"/>
  <c r="M97" i="26"/>
  <c r="L97" i="26"/>
  <c r="AN97" i="26" s="1"/>
  <c r="K97" i="26"/>
  <c r="J97" i="26"/>
  <c r="I97" i="26"/>
  <c r="H97" i="26"/>
  <c r="G97" i="26"/>
  <c r="F97" i="26"/>
  <c r="E97" i="26"/>
  <c r="D97" i="26"/>
  <c r="AO97" i="26" s="1"/>
  <c r="AJ96" i="26"/>
  <c r="AQ96" i="26" s="1"/>
  <c r="AI96" i="26"/>
  <c r="AH96" i="26"/>
  <c r="AG96" i="26"/>
  <c r="AF96" i="26"/>
  <c r="AE96" i="26"/>
  <c r="AD96" i="26"/>
  <c r="AC96" i="26"/>
  <c r="AL96" i="26" s="1"/>
  <c r="AB96" i="26"/>
  <c r="AA96" i="26"/>
  <c r="Z96" i="26"/>
  <c r="Y96" i="26"/>
  <c r="X96" i="26"/>
  <c r="W96" i="26"/>
  <c r="V96" i="26"/>
  <c r="U96" i="26"/>
  <c r="T96" i="26"/>
  <c r="S96" i="26"/>
  <c r="R96" i="26"/>
  <c r="Q96" i="26"/>
  <c r="P96" i="26"/>
  <c r="O96" i="26"/>
  <c r="N96" i="26"/>
  <c r="M96" i="26"/>
  <c r="L96" i="26"/>
  <c r="K96" i="26"/>
  <c r="J96" i="26"/>
  <c r="I96" i="26"/>
  <c r="H96" i="26"/>
  <c r="G96" i="26"/>
  <c r="F96" i="26"/>
  <c r="E96" i="26"/>
  <c r="D96" i="26"/>
  <c r="AQ95" i="26"/>
  <c r="AR30" i="26" s="1"/>
  <c r="AJ95" i="26"/>
  <c r="AI95" i="26"/>
  <c r="AH95" i="26"/>
  <c r="AG95" i="26"/>
  <c r="AF95" i="26"/>
  <c r="AE95" i="26"/>
  <c r="AD95" i="26"/>
  <c r="AC95" i="26"/>
  <c r="AB95" i="26"/>
  <c r="AA95" i="26"/>
  <c r="Z95" i="26"/>
  <c r="Y95" i="26"/>
  <c r="X95" i="26"/>
  <c r="W95" i="26"/>
  <c r="V95" i="26"/>
  <c r="U95" i="26"/>
  <c r="T95" i="26"/>
  <c r="S95" i="26"/>
  <c r="R95" i="26"/>
  <c r="Q95" i="26"/>
  <c r="P95" i="26"/>
  <c r="O95" i="26"/>
  <c r="N95" i="26"/>
  <c r="M95" i="26"/>
  <c r="L95" i="26"/>
  <c r="K95" i="26"/>
  <c r="J95" i="26"/>
  <c r="I95" i="26"/>
  <c r="H95" i="26"/>
  <c r="G95" i="26"/>
  <c r="F95" i="26"/>
  <c r="E95" i="26"/>
  <c r="D95" i="26"/>
  <c r="AO95" i="26" s="1"/>
  <c r="AQ94" i="26"/>
  <c r="AN94" i="26"/>
  <c r="AJ94" i="26"/>
  <c r="AI94" i="26"/>
  <c r="AH94" i="26"/>
  <c r="AG94" i="26"/>
  <c r="AF94" i="26"/>
  <c r="AE94" i="26"/>
  <c r="AD94" i="26"/>
  <c r="AC94" i="26"/>
  <c r="AB94" i="26"/>
  <c r="AA94" i="26"/>
  <c r="Z94" i="26"/>
  <c r="Y94" i="26"/>
  <c r="X94" i="26"/>
  <c r="W94" i="26"/>
  <c r="V94" i="26"/>
  <c r="AM94" i="26" s="1"/>
  <c r="U94" i="26"/>
  <c r="T94" i="26"/>
  <c r="S94" i="26"/>
  <c r="R94" i="26"/>
  <c r="Q94" i="26"/>
  <c r="P94" i="26"/>
  <c r="O94" i="26"/>
  <c r="N94" i="26"/>
  <c r="M94" i="26"/>
  <c r="L94" i="26"/>
  <c r="K94" i="26"/>
  <c r="J94" i="26"/>
  <c r="I94" i="26"/>
  <c r="H94" i="26"/>
  <c r="G94" i="26"/>
  <c r="F94" i="26"/>
  <c r="AO94" i="26" s="1"/>
  <c r="E94" i="26"/>
  <c r="D94" i="26"/>
  <c r="AQ93" i="26"/>
  <c r="AJ93" i="26"/>
  <c r="AI93" i="26"/>
  <c r="AH93" i="26"/>
  <c r="AG93" i="26"/>
  <c r="AF93" i="26"/>
  <c r="AE93" i="26"/>
  <c r="AD93" i="26"/>
  <c r="AC93" i="26"/>
  <c r="AL93" i="26" s="1"/>
  <c r="AB93" i="26"/>
  <c r="AA93" i="26"/>
  <c r="Z93" i="26"/>
  <c r="Y93" i="26"/>
  <c r="X93" i="26"/>
  <c r="W93" i="26"/>
  <c r="V93" i="26"/>
  <c r="AM93" i="26" s="1"/>
  <c r="U93" i="26"/>
  <c r="T93" i="26"/>
  <c r="S93" i="26"/>
  <c r="R93" i="26"/>
  <c r="Q93" i="26"/>
  <c r="P93" i="26"/>
  <c r="O93" i="26"/>
  <c r="AN93" i="26" s="1"/>
  <c r="N93" i="26"/>
  <c r="M93" i="26"/>
  <c r="L93" i="26"/>
  <c r="K93" i="26"/>
  <c r="J93" i="26"/>
  <c r="I93" i="26"/>
  <c r="H93" i="26"/>
  <c r="G93" i="26"/>
  <c r="F93" i="26"/>
  <c r="E93" i="26"/>
  <c r="D93" i="26"/>
  <c r="AJ92" i="26"/>
  <c r="AQ92" i="26" s="1"/>
  <c r="AI92" i="26"/>
  <c r="AH92" i="26"/>
  <c r="AG92" i="26"/>
  <c r="AF92" i="26"/>
  <c r="AE92" i="26"/>
  <c r="AD92" i="26"/>
  <c r="AC92" i="26"/>
  <c r="AB92" i="26"/>
  <c r="AA92" i="26"/>
  <c r="Z92" i="26"/>
  <c r="Y92" i="26"/>
  <c r="X92" i="26"/>
  <c r="W92" i="26"/>
  <c r="V92" i="26"/>
  <c r="U92" i="26"/>
  <c r="T92" i="26"/>
  <c r="S92" i="26"/>
  <c r="R92" i="26"/>
  <c r="Q92" i="26"/>
  <c r="P92" i="26"/>
  <c r="AN92" i="26" s="1"/>
  <c r="O92" i="26"/>
  <c r="N92" i="26"/>
  <c r="M92" i="26"/>
  <c r="L92" i="26"/>
  <c r="K92" i="26"/>
  <c r="J92" i="26"/>
  <c r="I92" i="26"/>
  <c r="H92" i="26"/>
  <c r="G92" i="26"/>
  <c r="F92" i="26"/>
  <c r="E92" i="26"/>
  <c r="D92" i="26"/>
  <c r="AJ91" i="26"/>
  <c r="AQ91" i="26" s="1"/>
  <c r="AI91" i="26"/>
  <c r="AH91" i="26"/>
  <c r="AG91" i="26"/>
  <c r="AF91" i="26"/>
  <c r="AE91" i="26"/>
  <c r="AD91" i="26"/>
  <c r="AC91" i="26"/>
  <c r="AL91" i="26" s="1"/>
  <c r="AB91" i="26"/>
  <c r="AA91" i="26"/>
  <c r="Z91" i="26"/>
  <c r="Y91" i="26"/>
  <c r="X91" i="26"/>
  <c r="W91" i="26"/>
  <c r="V91" i="26"/>
  <c r="AM91" i="26" s="1"/>
  <c r="U91" i="26"/>
  <c r="T91" i="26"/>
  <c r="S91" i="26"/>
  <c r="R91" i="26"/>
  <c r="Q91" i="26"/>
  <c r="P91" i="26"/>
  <c r="O91" i="26"/>
  <c r="N91" i="26"/>
  <c r="M91" i="26"/>
  <c r="L91" i="26"/>
  <c r="K91" i="26"/>
  <c r="J91" i="26"/>
  <c r="I91" i="26"/>
  <c r="H91" i="26"/>
  <c r="G91" i="26"/>
  <c r="F91" i="26"/>
  <c r="E91" i="26"/>
  <c r="D91" i="26"/>
  <c r="AO91" i="26" s="1"/>
  <c r="AQ90" i="26"/>
  <c r="AR26" i="26" s="1"/>
  <c r="AJ90" i="26"/>
  <c r="AI90" i="26"/>
  <c r="AH90" i="26"/>
  <c r="AG90" i="26"/>
  <c r="AF90" i="26"/>
  <c r="AE90" i="26"/>
  <c r="AD90" i="26"/>
  <c r="AC90" i="26"/>
  <c r="AB90" i="26"/>
  <c r="AA90" i="26"/>
  <c r="Z90" i="26"/>
  <c r="Y90" i="26"/>
  <c r="X90" i="26"/>
  <c r="W90" i="26"/>
  <c r="V90" i="26"/>
  <c r="U90" i="26"/>
  <c r="T90" i="26"/>
  <c r="S90" i="26"/>
  <c r="R90" i="26"/>
  <c r="Q90" i="26"/>
  <c r="P90" i="26"/>
  <c r="O90" i="26"/>
  <c r="N90" i="26"/>
  <c r="M90" i="26"/>
  <c r="L90" i="26"/>
  <c r="AN90" i="26" s="1"/>
  <c r="K90" i="26"/>
  <c r="J90" i="26"/>
  <c r="I90" i="26"/>
  <c r="H90" i="26"/>
  <c r="G90" i="26"/>
  <c r="F90" i="26"/>
  <c r="E90" i="26"/>
  <c r="D90" i="26"/>
  <c r="AQ89" i="26"/>
  <c r="AJ89" i="26"/>
  <c r="AI89" i="26"/>
  <c r="AH89" i="26"/>
  <c r="AG89" i="26"/>
  <c r="AF89" i="26"/>
  <c r="AE89" i="26"/>
  <c r="AD89" i="26"/>
  <c r="AC89" i="26"/>
  <c r="AB89" i="26"/>
  <c r="AA89" i="26"/>
  <c r="Z89" i="26"/>
  <c r="Y89" i="26"/>
  <c r="X89" i="26"/>
  <c r="W89" i="26"/>
  <c r="V89" i="26"/>
  <c r="AM89" i="26" s="1"/>
  <c r="U89" i="26"/>
  <c r="T89" i="26"/>
  <c r="S89" i="26"/>
  <c r="R89" i="26"/>
  <c r="Q89" i="26"/>
  <c r="P89" i="26"/>
  <c r="O89" i="26"/>
  <c r="N89" i="26"/>
  <c r="M89" i="26"/>
  <c r="L89" i="26"/>
  <c r="K89" i="26"/>
  <c r="J89" i="26"/>
  <c r="I89" i="26"/>
  <c r="H89" i="26"/>
  <c r="G89" i="26"/>
  <c r="F89" i="26"/>
  <c r="E89" i="26"/>
  <c r="D89" i="26"/>
  <c r="AJ88" i="26"/>
  <c r="AQ88" i="26" s="1"/>
  <c r="AI88" i="26"/>
  <c r="AH88" i="26"/>
  <c r="AG88" i="26"/>
  <c r="AF88" i="26"/>
  <c r="AE88" i="26"/>
  <c r="AD88" i="26"/>
  <c r="AC88" i="26"/>
  <c r="AL88" i="26" s="1"/>
  <c r="AB88" i="26"/>
  <c r="AA88" i="26"/>
  <c r="Z88" i="26"/>
  <c r="Y88" i="26"/>
  <c r="X88" i="26"/>
  <c r="W88" i="26"/>
  <c r="V88" i="26"/>
  <c r="U88" i="26"/>
  <c r="T88" i="26"/>
  <c r="S88" i="26"/>
  <c r="R88" i="26"/>
  <c r="Q88" i="26"/>
  <c r="P88" i="26"/>
  <c r="O88" i="26"/>
  <c r="N88" i="26"/>
  <c r="M88" i="26"/>
  <c r="L88" i="26"/>
  <c r="K88" i="26"/>
  <c r="J88" i="26"/>
  <c r="I88" i="26"/>
  <c r="H88" i="26"/>
  <c r="G88" i="26"/>
  <c r="F88" i="26"/>
  <c r="E88" i="26"/>
  <c r="D88" i="26"/>
  <c r="AO88" i="26" s="1"/>
  <c r="AJ87" i="26"/>
  <c r="AQ87" i="26" s="1"/>
  <c r="AI87" i="26"/>
  <c r="AH87" i="26"/>
  <c r="AG87" i="26"/>
  <c r="AF87" i="26"/>
  <c r="AE87" i="26"/>
  <c r="AD87" i="26"/>
  <c r="AC87" i="26"/>
  <c r="AB87" i="26"/>
  <c r="AA87" i="26"/>
  <c r="Z87" i="26"/>
  <c r="Y87" i="26"/>
  <c r="X87" i="26"/>
  <c r="W87" i="26"/>
  <c r="V87" i="26"/>
  <c r="AM87" i="26" s="1"/>
  <c r="U87" i="26"/>
  <c r="T87" i="26"/>
  <c r="S87" i="26"/>
  <c r="R87" i="26"/>
  <c r="Q87" i="26"/>
  <c r="P87" i="26"/>
  <c r="O87" i="26"/>
  <c r="N87" i="26"/>
  <c r="AN87" i="26" s="1"/>
  <c r="M87" i="26"/>
  <c r="L87" i="26"/>
  <c r="K87" i="26"/>
  <c r="J87" i="26"/>
  <c r="I87" i="26"/>
  <c r="H87" i="26"/>
  <c r="G87" i="26"/>
  <c r="F87" i="26"/>
  <c r="AO87" i="26" s="1"/>
  <c r="E87" i="26"/>
  <c r="D87" i="26"/>
  <c r="AJ86" i="26"/>
  <c r="AI86" i="26"/>
  <c r="AH86" i="26"/>
  <c r="AG86" i="26"/>
  <c r="AF86" i="26"/>
  <c r="AE86" i="26"/>
  <c r="AD86" i="26"/>
  <c r="AC86" i="26"/>
  <c r="AL86" i="26" s="1"/>
  <c r="AB86" i="26"/>
  <c r="AA86" i="26"/>
  <c r="Z86" i="26"/>
  <c r="Y86" i="26"/>
  <c r="X86" i="26"/>
  <c r="W86" i="26"/>
  <c r="V86" i="26"/>
  <c r="AM86" i="26" s="1"/>
  <c r="U86" i="26"/>
  <c r="T86" i="26"/>
  <c r="S86" i="26"/>
  <c r="R86" i="26"/>
  <c r="Q86" i="26"/>
  <c r="P86" i="26"/>
  <c r="O86" i="26"/>
  <c r="N86" i="26"/>
  <c r="M86" i="26"/>
  <c r="L86" i="26"/>
  <c r="K86" i="26"/>
  <c r="J86" i="26"/>
  <c r="AO86" i="26" s="1"/>
  <c r="I86" i="26"/>
  <c r="H86" i="26"/>
  <c r="G86" i="26"/>
  <c r="F86" i="26"/>
  <c r="E86" i="26"/>
  <c r="D86" i="26"/>
  <c r="AJ85" i="26"/>
  <c r="AI85" i="26"/>
  <c r="AH85" i="26"/>
  <c r="AG85" i="26"/>
  <c r="AF85" i="26"/>
  <c r="AE85" i="26"/>
  <c r="AD85" i="26"/>
  <c r="AC85" i="26"/>
  <c r="AB85" i="26"/>
  <c r="AL85" i="26" s="1"/>
  <c r="AA85" i="26"/>
  <c r="Z85" i="26"/>
  <c r="Y85" i="26"/>
  <c r="X85" i="26"/>
  <c r="W85" i="26"/>
  <c r="V85" i="26"/>
  <c r="U85" i="26"/>
  <c r="T85" i="26"/>
  <c r="S85" i="26"/>
  <c r="R85" i="26"/>
  <c r="Q85" i="26"/>
  <c r="P85" i="26"/>
  <c r="O85" i="26"/>
  <c r="N85" i="26"/>
  <c r="M85" i="26"/>
  <c r="L85" i="26"/>
  <c r="AN85" i="26" s="1"/>
  <c r="K85" i="26"/>
  <c r="J85" i="26"/>
  <c r="I85" i="26"/>
  <c r="H85" i="26"/>
  <c r="G85" i="26"/>
  <c r="AO85" i="26" s="1"/>
  <c r="F85" i="26"/>
  <c r="E85" i="26"/>
  <c r="D85" i="26"/>
  <c r="AM84" i="26"/>
  <c r="AJ84" i="26"/>
  <c r="AI84" i="26"/>
  <c r="AH84" i="26"/>
  <c r="AG84" i="26"/>
  <c r="AF84" i="26"/>
  <c r="AE84" i="26"/>
  <c r="AD84" i="26"/>
  <c r="AC84" i="26"/>
  <c r="AL84" i="26" s="1"/>
  <c r="AB84" i="26"/>
  <c r="AA84" i="26"/>
  <c r="Z84" i="26"/>
  <c r="Y84" i="26"/>
  <c r="X84" i="26"/>
  <c r="W84" i="26"/>
  <c r="V84" i="26"/>
  <c r="U84" i="26"/>
  <c r="T84" i="26"/>
  <c r="S84" i="26"/>
  <c r="R84" i="26"/>
  <c r="Q84" i="26"/>
  <c r="P84" i="26"/>
  <c r="O84" i="26"/>
  <c r="N84" i="26"/>
  <c r="M84" i="26"/>
  <c r="AN84" i="26" s="1"/>
  <c r="L84" i="26"/>
  <c r="K84" i="26"/>
  <c r="J84" i="26"/>
  <c r="I84" i="26"/>
  <c r="H84" i="26"/>
  <c r="G84" i="26"/>
  <c r="F84" i="26"/>
  <c r="E84" i="26"/>
  <c r="D84" i="26"/>
  <c r="AJ83" i="26"/>
  <c r="AI83" i="26"/>
  <c r="AH83" i="26"/>
  <c r="AG83" i="26"/>
  <c r="AF83" i="26"/>
  <c r="AE83" i="26"/>
  <c r="AD83" i="26"/>
  <c r="AC83" i="26"/>
  <c r="AB83" i="26"/>
  <c r="AL83" i="26" s="1"/>
  <c r="AA83" i="26"/>
  <c r="Z83" i="26"/>
  <c r="Y83" i="26"/>
  <c r="X83" i="26"/>
  <c r="W83" i="26"/>
  <c r="V83" i="26"/>
  <c r="U83" i="26"/>
  <c r="T83" i="26"/>
  <c r="AM83" i="26" s="1"/>
  <c r="S83" i="26"/>
  <c r="R83" i="26"/>
  <c r="Q83" i="26"/>
  <c r="P83" i="26"/>
  <c r="O83" i="26"/>
  <c r="N83" i="26"/>
  <c r="M83" i="26"/>
  <c r="L83" i="26"/>
  <c r="AN83" i="26" s="1"/>
  <c r="K83" i="26"/>
  <c r="J83" i="26"/>
  <c r="I83" i="26"/>
  <c r="H83" i="26"/>
  <c r="G83" i="26"/>
  <c r="F83" i="26"/>
  <c r="E83" i="26"/>
  <c r="D83" i="26"/>
  <c r="AO83" i="26" s="1"/>
  <c r="AJ82" i="26"/>
  <c r="AI82" i="26"/>
  <c r="AH82" i="26"/>
  <c r="AG82" i="26"/>
  <c r="AF82" i="26"/>
  <c r="AE82" i="26"/>
  <c r="AD82" i="26"/>
  <c r="AC82" i="26"/>
  <c r="AB82" i="26"/>
  <c r="AL82" i="26" s="1"/>
  <c r="AA82" i="26"/>
  <c r="Z82" i="26"/>
  <c r="Y82" i="26"/>
  <c r="X82" i="26"/>
  <c r="W82" i="26"/>
  <c r="V82" i="26"/>
  <c r="U82" i="26"/>
  <c r="T82" i="26"/>
  <c r="AM82" i="26" s="1"/>
  <c r="S82" i="26"/>
  <c r="R82" i="26"/>
  <c r="Q82" i="26"/>
  <c r="P82" i="26"/>
  <c r="O82" i="26"/>
  <c r="AN82" i="26" s="1"/>
  <c r="N82" i="26"/>
  <c r="M82" i="26"/>
  <c r="L82" i="26"/>
  <c r="K82" i="26"/>
  <c r="J82" i="26"/>
  <c r="I82" i="26"/>
  <c r="H82" i="26"/>
  <c r="G82" i="26"/>
  <c r="F82" i="26"/>
  <c r="E82" i="26"/>
  <c r="D82" i="26"/>
  <c r="AO81" i="26"/>
  <c r="AJ81" i="26"/>
  <c r="AI81" i="26"/>
  <c r="AH81" i="26"/>
  <c r="AG81" i="26"/>
  <c r="AF81" i="26"/>
  <c r="AE81" i="26"/>
  <c r="AD81" i="26"/>
  <c r="AC81" i="26"/>
  <c r="AB81" i="26"/>
  <c r="AL81" i="26" s="1"/>
  <c r="AA81" i="26"/>
  <c r="Z81" i="26"/>
  <c r="Y81" i="26"/>
  <c r="X81" i="26"/>
  <c r="W81" i="26"/>
  <c r="V81" i="26"/>
  <c r="U81" i="26"/>
  <c r="T81" i="26"/>
  <c r="AM81" i="26" s="1"/>
  <c r="S81" i="26"/>
  <c r="R81" i="26"/>
  <c r="Q81" i="26"/>
  <c r="P81" i="26"/>
  <c r="O81" i="26"/>
  <c r="N81" i="26"/>
  <c r="M81" i="26"/>
  <c r="L81" i="26"/>
  <c r="AN81" i="26" s="1"/>
  <c r="K81" i="26"/>
  <c r="J81" i="26"/>
  <c r="I81" i="26"/>
  <c r="H81" i="26"/>
  <c r="G81" i="26"/>
  <c r="F81" i="26"/>
  <c r="E81" i="26"/>
  <c r="D81" i="26"/>
  <c r="AJ80" i="26"/>
  <c r="AI80" i="26"/>
  <c r="AH80" i="26"/>
  <c r="AG80" i="26"/>
  <c r="AF80" i="26"/>
  <c r="AE80" i="26"/>
  <c r="AD80" i="26"/>
  <c r="AC80" i="26"/>
  <c r="AL80" i="26" s="1"/>
  <c r="AB80" i="26"/>
  <c r="AA80" i="26"/>
  <c r="Z80" i="26"/>
  <c r="Y80" i="26"/>
  <c r="X80" i="26"/>
  <c r="W80" i="26"/>
  <c r="V80" i="26"/>
  <c r="U80" i="26"/>
  <c r="T80" i="26"/>
  <c r="S80" i="26"/>
  <c r="R80" i="26"/>
  <c r="Q80" i="26"/>
  <c r="P80" i="26"/>
  <c r="O80" i="26"/>
  <c r="AN80" i="26" s="1"/>
  <c r="N80" i="26"/>
  <c r="M80" i="26"/>
  <c r="L80" i="26"/>
  <c r="K80" i="26"/>
  <c r="J80" i="26"/>
  <c r="I80" i="26"/>
  <c r="H80" i="26"/>
  <c r="G80" i="26"/>
  <c r="AO80" i="26" s="1"/>
  <c r="F80" i="26"/>
  <c r="E80" i="26"/>
  <c r="D80" i="26"/>
  <c r="AJ79" i="26"/>
  <c r="AI79" i="26"/>
  <c r="AH79" i="26"/>
  <c r="AG79" i="26"/>
  <c r="AF79" i="26"/>
  <c r="AE79" i="26"/>
  <c r="AD79" i="26"/>
  <c r="AC79" i="26"/>
  <c r="AB79" i="26"/>
  <c r="AA79" i="26"/>
  <c r="Z79" i="26"/>
  <c r="Y79" i="26"/>
  <c r="X79" i="26"/>
  <c r="AM79" i="26" s="1"/>
  <c r="W79" i="26"/>
  <c r="V79" i="26"/>
  <c r="U79" i="26"/>
  <c r="T79" i="26"/>
  <c r="S79" i="26"/>
  <c r="R79" i="26"/>
  <c r="Q79" i="26"/>
  <c r="P79" i="26"/>
  <c r="O79" i="26"/>
  <c r="N79" i="26"/>
  <c r="M79" i="26"/>
  <c r="L79" i="26"/>
  <c r="AN79" i="26" s="1"/>
  <c r="K79" i="26"/>
  <c r="J79" i="26"/>
  <c r="I79" i="26"/>
  <c r="H79" i="26"/>
  <c r="G79" i="26"/>
  <c r="F79" i="26"/>
  <c r="E79" i="26"/>
  <c r="D79" i="26"/>
  <c r="AO79" i="26" s="1"/>
  <c r="AO78" i="26"/>
  <c r="AJ78" i="26"/>
  <c r="AI78" i="26"/>
  <c r="AH78" i="26"/>
  <c r="AG78" i="26"/>
  <c r="AF78" i="26"/>
  <c r="AE78" i="26"/>
  <c r="AD78" i="26"/>
  <c r="AC78" i="26"/>
  <c r="AL78" i="26" s="1"/>
  <c r="AB78" i="26"/>
  <c r="AA78" i="26"/>
  <c r="Z78" i="26"/>
  <c r="Y78" i="26"/>
  <c r="X78" i="26"/>
  <c r="W78" i="26"/>
  <c r="V78" i="26"/>
  <c r="AM78" i="26" s="1"/>
  <c r="U78" i="26"/>
  <c r="T78" i="26"/>
  <c r="S78" i="26"/>
  <c r="R78" i="26"/>
  <c r="Q78" i="26"/>
  <c r="P78" i="26"/>
  <c r="O78" i="26"/>
  <c r="N78" i="26"/>
  <c r="AN78" i="26" s="1"/>
  <c r="M78" i="26"/>
  <c r="L78" i="26"/>
  <c r="K78" i="26"/>
  <c r="J78" i="26"/>
  <c r="I78" i="26"/>
  <c r="H78" i="26"/>
  <c r="G78" i="26"/>
  <c r="F78" i="26"/>
  <c r="E78" i="26"/>
  <c r="D78" i="26"/>
  <c r="AJ77" i="26"/>
  <c r="AI77" i="26"/>
  <c r="AH77" i="26"/>
  <c r="AG77" i="26"/>
  <c r="AF77" i="26"/>
  <c r="AE77" i="26"/>
  <c r="AD77" i="26"/>
  <c r="AC77" i="26"/>
  <c r="AB77" i="26"/>
  <c r="AA77" i="26"/>
  <c r="Z77" i="26"/>
  <c r="Y77" i="26"/>
  <c r="X77" i="26"/>
  <c r="W77" i="26"/>
  <c r="V77" i="26"/>
  <c r="U77" i="26"/>
  <c r="T77" i="26"/>
  <c r="S77" i="26"/>
  <c r="R77" i="26"/>
  <c r="Q77" i="26"/>
  <c r="P77" i="26"/>
  <c r="O77" i="26"/>
  <c r="AN77" i="26" s="1"/>
  <c r="N77" i="26"/>
  <c r="M77" i="26"/>
  <c r="L77" i="26"/>
  <c r="K77" i="26"/>
  <c r="J77" i="26"/>
  <c r="I77" i="26"/>
  <c r="H77" i="26"/>
  <c r="G77" i="26"/>
  <c r="F77" i="26"/>
  <c r="E77" i="26"/>
  <c r="D77" i="26"/>
  <c r="AJ76" i="26"/>
  <c r="AI76" i="26"/>
  <c r="AH76" i="26"/>
  <c r="AG76" i="26"/>
  <c r="AF76" i="26"/>
  <c r="AE76" i="26"/>
  <c r="AD76" i="26"/>
  <c r="AC76" i="26"/>
  <c r="AL76" i="26" s="1"/>
  <c r="AB76" i="26"/>
  <c r="AA76" i="26"/>
  <c r="Z76" i="26"/>
  <c r="Y76" i="26"/>
  <c r="X76" i="26"/>
  <c r="W76" i="26"/>
  <c r="V76" i="26"/>
  <c r="U76" i="26"/>
  <c r="T76" i="26"/>
  <c r="AM76" i="26" s="1"/>
  <c r="S76" i="26"/>
  <c r="R76" i="26"/>
  <c r="Q76" i="26"/>
  <c r="P76" i="26"/>
  <c r="O76" i="26"/>
  <c r="N76" i="26"/>
  <c r="M76" i="26"/>
  <c r="L76" i="26"/>
  <c r="AN76" i="26" s="1"/>
  <c r="K76" i="26"/>
  <c r="J76" i="26"/>
  <c r="I76" i="26"/>
  <c r="H76" i="26"/>
  <c r="G76" i="26"/>
  <c r="F76" i="26"/>
  <c r="E76" i="26"/>
  <c r="AO76" i="26" s="1"/>
  <c r="D76" i="26"/>
  <c r="AJ75" i="26"/>
  <c r="AI75" i="26"/>
  <c r="AH75" i="26"/>
  <c r="AG75" i="26"/>
  <c r="AF75" i="26"/>
  <c r="AE75" i="26"/>
  <c r="AD75" i="26"/>
  <c r="AC75" i="26"/>
  <c r="AB75" i="26"/>
  <c r="AA75" i="26"/>
  <c r="Z75" i="26"/>
  <c r="Y75" i="26"/>
  <c r="X75" i="26"/>
  <c r="W75" i="26"/>
  <c r="V75" i="26"/>
  <c r="U75" i="26"/>
  <c r="T75" i="26"/>
  <c r="S75" i="26"/>
  <c r="R75" i="26"/>
  <c r="Q75" i="26"/>
  <c r="P75" i="26"/>
  <c r="O75" i="26"/>
  <c r="N75" i="26"/>
  <c r="M75" i="26"/>
  <c r="L75" i="26"/>
  <c r="K75" i="26"/>
  <c r="J75" i="26"/>
  <c r="I75" i="26"/>
  <c r="H75" i="26"/>
  <c r="G75" i="26"/>
  <c r="F75" i="26"/>
  <c r="E75" i="26"/>
  <c r="D75" i="26"/>
  <c r="C75" i="26"/>
  <c r="AJ74" i="26"/>
  <c r="AI74" i="26"/>
  <c r="AH74" i="26"/>
  <c r="AG74" i="26"/>
  <c r="AF74" i="26"/>
  <c r="AE74" i="26"/>
  <c r="AD74" i="26"/>
  <c r="AC74" i="26"/>
  <c r="AB74" i="26"/>
  <c r="AL74" i="26" s="1"/>
  <c r="AA74" i="26"/>
  <c r="Z74" i="26"/>
  <c r="Y74" i="26"/>
  <c r="X74" i="26"/>
  <c r="W74" i="26"/>
  <c r="V74" i="26"/>
  <c r="U74" i="26"/>
  <c r="T74" i="26"/>
  <c r="AM74" i="26" s="1"/>
  <c r="S74" i="26"/>
  <c r="R74" i="26"/>
  <c r="Q74" i="26"/>
  <c r="P74" i="26"/>
  <c r="O74" i="26"/>
  <c r="N74" i="26"/>
  <c r="M74" i="26"/>
  <c r="L74" i="26"/>
  <c r="K74" i="26"/>
  <c r="J74" i="26"/>
  <c r="I74" i="26"/>
  <c r="H74" i="26"/>
  <c r="G74" i="26"/>
  <c r="F74" i="26"/>
  <c r="E74" i="26"/>
  <c r="D74" i="26"/>
  <c r="AO73" i="26"/>
  <c r="AJ73" i="26"/>
  <c r="AI73" i="26"/>
  <c r="AH73" i="26"/>
  <c r="AG73" i="26"/>
  <c r="AF73" i="26"/>
  <c r="AE73" i="26"/>
  <c r="AD73" i="26"/>
  <c r="AC73" i="26"/>
  <c r="AL73" i="26" s="1"/>
  <c r="AB73" i="26"/>
  <c r="AA73" i="26"/>
  <c r="Z73" i="26"/>
  <c r="Y73" i="26"/>
  <c r="X73" i="26"/>
  <c r="W73" i="26"/>
  <c r="V73" i="26"/>
  <c r="U73" i="26"/>
  <c r="AM73" i="26" s="1"/>
  <c r="T73" i="26"/>
  <c r="S73" i="26"/>
  <c r="R73" i="26"/>
  <c r="Q73" i="26"/>
  <c r="P73" i="26"/>
  <c r="O73" i="26"/>
  <c r="N73" i="26"/>
  <c r="M73" i="26"/>
  <c r="L73" i="26"/>
  <c r="K73" i="26"/>
  <c r="J73" i="26"/>
  <c r="I73" i="26"/>
  <c r="H73" i="26"/>
  <c r="G73" i="26"/>
  <c r="F73" i="26"/>
  <c r="E73" i="26"/>
  <c r="D73" i="26"/>
  <c r="C73" i="26"/>
  <c r="AJ72" i="26"/>
  <c r="AI72" i="26"/>
  <c r="AH72" i="26"/>
  <c r="AG72" i="26"/>
  <c r="AF72" i="26"/>
  <c r="AE72" i="26"/>
  <c r="AD72" i="26"/>
  <c r="AC72" i="26"/>
  <c r="AL72" i="26" s="1"/>
  <c r="AB72" i="26"/>
  <c r="AA72" i="26"/>
  <c r="Z72" i="26"/>
  <c r="Y72" i="26"/>
  <c r="X72" i="26"/>
  <c r="W72" i="26"/>
  <c r="V72" i="26"/>
  <c r="U72" i="26"/>
  <c r="T72" i="26"/>
  <c r="S72" i="26"/>
  <c r="R72" i="26"/>
  <c r="Q72" i="26"/>
  <c r="P72" i="26"/>
  <c r="O72" i="26"/>
  <c r="N72" i="26"/>
  <c r="M72" i="26"/>
  <c r="L72" i="26"/>
  <c r="AN72" i="26" s="1"/>
  <c r="K72" i="26"/>
  <c r="J72" i="26"/>
  <c r="I72" i="26"/>
  <c r="H72" i="26"/>
  <c r="G72" i="26"/>
  <c r="F72" i="26"/>
  <c r="E72" i="26"/>
  <c r="D72" i="26"/>
  <c r="AO72" i="26" s="1"/>
  <c r="C72" i="26"/>
  <c r="AJ71" i="26"/>
  <c r="AI71" i="26"/>
  <c r="AH71" i="26"/>
  <c r="AG71" i="26"/>
  <c r="AF71" i="26"/>
  <c r="AE71" i="26"/>
  <c r="AD71" i="26"/>
  <c r="AC71" i="26"/>
  <c r="AB71" i="26"/>
  <c r="AA71" i="26"/>
  <c r="Z71" i="26"/>
  <c r="Y71" i="26"/>
  <c r="X71" i="26"/>
  <c r="W71" i="26"/>
  <c r="V71" i="26"/>
  <c r="U71" i="26"/>
  <c r="T71" i="26"/>
  <c r="S71" i="26"/>
  <c r="R71" i="26"/>
  <c r="Q71" i="26"/>
  <c r="P71" i="26"/>
  <c r="O71" i="26"/>
  <c r="N71" i="26"/>
  <c r="M71" i="26"/>
  <c r="L71" i="26"/>
  <c r="K71" i="26"/>
  <c r="J71" i="26"/>
  <c r="I71" i="26"/>
  <c r="H71" i="26"/>
  <c r="G71" i="26"/>
  <c r="F71" i="26"/>
  <c r="E71" i="26"/>
  <c r="D71" i="26"/>
  <c r="C71" i="26"/>
  <c r="AT70" i="26"/>
  <c r="AS70" i="26"/>
  <c r="AR70" i="26"/>
  <c r="AT69" i="26"/>
  <c r="AS69" i="26"/>
  <c r="C69" i="26"/>
  <c r="AT68" i="26"/>
  <c r="AS68" i="26"/>
  <c r="AR68" i="26"/>
  <c r="C68" i="26"/>
  <c r="AT67" i="26"/>
  <c r="AS67" i="26"/>
  <c r="C67" i="26"/>
  <c r="C197" i="26" s="1"/>
  <c r="AT66" i="26"/>
  <c r="AS66" i="26"/>
  <c r="AR66" i="26"/>
  <c r="C66" i="26"/>
  <c r="AT65" i="26"/>
  <c r="AS65" i="26"/>
  <c r="C65" i="26"/>
  <c r="AT64" i="26"/>
  <c r="AS64" i="26"/>
  <c r="C64" i="26"/>
  <c r="AT63" i="26"/>
  <c r="AS63" i="26"/>
  <c r="C63" i="26"/>
  <c r="C193" i="26" s="1"/>
  <c r="AT62" i="26"/>
  <c r="AS62" i="26"/>
  <c r="AR62" i="26"/>
  <c r="C62" i="26"/>
  <c r="AT61" i="26"/>
  <c r="AS61" i="26"/>
  <c r="C61" i="26"/>
  <c r="AT60" i="26"/>
  <c r="AS60" i="26"/>
  <c r="C60" i="26"/>
  <c r="AT59" i="26"/>
  <c r="AS59" i="26"/>
  <c r="C59" i="26"/>
  <c r="AT58" i="26"/>
  <c r="AS58" i="26"/>
  <c r="AR58" i="26"/>
  <c r="C58" i="26"/>
  <c r="C188" i="26" s="1"/>
  <c r="AT57" i="26"/>
  <c r="AS57" i="26"/>
  <c r="C57" i="26"/>
  <c r="AT56" i="26"/>
  <c r="AS56" i="26"/>
  <c r="C56" i="26"/>
  <c r="AT55" i="26"/>
  <c r="AS55" i="26"/>
  <c r="C55" i="26"/>
  <c r="AT54" i="26"/>
  <c r="AS54" i="26"/>
  <c r="AR54" i="26"/>
  <c r="C54" i="26"/>
  <c r="C184" i="26" s="1"/>
  <c r="AT53" i="26"/>
  <c r="AS53" i="26"/>
  <c r="C53" i="26"/>
  <c r="AT52" i="26"/>
  <c r="AS52" i="26"/>
  <c r="AR52" i="26"/>
  <c r="C52" i="26"/>
  <c r="AT51" i="26"/>
  <c r="AS51" i="26"/>
  <c r="C51" i="26"/>
  <c r="AT50" i="26"/>
  <c r="AS50" i="26"/>
  <c r="C50" i="26"/>
  <c r="AT49" i="26"/>
  <c r="AS49" i="26"/>
  <c r="C49" i="26"/>
  <c r="C179" i="26" s="1"/>
  <c r="AT48" i="26"/>
  <c r="AS48" i="26"/>
  <c r="C48" i="26"/>
  <c r="AT47" i="26"/>
  <c r="AS47" i="26"/>
  <c r="C47" i="26"/>
  <c r="AT46" i="26"/>
  <c r="AS46" i="26"/>
  <c r="AR46" i="26"/>
  <c r="C46" i="26"/>
  <c r="AT45" i="26"/>
  <c r="AS45" i="26"/>
  <c r="C45" i="26"/>
  <c r="C175" i="26" s="1"/>
  <c r="AT44" i="26"/>
  <c r="AS44" i="26"/>
  <c r="AR44" i="26"/>
  <c r="C44" i="26"/>
  <c r="AT43" i="26"/>
  <c r="AS43" i="26"/>
  <c r="C43" i="26"/>
  <c r="AT42" i="26"/>
  <c r="AS42" i="26"/>
  <c r="AR42" i="26"/>
  <c r="C42" i="26"/>
  <c r="AT41" i="26"/>
  <c r="AS41" i="26"/>
  <c r="C41" i="26"/>
  <c r="AT40" i="26"/>
  <c r="AS40" i="26"/>
  <c r="AR40" i="26"/>
  <c r="C40" i="26"/>
  <c r="C170" i="26" s="1"/>
  <c r="AT39" i="26"/>
  <c r="AS39" i="26"/>
  <c r="C39" i="26"/>
  <c r="AT38" i="26"/>
  <c r="AS38" i="26"/>
  <c r="AR38" i="26"/>
  <c r="C38" i="26"/>
  <c r="AT37" i="26"/>
  <c r="AS37" i="26"/>
  <c r="C37" i="26"/>
  <c r="AT36" i="26"/>
  <c r="AS36" i="26"/>
  <c r="AR36" i="26"/>
  <c r="C36" i="26"/>
  <c r="AT35" i="26"/>
  <c r="AS35" i="26"/>
  <c r="AR35" i="26"/>
  <c r="C35" i="26"/>
  <c r="C165" i="26" s="1"/>
  <c r="AT34" i="26"/>
  <c r="AS34" i="26"/>
  <c r="AR34" i="26"/>
  <c r="C34" i="26"/>
  <c r="C164" i="26" s="1"/>
  <c r="AT33" i="26"/>
  <c r="AS33" i="26"/>
  <c r="AR33" i="26"/>
  <c r="C33" i="26"/>
  <c r="AT32" i="26"/>
  <c r="AS32" i="26"/>
  <c r="C32" i="26"/>
  <c r="C162" i="26" s="1"/>
  <c r="AT31" i="26"/>
  <c r="AS31" i="26"/>
  <c r="C31" i="26"/>
  <c r="C161" i="26" s="1"/>
  <c r="AT30" i="26"/>
  <c r="AS30" i="26"/>
  <c r="C30" i="26"/>
  <c r="C160" i="26" s="1"/>
  <c r="AT29" i="26"/>
  <c r="AR29" i="26"/>
  <c r="C29" i="26"/>
  <c r="C159" i="26" s="1"/>
  <c r="AT28" i="26"/>
  <c r="AS28" i="26"/>
  <c r="AR28" i="26"/>
  <c r="C28" i="26"/>
  <c r="AT27" i="26"/>
  <c r="AS27" i="26"/>
  <c r="AR27" i="26"/>
  <c r="C27" i="26"/>
  <c r="C157" i="26" s="1"/>
  <c r="AT26" i="26"/>
  <c r="AS26" i="26"/>
  <c r="C26" i="26"/>
  <c r="C156" i="26" s="1"/>
  <c r="AT25" i="26"/>
  <c r="AS25" i="26"/>
  <c r="AR25" i="26"/>
  <c r="C25" i="26"/>
  <c r="C155" i="26" s="1"/>
  <c r="AT24" i="26"/>
  <c r="AS24" i="26"/>
  <c r="C24" i="26"/>
  <c r="AT23" i="26"/>
  <c r="AS23" i="26"/>
  <c r="C23" i="26"/>
  <c r="C153" i="26" s="1"/>
  <c r="AT22" i="26"/>
  <c r="C22" i="26"/>
  <c r="C152" i="26" s="1"/>
  <c r="AL21" i="26"/>
  <c r="AT21" i="26" s="1"/>
  <c r="C21" i="26"/>
  <c r="AT20" i="26"/>
  <c r="AL20" i="26"/>
  <c r="C20" i="26"/>
  <c r="AL19" i="26"/>
  <c r="AT19" i="26" s="1"/>
  <c r="C19" i="26"/>
  <c r="C149" i="26" s="1"/>
  <c r="AT18" i="26"/>
  <c r="AL18" i="26"/>
  <c r="C18" i="26"/>
  <c r="C148" i="26" s="1"/>
  <c r="AL17" i="26"/>
  <c r="AT17" i="26" s="1"/>
  <c r="C17" i="26"/>
  <c r="C147" i="26" s="1"/>
  <c r="AL16" i="26"/>
  <c r="C16" i="26"/>
  <c r="AL15" i="26"/>
  <c r="C15" i="26"/>
  <c r="C145" i="26" s="1"/>
  <c r="AL14" i="26"/>
  <c r="AT14" i="26" s="1"/>
  <c r="C14" i="26"/>
  <c r="C144" i="26" s="1"/>
  <c r="AW13" i="26"/>
  <c r="AL13" i="26"/>
  <c r="C13" i="26"/>
  <c r="AL12" i="26"/>
  <c r="C12" i="26"/>
  <c r="AL11" i="26"/>
  <c r="AT11" i="26" s="1"/>
  <c r="C11" i="26"/>
  <c r="C141" i="26" s="1"/>
  <c r="AL10" i="26"/>
  <c r="AT10" i="26" s="1"/>
  <c r="C10" i="26"/>
  <c r="C140" i="26" s="1"/>
  <c r="AT9" i="26"/>
  <c r="AL9" i="26"/>
  <c r="C9" i="26"/>
  <c r="C139" i="26" s="1"/>
  <c r="C8" i="26"/>
  <c r="C138" i="26" s="1"/>
  <c r="AW7" i="26"/>
  <c r="C7" i="26"/>
  <c r="C137" i="26" s="1"/>
  <c r="AW6" i="26"/>
  <c r="AL6" i="26"/>
  <c r="AT6" i="26" s="1"/>
  <c r="C6" i="26"/>
  <c r="C136" i="26" s="1"/>
  <c r="B3" i="26"/>
  <c r="AJ199" i="25"/>
  <c r="AQ199" i="25" s="1"/>
  <c r="AI199" i="25"/>
  <c r="AH199" i="25"/>
  <c r="AG199" i="25"/>
  <c r="AF199" i="25"/>
  <c r="AE199" i="25"/>
  <c r="AD199" i="25"/>
  <c r="AC199" i="25"/>
  <c r="AB199" i="25"/>
  <c r="AL199" i="25" s="1"/>
  <c r="AA199" i="25"/>
  <c r="Z199" i="25"/>
  <c r="Y199" i="25"/>
  <c r="X199" i="25"/>
  <c r="W199" i="25"/>
  <c r="V199" i="25"/>
  <c r="U199" i="25"/>
  <c r="T199" i="25"/>
  <c r="AM199" i="25" s="1"/>
  <c r="S199" i="25"/>
  <c r="R199" i="25"/>
  <c r="Q199" i="25"/>
  <c r="P199" i="25"/>
  <c r="O199" i="25"/>
  <c r="N199" i="25"/>
  <c r="M199" i="25"/>
  <c r="L199" i="25"/>
  <c r="AN199" i="25" s="1"/>
  <c r="K199" i="25"/>
  <c r="J199" i="25"/>
  <c r="I199" i="25"/>
  <c r="H199" i="25"/>
  <c r="G199" i="25"/>
  <c r="F199" i="25"/>
  <c r="E199" i="25"/>
  <c r="D199" i="25"/>
  <c r="AO199" i="25" s="1"/>
  <c r="AQ198" i="25"/>
  <c r="AJ198" i="25"/>
  <c r="AI198" i="25"/>
  <c r="AH198" i="25"/>
  <c r="AG198" i="25"/>
  <c r="AF198" i="25"/>
  <c r="AE198" i="25"/>
  <c r="AD198" i="25"/>
  <c r="AC198" i="25"/>
  <c r="AL198" i="25" s="1"/>
  <c r="AB198" i="25"/>
  <c r="AA198" i="25"/>
  <c r="Z198" i="25"/>
  <c r="Y198" i="25"/>
  <c r="X198" i="25"/>
  <c r="W198" i="25"/>
  <c r="V198" i="25"/>
  <c r="AM198" i="25" s="1"/>
  <c r="U198" i="25"/>
  <c r="T198" i="25"/>
  <c r="S198" i="25"/>
  <c r="R198" i="25"/>
  <c r="Q198" i="25"/>
  <c r="P198" i="25"/>
  <c r="O198" i="25"/>
  <c r="N198" i="25"/>
  <c r="AN198" i="25" s="1"/>
  <c r="M198" i="25"/>
  <c r="L198" i="25"/>
  <c r="K198" i="25"/>
  <c r="J198" i="25"/>
  <c r="I198" i="25"/>
  <c r="H198" i="25"/>
  <c r="G198" i="25"/>
  <c r="F198" i="25"/>
  <c r="E198" i="25"/>
  <c r="AO198" i="25" s="1"/>
  <c r="D198" i="25"/>
  <c r="AQ197" i="25"/>
  <c r="AJ197" i="25"/>
  <c r="AI197" i="25"/>
  <c r="AH197" i="25"/>
  <c r="AG197" i="25"/>
  <c r="AF197" i="25"/>
  <c r="AE197" i="25"/>
  <c r="AD197" i="25"/>
  <c r="AC197" i="25"/>
  <c r="AB197" i="25"/>
  <c r="AA197" i="25"/>
  <c r="Z197" i="25"/>
  <c r="Y197" i="25"/>
  <c r="X197" i="25"/>
  <c r="W197" i="25"/>
  <c r="V197" i="25"/>
  <c r="U197" i="25"/>
  <c r="T197" i="25"/>
  <c r="S197" i="25"/>
  <c r="R197" i="25"/>
  <c r="Q197" i="25"/>
  <c r="P197" i="25"/>
  <c r="O197" i="25"/>
  <c r="N197" i="25"/>
  <c r="M197" i="25"/>
  <c r="L197" i="25"/>
  <c r="K197" i="25"/>
  <c r="J197" i="25"/>
  <c r="AO197" i="25" s="1"/>
  <c r="I197" i="25"/>
  <c r="H197" i="25"/>
  <c r="G197" i="25"/>
  <c r="F197" i="25"/>
  <c r="E197" i="25"/>
  <c r="D197" i="25"/>
  <c r="AQ196" i="25"/>
  <c r="AJ196" i="25"/>
  <c r="AI196" i="25"/>
  <c r="AH196" i="25"/>
  <c r="AG196" i="25"/>
  <c r="AF196" i="25"/>
  <c r="AE196" i="25"/>
  <c r="AD196" i="25"/>
  <c r="AC196" i="25"/>
  <c r="AB196" i="25"/>
  <c r="AL196" i="25" s="1"/>
  <c r="AA196" i="25"/>
  <c r="Z196" i="25"/>
  <c r="Y196" i="25"/>
  <c r="X196" i="25"/>
  <c r="W196" i="25"/>
  <c r="V196" i="25"/>
  <c r="U196" i="25"/>
  <c r="T196" i="25"/>
  <c r="AM196" i="25" s="1"/>
  <c r="S196" i="25"/>
  <c r="R196" i="25"/>
  <c r="Q196" i="25"/>
  <c r="AN196" i="25" s="1"/>
  <c r="P196" i="25"/>
  <c r="O196" i="25"/>
  <c r="N196" i="25"/>
  <c r="M196" i="25"/>
  <c r="L196" i="25"/>
  <c r="K196" i="25"/>
  <c r="J196" i="25"/>
  <c r="I196" i="25"/>
  <c r="H196" i="25"/>
  <c r="G196" i="25"/>
  <c r="F196" i="25"/>
  <c r="E196" i="25"/>
  <c r="D196" i="25"/>
  <c r="AO196" i="25" s="1"/>
  <c r="AJ195" i="25"/>
  <c r="AQ195" i="25" s="1"/>
  <c r="AI195" i="25"/>
  <c r="AH195" i="25"/>
  <c r="AG195" i="25"/>
  <c r="AF195" i="25"/>
  <c r="AE195" i="25"/>
  <c r="AD195" i="25"/>
  <c r="AC195" i="25"/>
  <c r="AB195" i="25"/>
  <c r="AL195" i="25" s="1"/>
  <c r="AA195" i="25"/>
  <c r="Z195" i="25"/>
  <c r="Y195" i="25"/>
  <c r="X195" i="25"/>
  <c r="W195" i="25"/>
  <c r="V195" i="25"/>
  <c r="AM195" i="25" s="1"/>
  <c r="U195" i="25"/>
  <c r="T195" i="25"/>
  <c r="S195" i="25"/>
  <c r="R195" i="25"/>
  <c r="Q195" i="25"/>
  <c r="P195" i="25"/>
  <c r="O195" i="25"/>
  <c r="N195" i="25"/>
  <c r="M195" i="25"/>
  <c r="L195" i="25"/>
  <c r="AN195" i="25" s="1"/>
  <c r="K195" i="25"/>
  <c r="J195" i="25"/>
  <c r="I195" i="25"/>
  <c r="H195" i="25"/>
  <c r="G195" i="25"/>
  <c r="F195" i="25"/>
  <c r="AO195" i="25" s="1"/>
  <c r="E195" i="25"/>
  <c r="D195" i="25"/>
  <c r="AQ194" i="25"/>
  <c r="AN194" i="25"/>
  <c r="AJ194" i="25"/>
  <c r="AI194" i="25"/>
  <c r="AH194" i="25"/>
  <c r="AG194" i="25"/>
  <c r="AF194" i="25"/>
  <c r="AE194" i="25"/>
  <c r="AD194" i="25"/>
  <c r="AC194" i="25"/>
  <c r="AL194" i="25" s="1"/>
  <c r="AB194" i="25"/>
  <c r="AA194" i="25"/>
  <c r="Z194" i="25"/>
  <c r="Y194" i="25"/>
  <c r="X194" i="25"/>
  <c r="W194" i="25"/>
  <c r="V194" i="25"/>
  <c r="U194" i="25"/>
  <c r="T194" i="25"/>
  <c r="S194" i="25"/>
  <c r="R194" i="25"/>
  <c r="Q194" i="25"/>
  <c r="P194" i="25"/>
  <c r="O194" i="25"/>
  <c r="N194" i="25"/>
  <c r="M194" i="25"/>
  <c r="L194" i="25"/>
  <c r="K194" i="25"/>
  <c r="J194" i="25"/>
  <c r="I194" i="25"/>
  <c r="H194" i="25"/>
  <c r="G194" i="25"/>
  <c r="F194" i="25"/>
  <c r="E194" i="25"/>
  <c r="D194" i="25"/>
  <c r="AO194" i="25" s="1"/>
  <c r="AM193" i="25"/>
  <c r="AJ193" i="25"/>
  <c r="AQ193" i="25" s="1"/>
  <c r="AI193" i="25"/>
  <c r="AH193" i="25"/>
  <c r="AG193" i="25"/>
  <c r="AF193" i="25"/>
  <c r="AE193" i="25"/>
  <c r="AD193" i="25"/>
  <c r="AC193" i="25"/>
  <c r="AB193" i="25"/>
  <c r="AA193" i="25"/>
  <c r="Z193" i="25"/>
  <c r="Y193" i="25"/>
  <c r="X193" i="25"/>
  <c r="W193" i="25"/>
  <c r="V193" i="25"/>
  <c r="U193" i="25"/>
  <c r="T193" i="25"/>
  <c r="S193" i="25"/>
  <c r="R193" i="25"/>
  <c r="Q193" i="25"/>
  <c r="P193" i="25"/>
  <c r="O193" i="25"/>
  <c r="N193" i="25"/>
  <c r="M193" i="25"/>
  <c r="L193" i="25"/>
  <c r="K193" i="25"/>
  <c r="J193" i="25"/>
  <c r="I193" i="25"/>
  <c r="H193" i="25"/>
  <c r="G193" i="25"/>
  <c r="F193" i="25"/>
  <c r="E193" i="25"/>
  <c r="D193" i="25"/>
  <c r="AQ192" i="25"/>
  <c r="AJ192" i="25"/>
  <c r="AI192" i="25"/>
  <c r="AH192" i="25"/>
  <c r="AG192" i="25"/>
  <c r="AF192" i="25"/>
  <c r="AE192" i="25"/>
  <c r="AD192" i="25"/>
  <c r="AC192" i="25"/>
  <c r="AL192" i="25" s="1"/>
  <c r="AB192" i="25"/>
  <c r="AA192" i="25"/>
  <c r="Z192" i="25"/>
  <c r="Y192" i="25"/>
  <c r="X192" i="25"/>
  <c r="W192" i="25"/>
  <c r="V192" i="25"/>
  <c r="U192" i="25"/>
  <c r="T192" i="25"/>
  <c r="S192" i="25"/>
  <c r="R192" i="25"/>
  <c r="Q192" i="25"/>
  <c r="P192" i="25"/>
  <c r="O192" i="25"/>
  <c r="N192" i="25"/>
  <c r="M192" i="25"/>
  <c r="L192" i="25"/>
  <c r="K192" i="25"/>
  <c r="J192" i="25"/>
  <c r="I192" i="25"/>
  <c r="H192" i="25"/>
  <c r="G192" i="25"/>
  <c r="F192" i="25"/>
  <c r="E192" i="25"/>
  <c r="AO192" i="25" s="1"/>
  <c r="D192" i="25"/>
  <c r="AJ191" i="25"/>
  <c r="AQ191" i="25" s="1"/>
  <c r="AI191" i="25"/>
  <c r="AH191" i="25"/>
  <c r="AG191" i="25"/>
  <c r="AF191" i="25"/>
  <c r="AE191" i="25"/>
  <c r="AD191" i="25"/>
  <c r="AC191" i="25"/>
  <c r="AB191" i="25"/>
  <c r="AA191" i="25"/>
  <c r="Z191" i="25"/>
  <c r="Y191" i="25"/>
  <c r="X191" i="25"/>
  <c r="W191" i="25"/>
  <c r="V191" i="25"/>
  <c r="U191" i="25"/>
  <c r="T191" i="25"/>
  <c r="S191" i="25"/>
  <c r="R191" i="25"/>
  <c r="Q191" i="25"/>
  <c r="P191" i="25"/>
  <c r="O191" i="25"/>
  <c r="N191" i="25"/>
  <c r="M191" i="25"/>
  <c r="L191" i="25"/>
  <c r="K191" i="25"/>
  <c r="J191" i="25"/>
  <c r="I191" i="25"/>
  <c r="H191" i="25"/>
  <c r="G191" i="25"/>
  <c r="F191" i="25"/>
  <c r="E191" i="25"/>
  <c r="D191" i="25"/>
  <c r="AQ190" i="25"/>
  <c r="AJ190" i="25"/>
  <c r="AI190" i="25"/>
  <c r="AH190" i="25"/>
  <c r="AG190" i="25"/>
  <c r="AF190" i="25"/>
  <c r="AE190" i="25"/>
  <c r="AD190" i="25"/>
  <c r="AC190" i="25"/>
  <c r="AB190" i="25"/>
  <c r="AA190" i="25"/>
  <c r="Z190" i="25"/>
  <c r="Y190" i="25"/>
  <c r="X190" i="25"/>
  <c r="W190" i="25"/>
  <c r="V190" i="25"/>
  <c r="U190" i="25"/>
  <c r="T190" i="25"/>
  <c r="S190" i="25"/>
  <c r="R190" i="25"/>
  <c r="Q190" i="25"/>
  <c r="P190" i="25"/>
  <c r="O190" i="25"/>
  <c r="N190" i="25"/>
  <c r="M190" i="25"/>
  <c r="L190" i="25"/>
  <c r="K190" i="25"/>
  <c r="J190" i="25"/>
  <c r="I190" i="25"/>
  <c r="H190" i="25"/>
  <c r="G190" i="25"/>
  <c r="F190" i="25"/>
  <c r="E190" i="25"/>
  <c r="D190" i="25"/>
  <c r="AQ189" i="25"/>
  <c r="AJ189" i="25"/>
  <c r="AI189" i="25"/>
  <c r="AH189" i="25"/>
  <c r="AG189" i="25"/>
  <c r="AF189" i="25"/>
  <c r="AE189" i="25"/>
  <c r="AD189" i="25"/>
  <c r="AC189" i="25"/>
  <c r="AB189" i="25"/>
  <c r="AA189" i="25"/>
  <c r="Z189" i="25"/>
  <c r="Y189" i="25"/>
  <c r="X189" i="25"/>
  <c r="W189" i="25"/>
  <c r="V189" i="25"/>
  <c r="U189" i="25"/>
  <c r="T189" i="25"/>
  <c r="S189" i="25"/>
  <c r="R189" i="25"/>
  <c r="Q189" i="25"/>
  <c r="P189" i="25"/>
  <c r="O189" i="25"/>
  <c r="N189" i="25"/>
  <c r="M189" i="25"/>
  <c r="L189" i="25"/>
  <c r="K189" i="25"/>
  <c r="J189" i="25"/>
  <c r="I189" i="25"/>
  <c r="H189" i="25"/>
  <c r="AO189" i="25" s="1"/>
  <c r="G189" i="25"/>
  <c r="F189" i="25"/>
  <c r="E189" i="25"/>
  <c r="D189" i="25"/>
  <c r="AQ188" i="25"/>
  <c r="AN188" i="25"/>
  <c r="AJ188" i="25"/>
  <c r="AI188" i="25"/>
  <c r="AH188" i="25"/>
  <c r="AG188" i="25"/>
  <c r="AF188" i="25"/>
  <c r="AE188" i="25"/>
  <c r="AD188" i="25"/>
  <c r="AC188" i="25"/>
  <c r="AB188" i="25"/>
  <c r="AL188" i="25" s="1"/>
  <c r="AA188" i="25"/>
  <c r="Z188" i="25"/>
  <c r="Y188" i="25"/>
  <c r="X188" i="25"/>
  <c r="W188" i="25"/>
  <c r="V188" i="25"/>
  <c r="U188" i="25"/>
  <c r="T188" i="25"/>
  <c r="AM188" i="25" s="1"/>
  <c r="S188" i="25"/>
  <c r="R188" i="25"/>
  <c r="Q188" i="25"/>
  <c r="P188" i="25"/>
  <c r="O188" i="25"/>
  <c r="N188" i="25"/>
  <c r="M188" i="25"/>
  <c r="L188" i="25"/>
  <c r="K188" i="25"/>
  <c r="J188" i="25"/>
  <c r="I188" i="25"/>
  <c r="H188" i="25"/>
  <c r="G188" i="25"/>
  <c r="F188" i="25"/>
  <c r="E188" i="25"/>
  <c r="D188" i="25"/>
  <c r="AO188" i="25" s="1"/>
  <c r="AO187" i="25"/>
  <c r="AJ187" i="25"/>
  <c r="AQ187" i="25" s="1"/>
  <c r="AI187" i="25"/>
  <c r="AH187" i="25"/>
  <c r="AG187" i="25"/>
  <c r="AF187" i="25"/>
  <c r="AE187" i="25"/>
  <c r="AD187" i="25"/>
  <c r="AC187" i="25"/>
  <c r="AB187" i="25"/>
  <c r="AA187" i="25"/>
  <c r="Z187" i="25"/>
  <c r="Y187" i="25"/>
  <c r="X187" i="25"/>
  <c r="W187" i="25"/>
  <c r="V187" i="25"/>
  <c r="AM187" i="25" s="1"/>
  <c r="U187" i="25"/>
  <c r="T187" i="25"/>
  <c r="S187" i="25"/>
  <c r="R187" i="25"/>
  <c r="Q187" i="25"/>
  <c r="P187" i="25"/>
  <c r="O187" i="25"/>
  <c r="N187" i="25"/>
  <c r="M187" i="25"/>
  <c r="L187" i="25"/>
  <c r="K187" i="25"/>
  <c r="J187" i="25"/>
  <c r="I187" i="25"/>
  <c r="H187" i="25"/>
  <c r="G187" i="25"/>
  <c r="F187" i="25"/>
  <c r="E187" i="25"/>
  <c r="D187" i="25"/>
  <c r="AQ186" i="25"/>
  <c r="AJ186" i="25"/>
  <c r="AI186" i="25"/>
  <c r="AH186" i="25"/>
  <c r="AG186" i="25"/>
  <c r="AF186" i="25"/>
  <c r="AE186" i="25"/>
  <c r="AD186" i="25"/>
  <c r="AC186" i="25"/>
  <c r="AL186" i="25" s="1"/>
  <c r="AB186" i="25"/>
  <c r="AA186" i="25"/>
  <c r="Z186" i="25"/>
  <c r="Y186" i="25"/>
  <c r="X186" i="25"/>
  <c r="W186" i="25"/>
  <c r="V186" i="25"/>
  <c r="U186" i="25"/>
  <c r="T186" i="25"/>
  <c r="S186" i="25"/>
  <c r="R186" i="25"/>
  <c r="Q186" i="25"/>
  <c r="P186" i="25"/>
  <c r="O186" i="25"/>
  <c r="N186" i="25"/>
  <c r="M186" i="25"/>
  <c r="AN186" i="25" s="1"/>
  <c r="L186" i="25"/>
  <c r="K186" i="25"/>
  <c r="J186" i="25"/>
  <c r="I186" i="25"/>
  <c r="H186" i="25"/>
  <c r="G186" i="25"/>
  <c r="F186" i="25"/>
  <c r="E186" i="25"/>
  <c r="D186" i="25"/>
  <c r="AJ185" i="25"/>
  <c r="AQ185" i="25" s="1"/>
  <c r="AI185" i="25"/>
  <c r="AH185" i="25"/>
  <c r="AG185" i="25"/>
  <c r="AF185" i="25"/>
  <c r="AE185" i="25"/>
  <c r="AD185" i="25"/>
  <c r="AC185" i="25"/>
  <c r="AB185" i="25"/>
  <c r="AL185" i="25" s="1"/>
  <c r="AA185" i="25"/>
  <c r="Z185" i="25"/>
  <c r="Y185" i="25"/>
  <c r="X185" i="25"/>
  <c r="W185" i="25"/>
  <c r="V185" i="25"/>
  <c r="U185" i="25"/>
  <c r="T185" i="25"/>
  <c r="AM185" i="25" s="1"/>
  <c r="S185" i="25"/>
  <c r="R185" i="25"/>
  <c r="Q185" i="25"/>
  <c r="P185" i="25"/>
  <c r="O185" i="25"/>
  <c r="N185" i="25"/>
  <c r="M185" i="25"/>
  <c r="L185" i="25"/>
  <c r="AN185" i="25" s="1"/>
  <c r="K185" i="25"/>
  <c r="J185" i="25"/>
  <c r="I185" i="25"/>
  <c r="H185" i="25"/>
  <c r="G185" i="25"/>
  <c r="F185" i="25"/>
  <c r="E185" i="25"/>
  <c r="D185" i="25"/>
  <c r="AO185" i="25" s="1"/>
  <c r="AQ184" i="25"/>
  <c r="AJ184" i="25"/>
  <c r="AI184" i="25"/>
  <c r="AH184" i="25"/>
  <c r="AG184" i="25"/>
  <c r="AF184" i="25"/>
  <c r="AE184" i="25"/>
  <c r="AD184" i="25"/>
  <c r="AC184" i="25"/>
  <c r="AL184" i="25" s="1"/>
  <c r="AB184" i="25"/>
  <c r="AA184" i="25"/>
  <c r="Z184" i="25"/>
  <c r="Y184" i="25"/>
  <c r="X184" i="25"/>
  <c r="W184" i="25"/>
  <c r="V184" i="25"/>
  <c r="U184" i="25"/>
  <c r="T184" i="25"/>
  <c r="AM184" i="25" s="1"/>
  <c r="S184" i="25"/>
  <c r="R184" i="25"/>
  <c r="Q184" i="25"/>
  <c r="P184" i="25"/>
  <c r="O184" i="25"/>
  <c r="N184" i="25"/>
  <c r="M184" i="25"/>
  <c r="L184" i="25"/>
  <c r="AN184" i="25" s="1"/>
  <c r="K184" i="25"/>
  <c r="J184" i="25"/>
  <c r="I184" i="25"/>
  <c r="H184" i="25"/>
  <c r="G184" i="25"/>
  <c r="F184" i="25"/>
  <c r="E184" i="25"/>
  <c r="D184" i="25"/>
  <c r="AJ183" i="25"/>
  <c r="AQ183" i="25" s="1"/>
  <c r="AI183" i="25"/>
  <c r="AH183" i="25"/>
  <c r="AG183" i="25"/>
  <c r="AF183" i="25"/>
  <c r="AE183" i="25"/>
  <c r="AD183" i="25"/>
  <c r="AC183" i="25"/>
  <c r="AB183" i="25"/>
  <c r="AA183" i="25"/>
  <c r="Z183" i="25"/>
  <c r="Y183" i="25"/>
  <c r="X183" i="25"/>
  <c r="W183" i="25"/>
  <c r="V183" i="25"/>
  <c r="U183" i="25"/>
  <c r="T183" i="25"/>
  <c r="S183" i="25"/>
  <c r="R183" i="25"/>
  <c r="Q183" i="25"/>
  <c r="P183" i="25"/>
  <c r="O183" i="25"/>
  <c r="N183" i="25"/>
  <c r="M183" i="25"/>
  <c r="L183" i="25"/>
  <c r="K183" i="25"/>
  <c r="J183" i="25"/>
  <c r="I183" i="25"/>
  <c r="H183" i="25"/>
  <c r="G183" i="25"/>
  <c r="F183" i="25"/>
  <c r="E183" i="25"/>
  <c r="D183" i="25"/>
  <c r="AQ182" i="25"/>
  <c r="AJ182" i="25"/>
  <c r="AI182" i="25"/>
  <c r="AH182" i="25"/>
  <c r="AG182" i="25"/>
  <c r="AF182" i="25"/>
  <c r="AE182" i="25"/>
  <c r="AD182" i="25"/>
  <c r="AC182" i="25"/>
  <c r="AB182" i="25"/>
  <c r="AA182" i="25"/>
  <c r="Z182" i="25"/>
  <c r="Y182" i="25"/>
  <c r="X182" i="25"/>
  <c r="W182" i="25"/>
  <c r="V182" i="25"/>
  <c r="U182" i="25"/>
  <c r="T182" i="25"/>
  <c r="S182" i="25"/>
  <c r="R182" i="25"/>
  <c r="Q182" i="25"/>
  <c r="P182" i="25"/>
  <c r="O182" i="25"/>
  <c r="N182" i="25"/>
  <c r="M182" i="25"/>
  <c r="L182" i="25"/>
  <c r="K182" i="25"/>
  <c r="J182" i="25"/>
  <c r="I182" i="25"/>
  <c r="H182" i="25"/>
  <c r="G182" i="25"/>
  <c r="F182" i="25"/>
  <c r="E182" i="25"/>
  <c r="D182" i="25"/>
  <c r="C182" i="25"/>
  <c r="AQ181" i="25"/>
  <c r="AJ181" i="25"/>
  <c r="AI181" i="25"/>
  <c r="AH181" i="25"/>
  <c r="AG181" i="25"/>
  <c r="AF181" i="25"/>
  <c r="AE181" i="25"/>
  <c r="AD181" i="25"/>
  <c r="AC181" i="25"/>
  <c r="AB181" i="25"/>
  <c r="AA181" i="25"/>
  <c r="Z181" i="25"/>
  <c r="Y181" i="25"/>
  <c r="X181" i="25"/>
  <c r="W181" i="25"/>
  <c r="V181" i="25"/>
  <c r="U181" i="25"/>
  <c r="T181" i="25"/>
  <c r="S181" i="25"/>
  <c r="R181" i="25"/>
  <c r="Q181" i="25"/>
  <c r="P181" i="25"/>
  <c r="O181" i="25"/>
  <c r="N181" i="25"/>
  <c r="M181" i="25"/>
  <c r="L181" i="25"/>
  <c r="AN181" i="25" s="1"/>
  <c r="K181" i="25"/>
  <c r="J181" i="25"/>
  <c r="I181" i="25"/>
  <c r="H181" i="25"/>
  <c r="AO181" i="25" s="1"/>
  <c r="G181" i="25"/>
  <c r="F181" i="25"/>
  <c r="E181" i="25"/>
  <c r="D181" i="25"/>
  <c r="AQ180" i="25"/>
  <c r="AJ180" i="25"/>
  <c r="AI180" i="25"/>
  <c r="AH180" i="25"/>
  <c r="AG180" i="25"/>
  <c r="AF180" i="25"/>
  <c r="AE180" i="25"/>
  <c r="AD180" i="25"/>
  <c r="AC180" i="25"/>
  <c r="AB180" i="25"/>
  <c r="AA180" i="25"/>
  <c r="Z180" i="25"/>
  <c r="Y180" i="25"/>
  <c r="X180" i="25"/>
  <c r="W180" i="25"/>
  <c r="V180" i="25"/>
  <c r="U180" i="25"/>
  <c r="T180" i="25"/>
  <c r="S180" i="25"/>
  <c r="R180" i="25"/>
  <c r="Q180" i="25"/>
  <c r="P180" i="25"/>
  <c r="O180" i="25"/>
  <c r="AN180" i="25" s="1"/>
  <c r="N180" i="25"/>
  <c r="M180" i="25"/>
  <c r="L180" i="25"/>
  <c r="K180" i="25"/>
  <c r="J180" i="25"/>
  <c r="I180" i="25"/>
  <c r="H180" i="25"/>
  <c r="G180" i="25"/>
  <c r="F180" i="25"/>
  <c r="E180" i="25"/>
  <c r="D180" i="25"/>
  <c r="AM179" i="25"/>
  <c r="AJ179" i="25"/>
  <c r="AQ179" i="25" s="1"/>
  <c r="AI179" i="25"/>
  <c r="AH179" i="25"/>
  <c r="AG179" i="25"/>
  <c r="AF179" i="25"/>
  <c r="AE179" i="25"/>
  <c r="AD179" i="25"/>
  <c r="AC179" i="25"/>
  <c r="AB179" i="25"/>
  <c r="AA179" i="25"/>
  <c r="Z179" i="25"/>
  <c r="Y179" i="25"/>
  <c r="X179" i="25"/>
  <c r="W179" i="25"/>
  <c r="V179" i="25"/>
  <c r="U179" i="25"/>
  <c r="T179" i="25"/>
  <c r="S179" i="25"/>
  <c r="R179" i="25"/>
  <c r="Q179" i="25"/>
  <c r="P179" i="25"/>
  <c r="O179" i="25"/>
  <c r="N179" i="25"/>
  <c r="M179" i="25"/>
  <c r="L179" i="25"/>
  <c r="K179" i="25"/>
  <c r="J179" i="25"/>
  <c r="I179" i="25"/>
  <c r="H179" i="25"/>
  <c r="G179" i="25"/>
  <c r="F179" i="25"/>
  <c r="AO179" i="25" s="1"/>
  <c r="E179" i="25"/>
  <c r="D179" i="25"/>
  <c r="AQ178" i="25"/>
  <c r="AN178" i="25"/>
  <c r="AJ178" i="25"/>
  <c r="AI178" i="25"/>
  <c r="AH178" i="25"/>
  <c r="AG178" i="25"/>
  <c r="AF178" i="25"/>
  <c r="AE178" i="25"/>
  <c r="AD178" i="25"/>
  <c r="AC178" i="25"/>
  <c r="AL178" i="25" s="1"/>
  <c r="AB178" i="25"/>
  <c r="AA178" i="25"/>
  <c r="Z178" i="25"/>
  <c r="Y178" i="25"/>
  <c r="X178" i="25"/>
  <c r="W178" i="25"/>
  <c r="V178" i="25"/>
  <c r="U178" i="25"/>
  <c r="AM178" i="25" s="1"/>
  <c r="T178" i="25"/>
  <c r="S178" i="25"/>
  <c r="R178" i="25"/>
  <c r="Q178" i="25"/>
  <c r="P178" i="25"/>
  <c r="O178" i="25"/>
  <c r="N178" i="25"/>
  <c r="M178" i="25"/>
  <c r="L178" i="25"/>
  <c r="K178" i="25"/>
  <c r="J178" i="25"/>
  <c r="I178" i="25"/>
  <c r="H178" i="25"/>
  <c r="G178" i="25"/>
  <c r="F178" i="25"/>
  <c r="E178" i="25"/>
  <c r="D178" i="25"/>
  <c r="AO178" i="25" s="1"/>
  <c r="AJ177" i="25"/>
  <c r="AQ177" i="25" s="1"/>
  <c r="AI177" i="25"/>
  <c r="AH177" i="25"/>
  <c r="AG177" i="25"/>
  <c r="AF177" i="25"/>
  <c r="AE177" i="25"/>
  <c r="AD177" i="25"/>
  <c r="AC177" i="25"/>
  <c r="AB177" i="25"/>
  <c r="AL177" i="25" s="1"/>
  <c r="AA177" i="25"/>
  <c r="Z177" i="25"/>
  <c r="Y177" i="25"/>
  <c r="X177" i="25"/>
  <c r="W177" i="25"/>
  <c r="V177" i="25"/>
  <c r="U177" i="25"/>
  <c r="T177" i="25"/>
  <c r="AM177" i="25" s="1"/>
  <c r="S177" i="25"/>
  <c r="R177" i="25"/>
  <c r="Q177" i="25"/>
  <c r="P177" i="25"/>
  <c r="O177" i="25"/>
  <c r="N177" i="25"/>
  <c r="M177" i="25"/>
  <c r="L177" i="25"/>
  <c r="AN177" i="25" s="1"/>
  <c r="K177" i="25"/>
  <c r="J177" i="25"/>
  <c r="I177" i="25"/>
  <c r="H177" i="25"/>
  <c r="G177" i="25"/>
  <c r="F177" i="25"/>
  <c r="E177" i="25"/>
  <c r="D177" i="25"/>
  <c r="AO177" i="25" s="1"/>
  <c r="AQ176" i="25"/>
  <c r="AJ176" i="25"/>
  <c r="AI176" i="25"/>
  <c r="AH176" i="25"/>
  <c r="AG176" i="25"/>
  <c r="AF176" i="25"/>
  <c r="AE176" i="25"/>
  <c r="AD176" i="25"/>
  <c r="AC176" i="25"/>
  <c r="AL176" i="25" s="1"/>
  <c r="AB176" i="25"/>
  <c r="AA176" i="25"/>
  <c r="Z176" i="25"/>
  <c r="Y176" i="25"/>
  <c r="X176" i="25"/>
  <c r="W176" i="25"/>
  <c r="V176" i="25"/>
  <c r="U176" i="25"/>
  <c r="T176" i="25"/>
  <c r="S176" i="25"/>
  <c r="R176" i="25"/>
  <c r="Q176" i="25"/>
  <c r="P176" i="25"/>
  <c r="O176" i="25"/>
  <c r="N176" i="25"/>
  <c r="M176" i="25"/>
  <c r="L176" i="25"/>
  <c r="K176" i="25"/>
  <c r="J176" i="25"/>
  <c r="I176" i="25"/>
  <c r="H176" i="25"/>
  <c r="G176" i="25"/>
  <c r="F176" i="25"/>
  <c r="E176" i="25"/>
  <c r="D176" i="25"/>
  <c r="AJ175" i="25"/>
  <c r="AQ175" i="25" s="1"/>
  <c r="AI175" i="25"/>
  <c r="AH175" i="25"/>
  <c r="AG175" i="25"/>
  <c r="AF175" i="25"/>
  <c r="AE175" i="25"/>
  <c r="AD175" i="25"/>
  <c r="AC175" i="25"/>
  <c r="AB175" i="25"/>
  <c r="AL175" i="25" s="1"/>
  <c r="AA175" i="25"/>
  <c r="Z175" i="25"/>
  <c r="Y175" i="25"/>
  <c r="X175" i="25"/>
  <c r="W175" i="25"/>
  <c r="V175" i="25"/>
  <c r="U175" i="25"/>
  <c r="T175" i="25"/>
  <c r="AM175" i="25" s="1"/>
  <c r="S175" i="25"/>
  <c r="R175" i="25"/>
  <c r="Q175" i="25"/>
  <c r="P175" i="25"/>
  <c r="O175" i="25"/>
  <c r="N175" i="25"/>
  <c r="M175" i="25"/>
  <c r="L175" i="25"/>
  <c r="AN175" i="25" s="1"/>
  <c r="K175" i="25"/>
  <c r="J175" i="25"/>
  <c r="I175" i="25"/>
  <c r="H175" i="25"/>
  <c r="G175" i="25"/>
  <c r="F175" i="25"/>
  <c r="E175" i="25"/>
  <c r="D175" i="25"/>
  <c r="AO175" i="25" s="1"/>
  <c r="AQ174" i="25"/>
  <c r="AJ174" i="25"/>
  <c r="AI174" i="25"/>
  <c r="AH174" i="25"/>
  <c r="AG174" i="25"/>
  <c r="AF174" i="25"/>
  <c r="AE174" i="25"/>
  <c r="AD174" i="25"/>
  <c r="AC174" i="25"/>
  <c r="AB174" i="25"/>
  <c r="AA174" i="25"/>
  <c r="Z174" i="25"/>
  <c r="Y174" i="25"/>
  <c r="X174" i="25"/>
  <c r="W174" i="25"/>
  <c r="V174" i="25"/>
  <c r="U174" i="25"/>
  <c r="T174" i="25"/>
  <c r="S174" i="25"/>
  <c r="R174" i="25"/>
  <c r="Q174" i="25"/>
  <c r="P174" i="25"/>
  <c r="O174" i="25"/>
  <c r="N174" i="25"/>
  <c r="M174" i="25"/>
  <c r="L174" i="25"/>
  <c r="K174" i="25"/>
  <c r="J174" i="25"/>
  <c r="I174" i="25"/>
  <c r="H174" i="25"/>
  <c r="G174" i="25"/>
  <c r="F174" i="25"/>
  <c r="E174" i="25"/>
  <c r="D174" i="25"/>
  <c r="AQ173" i="25"/>
  <c r="AJ173" i="25"/>
  <c r="AI173" i="25"/>
  <c r="AH173" i="25"/>
  <c r="AG173" i="25"/>
  <c r="AF173" i="25"/>
  <c r="AE173" i="25"/>
  <c r="AD173" i="25"/>
  <c r="AC173" i="25"/>
  <c r="AB173" i="25"/>
  <c r="AA173" i="25"/>
  <c r="Z173" i="25"/>
  <c r="Y173" i="25"/>
  <c r="X173" i="25"/>
  <c r="W173" i="25"/>
  <c r="V173" i="25"/>
  <c r="U173" i="25"/>
  <c r="T173" i="25"/>
  <c r="S173" i="25"/>
  <c r="R173" i="25"/>
  <c r="Q173" i="25"/>
  <c r="P173" i="25"/>
  <c r="O173" i="25"/>
  <c r="N173" i="25"/>
  <c r="M173" i="25"/>
  <c r="L173" i="25"/>
  <c r="K173" i="25"/>
  <c r="J173" i="25"/>
  <c r="I173" i="25"/>
  <c r="H173" i="25"/>
  <c r="AO173" i="25" s="1"/>
  <c r="G173" i="25"/>
  <c r="F173" i="25"/>
  <c r="E173" i="25"/>
  <c r="D173" i="25"/>
  <c r="AQ172" i="25"/>
  <c r="AJ172" i="25"/>
  <c r="AI172" i="25"/>
  <c r="AH172" i="25"/>
  <c r="AG172" i="25"/>
  <c r="AF172" i="25"/>
  <c r="AE172" i="25"/>
  <c r="AD172" i="25"/>
  <c r="AC172" i="25"/>
  <c r="AB172" i="25"/>
  <c r="AA172" i="25"/>
  <c r="Z172" i="25"/>
  <c r="Y172" i="25"/>
  <c r="X172" i="25"/>
  <c r="W172" i="25"/>
  <c r="V172" i="25"/>
  <c r="U172" i="25"/>
  <c r="T172" i="25"/>
  <c r="S172" i="25"/>
  <c r="R172" i="25"/>
  <c r="Q172" i="25"/>
  <c r="AN172" i="25" s="1"/>
  <c r="P172" i="25"/>
  <c r="O172" i="25"/>
  <c r="N172" i="25"/>
  <c r="M172" i="25"/>
  <c r="L172" i="25"/>
  <c r="K172" i="25"/>
  <c r="J172" i="25"/>
  <c r="I172" i="25"/>
  <c r="H172" i="25"/>
  <c r="G172" i="25"/>
  <c r="F172" i="25"/>
  <c r="E172" i="25"/>
  <c r="D172" i="25"/>
  <c r="AM171" i="25"/>
  <c r="AJ171" i="25"/>
  <c r="AQ171" i="25" s="1"/>
  <c r="AI171" i="25"/>
  <c r="AH171" i="25"/>
  <c r="AG171" i="25"/>
  <c r="AF171" i="25"/>
  <c r="AE171" i="25"/>
  <c r="AD171" i="25"/>
  <c r="AC171" i="25"/>
  <c r="AB171" i="25"/>
  <c r="AL171" i="25" s="1"/>
  <c r="AA171" i="25"/>
  <c r="Z171" i="25"/>
  <c r="Y171" i="25"/>
  <c r="X171" i="25"/>
  <c r="W171" i="25"/>
  <c r="V171" i="25"/>
  <c r="U171" i="25"/>
  <c r="T171" i="25"/>
  <c r="S171" i="25"/>
  <c r="R171" i="25"/>
  <c r="Q171" i="25"/>
  <c r="P171" i="25"/>
  <c r="O171" i="25"/>
  <c r="N171" i="25"/>
  <c r="M171" i="25"/>
  <c r="L171" i="25"/>
  <c r="AN171" i="25" s="1"/>
  <c r="K171" i="25"/>
  <c r="J171" i="25"/>
  <c r="I171" i="25"/>
  <c r="H171" i="25"/>
  <c r="G171" i="25"/>
  <c r="F171" i="25"/>
  <c r="AO171" i="25" s="1"/>
  <c r="E171" i="25"/>
  <c r="D171" i="25"/>
  <c r="AQ170" i="25"/>
  <c r="AJ170" i="25"/>
  <c r="AI170" i="25"/>
  <c r="AH170" i="25"/>
  <c r="AG170" i="25"/>
  <c r="AF170" i="25"/>
  <c r="AE170" i="25"/>
  <c r="AD170" i="25"/>
  <c r="AC170" i="25"/>
  <c r="AL170" i="25" s="1"/>
  <c r="AB170" i="25"/>
  <c r="AA170" i="25"/>
  <c r="Z170" i="25"/>
  <c r="Y170" i="25"/>
  <c r="X170" i="25"/>
  <c r="W170" i="25"/>
  <c r="V170" i="25"/>
  <c r="U170" i="25"/>
  <c r="AM170" i="25" s="1"/>
  <c r="T170" i="25"/>
  <c r="S170" i="25"/>
  <c r="R170" i="25"/>
  <c r="Q170" i="25"/>
  <c r="P170" i="25"/>
  <c r="O170" i="25"/>
  <c r="N170" i="25"/>
  <c r="M170" i="25"/>
  <c r="AN170" i="25" s="1"/>
  <c r="L170" i="25"/>
  <c r="K170" i="25"/>
  <c r="J170" i="25"/>
  <c r="I170" i="25"/>
  <c r="H170" i="25"/>
  <c r="G170" i="25"/>
  <c r="F170" i="25"/>
  <c r="E170" i="25"/>
  <c r="D170" i="25"/>
  <c r="AJ169" i="25"/>
  <c r="AQ169" i="25" s="1"/>
  <c r="AI169" i="25"/>
  <c r="AH169" i="25"/>
  <c r="AG169" i="25"/>
  <c r="AF169" i="25"/>
  <c r="AE169" i="25"/>
  <c r="AD169" i="25"/>
  <c r="AC169" i="25"/>
  <c r="AB169" i="25"/>
  <c r="AL169" i="25" s="1"/>
  <c r="AA169" i="25"/>
  <c r="Z169" i="25"/>
  <c r="Y169" i="25"/>
  <c r="X169" i="25"/>
  <c r="W169" i="25"/>
  <c r="V169" i="25"/>
  <c r="U169" i="25"/>
  <c r="T169" i="25"/>
  <c r="AM169" i="25" s="1"/>
  <c r="S169" i="25"/>
  <c r="R169" i="25"/>
  <c r="Q169" i="25"/>
  <c r="P169" i="25"/>
  <c r="O169" i="25"/>
  <c r="N169" i="25"/>
  <c r="M169" i="25"/>
  <c r="L169" i="25"/>
  <c r="AN169" i="25" s="1"/>
  <c r="K169" i="25"/>
  <c r="J169" i="25"/>
  <c r="I169" i="25"/>
  <c r="H169" i="25"/>
  <c r="G169" i="25"/>
  <c r="F169" i="25"/>
  <c r="E169" i="25"/>
  <c r="D169" i="25"/>
  <c r="AO169" i="25" s="1"/>
  <c r="AQ168" i="25"/>
  <c r="AS38" i="25" s="1"/>
  <c r="AJ168" i="25"/>
  <c r="AI168" i="25"/>
  <c r="AH168" i="25"/>
  <c r="AG168" i="25"/>
  <c r="AF168" i="25"/>
  <c r="AE168" i="25"/>
  <c r="AD168" i="25"/>
  <c r="AC168" i="25"/>
  <c r="AL168" i="25" s="1"/>
  <c r="AB168" i="25"/>
  <c r="AA168" i="25"/>
  <c r="Z168" i="25"/>
  <c r="Y168" i="25"/>
  <c r="X168" i="25"/>
  <c r="W168" i="25"/>
  <c r="V168" i="25"/>
  <c r="U168" i="25"/>
  <c r="T168" i="25"/>
  <c r="S168" i="25"/>
  <c r="R168" i="25"/>
  <c r="Q168" i="25"/>
  <c r="P168" i="25"/>
  <c r="O168" i="25"/>
  <c r="N168" i="25"/>
  <c r="M168" i="25"/>
  <c r="L168" i="25"/>
  <c r="K168" i="25"/>
  <c r="J168" i="25"/>
  <c r="I168" i="25"/>
  <c r="H168" i="25"/>
  <c r="AO168" i="25" s="1"/>
  <c r="G168" i="25"/>
  <c r="F168" i="25"/>
  <c r="E168" i="25"/>
  <c r="D168" i="25"/>
  <c r="AJ167" i="25"/>
  <c r="AQ167" i="25" s="1"/>
  <c r="AI167" i="25"/>
  <c r="AH167" i="25"/>
  <c r="AG167" i="25"/>
  <c r="AF167" i="25"/>
  <c r="AE167" i="25"/>
  <c r="AD167" i="25"/>
  <c r="AC167" i="25"/>
  <c r="AB167" i="25"/>
  <c r="AL167" i="25" s="1"/>
  <c r="AA167" i="25"/>
  <c r="Z167" i="25"/>
  <c r="Y167" i="25"/>
  <c r="X167" i="25"/>
  <c r="W167" i="25"/>
  <c r="V167" i="25"/>
  <c r="U167" i="25"/>
  <c r="T167" i="25"/>
  <c r="AM167" i="25" s="1"/>
  <c r="S167" i="25"/>
  <c r="R167" i="25"/>
  <c r="Q167" i="25"/>
  <c r="P167" i="25"/>
  <c r="O167" i="25"/>
  <c r="N167" i="25"/>
  <c r="M167" i="25"/>
  <c r="L167" i="25"/>
  <c r="AN167" i="25" s="1"/>
  <c r="K167" i="25"/>
  <c r="J167" i="25"/>
  <c r="I167" i="25"/>
  <c r="H167" i="25"/>
  <c r="G167" i="25"/>
  <c r="F167" i="25"/>
  <c r="E167" i="25"/>
  <c r="D167" i="25"/>
  <c r="AO167" i="25" s="1"/>
  <c r="AQ166" i="25"/>
  <c r="AJ166" i="25"/>
  <c r="AI166" i="25"/>
  <c r="AH166" i="25"/>
  <c r="AG166" i="25"/>
  <c r="AF166" i="25"/>
  <c r="AE166" i="25"/>
  <c r="AD166" i="25"/>
  <c r="AC166" i="25"/>
  <c r="AB166" i="25"/>
  <c r="AA166" i="25"/>
  <c r="Z166" i="25"/>
  <c r="Y166" i="25"/>
  <c r="X166" i="25"/>
  <c r="W166" i="25"/>
  <c r="V166" i="25"/>
  <c r="U166" i="25"/>
  <c r="T166" i="25"/>
  <c r="S166" i="25"/>
  <c r="R166" i="25"/>
  <c r="Q166" i="25"/>
  <c r="P166" i="25"/>
  <c r="O166" i="25"/>
  <c r="N166" i="25"/>
  <c r="M166" i="25"/>
  <c r="L166" i="25"/>
  <c r="K166" i="25"/>
  <c r="J166" i="25"/>
  <c r="I166" i="25"/>
  <c r="H166" i="25"/>
  <c r="G166" i="25"/>
  <c r="F166" i="25"/>
  <c r="E166" i="25"/>
  <c r="D166" i="25"/>
  <c r="AQ165" i="25"/>
  <c r="AJ165" i="25"/>
  <c r="AI165" i="25"/>
  <c r="AH165" i="25"/>
  <c r="AG165" i="25"/>
  <c r="AF165" i="25"/>
  <c r="AE165" i="25"/>
  <c r="AD165" i="25"/>
  <c r="AC165" i="25"/>
  <c r="AL165" i="25" s="1"/>
  <c r="AB165" i="25"/>
  <c r="AA165" i="25"/>
  <c r="Z165" i="25"/>
  <c r="Y165" i="25"/>
  <c r="X165" i="25"/>
  <c r="W165" i="25"/>
  <c r="V165" i="25"/>
  <c r="U165" i="25"/>
  <c r="AM165" i="25" s="1"/>
  <c r="T165" i="25"/>
  <c r="S165" i="25"/>
  <c r="R165" i="25"/>
  <c r="Q165" i="25"/>
  <c r="P165" i="25"/>
  <c r="O165" i="25"/>
  <c r="N165" i="25"/>
  <c r="M165" i="25"/>
  <c r="L165" i="25"/>
  <c r="K165" i="25"/>
  <c r="J165" i="25"/>
  <c r="I165" i="25"/>
  <c r="H165" i="25"/>
  <c r="G165" i="25"/>
  <c r="F165" i="25"/>
  <c r="E165" i="25"/>
  <c r="AO165" i="25" s="1"/>
  <c r="D165" i="25"/>
  <c r="AJ164" i="25"/>
  <c r="AQ164" i="25" s="1"/>
  <c r="AI164" i="25"/>
  <c r="AH164" i="25"/>
  <c r="AG164" i="25"/>
  <c r="AF164" i="25"/>
  <c r="AE164" i="25"/>
  <c r="AD164" i="25"/>
  <c r="AC164" i="25"/>
  <c r="AL164" i="25" s="1"/>
  <c r="AB164" i="25"/>
  <c r="AA164" i="25"/>
  <c r="Z164" i="25"/>
  <c r="Y164" i="25"/>
  <c r="X164" i="25"/>
  <c r="W164" i="25"/>
  <c r="V164" i="25"/>
  <c r="U164" i="25"/>
  <c r="T164" i="25"/>
  <c r="S164" i="25"/>
  <c r="R164" i="25"/>
  <c r="Q164" i="25"/>
  <c r="P164" i="25"/>
  <c r="O164" i="25"/>
  <c r="N164" i="25"/>
  <c r="M164" i="25"/>
  <c r="AN164" i="25" s="1"/>
  <c r="L164" i="25"/>
  <c r="K164" i="25"/>
  <c r="J164" i="25"/>
  <c r="I164" i="25"/>
  <c r="H164" i="25"/>
  <c r="G164" i="25"/>
  <c r="AO164" i="25" s="1"/>
  <c r="F164" i="25"/>
  <c r="E164" i="25"/>
  <c r="D164" i="25"/>
  <c r="AN163" i="25"/>
  <c r="AJ163" i="25"/>
  <c r="AQ163" i="25" s="1"/>
  <c r="AI163" i="25"/>
  <c r="AH163" i="25"/>
  <c r="AG163" i="25"/>
  <c r="AF163" i="25"/>
  <c r="AE163" i="25"/>
  <c r="AD163" i="25"/>
  <c r="AC163" i="25"/>
  <c r="AB163" i="25"/>
  <c r="AA163" i="25"/>
  <c r="Z163" i="25"/>
  <c r="Y163" i="25"/>
  <c r="X163" i="25"/>
  <c r="W163" i="25"/>
  <c r="V163" i="25"/>
  <c r="AM163" i="25" s="1"/>
  <c r="U163" i="25"/>
  <c r="T163" i="25"/>
  <c r="S163" i="25"/>
  <c r="R163" i="25"/>
  <c r="Q163" i="25"/>
  <c r="P163" i="25"/>
  <c r="O163" i="25"/>
  <c r="N163" i="25"/>
  <c r="M163" i="25"/>
  <c r="L163" i="25"/>
  <c r="K163" i="25"/>
  <c r="J163" i="25"/>
  <c r="I163" i="25"/>
  <c r="H163" i="25"/>
  <c r="G163" i="25"/>
  <c r="F163" i="25"/>
  <c r="AO163" i="25" s="1"/>
  <c r="E163" i="25"/>
  <c r="D163" i="25"/>
  <c r="AQ162" i="25"/>
  <c r="AJ162" i="25"/>
  <c r="AI162" i="25"/>
  <c r="AH162" i="25"/>
  <c r="AG162" i="25"/>
  <c r="AF162" i="25"/>
  <c r="AE162" i="25"/>
  <c r="AD162" i="25"/>
  <c r="AC162" i="25"/>
  <c r="AL162" i="25" s="1"/>
  <c r="AB162" i="25"/>
  <c r="AA162" i="25"/>
  <c r="Z162" i="25"/>
  <c r="Y162" i="25"/>
  <c r="X162" i="25"/>
  <c r="W162" i="25"/>
  <c r="V162" i="25"/>
  <c r="U162" i="25"/>
  <c r="AM162" i="25" s="1"/>
  <c r="T162" i="25"/>
  <c r="S162" i="25"/>
  <c r="R162" i="25"/>
  <c r="Q162" i="25"/>
  <c r="P162" i="25"/>
  <c r="O162" i="25"/>
  <c r="N162" i="25"/>
  <c r="M162" i="25"/>
  <c r="AN162" i="25" s="1"/>
  <c r="L162" i="25"/>
  <c r="K162" i="25"/>
  <c r="J162" i="25"/>
  <c r="I162" i="25"/>
  <c r="H162" i="25"/>
  <c r="G162" i="25"/>
  <c r="F162" i="25"/>
  <c r="E162" i="25"/>
  <c r="D162" i="25"/>
  <c r="AO162" i="25" s="1"/>
  <c r="AJ161" i="25"/>
  <c r="AQ161" i="25" s="1"/>
  <c r="AI161" i="25"/>
  <c r="AH161" i="25"/>
  <c r="AG161" i="25"/>
  <c r="AF161" i="25"/>
  <c r="AE161" i="25"/>
  <c r="AD161" i="25"/>
  <c r="AC161" i="25"/>
  <c r="AB161" i="25"/>
  <c r="AL161" i="25" s="1"/>
  <c r="AA161" i="25"/>
  <c r="Z161" i="25"/>
  <c r="Y161" i="25"/>
  <c r="X161" i="25"/>
  <c r="W161" i="25"/>
  <c r="V161" i="25"/>
  <c r="AM161" i="25" s="1"/>
  <c r="U161" i="25"/>
  <c r="T161" i="25"/>
  <c r="S161" i="25"/>
  <c r="R161" i="25"/>
  <c r="Q161" i="25"/>
  <c r="P161" i="25"/>
  <c r="O161" i="25"/>
  <c r="N161" i="25"/>
  <c r="M161" i="25"/>
  <c r="L161" i="25"/>
  <c r="K161" i="25"/>
  <c r="J161" i="25"/>
  <c r="I161" i="25"/>
  <c r="H161" i="25"/>
  <c r="G161" i="25"/>
  <c r="F161" i="25"/>
  <c r="E161" i="25"/>
  <c r="D161" i="25"/>
  <c r="AQ160" i="25"/>
  <c r="AJ160" i="25"/>
  <c r="AI160" i="25"/>
  <c r="AH160" i="25"/>
  <c r="AG160" i="25"/>
  <c r="AF160" i="25"/>
  <c r="AE160" i="25"/>
  <c r="AD160" i="25"/>
  <c r="AC160" i="25"/>
  <c r="AL160" i="25" s="1"/>
  <c r="AB160" i="25"/>
  <c r="AA160" i="25"/>
  <c r="Z160" i="25"/>
  <c r="Y160" i="25"/>
  <c r="X160" i="25"/>
  <c r="W160" i="25"/>
  <c r="V160" i="25"/>
  <c r="U160" i="25"/>
  <c r="T160" i="25"/>
  <c r="S160" i="25"/>
  <c r="R160" i="25"/>
  <c r="Q160" i="25"/>
  <c r="P160" i="25"/>
  <c r="O160" i="25"/>
  <c r="N160" i="25"/>
  <c r="M160" i="25"/>
  <c r="L160" i="25"/>
  <c r="K160" i="25"/>
  <c r="J160" i="25"/>
  <c r="I160" i="25"/>
  <c r="H160" i="25"/>
  <c r="G160" i="25"/>
  <c r="F160" i="25"/>
  <c r="E160" i="25"/>
  <c r="AO160" i="25" s="1"/>
  <c r="D160" i="25"/>
  <c r="AJ159" i="25"/>
  <c r="AQ159" i="25" s="1"/>
  <c r="AI159" i="25"/>
  <c r="AH159" i="25"/>
  <c r="AG159" i="25"/>
  <c r="AF159" i="25"/>
  <c r="AE159" i="25"/>
  <c r="AD159" i="25"/>
  <c r="AC159" i="25"/>
  <c r="AB159" i="25"/>
  <c r="AA159" i="25"/>
  <c r="Z159" i="25"/>
  <c r="Y159" i="25"/>
  <c r="X159" i="25"/>
  <c r="W159" i="25"/>
  <c r="V159" i="25"/>
  <c r="U159" i="25"/>
  <c r="T159" i="25"/>
  <c r="S159" i="25"/>
  <c r="R159" i="25"/>
  <c r="Q159" i="25"/>
  <c r="P159" i="25"/>
  <c r="O159" i="25"/>
  <c r="N159" i="25"/>
  <c r="M159" i="25"/>
  <c r="L159" i="25"/>
  <c r="AN159" i="25" s="1"/>
  <c r="K159" i="25"/>
  <c r="J159" i="25"/>
  <c r="I159" i="25"/>
  <c r="H159" i="25"/>
  <c r="G159" i="25"/>
  <c r="F159" i="25"/>
  <c r="AO159" i="25" s="1"/>
  <c r="E159" i="25"/>
  <c r="D159" i="25"/>
  <c r="AQ158" i="25"/>
  <c r="AJ158" i="25"/>
  <c r="AI158" i="25"/>
  <c r="AH158" i="25"/>
  <c r="AG158" i="25"/>
  <c r="AF158" i="25"/>
  <c r="AE158" i="25"/>
  <c r="AD158" i="25"/>
  <c r="AC158" i="25"/>
  <c r="AB158" i="25"/>
  <c r="AA158" i="25"/>
  <c r="Z158" i="25"/>
  <c r="Y158" i="25"/>
  <c r="X158" i="25"/>
  <c r="W158" i="25"/>
  <c r="V158" i="25"/>
  <c r="U158" i="25"/>
  <c r="T158" i="25"/>
  <c r="S158" i="25"/>
  <c r="R158" i="25"/>
  <c r="Q158" i="25"/>
  <c r="P158" i="25"/>
  <c r="O158" i="25"/>
  <c r="AN158" i="25" s="1"/>
  <c r="N158" i="25"/>
  <c r="M158" i="25"/>
  <c r="L158" i="25"/>
  <c r="K158" i="25"/>
  <c r="J158" i="25"/>
  <c r="I158" i="25"/>
  <c r="H158" i="25"/>
  <c r="G158" i="25"/>
  <c r="F158" i="25"/>
  <c r="E158" i="25"/>
  <c r="D158" i="25"/>
  <c r="AQ157" i="25"/>
  <c r="AJ157" i="25"/>
  <c r="AI157" i="25"/>
  <c r="AH157" i="25"/>
  <c r="AG157" i="25"/>
  <c r="AF157" i="25"/>
  <c r="AE157" i="25"/>
  <c r="AD157" i="25"/>
  <c r="AC157" i="25"/>
  <c r="AL157" i="25" s="1"/>
  <c r="AB157" i="25"/>
  <c r="AA157" i="25"/>
  <c r="Z157" i="25"/>
  <c r="Y157" i="25"/>
  <c r="X157" i="25"/>
  <c r="W157" i="25"/>
  <c r="V157" i="25"/>
  <c r="U157" i="25"/>
  <c r="AM157" i="25" s="1"/>
  <c r="T157" i="25"/>
  <c r="S157" i="25"/>
  <c r="R157" i="25"/>
  <c r="Q157" i="25"/>
  <c r="P157" i="25"/>
  <c r="O157" i="25"/>
  <c r="N157" i="25"/>
  <c r="M157" i="25"/>
  <c r="L157" i="25"/>
  <c r="K157" i="25"/>
  <c r="J157" i="25"/>
  <c r="I157" i="25"/>
  <c r="H157" i="25"/>
  <c r="G157" i="25"/>
  <c r="F157" i="25"/>
  <c r="E157" i="25"/>
  <c r="AO157" i="25" s="1"/>
  <c r="D157" i="25"/>
  <c r="AJ156" i="25"/>
  <c r="AQ156" i="25" s="1"/>
  <c r="AI156" i="25"/>
  <c r="AH156" i="25"/>
  <c r="AG156" i="25"/>
  <c r="AF156" i="25"/>
  <c r="AE156" i="25"/>
  <c r="AD156" i="25"/>
  <c r="AC156" i="25"/>
  <c r="AL156" i="25" s="1"/>
  <c r="AB156" i="25"/>
  <c r="AA156" i="25"/>
  <c r="Z156" i="25"/>
  <c r="Y156" i="25"/>
  <c r="X156" i="25"/>
  <c r="W156" i="25"/>
  <c r="V156" i="25"/>
  <c r="U156" i="25"/>
  <c r="T156" i="25"/>
  <c r="S156" i="25"/>
  <c r="R156" i="25"/>
  <c r="Q156" i="25"/>
  <c r="P156" i="25"/>
  <c r="O156" i="25"/>
  <c r="N156" i="25"/>
  <c r="M156" i="25"/>
  <c r="AN156" i="25" s="1"/>
  <c r="L156" i="25"/>
  <c r="K156" i="25"/>
  <c r="J156" i="25"/>
  <c r="I156" i="25"/>
  <c r="H156" i="25"/>
  <c r="G156" i="25"/>
  <c r="AO156" i="25" s="1"/>
  <c r="F156" i="25"/>
  <c r="E156" i="25"/>
  <c r="D156" i="25"/>
  <c r="AJ155" i="25"/>
  <c r="AQ155" i="25" s="1"/>
  <c r="AI155" i="25"/>
  <c r="AH155" i="25"/>
  <c r="AG155" i="25"/>
  <c r="AF155" i="25"/>
  <c r="AE155" i="25"/>
  <c r="AD155" i="25"/>
  <c r="AC155" i="25"/>
  <c r="AB155" i="25"/>
  <c r="AA155" i="25"/>
  <c r="Z155" i="25"/>
  <c r="Y155" i="25"/>
  <c r="X155" i="25"/>
  <c r="W155" i="25"/>
  <c r="V155" i="25"/>
  <c r="U155" i="25"/>
  <c r="T155" i="25"/>
  <c r="S155" i="25"/>
  <c r="R155" i="25"/>
  <c r="Q155" i="25"/>
  <c r="P155" i="25"/>
  <c r="O155" i="25"/>
  <c r="N155" i="25"/>
  <c r="M155" i="25"/>
  <c r="L155" i="25"/>
  <c r="K155" i="25"/>
  <c r="J155" i="25"/>
  <c r="I155" i="25"/>
  <c r="H155" i="25"/>
  <c r="G155" i="25"/>
  <c r="AO155" i="25" s="1"/>
  <c r="F155" i="25"/>
  <c r="E155" i="25"/>
  <c r="D155" i="25"/>
  <c r="AQ154" i="25"/>
  <c r="AJ154" i="25"/>
  <c r="AI154" i="25"/>
  <c r="AH154" i="25"/>
  <c r="AG154" i="25"/>
  <c r="AF154" i="25"/>
  <c r="AE154" i="25"/>
  <c r="AD154" i="25"/>
  <c r="AC154" i="25"/>
  <c r="AL154" i="25" s="1"/>
  <c r="AB154" i="25"/>
  <c r="AA154" i="25"/>
  <c r="Z154" i="25"/>
  <c r="Y154" i="25"/>
  <c r="X154" i="25"/>
  <c r="W154" i="25"/>
  <c r="V154" i="25"/>
  <c r="U154" i="25"/>
  <c r="AM154" i="25" s="1"/>
  <c r="T154" i="25"/>
  <c r="S154" i="25"/>
  <c r="R154" i="25"/>
  <c r="Q154" i="25"/>
  <c r="P154" i="25"/>
  <c r="O154" i="25"/>
  <c r="N154" i="25"/>
  <c r="M154" i="25"/>
  <c r="AN154" i="25" s="1"/>
  <c r="L154" i="25"/>
  <c r="K154" i="25"/>
  <c r="J154" i="25"/>
  <c r="I154" i="25"/>
  <c r="H154" i="25"/>
  <c r="G154" i="25"/>
  <c r="F154" i="25"/>
  <c r="E154" i="25"/>
  <c r="D154" i="25"/>
  <c r="AJ153" i="25"/>
  <c r="AQ153" i="25" s="1"/>
  <c r="AI153" i="25"/>
  <c r="AH153" i="25"/>
  <c r="AG153" i="25"/>
  <c r="AF153" i="25"/>
  <c r="AE153" i="25"/>
  <c r="AD153" i="25"/>
  <c r="AC153" i="25"/>
  <c r="AB153" i="25"/>
  <c r="AL153" i="25" s="1"/>
  <c r="AA153" i="25"/>
  <c r="Z153" i="25"/>
  <c r="Y153" i="25"/>
  <c r="X153" i="25"/>
  <c r="W153" i="25"/>
  <c r="V153" i="25"/>
  <c r="U153" i="25"/>
  <c r="T153" i="25"/>
  <c r="AM153" i="25" s="1"/>
  <c r="S153" i="25"/>
  <c r="R153" i="25"/>
  <c r="Q153" i="25"/>
  <c r="P153" i="25"/>
  <c r="O153" i="25"/>
  <c r="N153" i="25"/>
  <c r="M153" i="25"/>
  <c r="L153" i="25"/>
  <c r="AN153" i="25" s="1"/>
  <c r="K153" i="25"/>
  <c r="J153" i="25"/>
  <c r="I153" i="25"/>
  <c r="H153" i="25"/>
  <c r="G153" i="25"/>
  <c r="F153" i="25"/>
  <c r="E153" i="25"/>
  <c r="D153" i="25"/>
  <c r="AO153" i="25" s="1"/>
  <c r="AQ152" i="25"/>
  <c r="AJ152" i="25"/>
  <c r="AI152" i="25"/>
  <c r="AH152" i="25"/>
  <c r="AG152" i="25"/>
  <c r="AF152" i="25"/>
  <c r="AE152" i="25"/>
  <c r="AD152" i="25"/>
  <c r="AC152" i="25"/>
  <c r="AL152" i="25" s="1"/>
  <c r="AB152" i="25"/>
  <c r="AA152" i="25"/>
  <c r="Z152" i="25"/>
  <c r="Y152" i="25"/>
  <c r="X152" i="25"/>
  <c r="W152" i="25"/>
  <c r="V152" i="25"/>
  <c r="U152" i="25"/>
  <c r="T152" i="25"/>
  <c r="S152" i="25"/>
  <c r="R152" i="25"/>
  <c r="Q152" i="25"/>
  <c r="P152" i="25"/>
  <c r="O152" i="25"/>
  <c r="N152" i="25"/>
  <c r="M152" i="25"/>
  <c r="L152" i="25"/>
  <c r="K152" i="25"/>
  <c r="J152" i="25"/>
  <c r="I152" i="25"/>
  <c r="H152" i="25"/>
  <c r="G152" i="25"/>
  <c r="F152" i="25"/>
  <c r="E152" i="25"/>
  <c r="D152" i="25"/>
  <c r="AM151" i="25"/>
  <c r="AJ151" i="25"/>
  <c r="AI151" i="25"/>
  <c r="AH151" i="25"/>
  <c r="AG151" i="25"/>
  <c r="AF151" i="25"/>
  <c r="AE151" i="25"/>
  <c r="AD151" i="25"/>
  <c r="AC151" i="25"/>
  <c r="AB151" i="25"/>
  <c r="AA151" i="25"/>
  <c r="Z151" i="25"/>
  <c r="Y151" i="25"/>
  <c r="X151" i="25"/>
  <c r="W151" i="25"/>
  <c r="V151" i="25"/>
  <c r="U151" i="25"/>
  <c r="T151" i="25"/>
  <c r="S151" i="25"/>
  <c r="R151" i="25"/>
  <c r="Q151" i="25"/>
  <c r="P151" i="25"/>
  <c r="O151" i="25"/>
  <c r="N151" i="25"/>
  <c r="AN151" i="25" s="1"/>
  <c r="M151" i="25"/>
  <c r="L151" i="25"/>
  <c r="K151" i="25"/>
  <c r="J151" i="25"/>
  <c r="I151" i="25"/>
  <c r="H151" i="25"/>
  <c r="G151" i="25"/>
  <c r="F151" i="25"/>
  <c r="AO151" i="25" s="1"/>
  <c r="E151" i="25"/>
  <c r="D151" i="25"/>
  <c r="AJ150" i="25"/>
  <c r="AI150" i="25"/>
  <c r="AH150" i="25"/>
  <c r="AG150" i="25"/>
  <c r="AF150" i="25"/>
  <c r="AE150" i="25"/>
  <c r="AD150" i="25"/>
  <c r="AC150" i="25"/>
  <c r="AB150" i="25"/>
  <c r="AA150" i="25"/>
  <c r="Z150" i="25"/>
  <c r="Y150" i="25"/>
  <c r="X150" i="25"/>
  <c r="W150" i="25"/>
  <c r="V150" i="25"/>
  <c r="AM150" i="25" s="1"/>
  <c r="U150" i="25"/>
  <c r="T150" i="25"/>
  <c r="S150" i="25"/>
  <c r="R150" i="25"/>
  <c r="Q150" i="25"/>
  <c r="P150" i="25"/>
  <c r="O150" i="25"/>
  <c r="N150" i="25"/>
  <c r="AN150" i="25" s="1"/>
  <c r="M150" i="25"/>
  <c r="L150" i="25"/>
  <c r="K150" i="25"/>
  <c r="J150" i="25"/>
  <c r="I150" i="25"/>
  <c r="H150" i="25"/>
  <c r="G150" i="25"/>
  <c r="F150" i="25"/>
  <c r="E150" i="25"/>
  <c r="D150" i="25"/>
  <c r="C150" i="25"/>
  <c r="AJ149" i="25"/>
  <c r="AI149" i="25"/>
  <c r="AH149" i="25"/>
  <c r="AG149" i="25"/>
  <c r="AF149" i="25"/>
  <c r="AE149" i="25"/>
  <c r="AD149" i="25"/>
  <c r="AC149" i="25"/>
  <c r="AB149" i="25"/>
  <c r="AL149" i="25" s="1"/>
  <c r="AA149" i="25"/>
  <c r="Z149" i="25"/>
  <c r="Y149" i="25"/>
  <c r="X149" i="25"/>
  <c r="W149" i="25"/>
  <c r="V149" i="25"/>
  <c r="AM149" i="25" s="1"/>
  <c r="U149" i="25"/>
  <c r="T149" i="25"/>
  <c r="S149" i="25"/>
  <c r="R149" i="25"/>
  <c r="Q149" i="25"/>
  <c r="P149" i="25"/>
  <c r="O149" i="25"/>
  <c r="N149" i="25"/>
  <c r="M149" i="25"/>
  <c r="L149" i="25"/>
  <c r="K149" i="25"/>
  <c r="J149" i="25"/>
  <c r="I149" i="25"/>
  <c r="H149" i="25"/>
  <c r="G149" i="25"/>
  <c r="F149" i="25"/>
  <c r="E149" i="25"/>
  <c r="D149" i="25"/>
  <c r="AO149" i="25" s="1"/>
  <c r="AJ148" i="25"/>
  <c r="AI148" i="25"/>
  <c r="AH148" i="25"/>
  <c r="AG148" i="25"/>
  <c r="AF148" i="25"/>
  <c r="AE148" i="25"/>
  <c r="AD148" i="25"/>
  <c r="AC148" i="25"/>
  <c r="AB148" i="25"/>
  <c r="AA148" i="25"/>
  <c r="Z148" i="25"/>
  <c r="Y148" i="25"/>
  <c r="X148" i="25"/>
  <c r="W148" i="25"/>
  <c r="V148" i="25"/>
  <c r="U148" i="25"/>
  <c r="T148" i="25"/>
  <c r="S148" i="25"/>
  <c r="R148" i="25"/>
  <c r="Q148" i="25"/>
  <c r="P148" i="25"/>
  <c r="O148" i="25"/>
  <c r="N148" i="25"/>
  <c r="AN148" i="25" s="1"/>
  <c r="M148" i="25"/>
  <c r="L148" i="25"/>
  <c r="K148" i="25"/>
  <c r="J148" i="25"/>
  <c r="I148" i="25"/>
  <c r="H148" i="25"/>
  <c r="G148" i="25"/>
  <c r="F148" i="25"/>
  <c r="AO148" i="25" s="1"/>
  <c r="E148" i="25"/>
  <c r="D148" i="25"/>
  <c r="AJ147" i="25"/>
  <c r="AI147" i="25"/>
  <c r="AH147" i="25"/>
  <c r="AG147" i="25"/>
  <c r="AF147" i="25"/>
  <c r="AE147" i="25"/>
  <c r="AD147" i="25"/>
  <c r="AC147" i="25"/>
  <c r="AB147" i="25"/>
  <c r="AL147" i="25" s="1"/>
  <c r="AA147" i="25"/>
  <c r="Z147" i="25"/>
  <c r="Y147" i="25"/>
  <c r="X147" i="25"/>
  <c r="W147" i="25"/>
  <c r="V147" i="25"/>
  <c r="U147" i="25"/>
  <c r="T147" i="25"/>
  <c r="AM147" i="25" s="1"/>
  <c r="S147" i="25"/>
  <c r="R147" i="25"/>
  <c r="Q147" i="25"/>
  <c r="P147" i="25"/>
  <c r="O147" i="25"/>
  <c r="N147" i="25"/>
  <c r="M147" i="25"/>
  <c r="L147" i="25"/>
  <c r="AN147" i="25" s="1"/>
  <c r="K147" i="25"/>
  <c r="J147" i="25"/>
  <c r="I147" i="25"/>
  <c r="H147" i="25"/>
  <c r="G147" i="25"/>
  <c r="F147" i="25"/>
  <c r="E147" i="25"/>
  <c r="D147" i="25"/>
  <c r="AO147" i="25" s="1"/>
  <c r="AJ146" i="25"/>
  <c r="AI146" i="25"/>
  <c r="AH146" i="25"/>
  <c r="AG146" i="25"/>
  <c r="AF146" i="25"/>
  <c r="AE146" i="25"/>
  <c r="AD146" i="25"/>
  <c r="AC146" i="25"/>
  <c r="AL146" i="25" s="1"/>
  <c r="AB146" i="25"/>
  <c r="AA146" i="25"/>
  <c r="Z146" i="25"/>
  <c r="Y146" i="25"/>
  <c r="X146" i="25"/>
  <c r="W146" i="25"/>
  <c r="V146" i="25"/>
  <c r="U146" i="25"/>
  <c r="AM146" i="25" s="1"/>
  <c r="T146" i="25"/>
  <c r="S146" i="25"/>
  <c r="R146" i="25"/>
  <c r="Q146" i="25"/>
  <c r="P146" i="25"/>
  <c r="O146" i="25"/>
  <c r="N146" i="25"/>
  <c r="M146" i="25"/>
  <c r="L146" i="25"/>
  <c r="K146" i="25"/>
  <c r="J146" i="25"/>
  <c r="I146" i="25"/>
  <c r="H146" i="25"/>
  <c r="G146" i="25"/>
  <c r="F146" i="25"/>
  <c r="E146" i="25"/>
  <c r="D146" i="25"/>
  <c r="AJ145" i="25"/>
  <c r="AI145" i="25"/>
  <c r="AH145" i="25"/>
  <c r="AG145" i="25"/>
  <c r="AF145" i="25"/>
  <c r="AE145" i="25"/>
  <c r="AD145" i="25"/>
  <c r="AC145" i="25"/>
  <c r="AB145" i="25"/>
  <c r="AA145" i="25"/>
  <c r="Z145" i="25"/>
  <c r="Y145" i="25"/>
  <c r="X145" i="25"/>
  <c r="W145" i="25"/>
  <c r="V145" i="25"/>
  <c r="U145" i="25"/>
  <c r="T145" i="25"/>
  <c r="S145" i="25"/>
  <c r="R145" i="25"/>
  <c r="Q145" i="25"/>
  <c r="P145" i="25"/>
  <c r="O145" i="25"/>
  <c r="N145" i="25"/>
  <c r="M145" i="25"/>
  <c r="L145" i="25"/>
  <c r="K145" i="25"/>
  <c r="J145" i="25"/>
  <c r="I145" i="25"/>
  <c r="H145" i="25"/>
  <c r="G145" i="25"/>
  <c r="F145" i="25"/>
  <c r="E145" i="25"/>
  <c r="D145" i="25"/>
  <c r="AN144" i="25"/>
  <c r="AJ144" i="25"/>
  <c r="AI144" i="25"/>
  <c r="AH144" i="25"/>
  <c r="AG144" i="25"/>
  <c r="AF144" i="25"/>
  <c r="AE144" i="25"/>
  <c r="AD144" i="25"/>
  <c r="AC144" i="25"/>
  <c r="AL144" i="25" s="1"/>
  <c r="AB144" i="25"/>
  <c r="AA144" i="25"/>
  <c r="Z144" i="25"/>
  <c r="Y144" i="25"/>
  <c r="X144" i="25"/>
  <c r="W144" i="25"/>
  <c r="V144" i="25"/>
  <c r="U144" i="25"/>
  <c r="T144" i="25"/>
  <c r="S144" i="25"/>
  <c r="R144" i="25"/>
  <c r="Q144" i="25"/>
  <c r="P144" i="25"/>
  <c r="O144" i="25"/>
  <c r="N144" i="25"/>
  <c r="M144" i="25"/>
  <c r="L144" i="25"/>
  <c r="K144" i="25"/>
  <c r="J144" i="25"/>
  <c r="I144" i="25"/>
  <c r="H144" i="25"/>
  <c r="G144" i="25"/>
  <c r="AO144" i="25" s="1"/>
  <c r="F144" i="25"/>
  <c r="E144" i="25"/>
  <c r="D144" i="25"/>
  <c r="AJ143" i="25"/>
  <c r="AI143" i="25"/>
  <c r="AH143" i="25"/>
  <c r="AG143" i="25"/>
  <c r="AF143" i="25"/>
  <c r="AE143" i="25"/>
  <c r="AD143" i="25"/>
  <c r="AC143" i="25"/>
  <c r="AB143" i="25"/>
  <c r="AL143" i="25" s="1"/>
  <c r="AA143" i="25"/>
  <c r="Z143" i="25"/>
  <c r="Y143" i="25"/>
  <c r="X143" i="25"/>
  <c r="W143" i="25"/>
  <c r="V143" i="25"/>
  <c r="U143" i="25"/>
  <c r="T143" i="25"/>
  <c r="AM143" i="25" s="1"/>
  <c r="S143" i="25"/>
  <c r="R143" i="25"/>
  <c r="Q143" i="25"/>
  <c r="P143" i="25"/>
  <c r="O143" i="25"/>
  <c r="N143" i="25"/>
  <c r="M143" i="25"/>
  <c r="L143" i="25"/>
  <c r="AN143" i="25" s="1"/>
  <c r="K143" i="25"/>
  <c r="J143" i="25"/>
  <c r="I143" i="25"/>
  <c r="H143" i="25"/>
  <c r="G143" i="25"/>
  <c r="F143" i="25"/>
  <c r="E143" i="25"/>
  <c r="D143" i="25"/>
  <c r="AO143" i="25" s="1"/>
  <c r="AJ142" i="25"/>
  <c r="AI142" i="25"/>
  <c r="AH142" i="25"/>
  <c r="AG142" i="25"/>
  <c r="AF142" i="25"/>
  <c r="AE142" i="25"/>
  <c r="AD142" i="25"/>
  <c r="AC142" i="25"/>
  <c r="AB142" i="25"/>
  <c r="AA142" i="25"/>
  <c r="Z142" i="25"/>
  <c r="Y142" i="25"/>
  <c r="X142" i="25"/>
  <c r="W142" i="25"/>
  <c r="V142" i="25"/>
  <c r="AM142" i="25" s="1"/>
  <c r="U142" i="25"/>
  <c r="T142" i="25"/>
  <c r="S142" i="25"/>
  <c r="R142" i="25"/>
  <c r="Q142" i="25"/>
  <c r="P142" i="25"/>
  <c r="O142" i="25"/>
  <c r="N142" i="25"/>
  <c r="AN142" i="25" s="1"/>
  <c r="M142" i="25"/>
  <c r="L142" i="25"/>
  <c r="K142" i="25"/>
  <c r="J142" i="25"/>
  <c r="I142" i="25"/>
  <c r="H142" i="25"/>
  <c r="G142" i="25"/>
  <c r="F142" i="25"/>
  <c r="E142" i="25"/>
  <c r="D142" i="25"/>
  <c r="AJ141" i="25"/>
  <c r="AI141" i="25"/>
  <c r="AH141" i="25"/>
  <c r="AG141" i="25"/>
  <c r="AF141" i="25"/>
  <c r="AE141" i="25"/>
  <c r="AD141" i="25"/>
  <c r="AC141" i="25"/>
  <c r="AL141" i="25" s="1"/>
  <c r="AB141" i="25"/>
  <c r="AA141" i="25"/>
  <c r="Z141" i="25"/>
  <c r="Y141" i="25"/>
  <c r="X141" i="25"/>
  <c r="W141" i="25"/>
  <c r="V141" i="25"/>
  <c r="U141" i="25"/>
  <c r="AM141" i="25" s="1"/>
  <c r="T141" i="25"/>
  <c r="S141" i="25"/>
  <c r="R141" i="25"/>
  <c r="Q141" i="25"/>
  <c r="P141" i="25"/>
  <c r="O141" i="25"/>
  <c r="AN141" i="25" s="1"/>
  <c r="N141" i="25"/>
  <c r="M141" i="25"/>
  <c r="L141" i="25"/>
  <c r="K141" i="25"/>
  <c r="J141" i="25"/>
  <c r="I141" i="25"/>
  <c r="H141" i="25"/>
  <c r="G141" i="25"/>
  <c r="F141" i="25"/>
  <c r="E141" i="25"/>
  <c r="D141" i="25"/>
  <c r="AO141" i="25" s="1"/>
  <c r="AJ140" i="25"/>
  <c r="AI140" i="25"/>
  <c r="AH140" i="25"/>
  <c r="AG140" i="25"/>
  <c r="AF140" i="25"/>
  <c r="AE140" i="25"/>
  <c r="AD140" i="25"/>
  <c r="AC140" i="25"/>
  <c r="AB140" i="25"/>
  <c r="AA140" i="25"/>
  <c r="Z140" i="25"/>
  <c r="Y140" i="25"/>
  <c r="X140" i="25"/>
  <c r="W140" i="25"/>
  <c r="V140" i="25"/>
  <c r="U140" i="25"/>
  <c r="T140" i="25"/>
  <c r="S140" i="25"/>
  <c r="R140" i="25"/>
  <c r="Q140" i="25"/>
  <c r="P140" i="25"/>
  <c r="O140" i="25"/>
  <c r="N140" i="25"/>
  <c r="M140" i="25"/>
  <c r="L140" i="25"/>
  <c r="K140" i="25"/>
  <c r="J140" i="25"/>
  <c r="I140" i="25"/>
  <c r="H140" i="25"/>
  <c r="AO140" i="25" s="1"/>
  <c r="G140" i="25"/>
  <c r="F140" i="25"/>
  <c r="E140" i="25"/>
  <c r="D140" i="25"/>
  <c r="AM139" i="25"/>
  <c r="AJ139" i="25"/>
  <c r="AI139" i="25"/>
  <c r="AH139" i="25"/>
  <c r="AG139" i="25"/>
  <c r="AF139" i="25"/>
  <c r="AE139" i="25"/>
  <c r="AD139" i="25"/>
  <c r="AC139" i="25"/>
  <c r="AL139" i="25" s="1"/>
  <c r="AB139" i="25"/>
  <c r="AA139" i="25"/>
  <c r="Z139" i="25"/>
  <c r="Y139" i="25"/>
  <c r="X139" i="25"/>
  <c r="W139" i="25"/>
  <c r="V139" i="25"/>
  <c r="U139" i="25"/>
  <c r="T139" i="25"/>
  <c r="S139" i="25"/>
  <c r="R139" i="25"/>
  <c r="Q139" i="25"/>
  <c r="P139" i="25"/>
  <c r="O139" i="25"/>
  <c r="N139" i="25"/>
  <c r="AN139" i="25" s="1"/>
  <c r="M139" i="25"/>
  <c r="L139" i="25"/>
  <c r="K139" i="25"/>
  <c r="J139" i="25"/>
  <c r="I139" i="25"/>
  <c r="H139" i="25"/>
  <c r="G139" i="25"/>
  <c r="F139" i="25"/>
  <c r="AO139" i="25" s="1"/>
  <c r="E139" i="25"/>
  <c r="D139" i="25"/>
  <c r="AJ138" i="25"/>
  <c r="AI138" i="25"/>
  <c r="AH138" i="25"/>
  <c r="AG138" i="25"/>
  <c r="AF138" i="25"/>
  <c r="AE138" i="25"/>
  <c r="AD138" i="25"/>
  <c r="AC138" i="25"/>
  <c r="AB138" i="25"/>
  <c r="AL138" i="25" s="1"/>
  <c r="AA138" i="25"/>
  <c r="Z138" i="25"/>
  <c r="Y138" i="25"/>
  <c r="X138" i="25"/>
  <c r="W138" i="25"/>
  <c r="V138" i="25"/>
  <c r="U138" i="25"/>
  <c r="T138" i="25"/>
  <c r="AM138" i="25" s="1"/>
  <c r="S138" i="25"/>
  <c r="R138" i="25"/>
  <c r="Q138" i="25"/>
  <c r="P138" i="25"/>
  <c r="O138" i="25"/>
  <c r="N138" i="25"/>
  <c r="M138" i="25"/>
  <c r="L138" i="25"/>
  <c r="AN138" i="25" s="1"/>
  <c r="K138" i="25"/>
  <c r="J138" i="25"/>
  <c r="I138" i="25"/>
  <c r="H138" i="25"/>
  <c r="G138" i="25"/>
  <c r="F138" i="25"/>
  <c r="E138" i="25"/>
  <c r="D138" i="25"/>
  <c r="AO138" i="25" s="1"/>
  <c r="AJ137" i="25"/>
  <c r="AI137" i="25"/>
  <c r="AH137" i="25"/>
  <c r="AG137" i="25"/>
  <c r="AF137" i="25"/>
  <c r="AE137" i="25"/>
  <c r="AD137" i="25"/>
  <c r="AC137" i="25"/>
  <c r="AB137" i="25"/>
  <c r="AA137" i="25"/>
  <c r="Z137" i="25"/>
  <c r="Y137" i="25"/>
  <c r="X137" i="25"/>
  <c r="W137" i="25"/>
  <c r="V137" i="25"/>
  <c r="U137" i="25"/>
  <c r="T137" i="25"/>
  <c r="S137" i="25"/>
  <c r="R137" i="25"/>
  <c r="Q137" i="25"/>
  <c r="P137" i="25"/>
  <c r="O137" i="25"/>
  <c r="N137" i="25"/>
  <c r="M137" i="25"/>
  <c r="L137" i="25"/>
  <c r="K137" i="25"/>
  <c r="J137" i="25"/>
  <c r="AO137" i="25" s="1"/>
  <c r="I137" i="25"/>
  <c r="H137" i="25"/>
  <c r="G137" i="25"/>
  <c r="F137" i="25"/>
  <c r="E137" i="25"/>
  <c r="D137" i="25"/>
  <c r="AJ136" i="25"/>
  <c r="AI136" i="25"/>
  <c r="AH136" i="25"/>
  <c r="AG136" i="25"/>
  <c r="AF136" i="25"/>
  <c r="AE136" i="25"/>
  <c r="AD136" i="25"/>
  <c r="AC136" i="25"/>
  <c r="AB136" i="25"/>
  <c r="AA136" i="25"/>
  <c r="Z136" i="25"/>
  <c r="Y136" i="25"/>
  <c r="X136" i="25"/>
  <c r="W136" i="25"/>
  <c r="V136" i="25"/>
  <c r="U136" i="25"/>
  <c r="T136" i="25"/>
  <c r="S136" i="25"/>
  <c r="R136" i="25"/>
  <c r="Q136" i="25"/>
  <c r="P136" i="25"/>
  <c r="O136" i="25"/>
  <c r="N136" i="25"/>
  <c r="M136" i="25"/>
  <c r="L136" i="25"/>
  <c r="AN136" i="25" s="1"/>
  <c r="K136" i="25"/>
  <c r="J136" i="25"/>
  <c r="I136" i="25"/>
  <c r="H136" i="25"/>
  <c r="G136" i="25"/>
  <c r="F136" i="25"/>
  <c r="E136" i="25"/>
  <c r="D136" i="25"/>
  <c r="AO136" i="25" s="1"/>
  <c r="AQ134" i="25"/>
  <c r="AN134" i="25"/>
  <c r="AJ134" i="25"/>
  <c r="AI134" i="25"/>
  <c r="AH134" i="25"/>
  <c r="AG134" i="25"/>
  <c r="AF134" i="25"/>
  <c r="AE134" i="25"/>
  <c r="AD134" i="25"/>
  <c r="AC134" i="25"/>
  <c r="AB134" i="25"/>
  <c r="AA134" i="25"/>
  <c r="Z134" i="25"/>
  <c r="Y134" i="25"/>
  <c r="X134" i="25"/>
  <c r="W134" i="25"/>
  <c r="V134" i="25"/>
  <c r="U134" i="25"/>
  <c r="AM134" i="25" s="1"/>
  <c r="T134" i="25"/>
  <c r="S134" i="25"/>
  <c r="R134" i="25"/>
  <c r="Q134" i="25"/>
  <c r="P134" i="25"/>
  <c r="O134" i="25"/>
  <c r="N134" i="25"/>
  <c r="M134" i="25"/>
  <c r="L134" i="25"/>
  <c r="K134" i="25"/>
  <c r="J134" i="25"/>
  <c r="I134" i="25"/>
  <c r="H134" i="25"/>
  <c r="G134" i="25"/>
  <c r="F134" i="25"/>
  <c r="AO134" i="25" s="1"/>
  <c r="E134" i="25"/>
  <c r="D134" i="25"/>
  <c r="AQ133" i="25"/>
  <c r="AJ133" i="25"/>
  <c r="AI133" i="25"/>
  <c r="AH133" i="25"/>
  <c r="AG133" i="25"/>
  <c r="AF133" i="25"/>
  <c r="AE133" i="25"/>
  <c r="AD133" i="25"/>
  <c r="AC133" i="25"/>
  <c r="AL133" i="25" s="1"/>
  <c r="AB133" i="25"/>
  <c r="AA133" i="25"/>
  <c r="Z133" i="25"/>
  <c r="Y133" i="25"/>
  <c r="X133" i="25"/>
  <c r="W133" i="25"/>
  <c r="V133" i="25"/>
  <c r="U133" i="25"/>
  <c r="AM133" i="25" s="1"/>
  <c r="T133" i="25"/>
  <c r="S133" i="25"/>
  <c r="R133" i="25"/>
  <c r="Q133" i="25"/>
  <c r="P133" i="25"/>
  <c r="O133" i="25"/>
  <c r="N133" i="25"/>
  <c r="M133" i="25"/>
  <c r="AN133" i="25" s="1"/>
  <c r="L133" i="25"/>
  <c r="K133" i="25"/>
  <c r="J133" i="25"/>
  <c r="I133" i="25"/>
  <c r="H133" i="25"/>
  <c r="G133" i="25"/>
  <c r="F133" i="25"/>
  <c r="E133" i="25"/>
  <c r="AO133" i="25" s="1"/>
  <c r="D133" i="25"/>
  <c r="AJ132" i="25"/>
  <c r="AQ132" i="25" s="1"/>
  <c r="AI132" i="25"/>
  <c r="AH132" i="25"/>
  <c r="AG132" i="25"/>
  <c r="AF132" i="25"/>
  <c r="AE132" i="25"/>
  <c r="AD132" i="25"/>
  <c r="AC132" i="25"/>
  <c r="AB132" i="25"/>
  <c r="AL132" i="25" s="1"/>
  <c r="AA132" i="25"/>
  <c r="Z132" i="25"/>
  <c r="Y132" i="25"/>
  <c r="X132" i="25"/>
  <c r="W132" i="25"/>
  <c r="V132" i="25"/>
  <c r="U132" i="25"/>
  <c r="T132" i="25"/>
  <c r="AM132" i="25" s="1"/>
  <c r="S132" i="25"/>
  <c r="R132" i="25"/>
  <c r="Q132" i="25"/>
  <c r="P132" i="25"/>
  <c r="O132" i="25"/>
  <c r="N132" i="25"/>
  <c r="M132" i="25"/>
  <c r="L132" i="25"/>
  <c r="AN132" i="25" s="1"/>
  <c r="K132" i="25"/>
  <c r="J132" i="25"/>
  <c r="I132" i="25"/>
  <c r="H132" i="25"/>
  <c r="G132" i="25"/>
  <c r="F132" i="25"/>
  <c r="E132" i="25"/>
  <c r="D132" i="25"/>
  <c r="AO132" i="25" s="1"/>
  <c r="AJ131" i="25"/>
  <c r="AQ131" i="25" s="1"/>
  <c r="AR66" i="25" s="1"/>
  <c r="AI131" i="25"/>
  <c r="AH131" i="25"/>
  <c r="AG131" i="25"/>
  <c r="AF131" i="25"/>
  <c r="AE131" i="25"/>
  <c r="AD131" i="25"/>
  <c r="AC131" i="25"/>
  <c r="AB131" i="25"/>
  <c r="AL131" i="25" s="1"/>
  <c r="AA131" i="25"/>
  <c r="Z131" i="25"/>
  <c r="Y131" i="25"/>
  <c r="X131" i="25"/>
  <c r="W131" i="25"/>
  <c r="V131" i="25"/>
  <c r="U131" i="25"/>
  <c r="T131" i="25"/>
  <c r="AM131" i="25" s="1"/>
  <c r="S131" i="25"/>
  <c r="R131" i="25"/>
  <c r="Q131" i="25"/>
  <c r="P131" i="25"/>
  <c r="O131" i="25"/>
  <c r="N131" i="25"/>
  <c r="M131" i="25"/>
  <c r="L131" i="25"/>
  <c r="AN131" i="25" s="1"/>
  <c r="K131" i="25"/>
  <c r="J131" i="25"/>
  <c r="I131" i="25"/>
  <c r="H131" i="25"/>
  <c r="G131" i="25"/>
  <c r="F131" i="25"/>
  <c r="E131" i="25"/>
  <c r="D131" i="25"/>
  <c r="AO131" i="25" s="1"/>
  <c r="C131" i="25"/>
  <c r="AJ130" i="25"/>
  <c r="AQ130" i="25" s="1"/>
  <c r="AI130" i="25"/>
  <c r="AH130" i="25"/>
  <c r="AG130" i="25"/>
  <c r="AF130" i="25"/>
  <c r="AE130" i="25"/>
  <c r="AD130" i="25"/>
  <c r="AC130" i="25"/>
  <c r="AB130" i="25"/>
  <c r="AA130" i="25"/>
  <c r="Z130" i="25"/>
  <c r="Y130" i="25"/>
  <c r="X130" i="25"/>
  <c r="W130" i="25"/>
  <c r="V130" i="25"/>
  <c r="U130" i="25"/>
  <c r="T130" i="25"/>
  <c r="S130" i="25"/>
  <c r="R130" i="25"/>
  <c r="Q130" i="25"/>
  <c r="P130" i="25"/>
  <c r="O130" i="25"/>
  <c r="AN130" i="25" s="1"/>
  <c r="N130" i="25"/>
  <c r="M130" i="25"/>
  <c r="L130" i="25"/>
  <c r="K130" i="25"/>
  <c r="J130" i="25"/>
  <c r="I130" i="25"/>
  <c r="H130" i="25"/>
  <c r="G130" i="25"/>
  <c r="F130" i="25"/>
  <c r="E130" i="25"/>
  <c r="D130" i="25"/>
  <c r="AQ129" i="25"/>
  <c r="AR64" i="25" s="1"/>
  <c r="AJ129" i="25"/>
  <c r="AI129" i="25"/>
  <c r="AH129" i="25"/>
  <c r="AG129" i="25"/>
  <c r="AF129" i="25"/>
  <c r="AE129" i="25"/>
  <c r="AD129" i="25"/>
  <c r="AC129" i="25"/>
  <c r="AB129" i="25"/>
  <c r="AA129" i="25"/>
  <c r="Z129" i="25"/>
  <c r="Y129" i="25"/>
  <c r="X129" i="25"/>
  <c r="W129" i="25"/>
  <c r="V129" i="25"/>
  <c r="U129" i="25"/>
  <c r="T129" i="25"/>
  <c r="S129" i="25"/>
  <c r="R129" i="25"/>
  <c r="Q129" i="25"/>
  <c r="P129" i="25"/>
  <c r="O129" i="25"/>
  <c r="N129" i="25"/>
  <c r="M129" i="25"/>
  <c r="L129" i="25"/>
  <c r="K129" i="25"/>
  <c r="J129" i="25"/>
  <c r="I129" i="25"/>
  <c r="H129" i="25"/>
  <c r="G129" i="25"/>
  <c r="F129" i="25"/>
  <c r="E129" i="25"/>
  <c r="D129" i="25"/>
  <c r="AQ128" i="25"/>
  <c r="AO128" i="25"/>
  <c r="AJ128" i="25"/>
  <c r="AI128" i="25"/>
  <c r="AH128" i="25"/>
  <c r="AG128" i="25"/>
  <c r="AF128" i="25"/>
  <c r="AE128" i="25"/>
  <c r="AD128" i="25"/>
  <c r="AC128" i="25"/>
  <c r="AL128" i="25" s="1"/>
  <c r="AB128" i="25"/>
  <c r="AA128" i="25"/>
  <c r="Z128" i="25"/>
  <c r="Y128" i="25"/>
  <c r="X128" i="25"/>
  <c r="W128" i="25"/>
  <c r="V128" i="25"/>
  <c r="U128" i="25"/>
  <c r="T128" i="25"/>
  <c r="AM128" i="25" s="1"/>
  <c r="S128" i="25"/>
  <c r="R128" i="25"/>
  <c r="Q128" i="25"/>
  <c r="P128" i="25"/>
  <c r="O128" i="25"/>
  <c r="N128" i="25"/>
  <c r="M128" i="25"/>
  <c r="L128" i="25"/>
  <c r="AN128" i="25" s="1"/>
  <c r="K128" i="25"/>
  <c r="J128" i="25"/>
  <c r="I128" i="25"/>
  <c r="H128" i="25"/>
  <c r="G128" i="25"/>
  <c r="F128" i="25"/>
  <c r="E128" i="25"/>
  <c r="D128" i="25"/>
  <c r="AN127" i="25"/>
  <c r="AJ127" i="25"/>
  <c r="AQ127" i="25" s="1"/>
  <c r="AI127" i="25"/>
  <c r="AH127" i="25"/>
  <c r="AG127" i="25"/>
  <c r="AF127" i="25"/>
  <c r="AE127" i="25"/>
  <c r="AD127" i="25"/>
  <c r="AC127" i="25"/>
  <c r="AB127" i="25"/>
  <c r="AA127" i="25"/>
  <c r="Z127" i="25"/>
  <c r="Y127" i="25"/>
  <c r="X127" i="25"/>
  <c r="W127" i="25"/>
  <c r="V127" i="25"/>
  <c r="U127" i="25"/>
  <c r="T127" i="25"/>
  <c r="S127" i="25"/>
  <c r="R127" i="25"/>
  <c r="Q127" i="25"/>
  <c r="P127" i="25"/>
  <c r="O127" i="25"/>
  <c r="N127" i="25"/>
  <c r="M127" i="25"/>
  <c r="L127" i="25"/>
  <c r="K127" i="25"/>
  <c r="J127" i="25"/>
  <c r="I127" i="25"/>
  <c r="H127" i="25"/>
  <c r="G127" i="25"/>
  <c r="AO127" i="25" s="1"/>
  <c r="F127" i="25"/>
  <c r="E127" i="25"/>
  <c r="D127" i="25"/>
  <c r="AQ126" i="25"/>
  <c r="AM126" i="25"/>
  <c r="AJ126" i="25"/>
  <c r="AI126" i="25"/>
  <c r="AH126" i="25"/>
  <c r="AG126" i="25"/>
  <c r="AF126" i="25"/>
  <c r="AE126" i="25"/>
  <c r="AD126" i="25"/>
  <c r="AC126" i="25"/>
  <c r="AL126" i="25" s="1"/>
  <c r="AB126" i="25"/>
  <c r="AA126" i="25"/>
  <c r="Z126" i="25"/>
  <c r="Y126" i="25"/>
  <c r="X126" i="25"/>
  <c r="W126" i="25"/>
  <c r="V126" i="25"/>
  <c r="U126" i="25"/>
  <c r="T126" i="25"/>
  <c r="S126" i="25"/>
  <c r="R126" i="25"/>
  <c r="Q126" i="25"/>
  <c r="P126" i="25"/>
  <c r="O126" i="25"/>
  <c r="N126" i="25"/>
  <c r="AN126" i="25" s="1"/>
  <c r="M126" i="25"/>
  <c r="L126" i="25"/>
  <c r="K126" i="25"/>
  <c r="J126" i="25"/>
  <c r="I126" i="25"/>
  <c r="H126" i="25"/>
  <c r="G126" i="25"/>
  <c r="F126" i="25"/>
  <c r="AO126" i="25" s="1"/>
  <c r="E126" i="25"/>
  <c r="D126" i="25"/>
  <c r="AQ125" i="25"/>
  <c r="AJ125" i="25"/>
  <c r="AI125" i="25"/>
  <c r="AH125" i="25"/>
  <c r="AG125" i="25"/>
  <c r="AF125" i="25"/>
  <c r="AE125" i="25"/>
  <c r="AD125" i="25"/>
  <c r="AC125" i="25"/>
  <c r="AL125" i="25" s="1"/>
  <c r="AB125" i="25"/>
  <c r="AA125" i="25"/>
  <c r="Z125" i="25"/>
  <c r="Y125" i="25"/>
  <c r="X125" i="25"/>
  <c r="W125" i="25"/>
  <c r="V125" i="25"/>
  <c r="U125" i="25"/>
  <c r="AM125" i="25" s="1"/>
  <c r="T125" i="25"/>
  <c r="S125" i="25"/>
  <c r="R125" i="25"/>
  <c r="Q125" i="25"/>
  <c r="P125" i="25"/>
  <c r="O125" i="25"/>
  <c r="N125" i="25"/>
  <c r="M125" i="25"/>
  <c r="AN125" i="25" s="1"/>
  <c r="L125" i="25"/>
  <c r="K125" i="25"/>
  <c r="J125" i="25"/>
  <c r="I125" i="25"/>
  <c r="H125" i="25"/>
  <c r="G125" i="25"/>
  <c r="F125" i="25"/>
  <c r="E125" i="25"/>
  <c r="AO125" i="25" s="1"/>
  <c r="D125" i="25"/>
  <c r="AJ124" i="25"/>
  <c r="AQ124" i="25" s="1"/>
  <c r="AI124" i="25"/>
  <c r="AH124" i="25"/>
  <c r="AG124" i="25"/>
  <c r="AF124" i="25"/>
  <c r="AE124" i="25"/>
  <c r="AD124" i="25"/>
  <c r="AC124" i="25"/>
  <c r="AB124" i="25"/>
  <c r="AL124" i="25" s="1"/>
  <c r="AA124" i="25"/>
  <c r="Z124" i="25"/>
  <c r="Y124" i="25"/>
  <c r="X124" i="25"/>
  <c r="W124" i="25"/>
  <c r="V124" i="25"/>
  <c r="U124" i="25"/>
  <c r="T124" i="25"/>
  <c r="AM124" i="25" s="1"/>
  <c r="S124" i="25"/>
  <c r="R124" i="25"/>
  <c r="Q124" i="25"/>
  <c r="P124" i="25"/>
  <c r="O124" i="25"/>
  <c r="N124" i="25"/>
  <c r="M124" i="25"/>
  <c r="L124" i="25"/>
  <c r="AN124" i="25" s="1"/>
  <c r="K124" i="25"/>
  <c r="J124" i="25"/>
  <c r="I124" i="25"/>
  <c r="H124" i="25"/>
  <c r="G124" i="25"/>
  <c r="F124" i="25"/>
  <c r="E124" i="25"/>
  <c r="D124" i="25"/>
  <c r="AO124" i="25" s="1"/>
  <c r="AJ123" i="25"/>
  <c r="AQ123" i="25" s="1"/>
  <c r="AI123" i="25"/>
  <c r="AH123" i="25"/>
  <c r="AG123" i="25"/>
  <c r="AF123" i="25"/>
  <c r="AE123" i="25"/>
  <c r="AD123" i="25"/>
  <c r="AC123" i="25"/>
  <c r="AB123" i="25"/>
  <c r="AA123" i="25"/>
  <c r="Z123" i="25"/>
  <c r="Y123" i="25"/>
  <c r="X123" i="25"/>
  <c r="W123" i="25"/>
  <c r="V123" i="25"/>
  <c r="U123" i="25"/>
  <c r="T123" i="25"/>
  <c r="S123" i="25"/>
  <c r="R123" i="25"/>
  <c r="Q123" i="25"/>
  <c r="P123" i="25"/>
  <c r="O123" i="25"/>
  <c r="N123" i="25"/>
  <c r="M123" i="25"/>
  <c r="L123" i="25"/>
  <c r="K123" i="25"/>
  <c r="J123" i="25"/>
  <c r="I123" i="25"/>
  <c r="H123" i="25"/>
  <c r="G123" i="25"/>
  <c r="F123" i="25"/>
  <c r="E123" i="25"/>
  <c r="D123" i="25"/>
  <c r="C123" i="25"/>
  <c r="AJ122" i="25"/>
  <c r="AQ122" i="25" s="1"/>
  <c r="AI122" i="25"/>
  <c r="AH122" i="25"/>
  <c r="AG122" i="25"/>
  <c r="AF122" i="25"/>
  <c r="AE122" i="25"/>
  <c r="AD122" i="25"/>
  <c r="AC122" i="25"/>
  <c r="AB122" i="25"/>
  <c r="AA122" i="25"/>
  <c r="Z122" i="25"/>
  <c r="Y122" i="25"/>
  <c r="X122" i="25"/>
  <c r="W122" i="25"/>
  <c r="V122" i="25"/>
  <c r="U122" i="25"/>
  <c r="T122" i="25"/>
  <c r="S122" i="25"/>
  <c r="R122" i="25"/>
  <c r="Q122" i="25"/>
  <c r="P122" i="25"/>
  <c r="O122" i="25"/>
  <c r="AN122" i="25" s="1"/>
  <c r="N122" i="25"/>
  <c r="M122" i="25"/>
  <c r="L122" i="25"/>
  <c r="K122" i="25"/>
  <c r="J122" i="25"/>
  <c r="I122" i="25"/>
  <c r="H122" i="25"/>
  <c r="G122" i="25"/>
  <c r="F122" i="25"/>
  <c r="E122" i="25"/>
  <c r="D122" i="25"/>
  <c r="AQ121" i="25"/>
  <c r="AR56" i="25" s="1"/>
  <c r="AJ121" i="25"/>
  <c r="AI121" i="25"/>
  <c r="AH121" i="25"/>
  <c r="AG121" i="25"/>
  <c r="AF121" i="25"/>
  <c r="AE121" i="25"/>
  <c r="AD121" i="25"/>
  <c r="AC121" i="25"/>
  <c r="AB121" i="25"/>
  <c r="AA121" i="25"/>
  <c r="Z121" i="25"/>
  <c r="Y121" i="25"/>
  <c r="X121" i="25"/>
  <c r="W121" i="25"/>
  <c r="V121" i="25"/>
  <c r="U121" i="25"/>
  <c r="T121" i="25"/>
  <c r="S121" i="25"/>
  <c r="R121" i="25"/>
  <c r="Q121" i="25"/>
  <c r="P121" i="25"/>
  <c r="O121" i="25"/>
  <c r="N121" i="25"/>
  <c r="M121" i="25"/>
  <c r="L121" i="25"/>
  <c r="K121" i="25"/>
  <c r="J121" i="25"/>
  <c r="I121" i="25"/>
  <c r="H121" i="25"/>
  <c r="G121" i="25"/>
  <c r="F121" i="25"/>
  <c r="E121" i="25"/>
  <c r="D121" i="25"/>
  <c r="AQ120" i="25"/>
  <c r="AO120" i="25"/>
  <c r="AJ120" i="25"/>
  <c r="AI120" i="25"/>
  <c r="AH120" i="25"/>
  <c r="AG120" i="25"/>
  <c r="AF120" i="25"/>
  <c r="AE120" i="25"/>
  <c r="AD120" i="25"/>
  <c r="AC120" i="25"/>
  <c r="AL120" i="25" s="1"/>
  <c r="AB120" i="25"/>
  <c r="AA120" i="25"/>
  <c r="Z120" i="25"/>
  <c r="Y120" i="25"/>
  <c r="X120" i="25"/>
  <c r="W120" i="25"/>
  <c r="V120" i="25"/>
  <c r="U120" i="25"/>
  <c r="T120" i="25"/>
  <c r="AM120" i="25" s="1"/>
  <c r="S120" i="25"/>
  <c r="R120" i="25"/>
  <c r="Q120" i="25"/>
  <c r="P120" i="25"/>
  <c r="O120" i="25"/>
  <c r="N120" i="25"/>
  <c r="M120" i="25"/>
  <c r="L120" i="25"/>
  <c r="AN120" i="25" s="1"/>
  <c r="K120" i="25"/>
  <c r="J120" i="25"/>
  <c r="I120" i="25"/>
  <c r="H120" i="25"/>
  <c r="G120" i="25"/>
  <c r="F120" i="25"/>
  <c r="E120" i="25"/>
  <c r="D120" i="25"/>
  <c r="AJ119" i="25"/>
  <c r="AQ119" i="25" s="1"/>
  <c r="AI119" i="25"/>
  <c r="AH119" i="25"/>
  <c r="AG119" i="25"/>
  <c r="AF119" i="25"/>
  <c r="AE119" i="25"/>
  <c r="AD119" i="25"/>
  <c r="AC119" i="25"/>
  <c r="AB119" i="25"/>
  <c r="AA119" i="25"/>
  <c r="Z119" i="25"/>
  <c r="Y119" i="25"/>
  <c r="X119" i="25"/>
  <c r="W119" i="25"/>
  <c r="V119" i="25"/>
  <c r="U119" i="25"/>
  <c r="T119" i="25"/>
  <c r="S119" i="25"/>
  <c r="R119" i="25"/>
  <c r="Q119" i="25"/>
  <c r="P119" i="25"/>
  <c r="O119" i="25"/>
  <c r="AN119" i="25" s="1"/>
  <c r="N119" i="25"/>
  <c r="M119" i="25"/>
  <c r="L119" i="25"/>
  <c r="K119" i="25"/>
  <c r="J119" i="25"/>
  <c r="I119" i="25"/>
  <c r="H119" i="25"/>
  <c r="G119" i="25"/>
  <c r="AO119" i="25" s="1"/>
  <c r="F119" i="25"/>
  <c r="E119" i="25"/>
  <c r="D119" i="25"/>
  <c r="AQ118" i="25"/>
  <c r="AM118" i="25"/>
  <c r="AJ118" i="25"/>
  <c r="AI118" i="25"/>
  <c r="AH118" i="25"/>
  <c r="AG118" i="25"/>
  <c r="AF118" i="25"/>
  <c r="AE118" i="25"/>
  <c r="AD118" i="25"/>
  <c r="AC118" i="25"/>
  <c r="AL118" i="25" s="1"/>
  <c r="AB118" i="25"/>
  <c r="AA118" i="25"/>
  <c r="Z118" i="25"/>
  <c r="Y118" i="25"/>
  <c r="X118" i="25"/>
  <c r="W118" i="25"/>
  <c r="V118" i="25"/>
  <c r="U118" i="25"/>
  <c r="T118" i="25"/>
  <c r="S118" i="25"/>
  <c r="R118" i="25"/>
  <c r="Q118" i="25"/>
  <c r="P118" i="25"/>
  <c r="O118" i="25"/>
  <c r="N118" i="25"/>
  <c r="AN118" i="25" s="1"/>
  <c r="M118" i="25"/>
  <c r="L118" i="25"/>
  <c r="K118" i="25"/>
  <c r="J118" i="25"/>
  <c r="I118" i="25"/>
  <c r="H118" i="25"/>
  <c r="G118" i="25"/>
  <c r="F118" i="25"/>
  <c r="AO118" i="25" s="1"/>
  <c r="E118" i="25"/>
  <c r="D118" i="25"/>
  <c r="AQ117" i="25"/>
  <c r="AJ117" i="25"/>
  <c r="AI117" i="25"/>
  <c r="AH117" i="25"/>
  <c r="AG117" i="25"/>
  <c r="AF117" i="25"/>
  <c r="AE117" i="25"/>
  <c r="AD117" i="25"/>
  <c r="AC117" i="25"/>
  <c r="AL117" i="25" s="1"/>
  <c r="AB117" i="25"/>
  <c r="AA117" i="25"/>
  <c r="Z117" i="25"/>
  <c r="Y117" i="25"/>
  <c r="X117" i="25"/>
  <c r="W117" i="25"/>
  <c r="V117" i="25"/>
  <c r="U117" i="25"/>
  <c r="AM117" i="25" s="1"/>
  <c r="T117" i="25"/>
  <c r="S117" i="25"/>
  <c r="R117" i="25"/>
  <c r="Q117" i="25"/>
  <c r="P117" i="25"/>
  <c r="O117" i="25"/>
  <c r="N117" i="25"/>
  <c r="M117" i="25"/>
  <c r="AN117" i="25" s="1"/>
  <c r="L117" i="25"/>
  <c r="K117" i="25"/>
  <c r="J117" i="25"/>
  <c r="I117" i="25"/>
  <c r="H117" i="25"/>
  <c r="G117" i="25"/>
  <c r="F117" i="25"/>
  <c r="E117" i="25"/>
  <c r="AO117" i="25" s="1"/>
  <c r="D117" i="25"/>
  <c r="AJ116" i="25"/>
  <c r="AQ116" i="25" s="1"/>
  <c r="AI116" i="25"/>
  <c r="AH116" i="25"/>
  <c r="AG116" i="25"/>
  <c r="AF116" i="25"/>
  <c r="AE116" i="25"/>
  <c r="AD116" i="25"/>
  <c r="AC116" i="25"/>
  <c r="AB116" i="25"/>
  <c r="AL116" i="25" s="1"/>
  <c r="AA116" i="25"/>
  <c r="Z116" i="25"/>
  <c r="Y116" i="25"/>
  <c r="X116" i="25"/>
  <c r="W116" i="25"/>
  <c r="V116" i="25"/>
  <c r="U116" i="25"/>
  <c r="T116" i="25"/>
  <c r="AM116" i="25" s="1"/>
  <c r="S116" i="25"/>
  <c r="R116" i="25"/>
  <c r="Q116" i="25"/>
  <c r="P116" i="25"/>
  <c r="O116" i="25"/>
  <c r="N116" i="25"/>
  <c r="M116" i="25"/>
  <c r="L116" i="25"/>
  <c r="AN116" i="25" s="1"/>
  <c r="K116" i="25"/>
  <c r="J116" i="25"/>
  <c r="I116" i="25"/>
  <c r="H116" i="25"/>
  <c r="G116" i="25"/>
  <c r="F116" i="25"/>
  <c r="E116" i="25"/>
  <c r="D116" i="25"/>
  <c r="AO116" i="25" s="1"/>
  <c r="AJ115" i="25"/>
  <c r="AQ115" i="25" s="1"/>
  <c r="AI115" i="25"/>
  <c r="AH115" i="25"/>
  <c r="AG115" i="25"/>
  <c r="AF115" i="25"/>
  <c r="AE115" i="25"/>
  <c r="AD115" i="25"/>
  <c r="AC115" i="25"/>
  <c r="AB115" i="25"/>
  <c r="AA115" i="25"/>
  <c r="Z115" i="25"/>
  <c r="Y115" i="25"/>
  <c r="X115" i="25"/>
  <c r="W115" i="25"/>
  <c r="V115" i="25"/>
  <c r="U115" i="25"/>
  <c r="T115" i="25"/>
  <c r="S115" i="25"/>
  <c r="R115" i="25"/>
  <c r="Q115" i="25"/>
  <c r="P115" i="25"/>
  <c r="O115" i="25"/>
  <c r="N115" i="25"/>
  <c r="M115" i="25"/>
  <c r="L115" i="25"/>
  <c r="K115" i="25"/>
  <c r="J115" i="25"/>
  <c r="I115" i="25"/>
  <c r="H115" i="25"/>
  <c r="G115" i="25"/>
  <c r="F115" i="25"/>
  <c r="E115" i="25"/>
  <c r="D115" i="25"/>
  <c r="C115" i="25"/>
  <c r="AJ114" i="25"/>
  <c r="AQ114" i="25" s="1"/>
  <c r="AR49" i="25" s="1"/>
  <c r="AI114" i="25"/>
  <c r="AH114" i="25"/>
  <c r="AG114" i="25"/>
  <c r="AF114" i="25"/>
  <c r="AE114" i="25"/>
  <c r="AD114" i="25"/>
  <c r="AC114" i="25"/>
  <c r="AB114" i="25"/>
  <c r="AA114" i="25"/>
  <c r="Z114" i="25"/>
  <c r="Y114" i="25"/>
  <c r="X114" i="25"/>
  <c r="W114" i="25"/>
  <c r="V114" i="25"/>
  <c r="U114" i="25"/>
  <c r="T114" i="25"/>
  <c r="S114" i="25"/>
  <c r="R114" i="25"/>
  <c r="Q114" i="25"/>
  <c r="P114" i="25"/>
  <c r="O114" i="25"/>
  <c r="N114" i="25"/>
  <c r="M114" i="25"/>
  <c r="L114" i="25"/>
  <c r="K114" i="25"/>
  <c r="J114" i="25"/>
  <c r="I114" i="25"/>
  <c r="H114" i="25"/>
  <c r="G114" i="25"/>
  <c r="F114" i="25"/>
  <c r="E114" i="25"/>
  <c r="D114" i="25"/>
  <c r="AQ113" i="25"/>
  <c r="AR48" i="25" s="1"/>
  <c r="AJ113" i="25"/>
  <c r="AI113" i="25"/>
  <c r="AH113" i="25"/>
  <c r="AG113" i="25"/>
  <c r="AF113" i="25"/>
  <c r="AE113" i="25"/>
  <c r="AD113" i="25"/>
  <c r="AC113" i="25"/>
  <c r="AB113" i="25"/>
  <c r="AL113" i="25" s="1"/>
  <c r="AA113" i="25"/>
  <c r="Z113" i="25"/>
  <c r="Y113" i="25"/>
  <c r="X113" i="25"/>
  <c r="W113" i="25"/>
  <c r="V113" i="25"/>
  <c r="AM113" i="25" s="1"/>
  <c r="U113" i="25"/>
  <c r="T113" i="25"/>
  <c r="S113" i="25"/>
  <c r="R113" i="25"/>
  <c r="Q113" i="25"/>
  <c r="P113" i="25"/>
  <c r="O113" i="25"/>
  <c r="N113" i="25"/>
  <c r="M113" i="25"/>
  <c r="L113" i="25"/>
  <c r="AN113" i="25" s="1"/>
  <c r="K113" i="25"/>
  <c r="J113" i="25"/>
  <c r="I113" i="25"/>
  <c r="H113" i="25"/>
  <c r="G113" i="25"/>
  <c r="F113" i="25"/>
  <c r="E113" i="25"/>
  <c r="D113" i="25"/>
  <c r="AO113" i="25" s="1"/>
  <c r="AQ112" i="25"/>
  <c r="AO112" i="25"/>
  <c r="AJ112" i="25"/>
  <c r="AI112" i="25"/>
  <c r="AH112" i="25"/>
  <c r="AG112" i="25"/>
  <c r="AF112" i="25"/>
  <c r="AE112" i="25"/>
  <c r="AD112" i="25"/>
  <c r="AC112" i="25"/>
  <c r="AL112" i="25" s="1"/>
  <c r="AB112" i="25"/>
  <c r="AA112" i="25"/>
  <c r="Z112" i="25"/>
  <c r="Y112" i="25"/>
  <c r="X112" i="25"/>
  <c r="W112" i="25"/>
  <c r="V112" i="25"/>
  <c r="U112" i="25"/>
  <c r="T112" i="25"/>
  <c r="S112" i="25"/>
  <c r="R112" i="25"/>
  <c r="Q112" i="25"/>
  <c r="P112" i="25"/>
  <c r="O112" i="25"/>
  <c r="N112" i="25"/>
  <c r="M112" i="25"/>
  <c r="L112" i="25"/>
  <c r="K112" i="25"/>
  <c r="J112" i="25"/>
  <c r="I112" i="25"/>
  <c r="H112" i="25"/>
  <c r="G112" i="25"/>
  <c r="F112" i="25"/>
  <c r="E112" i="25"/>
  <c r="D112" i="25"/>
  <c r="AJ111" i="25"/>
  <c r="AQ111" i="25" s="1"/>
  <c r="AI111" i="25"/>
  <c r="AH111" i="25"/>
  <c r="AG111" i="25"/>
  <c r="AF111" i="25"/>
  <c r="AE111" i="25"/>
  <c r="AD111" i="25"/>
  <c r="AC111" i="25"/>
  <c r="AB111" i="25"/>
  <c r="AA111" i="25"/>
  <c r="Z111" i="25"/>
  <c r="Y111" i="25"/>
  <c r="X111" i="25"/>
  <c r="W111" i="25"/>
  <c r="V111" i="25"/>
  <c r="U111" i="25"/>
  <c r="T111" i="25"/>
  <c r="S111" i="25"/>
  <c r="R111" i="25"/>
  <c r="Q111" i="25"/>
  <c r="P111" i="25"/>
  <c r="O111" i="25"/>
  <c r="AN111" i="25" s="1"/>
  <c r="N111" i="25"/>
  <c r="M111" i="25"/>
  <c r="L111" i="25"/>
  <c r="K111" i="25"/>
  <c r="J111" i="25"/>
  <c r="I111" i="25"/>
  <c r="H111" i="25"/>
  <c r="G111" i="25"/>
  <c r="AO111" i="25" s="1"/>
  <c r="F111" i="25"/>
  <c r="E111" i="25"/>
  <c r="D111" i="25"/>
  <c r="AQ110" i="25"/>
  <c r="AJ110" i="25"/>
  <c r="AI110" i="25"/>
  <c r="AH110" i="25"/>
  <c r="AG110" i="25"/>
  <c r="AF110" i="25"/>
  <c r="AE110" i="25"/>
  <c r="AD110" i="25"/>
  <c r="AC110" i="25"/>
  <c r="AB110" i="25"/>
  <c r="AA110" i="25"/>
  <c r="Z110" i="25"/>
  <c r="Y110" i="25"/>
  <c r="X110" i="25"/>
  <c r="W110" i="25"/>
  <c r="V110" i="25"/>
  <c r="AM110" i="25" s="1"/>
  <c r="U110" i="25"/>
  <c r="T110" i="25"/>
  <c r="S110" i="25"/>
  <c r="R110" i="25"/>
  <c r="Q110" i="25"/>
  <c r="P110" i="25"/>
  <c r="O110" i="25"/>
  <c r="N110" i="25"/>
  <c r="AN110" i="25" s="1"/>
  <c r="M110" i="25"/>
  <c r="L110" i="25"/>
  <c r="K110" i="25"/>
  <c r="J110" i="25"/>
  <c r="I110" i="25"/>
  <c r="H110" i="25"/>
  <c r="G110" i="25"/>
  <c r="F110" i="25"/>
  <c r="AO110" i="25" s="1"/>
  <c r="E110" i="25"/>
  <c r="D110" i="25"/>
  <c r="AQ109" i="25"/>
  <c r="AJ109" i="25"/>
  <c r="AI109" i="25"/>
  <c r="AH109" i="25"/>
  <c r="AG109" i="25"/>
  <c r="AF109" i="25"/>
  <c r="AE109" i="25"/>
  <c r="AD109" i="25"/>
  <c r="AC109" i="25"/>
  <c r="AL109" i="25" s="1"/>
  <c r="AB109" i="25"/>
  <c r="AA109" i="25"/>
  <c r="Z109" i="25"/>
  <c r="Y109" i="25"/>
  <c r="X109" i="25"/>
  <c r="W109" i="25"/>
  <c r="V109" i="25"/>
  <c r="U109" i="25"/>
  <c r="AM109" i="25" s="1"/>
  <c r="T109" i="25"/>
  <c r="S109" i="25"/>
  <c r="R109" i="25"/>
  <c r="Q109" i="25"/>
  <c r="P109" i="25"/>
  <c r="O109" i="25"/>
  <c r="N109" i="25"/>
  <c r="M109" i="25"/>
  <c r="AN109" i="25" s="1"/>
  <c r="L109" i="25"/>
  <c r="K109" i="25"/>
  <c r="J109" i="25"/>
  <c r="I109" i="25"/>
  <c r="H109" i="25"/>
  <c r="G109" i="25"/>
  <c r="F109" i="25"/>
  <c r="E109" i="25"/>
  <c r="AO109" i="25" s="1"/>
  <c r="D109" i="25"/>
  <c r="AJ108" i="25"/>
  <c r="AQ108" i="25" s="1"/>
  <c r="AI108" i="25"/>
  <c r="AH108" i="25"/>
  <c r="AG108" i="25"/>
  <c r="AF108" i="25"/>
  <c r="AE108" i="25"/>
  <c r="AD108" i="25"/>
  <c r="AC108" i="25"/>
  <c r="AB108" i="25"/>
  <c r="AL108" i="25" s="1"/>
  <c r="AA108" i="25"/>
  <c r="Z108" i="25"/>
  <c r="Y108" i="25"/>
  <c r="X108" i="25"/>
  <c r="W108" i="25"/>
  <c r="V108" i="25"/>
  <c r="U108" i="25"/>
  <c r="T108" i="25"/>
  <c r="AM108" i="25" s="1"/>
  <c r="S108" i="25"/>
  <c r="R108" i="25"/>
  <c r="Q108" i="25"/>
  <c r="P108" i="25"/>
  <c r="O108" i="25"/>
  <c r="N108" i="25"/>
  <c r="M108" i="25"/>
  <c r="L108" i="25"/>
  <c r="AN108" i="25" s="1"/>
  <c r="K108" i="25"/>
  <c r="J108" i="25"/>
  <c r="I108" i="25"/>
  <c r="H108" i="25"/>
  <c r="G108" i="25"/>
  <c r="F108" i="25"/>
  <c r="E108" i="25"/>
  <c r="D108" i="25"/>
  <c r="AO108" i="25" s="1"/>
  <c r="AJ107" i="25"/>
  <c r="AQ107" i="25" s="1"/>
  <c r="AI107" i="25"/>
  <c r="AH107" i="25"/>
  <c r="AG107" i="25"/>
  <c r="AF107" i="25"/>
  <c r="AE107" i="25"/>
  <c r="AD107" i="25"/>
  <c r="AC107" i="25"/>
  <c r="AB107" i="25"/>
  <c r="AA107" i="25"/>
  <c r="Z107" i="25"/>
  <c r="Y107" i="25"/>
  <c r="X107" i="25"/>
  <c r="W107" i="25"/>
  <c r="V107" i="25"/>
  <c r="U107" i="25"/>
  <c r="T107" i="25"/>
  <c r="S107" i="25"/>
  <c r="R107" i="25"/>
  <c r="Q107" i="25"/>
  <c r="P107" i="25"/>
  <c r="O107" i="25"/>
  <c r="N107" i="25"/>
  <c r="M107" i="25"/>
  <c r="L107" i="25"/>
  <c r="K107" i="25"/>
  <c r="J107" i="25"/>
  <c r="I107" i="25"/>
  <c r="H107" i="25"/>
  <c r="G107" i="25"/>
  <c r="F107" i="25"/>
  <c r="E107" i="25"/>
  <c r="D107" i="25"/>
  <c r="C107" i="25"/>
  <c r="AJ106" i="25"/>
  <c r="AQ106" i="25" s="1"/>
  <c r="AI106" i="25"/>
  <c r="AH106" i="25"/>
  <c r="AG106" i="25"/>
  <c r="AF106" i="25"/>
  <c r="AE106" i="25"/>
  <c r="AD106" i="25"/>
  <c r="AC106" i="25"/>
  <c r="AB106" i="25"/>
  <c r="AA106" i="25"/>
  <c r="Z106" i="25"/>
  <c r="Y106" i="25"/>
  <c r="X106" i="25"/>
  <c r="W106" i="25"/>
  <c r="V106" i="25"/>
  <c r="U106" i="25"/>
  <c r="T106" i="25"/>
  <c r="S106" i="25"/>
  <c r="R106" i="25"/>
  <c r="Q106" i="25"/>
  <c r="P106" i="25"/>
  <c r="O106" i="25"/>
  <c r="N106" i="25"/>
  <c r="M106" i="25"/>
  <c r="L106" i="25"/>
  <c r="K106" i="25"/>
  <c r="J106" i="25"/>
  <c r="I106" i="25"/>
  <c r="H106" i="25"/>
  <c r="G106" i="25"/>
  <c r="F106" i="25"/>
  <c r="E106" i="25"/>
  <c r="D106" i="25"/>
  <c r="AQ105" i="25"/>
  <c r="AR40" i="25" s="1"/>
  <c r="AJ105" i="25"/>
  <c r="AI105" i="25"/>
  <c r="AH105" i="25"/>
  <c r="AG105" i="25"/>
  <c r="AF105" i="25"/>
  <c r="AE105" i="25"/>
  <c r="AD105" i="25"/>
  <c r="AC105" i="25"/>
  <c r="AB105" i="25"/>
  <c r="AL105" i="25" s="1"/>
  <c r="AA105" i="25"/>
  <c r="Z105" i="25"/>
  <c r="Y105" i="25"/>
  <c r="X105" i="25"/>
  <c r="W105" i="25"/>
  <c r="V105" i="25"/>
  <c r="U105" i="25"/>
  <c r="T105" i="25"/>
  <c r="S105" i="25"/>
  <c r="R105" i="25"/>
  <c r="Q105" i="25"/>
  <c r="P105" i="25"/>
  <c r="O105" i="25"/>
  <c r="N105" i="25"/>
  <c r="M105" i="25"/>
  <c r="L105" i="25"/>
  <c r="AN105" i="25" s="1"/>
  <c r="K105" i="25"/>
  <c r="J105" i="25"/>
  <c r="I105" i="25"/>
  <c r="H105" i="25"/>
  <c r="G105" i="25"/>
  <c r="F105" i="25"/>
  <c r="E105" i="25"/>
  <c r="D105" i="25"/>
  <c r="AO105" i="25" s="1"/>
  <c r="AQ104" i="25"/>
  <c r="AJ104" i="25"/>
  <c r="AI104" i="25"/>
  <c r="AH104" i="25"/>
  <c r="AG104" i="25"/>
  <c r="AF104" i="25"/>
  <c r="AE104" i="25"/>
  <c r="AD104" i="25"/>
  <c r="AC104" i="25"/>
  <c r="AB104" i="25"/>
  <c r="AA104" i="25"/>
  <c r="Z104" i="25"/>
  <c r="Y104" i="25"/>
  <c r="X104" i="25"/>
  <c r="W104" i="25"/>
  <c r="V104" i="25"/>
  <c r="U104" i="25"/>
  <c r="T104" i="25"/>
  <c r="S104" i="25"/>
  <c r="R104" i="25"/>
  <c r="Q104" i="25"/>
  <c r="P104" i="25"/>
  <c r="O104" i="25"/>
  <c r="N104" i="25"/>
  <c r="M104" i="25"/>
  <c r="L104" i="25"/>
  <c r="K104" i="25"/>
  <c r="J104" i="25"/>
  <c r="I104" i="25"/>
  <c r="H104" i="25"/>
  <c r="AO104" i="25" s="1"/>
  <c r="G104" i="25"/>
  <c r="F104" i="25"/>
  <c r="E104" i="25"/>
  <c r="D104" i="25"/>
  <c r="AN103" i="25"/>
  <c r="AJ103" i="25"/>
  <c r="AQ103" i="25" s="1"/>
  <c r="AI103" i="25"/>
  <c r="AH103" i="25"/>
  <c r="AG103" i="25"/>
  <c r="AF103" i="25"/>
  <c r="AE103" i="25"/>
  <c r="AD103" i="25"/>
  <c r="AC103" i="25"/>
  <c r="AB103" i="25"/>
  <c r="AL103" i="25" s="1"/>
  <c r="AA103" i="25"/>
  <c r="Z103" i="25"/>
  <c r="Y103" i="25"/>
  <c r="X103" i="25"/>
  <c r="W103" i="25"/>
  <c r="V103" i="25"/>
  <c r="U103" i="25"/>
  <c r="T103" i="25"/>
  <c r="AM103" i="25" s="1"/>
  <c r="S103" i="25"/>
  <c r="R103" i="25"/>
  <c r="Q103" i="25"/>
  <c r="P103" i="25"/>
  <c r="O103" i="25"/>
  <c r="N103" i="25"/>
  <c r="M103" i="25"/>
  <c r="L103" i="25"/>
  <c r="K103" i="25"/>
  <c r="J103" i="25"/>
  <c r="I103" i="25"/>
  <c r="H103" i="25"/>
  <c r="G103" i="25"/>
  <c r="AO103" i="25" s="1"/>
  <c r="F103" i="25"/>
  <c r="E103" i="25"/>
  <c r="D103" i="25"/>
  <c r="AQ102" i="25"/>
  <c r="AM102" i="25"/>
  <c r="AJ102" i="25"/>
  <c r="AI102" i="25"/>
  <c r="AH102" i="25"/>
  <c r="AG102" i="25"/>
  <c r="AF102" i="25"/>
  <c r="AE102" i="25"/>
  <c r="AD102" i="25"/>
  <c r="AC102" i="25"/>
  <c r="AL102" i="25" s="1"/>
  <c r="AB102" i="25"/>
  <c r="AA102" i="25"/>
  <c r="Z102" i="25"/>
  <c r="Y102" i="25"/>
  <c r="X102" i="25"/>
  <c r="W102" i="25"/>
  <c r="V102" i="25"/>
  <c r="U102" i="25"/>
  <c r="T102" i="25"/>
  <c r="S102" i="25"/>
  <c r="R102" i="25"/>
  <c r="Q102" i="25"/>
  <c r="P102" i="25"/>
  <c r="O102" i="25"/>
  <c r="N102" i="25"/>
  <c r="AN102" i="25" s="1"/>
  <c r="M102" i="25"/>
  <c r="L102" i="25"/>
  <c r="K102" i="25"/>
  <c r="J102" i="25"/>
  <c r="I102" i="25"/>
  <c r="H102" i="25"/>
  <c r="G102" i="25"/>
  <c r="F102" i="25"/>
  <c r="AO102" i="25" s="1"/>
  <c r="E102" i="25"/>
  <c r="D102" i="25"/>
  <c r="AQ101" i="25"/>
  <c r="AJ101" i="25"/>
  <c r="AI101" i="25"/>
  <c r="AH101" i="25"/>
  <c r="AG101" i="25"/>
  <c r="AF101" i="25"/>
  <c r="AE101" i="25"/>
  <c r="AD101" i="25"/>
  <c r="AC101" i="25"/>
  <c r="AL101" i="25" s="1"/>
  <c r="AB101" i="25"/>
  <c r="AA101" i="25"/>
  <c r="Z101" i="25"/>
  <c r="Y101" i="25"/>
  <c r="X101" i="25"/>
  <c r="W101" i="25"/>
  <c r="V101" i="25"/>
  <c r="U101" i="25"/>
  <c r="AM101" i="25" s="1"/>
  <c r="T101" i="25"/>
  <c r="S101" i="25"/>
  <c r="R101" i="25"/>
  <c r="Q101" i="25"/>
  <c r="P101" i="25"/>
  <c r="O101" i="25"/>
  <c r="N101" i="25"/>
  <c r="M101" i="25"/>
  <c r="AN101" i="25" s="1"/>
  <c r="L101" i="25"/>
  <c r="K101" i="25"/>
  <c r="J101" i="25"/>
  <c r="I101" i="25"/>
  <c r="H101" i="25"/>
  <c r="G101" i="25"/>
  <c r="F101" i="25"/>
  <c r="E101" i="25"/>
  <c r="AO101" i="25" s="1"/>
  <c r="D101" i="25"/>
  <c r="AJ100" i="25"/>
  <c r="AQ100" i="25" s="1"/>
  <c r="AI100" i="25"/>
  <c r="AH100" i="25"/>
  <c r="AG100" i="25"/>
  <c r="AF100" i="25"/>
  <c r="AE100" i="25"/>
  <c r="AD100" i="25"/>
  <c r="AC100" i="25"/>
  <c r="AB100" i="25"/>
  <c r="AL100" i="25" s="1"/>
  <c r="AA100" i="25"/>
  <c r="Z100" i="25"/>
  <c r="Y100" i="25"/>
  <c r="X100" i="25"/>
  <c r="W100" i="25"/>
  <c r="V100" i="25"/>
  <c r="U100" i="25"/>
  <c r="T100" i="25"/>
  <c r="AM100" i="25" s="1"/>
  <c r="S100" i="25"/>
  <c r="R100" i="25"/>
  <c r="Q100" i="25"/>
  <c r="P100" i="25"/>
  <c r="O100" i="25"/>
  <c r="N100" i="25"/>
  <c r="M100" i="25"/>
  <c r="L100" i="25"/>
  <c r="AN100" i="25" s="1"/>
  <c r="K100" i="25"/>
  <c r="J100" i="25"/>
  <c r="I100" i="25"/>
  <c r="H100" i="25"/>
  <c r="G100" i="25"/>
  <c r="F100" i="25"/>
  <c r="E100" i="25"/>
  <c r="D100" i="25"/>
  <c r="AO100" i="25" s="1"/>
  <c r="AJ99" i="25"/>
  <c r="AQ99" i="25" s="1"/>
  <c r="AI99" i="25"/>
  <c r="AH99" i="25"/>
  <c r="AG99" i="25"/>
  <c r="AF99" i="25"/>
  <c r="AE99" i="25"/>
  <c r="AD99" i="25"/>
  <c r="AC99" i="25"/>
  <c r="AB99" i="25"/>
  <c r="AL99" i="25" s="1"/>
  <c r="AA99" i="25"/>
  <c r="Z99" i="25"/>
  <c r="Y99" i="25"/>
  <c r="X99" i="25"/>
  <c r="W99" i="25"/>
  <c r="V99" i="25"/>
  <c r="U99" i="25"/>
  <c r="T99" i="25"/>
  <c r="AM99" i="25" s="1"/>
  <c r="S99" i="25"/>
  <c r="R99" i="25"/>
  <c r="Q99" i="25"/>
  <c r="P99" i="25"/>
  <c r="O99" i="25"/>
  <c r="N99" i="25"/>
  <c r="M99" i="25"/>
  <c r="L99" i="25"/>
  <c r="AN99" i="25" s="1"/>
  <c r="K99" i="25"/>
  <c r="J99" i="25"/>
  <c r="I99" i="25"/>
  <c r="H99" i="25"/>
  <c r="G99" i="25"/>
  <c r="F99" i="25"/>
  <c r="E99" i="25"/>
  <c r="D99" i="25"/>
  <c r="AO99" i="25" s="1"/>
  <c r="C99" i="25"/>
  <c r="AJ98" i="25"/>
  <c r="AQ98" i="25" s="1"/>
  <c r="AI98" i="25"/>
  <c r="AH98" i="25"/>
  <c r="AG98" i="25"/>
  <c r="AF98" i="25"/>
  <c r="AE98" i="25"/>
  <c r="AD98" i="25"/>
  <c r="AC98" i="25"/>
  <c r="AB98" i="25"/>
  <c r="AA98" i="25"/>
  <c r="Z98" i="25"/>
  <c r="Y98" i="25"/>
  <c r="X98" i="25"/>
  <c r="W98" i="25"/>
  <c r="V98" i="25"/>
  <c r="U98" i="25"/>
  <c r="T98" i="25"/>
  <c r="S98" i="25"/>
  <c r="R98" i="25"/>
  <c r="Q98" i="25"/>
  <c r="P98" i="25"/>
  <c r="O98" i="25"/>
  <c r="N98" i="25"/>
  <c r="M98" i="25"/>
  <c r="L98" i="25"/>
  <c r="K98" i="25"/>
  <c r="J98" i="25"/>
  <c r="I98" i="25"/>
  <c r="H98" i="25"/>
  <c r="G98" i="25"/>
  <c r="F98" i="25"/>
  <c r="E98" i="25"/>
  <c r="D98" i="25"/>
  <c r="AQ97" i="25"/>
  <c r="AR32" i="25" s="1"/>
  <c r="AJ97" i="25"/>
  <c r="AI97" i="25"/>
  <c r="AH97" i="25"/>
  <c r="AG97" i="25"/>
  <c r="AF97" i="25"/>
  <c r="AE97" i="25"/>
  <c r="AD97" i="25"/>
  <c r="AC97" i="25"/>
  <c r="AB97" i="25"/>
  <c r="AL97" i="25" s="1"/>
  <c r="AA97" i="25"/>
  <c r="Z97" i="25"/>
  <c r="Y97" i="25"/>
  <c r="X97" i="25"/>
  <c r="W97" i="25"/>
  <c r="V97" i="25"/>
  <c r="AM97" i="25" s="1"/>
  <c r="U97" i="25"/>
  <c r="T97" i="25"/>
  <c r="S97" i="25"/>
  <c r="R97" i="25"/>
  <c r="Q97" i="25"/>
  <c r="P97" i="25"/>
  <c r="O97" i="25"/>
  <c r="N97" i="25"/>
  <c r="M97" i="25"/>
  <c r="L97" i="25"/>
  <c r="AN97" i="25" s="1"/>
  <c r="K97" i="25"/>
  <c r="J97" i="25"/>
  <c r="I97" i="25"/>
  <c r="H97" i="25"/>
  <c r="G97" i="25"/>
  <c r="F97" i="25"/>
  <c r="E97" i="25"/>
  <c r="D97" i="25"/>
  <c r="AO97" i="25" s="1"/>
  <c r="AQ96" i="25"/>
  <c r="AJ96" i="25"/>
  <c r="AI96" i="25"/>
  <c r="AH96" i="25"/>
  <c r="AG96" i="25"/>
  <c r="AF96" i="25"/>
  <c r="AE96" i="25"/>
  <c r="AD96" i="25"/>
  <c r="AC96" i="25"/>
  <c r="AB96" i="25"/>
  <c r="AA96" i="25"/>
  <c r="Z96" i="25"/>
  <c r="Y96" i="25"/>
  <c r="X96" i="25"/>
  <c r="W96" i="25"/>
  <c r="V96" i="25"/>
  <c r="U96" i="25"/>
  <c r="T96" i="25"/>
  <c r="S96" i="25"/>
  <c r="R96" i="25"/>
  <c r="Q96" i="25"/>
  <c r="P96" i="25"/>
  <c r="O96" i="25"/>
  <c r="N96" i="25"/>
  <c r="M96" i="25"/>
  <c r="L96" i="25"/>
  <c r="K96" i="25"/>
  <c r="J96" i="25"/>
  <c r="I96" i="25"/>
  <c r="H96" i="25"/>
  <c r="AO96" i="25" s="1"/>
  <c r="G96" i="25"/>
  <c r="F96" i="25"/>
  <c r="E96" i="25"/>
  <c r="D96" i="25"/>
  <c r="AN95" i="25"/>
  <c r="AJ95" i="25"/>
  <c r="AQ95" i="25" s="1"/>
  <c r="AR30" i="25" s="1"/>
  <c r="AI95" i="25"/>
  <c r="AH95" i="25"/>
  <c r="AG95" i="25"/>
  <c r="AF95" i="25"/>
  <c r="AE95" i="25"/>
  <c r="AD95" i="25"/>
  <c r="AC95" i="25"/>
  <c r="AB95" i="25"/>
  <c r="AL95" i="25" s="1"/>
  <c r="AA95" i="25"/>
  <c r="Z95" i="25"/>
  <c r="Y95" i="25"/>
  <c r="X95" i="25"/>
  <c r="W95" i="25"/>
  <c r="V95" i="25"/>
  <c r="U95" i="25"/>
  <c r="T95" i="25"/>
  <c r="AM95" i="25" s="1"/>
  <c r="S95" i="25"/>
  <c r="R95" i="25"/>
  <c r="Q95" i="25"/>
  <c r="P95" i="25"/>
  <c r="O95" i="25"/>
  <c r="N95" i="25"/>
  <c r="M95" i="25"/>
  <c r="L95" i="25"/>
  <c r="K95" i="25"/>
  <c r="J95" i="25"/>
  <c r="I95" i="25"/>
  <c r="H95" i="25"/>
  <c r="G95" i="25"/>
  <c r="AO95" i="25" s="1"/>
  <c r="F95" i="25"/>
  <c r="E95" i="25"/>
  <c r="D95" i="25"/>
  <c r="AQ94" i="25"/>
  <c r="AJ94" i="25"/>
  <c r="AI94" i="25"/>
  <c r="AH94" i="25"/>
  <c r="AG94" i="25"/>
  <c r="AF94" i="25"/>
  <c r="AE94" i="25"/>
  <c r="AD94" i="25"/>
  <c r="AC94" i="25"/>
  <c r="AL94" i="25" s="1"/>
  <c r="AB94" i="25"/>
  <c r="AA94" i="25"/>
  <c r="Z94" i="25"/>
  <c r="Y94" i="25"/>
  <c r="X94" i="25"/>
  <c r="W94" i="25"/>
  <c r="V94" i="25"/>
  <c r="AM94" i="25" s="1"/>
  <c r="U94" i="25"/>
  <c r="T94" i="25"/>
  <c r="S94" i="25"/>
  <c r="R94" i="25"/>
  <c r="Q94" i="25"/>
  <c r="P94" i="25"/>
  <c r="O94" i="25"/>
  <c r="N94" i="25"/>
  <c r="AN94" i="25" s="1"/>
  <c r="M94" i="25"/>
  <c r="L94" i="25"/>
  <c r="K94" i="25"/>
  <c r="J94" i="25"/>
  <c r="I94" i="25"/>
  <c r="H94" i="25"/>
  <c r="G94" i="25"/>
  <c r="F94" i="25"/>
  <c r="AO94" i="25" s="1"/>
  <c r="E94" i="25"/>
  <c r="D94" i="25"/>
  <c r="AQ93" i="25"/>
  <c r="AJ93" i="25"/>
  <c r="AI93" i="25"/>
  <c r="AH93" i="25"/>
  <c r="AG93" i="25"/>
  <c r="AF93" i="25"/>
  <c r="AE93" i="25"/>
  <c r="AD93" i="25"/>
  <c r="AC93" i="25"/>
  <c r="AL93" i="25" s="1"/>
  <c r="AB93" i="25"/>
  <c r="AA93" i="25"/>
  <c r="Z93" i="25"/>
  <c r="Y93" i="25"/>
  <c r="X93" i="25"/>
  <c r="W93" i="25"/>
  <c r="V93" i="25"/>
  <c r="U93" i="25"/>
  <c r="AM93" i="25" s="1"/>
  <c r="T93" i="25"/>
  <c r="S93" i="25"/>
  <c r="R93" i="25"/>
  <c r="Q93" i="25"/>
  <c r="P93" i="25"/>
  <c r="O93" i="25"/>
  <c r="N93" i="25"/>
  <c r="M93" i="25"/>
  <c r="AN93" i="25" s="1"/>
  <c r="L93" i="25"/>
  <c r="K93" i="25"/>
  <c r="J93" i="25"/>
  <c r="I93" i="25"/>
  <c r="H93" i="25"/>
  <c r="G93" i="25"/>
  <c r="F93" i="25"/>
  <c r="E93" i="25"/>
  <c r="AO93" i="25" s="1"/>
  <c r="D93" i="25"/>
  <c r="AJ92" i="25"/>
  <c r="AQ92" i="25" s="1"/>
  <c r="AI92" i="25"/>
  <c r="AH92" i="25"/>
  <c r="AG92" i="25"/>
  <c r="AF92" i="25"/>
  <c r="AE92" i="25"/>
  <c r="AD92" i="25"/>
  <c r="AC92" i="25"/>
  <c r="AB92" i="25"/>
  <c r="AL92" i="25" s="1"/>
  <c r="AA92" i="25"/>
  <c r="Z92" i="25"/>
  <c r="Y92" i="25"/>
  <c r="X92" i="25"/>
  <c r="W92" i="25"/>
  <c r="V92" i="25"/>
  <c r="U92" i="25"/>
  <c r="T92" i="25"/>
  <c r="AM92" i="25" s="1"/>
  <c r="S92" i="25"/>
  <c r="R92" i="25"/>
  <c r="Q92" i="25"/>
  <c r="P92" i="25"/>
  <c r="O92" i="25"/>
  <c r="N92" i="25"/>
  <c r="M92" i="25"/>
  <c r="L92" i="25"/>
  <c r="AN92" i="25" s="1"/>
  <c r="K92" i="25"/>
  <c r="J92" i="25"/>
  <c r="I92" i="25"/>
  <c r="H92" i="25"/>
  <c r="G92" i="25"/>
  <c r="F92" i="25"/>
  <c r="E92" i="25"/>
  <c r="D92" i="25"/>
  <c r="AO92" i="25" s="1"/>
  <c r="AJ91" i="25"/>
  <c r="AQ91" i="25" s="1"/>
  <c r="AI91" i="25"/>
  <c r="AH91" i="25"/>
  <c r="AG91" i="25"/>
  <c r="AF91" i="25"/>
  <c r="AE91" i="25"/>
  <c r="AD91" i="25"/>
  <c r="AC91" i="25"/>
  <c r="AB91" i="25"/>
  <c r="AA91" i="25"/>
  <c r="Z91" i="25"/>
  <c r="Y91" i="25"/>
  <c r="X91" i="25"/>
  <c r="W91" i="25"/>
  <c r="V91" i="25"/>
  <c r="U91" i="25"/>
  <c r="T91" i="25"/>
  <c r="S91" i="25"/>
  <c r="R91" i="25"/>
  <c r="Q91" i="25"/>
  <c r="P91" i="25"/>
  <c r="O91" i="25"/>
  <c r="N91" i="25"/>
  <c r="M91" i="25"/>
  <c r="L91" i="25"/>
  <c r="K91" i="25"/>
  <c r="J91" i="25"/>
  <c r="I91" i="25"/>
  <c r="H91" i="25"/>
  <c r="G91" i="25"/>
  <c r="F91" i="25"/>
  <c r="E91" i="25"/>
  <c r="D91" i="25"/>
  <c r="C91" i="25"/>
  <c r="AJ90" i="25"/>
  <c r="AQ90" i="25" s="1"/>
  <c r="AI90" i="25"/>
  <c r="AH90" i="25"/>
  <c r="AG90" i="25"/>
  <c r="AF90" i="25"/>
  <c r="AE90" i="25"/>
  <c r="AD90" i="25"/>
  <c r="AC90" i="25"/>
  <c r="AL90" i="25" s="1"/>
  <c r="AB90" i="25"/>
  <c r="AA90" i="25"/>
  <c r="Z90" i="25"/>
  <c r="Y90" i="25"/>
  <c r="X90" i="25"/>
  <c r="W90" i="25"/>
  <c r="V90" i="25"/>
  <c r="U90" i="25"/>
  <c r="AM90" i="25" s="1"/>
  <c r="T90" i="25"/>
  <c r="S90" i="25"/>
  <c r="R90" i="25"/>
  <c r="Q90" i="25"/>
  <c r="P90" i="25"/>
  <c r="O90" i="25"/>
  <c r="AN90" i="25" s="1"/>
  <c r="N90" i="25"/>
  <c r="M90" i="25"/>
  <c r="L90" i="25"/>
  <c r="K90" i="25"/>
  <c r="J90" i="25"/>
  <c r="I90" i="25"/>
  <c r="H90" i="25"/>
  <c r="G90" i="25"/>
  <c r="F90" i="25"/>
  <c r="E90" i="25"/>
  <c r="D90" i="25"/>
  <c r="AO90" i="25" s="1"/>
  <c r="AQ89" i="25"/>
  <c r="AR24" i="25" s="1"/>
  <c r="AJ89" i="25"/>
  <c r="AI89" i="25"/>
  <c r="AH89" i="25"/>
  <c r="AG89" i="25"/>
  <c r="AF89" i="25"/>
  <c r="AE89" i="25"/>
  <c r="AD89" i="25"/>
  <c r="AC89" i="25"/>
  <c r="AB89" i="25"/>
  <c r="AA89" i="25"/>
  <c r="Z89" i="25"/>
  <c r="Y89" i="25"/>
  <c r="X89" i="25"/>
  <c r="W89" i="25"/>
  <c r="V89" i="25"/>
  <c r="U89" i="25"/>
  <c r="T89" i="25"/>
  <c r="S89" i="25"/>
  <c r="R89" i="25"/>
  <c r="Q89" i="25"/>
  <c r="P89" i="25"/>
  <c r="O89" i="25"/>
  <c r="N89" i="25"/>
  <c r="M89" i="25"/>
  <c r="L89" i="25"/>
  <c r="K89" i="25"/>
  <c r="J89" i="25"/>
  <c r="I89" i="25"/>
  <c r="H89" i="25"/>
  <c r="G89" i="25"/>
  <c r="F89" i="25"/>
  <c r="E89" i="25"/>
  <c r="D89" i="25"/>
  <c r="AQ88" i="25"/>
  <c r="AJ88" i="25"/>
  <c r="AI88" i="25"/>
  <c r="AH88" i="25"/>
  <c r="AG88" i="25"/>
  <c r="AF88" i="25"/>
  <c r="AE88" i="25"/>
  <c r="AD88" i="25"/>
  <c r="AC88" i="25"/>
  <c r="AB88" i="25"/>
  <c r="AA88" i="25"/>
  <c r="Z88" i="25"/>
  <c r="Y88" i="25"/>
  <c r="X88" i="25"/>
  <c r="W88" i="25"/>
  <c r="V88" i="25"/>
  <c r="U88" i="25"/>
  <c r="T88" i="25"/>
  <c r="S88" i="25"/>
  <c r="R88" i="25"/>
  <c r="Q88" i="25"/>
  <c r="P88" i="25"/>
  <c r="O88" i="25"/>
  <c r="N88" i="25"/>
  <c r="M88" i="25"/>
  <c r="L88" i="25"/>
  <c r="K88" i="25"/>
  <c r="J88" i="25"/>
  <c r="I88" i="25"/>
  <c r="H88" i="25"/>
  <c r="AO88" i="25" s="1"/>
  <c r="G88" i="25"/>
  <c r="F88" i="25"/>
  <c r="E88" i="25"/>
  <c r="D88" i="25"/>
  <c r="AN87" i="25"/>
  <c r="AJ87" i="25"/>
  <c r="AQ87" i="25" s="1"/>
  <c r="AI87" i="25"/>
  <c r="AH87" i="25"/>
  <c r="AG87" i="25"/>
  <c r="AF87" i="25"/>
  <c r="AE87" i="25"/>
  <c r="AD87" i="25"/>
  <c r="AC87" i="25"/>
  <c r="AB87" i="25"/>
  <c r="AL87" i="25" s="1"/>
  <c r="AA87" i="25"/>
  <c r="Z87" i="25"/>
  <c r="Y87" i="25"/>
  <c r="X87" i="25"/>
  <c r="W87" i="25"/>
  <c r="V87" i="25"/>
  <c r="U87" i="25"/>
  <c r="T87" i="25"/>
  <c r="AM87" i="25" s="1"/>
  <c r="S87" i="25"/>
  <c r="R87" i="25"/>
  <c r="Q87" i="25"/>
  <c r="P87" i="25"/>
  <c r="O87" i="25"/>
  <c r="N87" i="25"/>
  <c r="M87" i="25"/>
  <c r="L87" i="25"/>
  <c r="K87" i="25"/>
  <c r="J87" i="25"/>
  <c r="I87" i="25"/>
  <c r="H87" i="25"/>
  <c r="G87" i="25"/>
  <c r="AO87" i="25" s="1"/>
  <c r="F87" i="25"/>
  <c r="E87" i="25"/>
  <c r="D87" i="25"/>
  <c r="AJ86" i="25"/>
  <c r="AI86" i="25"/>
  <c r="AH86" i="25"/>
  <c r="AG86" i="25"/>
  <c r="AF86" i="25"/>
  <c r="AE86" i="25"/>
  <c r="AD86" i="25"/>
  <c r="AC86" i="25"/>
  <c r="AB86" i="25"/>
  <c r="AL86" i="25" s="1"/>
  <c r="AA86" i="25"/>
  <c r="Z86" i="25"/>
  <c r="Y86" i="25"/>
  <c r="X86" i="25"/>
  <c r="W86" i="25"/>
  <c r="V86" i="25"/>
  <c r="AM86" i="25" s="1"/>
  <c r="U86" i="25"/>
  <c r="T86" i="25"/>
  <c r="S86" i="25"/>
  <c r="R86" i="25"/>
  <c r="Q86" i="25"/>
  <c r="P86" i="25"/>
  <c r="O86" i="25"/>
  <c r="N86" i="25"/>
  <c r="AN86" i="25" s="1"/>
  <c r="M86" i="25"/>
  <c r="L86" i="25"/>
  <c r="K86" i="25"/>
  <c r="J86" i="25"/>
  <c r="I86" i="25"/>
  <c r="H86" i="25"/>
  <c r="G86" i="25"/>
  <c r="F86" i="25"/>
  <c r="AO86" i="25" s="1"/>
  <c r="E86" i="25"/>
  <c r="D86" i="25"/>
  <c r="AJ85" i="25"/>
  <c r="AI85" i="25"/>
  <c r="AH85" i="25"/>
  <c r="AG85" i="25"/>
  <c r="AF85" i="25"/>
  <c r="AE85" i="25"/>
  <c r="AD85" i="25"/>
  <c r="AC85" i="25"/>
  <c r="AL85" i="25" s="1"/>
  <c r="AB85" i="25"/>
  <c r="AA85" i="25"/>
  <c r="Z85" i="25"/>
  <c r="Y85" i="25"/>
  <c r="X85" i="25"/>
  <c r="W85" i="25"/>
  <c r="V85" i="25"/>
  <c r="U85" i="25"/>
  <c r="AM85" i="25" s="1"/>
  <c r="T85" i="25"/>
  <c r="S85" i="25"/>
  <c r="R85" i="25"/>
  <c r="Q85" i="25"/>
  <c r="P85" i="25"/>
  <c r="O85" i="25"/>
  <c r="N85" i="25"/>
  <c r="M85" i="25"/>
  <c r="AN85" i="25" s="1"/>
  <c r="L85" i="25"/>
  <c r="K85" i="25"/>
  <c r="J85" i="25"/>
  <c r="I85" i="25"/>
  <c r="H85" i="25"/>
  <c r="G85" i="25"/>
  <c r="F85" i="25"/>
  <c r="E85" i="25"/>
  <c r="AO85" i="25" s="1"/>
  <c r="D85" i="25"/>
  <c r="AJ84" i="25"/>
  <c r="AI84" i="25"/>
  <c r="AH84" i="25"/>
  <c r="AG84" i="25"/>
  <c r="AF84" i="25"/>
  <c r="AE84" i="25"/>
  <c r="AD84" i="25"/>
  <c r="AC84" i="25"/>
  <c r="AB84" i="25"/>
  <c r="AL84" i="25" s="1"/>
  <c r="AA84" i="25"/>
  <c r="Z84" i="25"/>
  <c r="Y84" i="25"/>
  <c r="X84" i="25"/>
  <c r="W84" i="25"/>
  <c r="V84" i="25"/>
  <c r="U84" i="25"/>
  <c r="T84" i="25"/>
  <c r="AM84" i="25" s="1"/>
  <c r="S84" i="25"/>
  <c r="R84" i="25"/>
  <c r="Q84" i="25"/>
  <c r="P84" i="25"/>
  <c r="O84" i="25"/>
  <c r="N84" i="25"/>
  <c r="M84" i="25"/>
  <c r="L84" i="25"/>
  <c r="AN84" i="25" s="1"/>
  <c r="K84" i="25"/>
  <c r="J84" i="25"/>
  <c r="I84" i="25"/>
  <c r="H84" i="25"/>
  <c r="G84" i="25"/>
  <c r="F84" i="25"/>
  <c r="E84" i="25"/>
  <c r="D84" i="25"/>
  <c r="AO84" i="25" s="1"/>
  <c r="AJ83" i="25"/>
  <c r="AI83" i="25"/>
  <c r="AH83" i="25"/>
  <c r="AG83" i="25"/>
  <c r="AF83" i="25"/>
  <c r="AE83" i="25"/>
  <c r="AD83" i="25"/>
  <c r="AC83" i="25"/>
  <c r="AB83" i="25"/>
  <c r="AL83" i="25" s="1"/>
  <c r="AA83" i="25"/>
  <c r="Z83" i="25"/>
  <c r="Y83" i="25"/>
  <c r="X83" i="25"/>
  <c r="W83" i="25"/>
  <c r="V83" i="25"/>
  <c r="U83" i="25"/>
  <c r="T83" i="25"/>
  <c r="AM83" i="25" s="1"/>
  <c r="S83" i="25"/>
  <c r="R83" i="25"/>
  <c r="Q83" i="25"/>
  <c r="P83" i="25"/>
  <c r="O83" i="25"/>
  <c r="N83" i="25"/>
  <c r="M83" i="25"/>
  <c r="L83" i="25"/>
  <c r="AN83" i="25" s="1"/>
  <c r="K83" i="25"/>
  <c r="J83" i="25"/>
  <c r="I83" i="25"/>
  <c r="H83" i="25"/>
  <c r="G83" i="25"/>
  <c r="F83" i="25"/>
  <c r="E83" i="25"/>
  <c r="D83" i="25"/>
  <c r="AO83" i="25" s="1"/>
  <c r="C83" i="25"/>
  <c r="AJ82" i="25"/>
  <c r="AI82" i="25"/>
  <c r="AH82" i="25"/>
  <c r="AG82" i="25"/>
  <c r="AF82" i="25"/>
  <c r="AE82" i="25"/>
  <c r="AD82" i="25"/>
  <c r="AC82" i="25"/>
  <c r="AB82" i="25"/>
  <c r="AA82" i="25"/>
  <c r="Z82" i="25"/>
  <c r="Y82" i="25"/>
  <c r="X82" i="25"/>
  <c r="W82" i="25"/>
  <c r="V82" i="25"/>
  <c r="U82" i="25"/>
  <c r="T82" i="25"/>
  <c r="S82" i="25"/>
  <c r="R82" i="25"/>
  <c r="Q82" i="25"/>
  <c r="P82" i="25"/>
  <c r="O82" i="25"/>
  <c r="N82" i="25"/>
  <c r="M82" i="25"/>
  <c r="L82" i="25"/>
  <c r="K82" i="25"/>
  <c r="J82" i="25"/>
  <c r="I82" i="25"/>
  <c r="H82" i="25"/>
  <c r="G82" i="25"/>
  <c r="F82" i="25"/>
  <c r="E82" i="25"/>
  <c r="D82" i="25"/>
  <c r="AJ81" i="25"/>
  <c r="AI81" i="25"/>
  <c r="AH81" i="25"/>
  <c r="AG81" i="25"/>
  <c r="AF81" i="25"/>
  <c r="AE81" i="25"/>
  <c r="AD81" i="25"/>
  <c r="AC81" i="25"/>
  <c r="AB81" i="25"/>
  <c r="AL81" i="25" s="1"/>
  <c r="AA81" i="25"/>
  <c r="Z81" i="25"/>
  <c r="Y81" i="25"/>
  <c r="X81" i="25"/>
  <c r="W81" i="25"/>
  <c r="V81" i="25"/>
  <c r="AM81" i="25" s="1"/>
  <c r="U81" i="25"/>
  <c r="T81" i="25"/>
  <c r="S81" i="25"/>
  <c r="R81" i="25"/>
  <c r="Q81" i="25"/>
  <c r="P81" i="25"/>
  <c r="O81" i="25"/>
  <c r="N81" i="25"/>
  <c r="M81" i="25"/>
  <c r="L81" i="25"/>
  <c r="AN81" i="25" s="1"/>
  <c r="K81" i="25"/>
  <c r="J81" i="25"/>
  <c r="I81" i="25"/>
  <c r="H81" i="25"/>
  <c r="G81" i="25"/>
  <c r="F81" i="25"/>
  <c r="E81" i="25"/>
  <c r="D81" i="25"/>
  <c r="AO81" i="25" s="1"/>
  <c r="AQ81" i="25" s="1"/>
  <c r="AR16" i="25" s="1"/>
  <c r="AJ80" i="25"/>
  <c r="AI80" i="25"/>
  <c r="AH80" i="25"/>
  <c r="AG80" i="25"/>
  <c r="AF80" i="25"/>
  <c r="AE80" i="25"/>
  <c r="AD80" i="25"/>
  <c r="AC80" i="25"/>
  <c r="AB80" i="25"/>
  <c r="AA80" i="25"/>
  <c r="Z80" i="25"/>
  <c r="Y80" i="25"/>
  <c r="X80" i="25"/>
  <c r="W80" i="25"/>
  <c r="V80" i="25"/>
  <c r="U80" i="25"/>
  <c r="T80" i="25"/>
  <c r="S80" i="25"/>
  <c r="R80" i="25"/>
  <c r="Q80" i="25"/>
  <c r="P80" i="25"/>
  <c r="O80" i="25"/>
  <c r="N80" i="25"/>
  <c r="M80" i="25"/>
  <c r="L80" i="25"/>
  <c r="K80" i="25"/>
  <c r="J80" i="25"/>
  <c r="I80" i="25"/>
  <c r="H80" i="25"/>
  <c r="AO80" i="25" s="1"/>
  <c r="G80" i="25"/>
  <c r="F80" i="25"/>
  <c r="E80" i="25"/>
  <c r="D80" i="25"/>
  <c r="AN79" i="25"/>
  <c r="AJ79" i="25"/>
  <c r="AI79" i="25"/>
  <c r="AH79" i="25"/>
  <c r="AG79" i="25"/>
  <c r="AF79" i="25"/>
  <c r="AE79" i="25"/>
  <c r="AD79" i="25"/>
  <c r="AC79" i="25"/>
  <c r="AB79" i="25"/>
  <c r="AL79" i="25" s="1"/>
  <c r="AA79" i="25"/>
  <c r="Z79" i="25"/>
  <c r="Y79" i="25"/>
  <c r="X79" i="25"/>
  <c r="W79" i="25"/>
  <c r="V79" i="25"/>
  <c r="U79" i="25"/>
  <c r="T79" i="25"/>
  <c r="AM79" i="25" s="1"/>
  <c r="S79" i="25"/>
  <c r="R79" i="25"/>
  <c r="Q79" i="25"/>
  <c r="P79" i="25"/>
  <c r="O79" i="25"/>
  <c r="N79" i="25"/>
  <c r="M79" i="25"/>
  <c r="L79" i="25"/>
  <c r="K79" i="25"/>
  <c r="J79" i="25"/>
  <c r="I79" i="25"/>
  <c r="H79" i="25"/>
  <c r="G79" i="25"/>
  <c r="AO79" i="25" s="1"/>
  <c r="F79" i="25"/>
  <c r="E79" i="25"/>
  <c r="D79" i="25"/>
  <c r="AJ78" i="25"/>
  <c r="AI78" i="25"/>
  <c r="AH78" i="25"/>
  <c r="AG78" i="25"/>
  <c r="AF78" i="25"/>
  <c r="AE78" i="25"/>
  <c r="AD78" i="25"/>
  <c r="AC78" i="25"/>
  <c r="AB78" i="25"/>
  <c r="AA78" i="25"/>
  <c r="Z78" i="25"/>
  <c r="Y78" i="25"/>
  <c r="X78" i="25"/>
  <c r="W78" i="25"/>
  <c r="V78" i="25"/>
  <c r="AM78" i="25" s="1"/>
  <c r="U78" i="25"/>
  <c r="T78" i="25"/>
  <c r="S78" i="25"/>
  <c r="R78" i="25"/>
  <c r="Q78" i="25"/>
  <c r="P78" i="25"/>
  <c r="O78" i="25"/>
  <c r="N78" i="25"/>
  <c r="AN78" i="25" s="1"/>
  <c r="M78" i="25"/>
  <c r="L78" i="25"/>
  <c r="K78" i="25"/>
  <c r="J78" i="25"/>
  <c r="I78" i="25"/>
  <c r="H78" i="25"/>
  <c r="G78" i="25"/>
  <c r="F78" i="25"/>
  <c r="E78" i="25"/>
  <c r="D78" i="25"/>
  <c r="AJ77" i="25"/>
  <c r="AI77" i="25"/>
  <c r="AH77" i="25"/>
  <c r="AG77" i="25"/>
  <c r="AF77" i="25"/>
  <c r="AE77" i="25"/>
  <c r="AD77" i="25"/>
  <c r="AC77" i="25"/>
  <c r="AL77" i="25" s="1"/>
  <c r="AB77" i="25"/>
  <c r="AA77" i="25"/>
  <c r="Z77" i="25"/>
  <c r="Y77" i="25"/>
  <c r="X77" i="25"/>
  <c r="W77" i="25"/>
  <c r="V77" i="25"/>
  <c r="U77" i="25"/>
  <c r="AM77" i="25" s="1"/>
  <c r="T77" i="25"/>
  <c r="S77" i="25"/>
  <c r="R77" i="25"/>
  <c r="Q77" i="25"/>
  <c r="P77" i="25"/>
  <c r="O77" i="25"/>
  <c r="N77" i="25"/>
  <c r="M77" i="25"/>
  <c r="AN77" i="25" s="1"/>
  <c r="L77" i="25"/>
  <c r="K77" i="25"/>
  <c r="J77" i="25"/>
  <c r="I77" i="25"/>
  <c r="H77" i="25"/>
  <c r="G77" i="25"/>
  <c r="F77" i="25"/>
  <c r="E77" i="25"/>
  <c r="AO77" i="25" s="1"/>
  <c r="D77" i="25"/>
  <c r="AJ76" i="25"/>
  <c r="AI76" i="25"/>
  <c r="AH76" i="25"/>
  <c r="AG76" i="25"/>
  <c r="AF76" i="25"/>
  <c r="AE76" i="25"/>
  <c r="AD76" i="25"/>
  <c r="AC76" i="25"/>
  <c r="AB76" i="25"/>
  <c r="AL76" i="25" s="1"/>
  <c r="AA76" i="25"/>
  <c r="Z76" i="25"/>
  <c r="Y76" i="25"/>
  <c r="X76" i="25"/>
  <c r="W76" i="25"/>
  <c r="V76" i="25"/>
  <c r="U76" i="25"/>
  <c r="T76" i="25"/>
  <c r="AM76" i="25" s="1"/>
  <c r="S76" i="25"/>
  <c r="R76" i="25"/>
  <c r="Q76" i="25"/>
  <c r="P76" i="25"/>
  <c r="O76" i="25"/>
  <c r="N76" i="25"/>
  <c r="M76" i="25"/>
  <c r="L76" i="25"/>
  <c r="AN76" i="25" s="1"/>
  <c r="K76" i="25"/>
  <c r="J76" i="25"/>
  <c r="I76" i="25"/>
  <c r="H76" i="25"/>
  <c r="G76" i="25"/>
  <c r="F76" i="25"/>
  <c r="E76" i="25"/>
  <c r="D76" i="25"/>
  <c r="AO76" i="25" s="1"/>
  <c r="AJ75" i="25"/>
  <c r="AI75" i="25"/>
  <c r="AH75" i="25"/>
  <c r="AG75" i="25"/>
  <c r="AF75" i="25"/>
  <c r="AE75" i="25"/>
  <c r="AD75" i="25"/>
  <c r="AC75" i="25"/>
  <c r="AB75" i="25"/>
  <c r="AA75" i="25"/>
  <c r="Z75" i="25"/>
  <c r="Y75" i="25"/>
  <c r="X75" i="25"/>
  <c r="W75" i="25"/>
  <c r="V75" i="25"/>
  <c r="U75" i="25"/>
  <c r="T75" i="25"/>
  <c r="S75" i="25"/>
  <c r="R75" i="25"/>
  <c r="Q75" i="25"/>
  <c r="P75" i="25"/>
  <c r="O75" i="25"/>
  <c r="N75" i="25"/>
  <c r="M75" i="25"/>
  <c r="L75" i="25"/>
  <c r="K75" i="25"/>
  <c r="J75" i="25"/>
  <c r="I75" i="25"/>
  <c r="H75" i="25"/>
  <c r="G75" i="25"/>
  <c r="F75" i="25"/>
  <c r="E75" i="25"/>
  <c r="D75" i="25"/>
  <c r="C75" i="25"/>
  <c r="AJ74" i="25"/>
  <c r="AI74" i="25"/>
  <c r="AH74" i="25"/>
  <c r="AG74" i="25"/>
  <c r="AF74" i="25"/>
  <c r="AE74" i="25"/>
  <c r="AD74" i="25"/>
  <c r="AC74" i="25"/>
  <c r="AB74" i="25"/>
  <c r="AA74" i="25"/>
  <c r="Z74" i="25"/>
  <c r="Y74" i="25"/>
  <c r="X74" i="25"/>
  <c r="W74" i="25"/>
  <c r="V74" i="25"/>
  <c r="U74" i="25"/>
  <c r="T74" i="25"/>
  <c r="S74" i="25"/>
  <c r="R74" i="25"/>
  <c r="Q74" i="25"/>
  <c r="P74" i="25"/>
  <c r="O74" i="25"/>
  <c r="N74" i="25"/>
  <c r="M74" i="25"/>
  <c r="L74" i="25"/>
  <c r="K74" i="25"/>
  <c r="J74" i="25"/>
  <c r="I74" i="25"/>
  <c r="H74" i="25"/>
  <c r="G74" i="25"/>
  <c r="F74" i="25"/>
  <c r="E74" i="25"/>
  <c r="D74" i="25"/>
  <c r="AO74" i="25" s="1"/>
  <c r="AJ73" i="25"/>
  <c r="AI73" i="25"/>
  <c r="AH73" i="25"/>
  <c r="AG73" i="25"/>
  <c r="AF73" i="25"/>
  <c r="AE73" i="25"/>
  <c r="AD73" i="25"/>
  <c r="AC73" i="25"/>
  <c r="AB73" i="25"/>
  <c r="AL73" i="25" s="1"/>
  <c r="AA73" i="25"/>
  <c r="Z73" i="25"/>
  <c r="Y73" i="25"/>
  <c r="X73" i="25"/>
  <c r="W73" i="25"/>
  <c r="V73" i="25"/>
  <c r="AM73" i="25" s="1"/>
  <c r="U73" i="25"/>
  <c r="T73" i="25"/>
  <c r="S73" i="25"/>
  <c r="R73" i="25"/>
  <c r="Q73" i="25"/>
  <c r="P73" i="25"/>
  <c r="O73" i="25"/>
  <c r="N73" i="25"/>
  <c r="M73" i="25"/>
  <c r="L73" i="25"/>
  <c r="AN73" i="25" s="1"/>
  <c r="K73" i="25"/>
  <c r="J73" i="25"/>
  <c r="I73" i="25"/>
  <c r="H73" i="25"/>
  <c r="G73" i="25"/>
  <c r="F73" i="25"/>
  <c r="E73" i="25"/>
  <c r="D73" i="25"/>
  <c r="AO73" i="25" s="1"/>
  <c r="AJ72" i="25"/>
  <c r="AI72" i="25"/>
  <c r="AH72" i="25"/>
  <c r="AG72" i="25"/>
  <c r="AF72" i="25"/>
  <c r="AE72" i="25"/>
  <c r="AD72" i="25"/>
  <c r="AC72" i="25"/>
  <c r="AB72" i="25"/>
  <c r="AA72" i="25"/>
  <c r="Z72" i="25"/>
  <c r="Y72" i="25"/>
  <c r="X72" i="25"/>
  <c r="W72" i="25"/>
  <c r="V72" i="25"/>
  <c r="U72" i="25"/>
  <c r="T72" i="25"/>
  <c r="S72" i="25"/>
  <c r="R72" i="25"/>
  <c r="Q72" i="25"/>
  <c r="P72" i="25"/>
  <c r="O72" i="25"/>
  <c r="N72" i="25"/>
  <c r="M72" i="25"/>
  <c r="L72" i="25"/>
  <c r="K72" i="25"/>
  <c r="J72" i="25"/>
  <c r="I72" i="25"/>
  <c r="H72" i="25"/>
  <c r="AO72" i="25" s="1"/>
  <c r="G72" i="25"/>
  <c r="F72" i="25"/>
  <c r="E72" i="25"/>
  <c r="D72" i="25"/>
  <c r="AJ71" i="25"/>
  <c r="AI71" i="25"/>
  <c r="AH71" i="25"/>
  <c r="AG71" i="25"/>
  <c r="AF71" i="25"/>
  <c r="AE71" i="25"/>
  <c r="AD71" i="25"/>
  <c r="AC71" i="25"/>
  <c r="AB71" i="25"/>
  <c r="AA71" i="25"/>
  <c r="Z71" i="25"/>
  <c r="Y71" i="25"/>
  <c r="X71" i="25"/>
  <c r="W71" i="25"/>
  <c r="V71" i="25"/>
  <c r="U71" i="25"/>
  <c r="T71" i="25"/>
  <c r="S71" i="25"/>
  <c r="R71" i="25"/>
  <c r="Q71" i="25"/>
  <c r="P71" i="25"/>
  <c r="O71" i="25"/>
  <c r="AN71" i="25" s="1"/>
  <c r="N71" i="25"/>
  <c r="M71" i="25"/>
  <c r="L71" i="25"/>
  <c r="K71" i="25"/>
  <c r="J71" i="25"/>
  <c r="I71" i="25"/>
  <c r="H71" i="25"/>
  <c r="G71" i="25"/>
  <c r="AO71" i="25" s="1"/>
  <c r="F71" i="25"/>
  <c r="E71" i="25"/>
  <c r="D71" i="25"/>
  <c r="AT70" i="25"/>
  <c r="AS70" i="25"/>
  <c r="AR70" i="25"/>
  <c r="AT69" i="25"/>
  <c r="AR69" i="25"/>
  <c r="C69" i="25"/>
  <c r="C199" i="25" s="1"/>
  <c r="AT68" i="25"/>
  <c r="C68" i="25"/>
  <c r="C198" i="25" s="1"/>
  <c r="AT67" i="25"/>
  <c r="AS67" i="25"/>
  <c r="C67" i="25"/>
  <c r="C197" i="25" s="1"/>
  <c r="AT66" i="25"/>
  <c r="AS66" i="25"/>
  <c r="C66" i="25"/>
  <c r="C196" i="25" s="1"/>
  <c r="AT65" i="25"/>
  <c r="AS65" i="25"/>
  <c r="C65" i="25"/>
  <c r="C195" i="25" s="1"/>
  <c r="AT64" i="25"/>
  <c r="AS64" i="25"/>
  <c r="C64" i="25"/>
  <c r="C194" i="25" s="1"/>
  <c r="AT63" i="25"/>
  <c r="AS63" i="25"/>
  <c r="C63" i="25"/>
  <c r="C193" i="25" s="1"/>
  <c r="AT62" i="25"/>
  <c r="AS62" i="25"/>
  <c r="C62" i="25"/>
  <c r="C127" i="25" s="1"/>
  <c r="AT61" i="25"/>
  <c r="AS61" i="25"/>
  <c r="AR61" i="25"/>
  <c r="C61" i="25"/>
  <c r="C191" i="25" s="1"/>
  <c r="AT60" i="25"/>
  <c r="AS60" i="25"/>
  <c r="C60" i="25"/>
  <c r="C190" i="25" s="1"/>
  <c r="AT59" i="25"/>
  <c r="AS59" i="25"/>
  <c r="C59" i="25"/>
  <c r="C189" i="25" s="1"/>
  <c r="AT58" i="25"/>
  <c r="AS58" i="25"/>
  <c r="C58" i="25"/>
  <c r="C188" i="25" s="1"/>
  <c r="AT57" i="25"/>
  <c r="AS57" i="25"/>
  <c r="C57" i="25"/>
  <c r="C187" i="25" s="1"/>
  <c r="AT56" i="25"/>
  <c r="C56" i="25"/>
  <c r="C186" i="25" s="1"/>
  <c r="AT55" i="25"/>
  <c r="C55" i="25"/>
  <c r="C185" i="25" s="1"/>
  <c r="AT54" i="25"/>
  <c r="AS54" i="25"/>
  <c r="C54" i="25"/>
  <c r="C184" i="25" s="1"/>
  <c r="AT53" i="25"/>
  <c r="AS53" i="25"/>
  <c r="AR53" i="25"/>
  <c r="C53" i="25"/>
  <c r="C183" i="25" s="1"/>
  <c r="AT52" i="25"/>
  <c r="AS52" i="25"/>
  <c r="C52" i="25"/>
  <c r="C117" i="25" s="1"/>
  <c r="AT51" i="25"/>
  <c r="AS51" i="25"/>
  <c r="C51" i="25"/>
  <c r="C181" i="25" s="1"/>
  <c r="AT50" i="25"/>
  <c r="AS50" i="25"/>
  <c r="C50" i="25"/>
  <c r="C180" i="25" s="1"/>
  <c r="AT49" i="25"/>
  <c r="AS49" i="25"/>
  <c r="C49" i="25"/>
  <c r="C179" i="25" s="1"/>
  <c r="AT48" i="25"/>
  <c r="AS48" i="25"/>
  <c r="C48" i="25"/>
  <c r="C178" i="25" s="1"/>
  <c r="AT47" i="25"/>
  <c r="AS47" i="25"/>
  <c r="C47" i="25"/>
  <c r="C177" i="25" s="1"/>
  <c r="AT46" i="25"/>
  <c r="AS46" i="25"/>
  <c r="C46" i="25"/>
  <c r="C176" i="25" s="1"/>
  <c r="AT45" i="25"/>
  <c r="AS45" i="25"/>
  <c r="AR45" i="25"/>
  <c r="C45" i="25"/>
  <c r="C175" i="25" s="1"/>
  <c r="AT44" i="25"/>
  <c r="AS44" i="25"/>
  <c r="C44" i="25"/>
  <c r="C109" i="25" s="1"/>
  <c r="AT43" i="25"/>
  <c r="AS43" i="25"/>
  <c r="C43" i="25"/>
  <c r="C173" i="25" s="1"/>
  <c r="AT42" i="25"/>
  <c r="C42" i="25"/>
  <c r="C172" i="25" s="1"/>
  <c r="AT41" i="25"/>
  <c r="C41" i="25"/>
  <c r="C171" i="25" s="1"/>
  <c r="AT40" i="25"/>
  <c r="C40" i="25"/>
  <c r="C170" i="25" s="1"/>
  <c r="AT39" i="25"/>
  <c r="C39" i="25"/>
  <c r="C169" i="25" s="1"/>
  <c r="AT38" i="25"/>
  <c r="C38" i="25"/>
  <c r="C168" i="25" s="1"/>
  <c r="AT37" i="25"/>
  <c r="AR37" i="25"/>
  <c r="C37" i="25"/>
  <c r="C167" i="25" s="1"/>
  <c r="AT36" i="25"/>
  <c r="C36" i="25"/>
  <c r="C101" i="25" s="1"/>
  <c r="AT35" i="25"/>
  <c r="C35" i="25"/>
  <c r="C165" i="25" s="1"/>
  <c r="AT34" i="25"/>
  <c r="C34" i="25"/>
  <c r="C164" i="25" s="1"/>
  <c r="AT33" i="25"/>
  <c r="AS33" i="25"/>
  <c r="C33" i="25"/>
  <c r="C163" i="25" s="1"/>
  <c r="AT32" i="25"/>
  <c r="C32" i="25"/>
  <c r="C162" i="25" s="1"/>
  <c r="AT31" i="25"/>
  <c r="C31" i="25"/>
  <c r="C161" i="25" s="1"/>
  <c r="AT30" i="25"/>
  <c r="AS30" i="25"/>
  <c r="C30" i="25"/>
  <c r="C160" i="25" s="1"/>
  <c r="AT29" i="25"/>
  <c r="AS29" i="25"/>
  <c r="AR29" i="25"/>
  <c r="C29" i="25"/>
  <c r="C94" i="25" s="1"/>
  <c r="AT28" i="25"/>
  <c r="AS28" i="25"/>
  <c r="C28" i="25"/>
  <c r="C93" i="25" s="1"/>
  <c r="AT27" i="25"/>
  <c r="C27" i="25"/>
  <c r="C157" i="25" s="1"/>
  <c r="AT26" i="25"/>
  <c r="C26" i="25"/>
  <c r="C156" i="25" s="1"/>
  <c r="AT25" i="25"/>
  <c r="AS25" i="25"/>
  <c r="C25" i="25"/>
  <c r="C155" i="25" s="1"/>
  <c r="AT24" i="25"/>
  <c r="C24" i="25"/>
  <c r="C154" i="25" s="1"/>
  <c r="AT23" i="25"/>
  <c r="C23" i="25"/>
  <c r="C153" i="25" s="1"/>
  <c r="AT22" i="25"/>
  <c r="C22" i="25"/>
  <c r="C87" i="25" s="1"/>
  <c r="AT21" i="25"/>
  <c r="AL21" i="25"/>
  <c r="C21" i="25"/>
  <c r="C151" i="25" s="1"/>
  <c r="AL20" i="25"/>
  <c r="AT20" i="25" s="1"/>
  <c r="C20" i="25"/>
  <c r="C85" i="25" s="1"/>
  <c r="AL19" i="25"/>
  <c r="AT19" i="25" s="1"/>
  <c r="C19" i="25"/>
  <c r="C149" i="25" s="1"/>
  <c r="AT18" i="25"/>
  <c r="AL18" i="25"/>
  <c r="C18" i="25"/>
  <c r="C148" i="25" s="1"/>
  <c r="AL17" i="25"/>
  <c r="C17" i="25"/>
  <c r="AL16" i="25"/>
  <c r="AT16" i="25" s="1"/>
  <c r="C16" i="25"/>
  <c r="C81" i="25" s="1"/>
  <c r="C15" i="25"/>
  <c r="AL14" i="25"/>
  <c r="AT14" i="25" s="1"/>
  <c r="C14" i="25"/>
  <c r="C144" i="25" s="1"/>
  <c r="AW13" i="25"/>
  <c r="AT13" i="25"/>
  <c r="AL13" i="25"/>
  <c r="C13" i="25"/>
  <c r="C143" i="25" s="1"/>
  <c r="AL12" i="25"/>
  <c r="C12" i="25"/>
  <c r="C77" i="25" s="1"/>
  <c r="AL11" i="25"/>
  <c r="AT11" i="25" s="1"/>
  <c r="C11" i="25"/>
  <c r="C141" i="25" s="1"/>
  <c r="AL10" i="25"/>
  <c r="AT10" i="25" s="1"/>
  <c r="C10" i="25"/>
  <c r="C140" i="25" s="1"/>
  <c r="AL9" i="25"/>
  <c r="C9" i="25"/>
  <c r="C139" i="25" s="1"/>
  <c r="AT8" i="25"/>
  <c r="AL8" i="25"/>
  <c r="C8" i="25"/>
  <c r="C138" i="25" s="1"/>
  <c r="AL7" i="25"/>
  <c r="AT7" i="25" s="1"/>
  <c r="C7" i="25"/>
  <c r="C72" i="25" s="1"/>
  <c r="AW6" i="25"/>
  <c r="AL6" i="25"/>
  <c r="C6" i="25"/>
  <c r="B3" i="25"/>
  <c r="AW7" i="25" s="1"/>
  <c r="AJ199" i="24"/>
  <c r="AQ199" i="24" s="1"/>
  <c r="AI199" i="24"/>
  <c r="AH199" i="24"/>
  <c r="AG199" i="24"/>
  <c r="AF199" i="24"/>
  <c r="AE199" i="24"/>
  <c r="AD199" i="24"/>
  <c r="AC199" i="24"/>
  <c r="AB199" i="24"/>
  <c r="AA199" i="24"/>
  <c r="Z199" i="24"/>
  <c r="Y199" i="24"/>
  <c r="X199" i="24"/>
  <c r="W199" i="24"/>
  <c r="V199" i="24"/>
  <c r="U199" i="24"/>
  <c r="T199" i="24"/>
  <c r="S199" i="24"/>
  <c r="R199" i="24"/>
  <c r="Q199" i="24"/>
  <c r="P199" i="24"/>
  <c r="O199" i="24"/>
  <c r="N199" i="24"/>
  <c r="M199" i="24"/>
  <c r="L199" i="24"/>
  <c r="K199" i="24"/>
  <c r="J199" i="24"/>
  <c r="I199" i="24"/>
  <c r="H199" i="24"/>
  <c r="G199" i="24"/>
  <c r="F199" i="24"/>
  <c r="E199" i="24"/>
  <c r="D199" i="24"/>
  <c r="AQ198" i="24"/>
  <c r="AJ198" i="24"/>
  <c r="AI198" i="24"/>
  <c r="AH198" i="24"/>
  <c r="AG198" i="24"/>
  <c r="AF198" i="24"/>
  <c r="AE198" i="24"/>
  <c r="AD198" i="24"/>
  <c r="AC198" i="24"/>
  <c r="AL198" i="24" s="1"/>
  <c r="AB198" i="24"/>
  <c r="AA198" i="24"/>
  <c r="Z198" i="24"/>
  <c r="Y198" i="24"/>
  <c r="X198" i="24"/>
  <c r="W198" i="24"/>
  <c r="V198" i="24"/>
  <c r="U198" i="24"/>
  <c r="AM198" i="24" s="1"/>
  <c r="T198" i="24"/>
  <c r="S198" i="24"/>
  <c r="R198" i="24"/>
  <c r="Q198" i="24"/>
  <c r="P198" i="24"/>
  <c r="O198" i="24"/>
  <c r="N198" i="24"/>
  <c r="M198" i="24"/>
  <c r="L198" i="24"/>
  <c r="K198" i="24"/>
  <c r="J198" i="24"/>
  <c r="I198" i="24"/>
  <c r="H198" i="24"/>
  <c r="G198" i="24"/>
  <c r="F198" i="24"/>
  <c r="E198" i="24"/>
  <c r="D198" i="24"/>
  <c r="AQ197" i="24"/>
  <c r="AJ197" i="24"/>
  <c r="AI197" i="24"/>
  <c r="AH197" i="24"/>
  <c r="AG197" i="24"/>
  <c r="AF197" i="24"/>
  <c r="AE197" i="24"/>
  <c r="AD197" i="24"/>
  <c r="AC197" i="24"/>
  <c r="AB197" i="24"/>
  <c r="AA197" i="24"/>
  <c r="Z197" i="24"/>
  <c r="Y197" i="24"/>
  <c r="X197" i="24"/>
  <c r="W197" i="24"/>
  <c r="V197" i="24"/>
  <c r="U197" i="24"/>
  <c r="T197" i="24"/>
  <c r="S197" i="24"/>
  <c r="R197" i="24"/>
  <c r="Q197" i="24"/>
  <c r="P197" i="24"/>
  <c r="O197" i="24"/>
  <c r="N197" i="24"/>
  <c r="M197" i="24"/>
  <c r="L197" i="24"/>
  <c r="K197" i="24"/>
  <c r="J197" i="24"/>
  <c r="I197" i="24"/>
  <c r="H197" i="24"/>
  <c r="AO197" i="24" s="1"/>
  <c r="G197" i="24"/>
  <c r="F197" i="24"/>
  <c r="E197" i="24"/>
  <c r="D197" i="24"/>
  <c r="AQ196" i="24"/>
  <c r="AJ196" i="24"/>
  <c r="AI196" i="24"/>
  <c r="AH196" i="24"/>
  <c r="AG196" i="24"/>
  <c r="AF196" i="24"/>
  <c r="AE196" i="24"/>
  <c r="AD196" i="24"/>
  <c r="AC196" i="24"/>
  <c r="AB196" i="24"/>
  <c r="AA196" i="24"/>
  <c r="Z196" i="24"/>
  <c r="Y196" i="24"/>
  <c r="X196" i="24"/>
  <c r="W196" i="24"/>
  <c r="V196" i="24"/>
  <c r="U196" i="24"/>
  <c r="T196" i="24"/>
  <c r="AM196" i="24" s="1"/>
  <c r="S196" i="24"/>
  <c r="R196" i="24"/>
  <c r="Q196" i="24"/>
  <c r="P196" i="24"/>
  <c r="AN196" i="24" s="1"/>
  <c r="O196" i="24"/>
  <c r="N196" i="24"/>
  <c r="M196" i="24"/>
  <c r="L196" i="24"/>
  <c r="K196" i="24"/>
  <c r="J196" i="24"/>
  <c r="I196" i="24"/>
  <c r="H196" i="24"/>
  <c r="G196" i="24"/>
  <c r="AO196" i="24" s="1"/>
  <c r="F196" i="24"/>
  <c r="E196" i="24"/>
  <c r="D196" i="24"/>
  <c r="AJ195" i="24"/>
  <c r="AQ195" i="24" s="1"/>
  <c r="AI195" i="24"/>
  <c r="AH195" i="24"/>
  <c r="AG195" i="24"/>
  <c r="AF195" i="24"/>
  <c r="AE195" i="24"/>
  <c r="AD195" i="24"/>
  <c r="AC195" i="24"/>
  <c r="AB195" i="24"/>
  <c r="AA195" i="24"/>
  <c r="Z195" i="24"/>
  <c r="Y195" i="24"/>
  <c r="X195" i="24"/>
  <c r="W195" i="24"/>
  <c r="AM195" i="24" s="1"/>
  <c r="V195" i="24"/>
  <c r="U195" i="24"/>
  <c r="T195" i="24"/>
  <c r="S195" i="24"/>
  <c r="R195" i="24"/>
  <c r="Q195" i="24"/>
  <c r="P195" i="24"/>
  <c r="O195" i="24"/>
  <c r="N195" i="24"/>
  <c r="AN195" i="24" s="1"/>
  <c r="M195" i="24"/>
  <c r="L195" i="24"/>
  <c r="K195" i="24"/>
  <c r="J195" i="24"/>
  <c r="I195" i="24"/>
  <c r="H195" i="24"/>
  <c r="G195" i="24"/>
  <c r="F195" i="24"/>
  <c r="E195" i="24"/>
  <c r="D195" i="24"/>
  <c r="AQ194" i="24"/>
  <c r="AJ194" i="24"/>
  <c r="AI194" i="24"/>
  <c r="AH194" i="24"/>
  <c r="AG194" i="24"/>
  <c r="AF194" i="24"/>
  <c r="AE194" i="24"/>
  <c r="AD194" i="24"/>
  <c r="AC194" i="24"/>
  <c r="AL194" i="24" s="1"/>
  <c r="AB194" i="24"/>
  <c r="AA194" i="24"/>
  <c r="Z194" i="24"/>
  <c r="Y194" i="24"/>
  <c r="X194" i="24"/>
  <c r="W194" i="24"/>
  <c r="V194" i="24"/>
  <c r="AM194" i="24" s="1"/>
  <c r="U194" i="24"/>
  <c r="T194" i="24"/>
  <c r="S194" i="24"/>
  <c r="R194" i="24"/>
  <c r="Q194" i="24"/>
  <c r="P194" i="24"/>
  <c r="O194" i="24"/>
  <c r="N194" i="24"/>
  <c r="M194" i="24"/>
  <c r="L194" i="24"/>
  <c r="K194" i="24"/>
  <c r="J194" i="24"/>
  <c r="I194" i="24"/>
  <c r="H194" i="24"/>
  <c r="G194" i="24"/>
  <c r="F194" i="24"/>
  <c r="E194" i="24"/>
  <c r="D194" i="24"/>
  <c r="AO194" i="24" s="1"/>
  <c r="AJ193" i="24"/>
  <c r="AQ193" i="24" s="1"/>
  <c r="AI193" i="24"/>
  <c r="AH193" i="24"/>
  <c r="AG193" i="24"/>
  <c r="AF193" i="24"/>
  <c r="AE193" i="24"/>
  <c r="AD193" i="24"/>
  <c r="AC193" i="24"/>
  <c r="AL193" i="24" s="1"/>
  <c r="AB193" i="24"/>
  <c r="AA193" i="24"/>
  <c r="Z193" i="24"/>
  <c r="Y193" i="24"/>
  <c r="X193" i="24"/>
  <c r="W193" i="24"/>
  <c r="V193" i="24"/>
  <c r="U193" i="24"/>
  <c r="T193" i="24"/>
  <c r="S193" i="24"/>
  <c r="R193" i="24"/>
  <c r="Q193" i="24"/>
  <c r="P193" i="24"/>
  <c r="O193" i="24"/>
  <c r="N193" i="24"/>
  <c r="M193" i="24"/>
  <c r="L193" i="24"/>
  <c r="K193" i="24"/>
  <c r="J193" i="24"/>
  <c r="I193" i="24"/>
  <c r="H193" i="24"/>
  <c r="G193" i="24"/>
  <c r="F193" i="24"/>
  <c r="E193" i="24"/>
  <c r="D193" i="24"/>
  <c r="AJ192" i="24"/>
  <c r="AQ192" i="24" s="1"/>
  <c r="AI192" i="24"/>
  <c r="AH192" i="24"/>
  <c r="AG192" i="24"/>
  <c r="AF192" i="24"/>
  <c r="AE192" i="24"/>
  <c r="AD192" i="24"/>
  <c r="AC192" i="24"/>
  <c r="AB192" i="24"/>
  <c r="AL192" i="24" s="1"/>
  <c r="AA192" i="24"/>
  <c r="Z192" i="24"/>
  <c r="Y192" i="24"/>
  <c r="X192" i="24"/>
  <c r="W192" i="24"/>
  <c r="V192" i="24"/>
  <c r="U192" i="24"/>
  <c r="T192" i="24"/>
  <c r="AM192" i="24" s="1"/>
  <c r="S192" i="24"/>
  <c r="R192" i="24"/>
  <c r="Q192" i="24"/>
  <c r="P192" i="24"/>
  <c r="O192" i="24"/>
  <c r="N192" i="24"/>
  <c r="M192" i="24"/>
  <c r="L192" i="24"/>
  <c r="AN192" i="24" s="1"/>
  <c r="K192" i="24"/>
  <c r="J192" i="24"/>
  <c r="I192" i="24"/>
  <c r="H192" i="24"/>
  <c r="G192" i="24"/>
  <c r="F192" i="24"/>
  <c r="E192" i="24"/>
  <c r="D192" i="24"/>
  <c r="AO192" i="24" s="1"/>
  <c r="AJ191" i="24"/>
  <c r="AQ191" i="24" s="1"/>
  <c r="AI191" i="24"/>
  <c r="AH191" i="24"/>
  <c r="AG191" i="24"/>
  <c r="AF191" i="24"/>
  <c r="AE191" i="24"/>
  <c r="AD191" i="24"/>
  <c r="AC191" i="24"/>
  <c r="AB191" i="24"/>
  <c r="AL191" i="24" s="1"/>
  <c r="AA191" i="24"/>
  <c r="Z191" i="24"/>
  <c r="Y191" i="24"/>
  <c r="X191" i="24"/>
  <c r="W191" i="24"/>
  <c r="V191" i="24"/>
  <c r="U191" i="24"/>
  <c r="T191" i="24"/>
  <c r="AM191" i="24" s="1"/>
  <c r="S191" i="24"/>
  <c r="R191" i="24"/>
  <c r="Q191" i="24"/>
  <c r="P191" i="24"/>
  <c r="O191" i="24"/>
  <c r="N191" i="24"/>
  <c r="M191" i="24"/>
  <c r="L191" i="24"/>
  <c r="AN191" i="24" s="1"/>
  <c r="K191" i="24"/>
  <c r="J191" i="24"/>
  <c r="I191" i="24"/>
  <c r="H191" i="24"/>
  <c r="G191" i="24"/>
  <c r="F191" i="24"/>
  <c r="E191" i="24"/>
  <c r="D191" i="24"/>
  <c r="AO191" i="24" s="1"/>
  <c r="AQ190" i="24"/>
  <c r="AJ190" i="24"/>
  <c r="AI190" i="24"/>
  <c r="AH190" i="24"/>
  <c r="AG190" i="24"/>
  <c r="AF190" i="24"/>
  <c r="AE190" i="24"/>
  <c r="AD190" i="24"/>
  <c r="AC190" i="24"/>
  <c r="AB190" i="24"/>
  <c r="AA190" i="24"/>
  <c r="Z190" i="24"/>
  <c r="Y190" i="24"/>
  <c r="X190" i="24"/>
  <c r="W190" i="24"/>
  <c r="V190" i="24"/>
  <c r="U190" i="24"/>
  <c r="T190" i="24"/>
  <c r="S190" i="24"/>
  <c r="R190" i="24"/>
  <c r="Q190" i="24"/>
  <c r="P190" i="24"/>
  <c r="O190" i="24"/>
  <c r="AN190" i="24" s="1"/>
  <c r="N190" i="24"/>
  <c r="M190" i="24"/>
  <c r="L190" i="24"/>
  <c r="K190" i="24"/>
  <c r="J190" i="24"/>
  <c r="I190" i="24"/>
  <c r="H190" i="24"/>
  <c r="G190" i="24"/>
  <c r="F190" i="24"/>
  <c r="E190" i="24"/>
  <c r="D190" i="24"/>
  <c r="AQ189" i="24"/>
  <c r="AO189" i="24"/>
  <c r="AJ189" i="24"/>
  <c r="AI189" i="24"/>
  <c r="AH189" i="24"/>
  <c r="AG189" i="24"/>
  <c r="AF189" i="24"/>
  <c r="AE189" i="24"/>
  <c r="AD189" i="24"/>
  <c r="AC189" i="24"/>
  <c r="AB189" i="24"/>
  <c r="AL189" i="24" s="1"/>
  <c r="AA189" i="24"/>
  <c r="Z189" i="24"/>
  <c r="Y189" i="24"/>
  <c r="X189" i="24"/>
  <c r="W189" i="24"/>
  <c r="V189" i="24"/>
  <c r="AM189" i="24" s="1"/>
  <c r="U189" i="24"/>
  <c r="T189" i="24"/>
  <c r="S189" i="24"/>
  <c r="R189" i="24"/>
  <c r="Q189" i="24"/>
  <c r="P189" i="24"/>
  <c r="O189" i="24"/>
  <c r="N189" i="24"/>
  <c r="M189" i="24"/>
  <c r="L189" i="24"/>
  <c r="AN189" i="24" s="1"/>
  <c r="K189" i="24"/>
  <c r="J189" i="24"/>
  <c r="I189" i="24"/>
  <c r="H189" i="24"/>
  <c r="G189" i="24"/>
  <c r="F189" i="24"/>
  <c r="E189" i="24"/>
  <c r="D189" i="24"/>
  <c r="AQ188" i="24"/>
  <c r="AO188" i="24"/>
  <c r="AJ188" i="24"/>
  <c r="AI188" i="24"/>
  <c r="AH188" i="24"/>
  <c r="AG188" i="24"/>
  <c r="AF188" i="24"/>
  <c r="AE188" i="24"/>
  <c r="AD188" i="24"/>
  <c r="AC188" i="24"/>
  <c r="AB188" i="24"/>
  <c r="AA188" i="24"/>
  <c r="Z188" i="24"/>
  <c r="Y188" i="24"/>
  <c r="X188" i="24"/>
  <c r="W188" i="24"/>
  <c r="V188" i="24"/>
  <c r="U188" i="24"/>
  <c r="T188" i="24"/>
  <c r="S188" i="24"/>
  <c r="R188" i="24"/>
  <c r="Q188" i="24"/>
  <c r="P188" i="24"/>
  <c r="O188" i="24"/>
  <c r="AN188" i="24" s="1"/>
  <c r="N188" i="24"/>
  <c r="M188" i="24"/>
  <c r="L188" i="24"/>
  <c r="K188" i="24"/>
  <c r="J188" i="24"/>
  <c r="I188" i="24"/>
  <c r="H188" i="24"/>
  <c r="G188" i="24"/>
  <c r="F188" i="24"/>
  <c r="E188" i="24"/>
  <c r="D188" i="24"/>
  <c r="AM187" i="24"/>
  <c r="AJ187" i="24"/>
  <c r="AQ187" i="24" s="1"/>
  <c r="AI187" i="24"/>
  <c r="AH187" i="24"/>
  <c r="AG187" i="24"/>
  <c r="AF187" i="24"/>
  <c r="AE187" i="24"/>
  <c r="AD187" i="24"/>
  <c r="AC187" i="24"/>
  <c r="AB187" i="24"/>
  <c r="AA187" i="24"/>
  <c r="Z187" i="24"/>
  <c r="Y187" i="24"/>
  <c r="X187" i="24"/>
  <c r="W187" i="24"/>
  <c r="V187" i="24"/>
  <c r="U187" i="24"/>
  <c r="T187" i="24"/>
  <c r="S187" i="24"/>
  <c r="R187" i="24"/>
  <c r="Q187" i="24"/>
  <c r="P187" i="24"/>
  <c r="O187" i="24"/>
  <c r="N187" i="24"/>
  <c r="AN187" i="24" s="1"/>
  <c r="M187" i="24"/>
  <c r="L187" i="24"/>
  <c r="K187" i="24"/>
  <c r="J187" i="24"/>
  <c r="I187" i="24"/>
  <c r="H187" i="24"/>
  <c r="G187" i="24"/>
  <c r="F187" i="24"/>
  <c r="E187" i="24"/>
  <c r="D187" i="24"/>
  <c r="AQ186" i="24"/>
  <c r="AJ186" i="24"/>
  <c r="AI186" i="24"/>
  <c r="AH186" i="24"/>
  <c r="AG186" i="24"/>
  <c r="AF186" i="24"/>
  <c r="AE186" i="24"/>
  <c r="AD186" i="24"/>
  <c r="AC186" i="24"/>
  <c r="AL186" i="24" s="1"/>
  <c r="AB186" i="24"/>
  <c r="AA186" i="24"/>
  <c r="Z186" i="24"/>
  <c r="Y186" i="24"/>
  <c r="X186" i="24"/>
  <c r="W186" i="24"/>
  <c r="V186" i="24"/>
  <c r="U186" i="24"/>
  <c r="AM186" i="24" s="1"/>
  <c r="T186" i="24"/>
  <c r="S186" i="24"/>
  <c r="R186" i="24"/>
  <c r="Q186" i="24"/>
  <c r="P186" i="24"/>
  <c r="O186" i="24"/>
  <c r="N186" i="24"/>
  <c r="M186" i="24"/>
  <c r="AN186" i="24" s="1"/>
  <c r="L186" i="24"/>
  <c r="K186" i="24"/>
  <c r="J186" i="24"/>
  <c r="I186" i="24"/>
  <c r="H186" i="24"/>
  <c r="G186" i="24"/>
  <c r="F186" i="24"/>
  <c r="E186" i="24"/>
  <c r="D186" i="24"/>
  <c r="AJ185" i="24"/>
  <c r="AQ185" i="24" s="1"/>
  <c r="AI185" i="24"/>
  <c r="AH185" i="24"/>
  <c r="AG185" i="24"/>
  <c r="AF185" i="24"/>
  <c r="AE185" i="24"/>
  <c r="AD185" i="24"/>
  <c r="AC185" i="24"/>
  <c r="AB185" i="24"/>
  <c r="AL185" i="24" s="1"/>
  <c r="AA185" i="24"/>
  <c r="Z185" i="24"/>
  <c r="Y185" i="24"/>
  <c r="X185" i="24"/>
  <c r="W185" i="24"/>
  <c r="V185" i="24"/>
  <c r="U185" i="24"/>
  <c r="T185" i="24"/>
  <c r="AM185" i="24" s="1"/>
  <c r="S185" i="24"/>
  <c r="R185" i="24"/>
  <c r="Q185" i="24"/>
  <c r="P185" i="24"/>
  <c r="O185" i="24"/>
  <c r="N185" i="24"/>
  <c r="M185" i="24"/>
  <c r="L185" i="24"/>
  <c r="AN185" i="24" s="1"/>
  <c r="K185" i="24"/>
  <c r="J185" i="24"/>
  <c r="I185" i="24"/>
  <c r="H185" i="24"/>
  <c r="G185" i="24"/>
  <c r="F185" i="24"/>
  <c r="E185" i="24"/>
  <c r="D185" i="24"/>
  <c r="AO185" i="24" s="1"/>
  <c r="AJ184" i="24"/>
  <c r="AQ184" i="24" s="1"/>
  <c r="AI184" i="24"/>
  <c r="AH184" i="24"/>
  <c r="AG184" i="24"/>
  <c r="AF184" i="24"/>
  <c r="AE184" i="24"/>
  <c r="AD184" i="24"/>
  <c r="AC184" i="24"/>
  <c r="AB184" i="24"/>
  <c r="AL184" i="24" s="1"/>
  <c r="AA184" i="24"/>
  <c r="Z184" i="24"/>
  <c r="Y184" i="24"/>
  <c r="X184" i="24"/>
  <c r="W184" i="24"/>
  <c r="V184" i="24"/>
  <c r="U184" i="24"/>
  <c r="T184" i="24"/>
  <c r="AM184" i="24" s="1"/>
  <c r="S184" i="24"/>
  <c r="R184" i="24"/>
  <c r="Q184" i="24"/>
  <c r="P184" i="24"/>
  <c r="O184" i="24"/>
  <c r="N184" i="24"/>
  <c r="M184" i="24"/>
  <c r="L184" i="24"/>
  <c r="AN184" i="24" s="1"/>
  <c r="K184" i="24"/>
  <c r="J184" i="24"/>
  <c r="I184" i="24"/>
  <c r="H184" i="24"/>
  <c r="G184" i="24"/>
  <c r="F184" i="24"/>
  <c r="E184" i="24"/>
  <c r="D184" i="24"/>
  <c r="AO184" i="24" s="1"/>
  <c r="AJ183" i="24"/>
  <c r="AQ183" i="24" s="1"/>
  <c r="AI183" i="24"/>
  <c r="AH183" i="24"/>
  <c r="AG183" i="24"/>
  <c r="AF183" i="24"/>
  <c r="AE183" i="24"/>
  <c r="AD183" i="24"/>
  <c r="AC183" i="24"/>
  <c r="AB183" i="24"/>
  <c r="AA183" i="24"/>
  <c r="Z183" i="24"/>
  <c r="Y183" i="24"/>
  <c r="X183" i="24"/>
  <c r="W183" i="24"/>
  <c r="V183" i="24"/>
  <c r="U183" i="24"/>
  <c r="T183" i="24"/>
  <c r="S183" i="24"/>
  <c r="R183" i="24"/>
  <c r="Q183" i="24"/>
  <c r="P183" i="24"/>
  <c r="O183" i="24"/>
  <c r="N183" i="24"/>
  <c r="M183" i="24"/>
  <c r="L183" i="24"/>
  <c r="K183" i="24"/>
  <c r="J183" i="24"/>
  <c r="I183" i="24"/>
  <c r="H183" i="24"/>
  <c r="G183" i="24"/>
  <c r="F183" i="24"/>
  <c r="E183" i="24"/>
  <c r="D183" i="24"/>
  <c r="AQ182" i="24"/>
  <c r="AJ182" i="24"/>
  <c r="AI182" i="24"/>
  <c r="AH182" i="24"/>
  <c r="AG182" i="24"/>
  <c r="AF182" i="24"/>
  <c r="AE182" i="24"/>
  <c r="AD182" i="24"/>
  <c r="AC182" i="24"/>
  <c r="AB182" i="24"/>
  <c r="AA182" i="24"/>
  <c r="Z182" i="24"/>
  <c r="Y182" i="24"/>
  <c r="X182" i="24"/>
  <c r="W182" i="24"/>
  <c r="V182" i="24"/>
  <c r="U182" i="24"/>
  <c r="T182" i="24"/>
  <c r="S182" i="24"/>
  <c r="R182" i="24"/>
  <c r="Q182" i="24"/>
  <c r="P182" i="24"/>
  <c r="O182" i="24"/>
  <c r="N182" i="24"/>
  <c r="M182" i="24"/>
  <c r="L182" i="24"/>
  <c r="K182" i="24"/>
  <c r="J182" i="24"/>
  <c r="I182" i="24"/>
  <c r="H182" i="24"/>
  <c r="G182" i="24"/>
  <c r="F182" i="24"/>
  <c r="E182" i="24"/>
  <c r="D182" i="24"/>
  <c r="AQ181" i="24"/>
  <c r="AJ181" i="24"/>
  <c r="AI181" i="24"/>
  <c r="AH181" i="24"/>
  <c r="AG181" i="24"/>
  <c r="AF181" i="24"/>
  <c r="AE181" i="24"/>
  <c r="AD181" i="24"/>
  <c r="AC181" i="24"/>
  <c r="AB181" i="24"/>
  <c r="AL181" i="24" s="1"/>
  <c r="AA181" i="24"/>
  <c r="Z181" i="24"/>
  <c r="Y181" i="24"/>
  <c r="X181" i="24"/>
  <c r="W181" i="24"/>
  <c r="V181" i="24"/>
  <c r="U181" i="24"/>
  <c r="T181" i="24"/>
  <c r="S181" i="24"/>
  <c r="R181" i="24"/>
  <c r="Q181" i="24"/>
  <c r="P181" i="24"/>
  <c r="O181" i="24"/>
  <c r="N181" i="24"/>
  <c r="M181" i="24"/>
  <c r="L181" i="24"/>
  <c r="AN181" i="24" s="1"/>
  <c r="K181" i="24"/>
  <c r="J181" i="24"/>
  <c r="I181" i="24"/>
  <c r="H181" i="24"/>
  <c r="AO181" i="24" s="1"/>
  <c r="G181" i="24"/>
  <c r="F181" i="24"/>
  <c r="E181" i="24"/>
  <c r="D181" i="24"/>
  <c r="AQ180" i="24"/>
  <c r="AJ180" i="24"/>
  <c r="AI180" i="24"/>
  <c r="AH180" i="24"/>
  <c r="AG180" i="24"/>
  <c r="AF180" i="24"/>
  <c r="AE180" i="24"/>
  <c r="AD180" i="24"/>
  <c r="AC180" i="24"/>
  <c r="AB180" i="24"/>
  <c r="AA180" i="24"/>
  <c r="Z180" i="24"/>
  <c r="Y180" i="24"/>
  <c r="X180" i="24"/>
  <c r="W180" i="24"/>
  <c r="V180" i="24"/>
  <c r="U180" i="24"/>
  <c r="T180" i="24"/>
  <c r="S180" i="24"/>
  <c r="R180" i="24"/>
  <c r="Q180" i="24"/>
  <c r="P180" i="24"/>
  <c r="AN180" i="24" s="1"/>
  <c r="O180" i="24"/>
  <c r="N180" i="24"/>
  <c r="M180" i="24"/>
  <c r="L180" i="24"/>
  <c r="K180" i="24"/>
  <c r="J180" i="24"/>
  <c r="I180" i="24"/>
  <c r="H180" i="24"/>
  <c r="AO180" i="24" s="1"/>
  <c r="G180" i="24"/>
  <c r="F180" i="24"/>
  <c r="E180" i="24"/>
  <c r="D180" i="24"/>
  <c r="AJ179" i="24"/>
  <c r="AQ179" i="24" s="1"/>
  <c r="AI179" i="24"/>
  <c r="AH179" i="24"/>
  <c r="AG179" i="24"/>
  <c r="AF179" i="24"/>
  <c r="AE179" i="24"/>
  <c r="AD179" i="24"/>
  <c r="AC179" i="24"/>
  <c r="AB179" i="24"/>
  <c r="AA179" i="24"/>
  <c r="Z179" i="24"/>
  <c r="Y179" i="24"/>
  <c r="X179" i="24"/>
  <c r="W179" i="24"/>
  <c r="V179" i="24"/>
  <c r="AM179" i="24" s="1"/>
  <c r="U179" i="24"/>
  <c r="T179" i="24"/>
  <c r="S179" i="24"/>
  <c r="R179" i="24"/>
  <c r="Q179" i="24"/>
  <c r="P179" i="24"/>
  <c r="O179" i="24"/>
  <c r="N179" i="24"/>
  <c r="AN179" i="24" s="1"/>
  <c r="M179" i="24"/>
  <c r="L179" i="24"/>
  <c r="K179" i="24"/>
  <c r="J179" i="24"/>
  <c r="I179" i="24"/>
  <c r="H179" i="24"/>
  <c r="G179" i="24"/>
  <c r="F179" i="24"/>
  <c r="E179" i="24"/>
  <c r="D179" i="24"/>
  <c r="AQ178" i="24"/>
  <c r="AJ178" i="24"/>
  <c r="AI178" i="24"/>
  <c r="AH178" i="24"/>
  <c r="AG178" i="24"/>
  <c r="AF178" i="24"/>
  <c r="AE178" i="24"/>
  <c r="AD178" i="24"/>
  <c r="AC178" i="24"/>
  <c r="AL178" i="24" s="1"/>
  <c r="AB178" i="24"/>
  <c r="AA178" i="24"/>
  <c r="Z178" i="24"/>
  <c r="Y178" i="24"/>
  <c r="X178" i="24"/>
  <c r="W178" i="24"/>
  <c r="V178" i="24"/>
  <c r="U178" i="24"/>
  <c r="AM178" i="24" s="1"/>
  <c r="T178" i="24"/>
  <c r="S178" i="24"/>
  <c r="R178" i="24"/>
  <c r="Q178" i="24"/>
  <c r="P178" i="24"/>
  <c r="O178" i="24"/>
  <c r="N178" i="24"/>
  <c r="M178" i="24"/>
  <c r="AN178" i="24" s="1"/>
  <c r="L178" i="24"/>
  <c r="K178" i="24"/>
  <c r="J178" i="24"/>
  <c r="I178" i="24"/>
  <c r="H178" i="24"/>
  <c r="G178" i="24"/>
  <c r="F178" i="24"/>
  <c r="E178" i="24"/>
  <c r="D178" i="24"/>
  <c r="AJ177" i="24"/>
  <c r="AQ177" i="24" s="1"/>
  <c r="AI177" i="24"/>
  <c r="AH177" i="24"/>
  <c r="AG177" i="24"/>
  <c r="AF177" i="24"/>
  <c r="AE177" i="24"/>
  <c r="AD177" i="24"/>
  <c r="AC177" i="24"/>
  <c r="AL177" i="24" s="1"/>
  <c r="AB177" i="24"/>
  <c r="AA177" i="24"/>
  <c r="Z177" i="24"/>
  <c r="Y177" i="24"/>
  <c r="X177" i="24"/>
  <c r="W177" i="24"/>
  <c r="V177" i="24"/>
  <c r="U177" i="24"/>
  <c r="T177" i="24"/>
  <c r="S177" i="24"/>
  <c r="R177" i="24"/>
  <c r="Q177" i="24"/>
  <c r="P177" i="24"/>
  <c r="O177" i="24"/>
  <c r="N177" i="24"/>
  <c r="M177" i="24"/>
  <c r="L177" i="24"/>
  <c r="K177" i="24"/>
  <c r="J177" i="24"/>
  <c r="I177" i="24"/>
  <c r="H177" i="24"/>
  <c r="G177" i="24"/>
  <c r="F177" i="24"/>
  <c r="E177" i="24"/>
  <c r="D177" i="24"/>
  <c r="AJ176" i="24"/>
  <c r="AQ176" i="24" s="1"/>
  <c r="AI176" i="24"/>
  <c r="AH176" i="24"/>
  <c r="AG176" i="24"/>
  <c r="AF176" i="24"/>
  <c r="AE176" i="24"/>
  <c r="AD176" i="24"/>
  <c r="AC176" i="24"/>
  <c r="AB176" i="24"/>
  <c r="AA176" i="24"/>
  <c r="Z176" i="24"/>
  <c r="Y176" i="24"/>
  <c r="X176" i="24"/>
  <c r="W176" i="24"/>
  <c r="V176" i="24"/>
  <c r="U176" i="24"/>
  <c r="T176" i="24"/>
  <c r="S176" i="24"/>
  <c r="R176" i="24"/>
  <c r="Q176" i="24"/>
  <c r="P176" i="24"/>
  <c r="O176" i="24"/>
  <c r="N176" i="24"/>
  <c r="M176" i="24"/>
  <c r="L176" i="24"/>
  <c r="K176" i="24"/>
  <c r="J176" i="24"/>
  <c r="I176" i="24"/>
  <c r="H176" i="24"/>
  <c r="G176" i="24"/>
  <c r="F176" i="24"/>
  <c r="E176" i="24"/>
  <c r="D176" i="24"/>
  <c r="AJ175" i="24"/>
  <c r="AQ175" i="24" s="1"/>
  <c r="AI175" i="24"/>
  <c r="AH175" i="24"/>
  <c r="AG175" i="24"/>
  <c r="AF175" i="24"/>
  <c r="AE175" i="24"/>
  <c r="AD175" i="24"/>
  <c r="AC175" i="24"/>
  <c r="AB175" i="24"/>
  <c r="AL175" i="24" s="1"/>
  <c r="AA175" i="24"/>
  <c r="Z175" i="24"/>
  <c r="Y175" i="24"/>
  <c r="X175" i="24"/>
  <c r="W175" i="24"/>
  <c r="V175" i="24"/>
  <c r="U175" i="24"/>
  <c r="T175" i="24"/>
  <c r="AM175" i="24" s="1"/>
  <c r="S175" i="24"/>
  <c r="R175" i="24"/>
  <c r="Q175" i="24"/>
  <c r="P175" i="24"/>
  <c r="O175" i="24"/>
  <c r="N175" i="24"/>
  <c r="M175" i="24"/>
  <c r="L175" i="24"/>
  <c r="AN175" i="24" s="1"/>
  <c r="K175" i="24"/>
  <c r="J175" i="24"/>
  <c r="I175" i="24"/>
  <c r="H175" i="24"/>
  <c r="G175" i="24"/>
  <c r="F175" i="24"/>
  <c r="E175" i="24"/>
  <c r="D175" i="24"/>
  <c r="AO175" i="24" s="1"/>
  <c r="AQ174" i="24"/>
  <c r="AJ174" i="24"/>
  <c r="AI174" i="24"/>
  <c r="AH174" i="24"/>
  <c r="AG174" i="24"/>
  <c r="AF174" i="24"/>
  <c r="AE174" i="24"/>
  <c r="AD174" i="24"/>
  <c r="AC174" i="24"/>
  <c r="AL174" i="24" s="1"/>
  <c r="AB174" i="24"/>
  <c r="AA174" i="24"/>
  <c r="Z174" i="24"/>
  <c r="Y174" i="24"/>
  <c r="X174" i="24"/>
  <c r="W174" i="24"/>
  <c r="V174" i="24"/>
  <c r="U174" i="24"/>
  <c r="T174" i="24"/>
  <c r="AM174" i="24" s="1"/>
  <c r="S174" i="24"/>
  <c r="R174" i="24"/>
  <c r="Q174" i="24"/>
  <c r="P174" i="24"/>
  <c r="O174" i="24"/>
  <c r="AN174" i="24" s="1"/>
  <c r="N174" i="24"/>
  <c r="M174" i="24"/>
  <c r="L174" i="24"/>
  <c r="K174" i="24"/>
  <c r="J174" i="24"/>
  <c r="I174" i="24"/>
  <c r="H174" i="24"/>
  <c r="G174" i="24"/>
  <c r="F174" i="24"/>
  <c r="E174" i="24"/>
  <c r="D174" i="24"/>
  <c r="AO174" i="24" s="1"/>
  <c r="AQ173" i="24"/>
  <c r="AJ173" i="24"/>
  <c r="AI173" i="24"/>
  <c r="AH173" i="24"/>
  <c r="AG173" i="24"/>
  <c r="AF173" i="24"/>
  <c r="AE173" i="24"/>
  <c r="AD173" i="24"/>
  <c r="AC173" i="24"/>
  <c r="AB173" i="24"/>
  <c r="AA173" i="24"/>
  <c r="Z173" i="24"/>
  <c r="Y173" i="24"/>
  <c r="X173" i="24"/>
  <c r="W173" i="24"/>
  <c r="V173" i="24"/>
  <c r="AM173" i="24" s="1"/>
  <c r="U173" i="24"/>
  <c r="T173" i="24"/>
  <c r="S173" i="24"/>
  <c r="R173" i="24"/>
  <c r="Q173" i="24"/>
  <c r="P173" i="24"/>
  <c r="O173" i="24"/>
  <c r="N173" i="24"/>
  <c r="M173" i="24"/>
  <c r="L173" i="24"/>
  <c r="K173" i="24"/>
  <c r="J173" i="24"/>
  <c r="I173" i="24"/>
  <c r="H173" i="24"/>
  <c r="AO173" i="24" s="1"/>
  <c r="G173" i="24"/>
  <c r="F173" i="24"/>
  <c r="E173" i="24"/>
  <c r="D173" i="24"/>
  <c r="AQ172" i="24"/>
  <c r="AO172" i="24"/>
  <c r="AJ172" i="24"/>
  <c r="AI172" i="24"/>
  <c r="AH172" i="24"/>
  <c r="AG172" i="24"/>
  <c r="AF172" i="24"/>
  <c r="AE172" i="24"/>
  <c r="AD172" i="24"/>
  <c r="AC172" i="24"/>
  <c r="AB172" i="24"/>
  <c r="AA172" i="24"/>
  <c r="Z172" i="24"/>
  <c r="Y172" i="24"/>
  <c r="X172" i="24"/>
  <c r="W172" i="24"/>
  <c r="V172" i="24"/>
  <c r="U172" i="24"/>
  <c r="T172" i="24"/>
  <c r="AM172" i="24" s="1"/>
  <c r="S172" i="24"/>
  <c r="R172" i="24"/>
  <c r="Q172" i="24"/>
  <c r="P172" i="24"/>
  <c r="O172" i="24"/>
  <c r="AN172" i="24" s="1"/>
  <c r="N172" i="24"/>
  <c r="M172" i="24"/>
  <c r="L172" i="24"/>
  <c r="K172" i="24"/>
  <c r="J172" i="24"/>
  <c r="I172" i="24"/>
  <c r="H172" i="24"/>
  <c r="G172" i="24"/>
  <c r="F172" i="24"/>
  <c r="E172" i="24"/>
  <c r="D172" i="24"/>
  <c r="AM171" i="24"/>
  <c r="AJ171" i="24"/>
  <c r="AQ171" i="24" s="1"/>
  <c r="AI171" i="24"/>
  <c r="AH171" i="24"/>
  <c r="AG171" i="24"/>
  <c r="AF171" i="24"/>
  <c r="AE171" i="24"/>
  <c r="AD171" i="24"/>
  <c r="AC171" i="24"/>
  <c r="AB171" i="24"/>
  <c r="AA171" i="24"/>
  <c r="Z171" i="24"/>
  <c r="Y171" i="24"/>
  <c r="X171" i="24"/>
  <c r="W171" i="24"/>
  <c r="V171" i="24"/>
  <c r="U171" i="24"/>
  <c r="T171" i="24"/>
  <c r="S171" i="24"/>
  <c r="R171" i="24"/>
  <c r="Q171" i="24"/>
  <c r="P171" i="24"/>
  <c r="O171" i="24"/>
  <c r="N171" i="24"/>
  <c r="AN171" i="24" s="1"/>
  <c r="M171" i="24"/>
  <c r="L171" i="24"/>
  <c r="K171" i="24"/>
  <c r="J171" i="24"/>
  <c r="I171" i="24"/>
  <c r="H171" i="24"/>
  <c r="G171" i="24"/>
  <c r="F171" i="24"/>
  <c r="E171" i="24"/>
  <c r="D171" i="24"/>
  <c r="AQ170" i="24"/>
  <c r="AJ170" i="24"/>
  <c r="AI170" i="24"/>
  <c r="AH170" i="24"/>
  <c r="AG170" i="24"/>
  <c r="AF170" i="24"/>
  <c r="AE170" i="24"/>
  <c r="AD170" i="24"/>
  <c r="AC170" i="24"/>
  <c r="AL170" i="24" s="1"/>
  <c r="AB170" i="24"/>
  <c r="AA170" i="24"/>
  <c r="Z170" i="24"/>
  <c r="Y170" i="24"/>
  <c r="X170" i="24"/>
  <c r="W170" i="24"/>
  <c r="V170" i="24"/>
  <c r="U170" i="24"/>
  <c r="AM170" i="24" s="1"/>
  <c r="T170" i="24"/>
  <c r="S170" i="24"/>
  <c r="R170" i="24"/>
  <c r="Q170" i="24"/>
  <c r="P170" i="24"/>
  <c r="O170" i="24"/>
  <c r="N170" i="24"/>
  <c r="M170" i="24"/>
  <c r="AN170" i="24" s="1"/>
  <c r="L170" i="24"/>
  <c r="K170" i="24"/>
  <c r="J170" i="24"/>
  <c r="I170" i="24"/>
  <c r="H170" i="24"/>
  <c r="G170" i="24"/>
  <c r="F170" i="24"/>
  <c r="E170" i="24"/>
  <c r="D170" i="24"/>
  <c r="AJ169" i="24"/>
  <c r="AQ169" i="24" s="1"/>
  <c r="AI169" i="24"/>
  <c r="AH169" i="24"/>
  <c r="AG169" i="24"/>
  <c r="AF169" i="24"/>
  <c r="AE169" i="24"/>
  <c r="AD169" i="24"/>
  <c r="AC169" i="24"/>
  <c r="AL169" i="24" s="1"/>
  <c r="AB169" i="24"/>
  <c r="AA169" i="24"/>
  <c r="Z169" i="24"/>
  <c r="Y169" i="24"/>
  <c r="X169" i="24"/>
  <c r="W169" i="24"/>
  <c r="V169" i="24"/>
  <c r="U169" i="24"/>
  <c r="T169" i="24"/>
  <c r="S169" i="24"/>
  <c r="R169" i="24"/>
  <c r="Q169" i="24"/>
  <c r="P169" i="24"/>
  <c r="O169" i="24"/>
  <c r="N169" i="24"/>
  <c r="M169" i="24"/>
  <c r="L169" i="24"/>
  <c r="K169" i="24"/>
  <c r="J169" i="24"/>
  <c r="I169" i="24"/>
  <c r="H169" i="24"/>
  <c r="G169" i="24"/>
  <c r="F169" i="24"/>
  <c r="E169" i="24"/>
  <c r="D169" i="24"/>
  <c r="AJ168" i="24"/>
  <c r="AQ168" i="24" s="1"/>
  <c r="AI168" i="24"/>
  <c r="AH168" i="24"/>
  <c r="AG168" i="24"/>
  <c r="AF168" i="24"/>
  <c r="AE168" i="24"/>
  <c r="AD168" i="24"/>
  <c r="AC168" i="24"/>
  <c r="AB168" i="24"/>
  <c r="AL168" i="24" s="1"/>
  <c r="AA168" i="24"/>
  <c r="Z168" i="24"/>
  <c r="Y168" i="24"/>
  <c r="X168" i="24"/>
  <c r="W168" i="24"/>
  <c r="V168" i="24"/>
  <c r="U168" i="24"/>
  <c r="T168" i="24"/>
  <c r="AM168" i="24" s="1"/>
  <c r="S168" i="24"/>
  <c r="R168" i="24"/>
  <c r="Q168" i="24"/>
  <c r="P168" i="24"/>
  <c r="O168" i="24"/>
  <c r="N168" i="24"/>
  <c r="M168" i="24"/>
  <c r="L168" i="24"/>
  <c r="AN168" i="24" s="1"/>
  <c r="K168" i="24"/>
  <c r="J168" i="24"/>
  <c r="I168" i="24"/>
  <c r="H168" i="24"/>
  <c r="G168" i="24"/>
  <c r="F168" i="24"/>
  <c r="E168" i="24"/>
  <c r="D168" i="24"/>
  <c r="AO168" i="24" s="1"/>
  <c r="AJ167" i="24"/>
  <c r="AQ167" i="24" s="1"/>
  <c r="AI167" i="24"/>
  <c r="AH167" i="24"/>
  <c r="AG167" i="24"/>
  <c r="AF167" i="24"/>
  <c r="AE167" i="24"/>
  <c r="AD167" i="24"/>
  <c r="AC167" i="24"/>
  <c r="AB167" i="24"/>
  <c r="AA167" i="24"/>
  <c r="Z167" i="24"/>
  <c r="Y167" i="24"/>
  <c r="X167" i="24"/>
  <c r="W167" i="24"/>
  <c r="V167" i="24"/>
  <c r="U167" i="24"/>
  <c r="T167" i="24"/>
  <c r="S167" i="24"/>
  <c r="R167" i="24"/>
  <c r="Q167" i="24"/>
  <c r="P167" i="24"/>
  <c r="O167" i="24"/>
  <c r="N167" i="24"/>
  <c r="M167" i="24"/>
  <c r="L167" i="24"/>
  <c r="K167" i="24"/>
  <c r="J167" i="24"/>
  <c r="I167" i="24"/>
  <c r="H167" i="24"/>
  <c r="G167" i="24"/>
  <c r="F167" i="24"/>
  <c r="E167" i="24"/>
  <c r="D167" i="24"/>
  <c r="AQ166" i="24"/>
  <c r="AJ166" i="24"/>
  <c r="AI166" i="24"/>
  <c r="AH166" i="24"/>
  <c r="AG166" i="24"/>
  <c r="AF166" i="24"/>
  <c r="AE166" i="24"/>
  <c r="AD166" i="24"/>
  <c r="AC166" i="24"/>
  <c r="AL166" i="24" s="1"/>
  <c r="AB166" i="24"/>
  <c r="AA166" i="24"/>
  <c r="Z166" i="24"/>
  <c r="Y166" i="24"/>
  <c r="X166" i="24"/>
  <c r="W166" i="24"/>
  <c r="V166" i="24"/>
  <c r="U166" i="24"/>
  <c r="T166" i="24"/>
  <c r="S166" i="24"/>
  <c r="R166" i="24"/>
  <c r="Q166" i="24"/>
  <c r="P166" i="24"/>
  <c r="O166" i="24"/>
  <c r="N166" i="24"/>
  <c r="M166" i="24"/>
  <c r="L166" i="24"/>
  <c r="K166" i="24"/>
  <c r="J166" i="24"/>
  <c r="I166" i="24"/>
  <c r="H166" i="24"/>
  <c r="G166" i="24"/>
  <c r="F166" i="24"/>
  <c r="E166" i="24"/>
  <c r="D166" i="24"/>
  <c r="AQ165" i="24"/>
  <c r="AJ165" i="24"/>
  <c r="AI165" i="24"/>
  <c r="AH165" i="24"/>
  <c r="AG165" i="24"/>
  <c r="AF165" i="24"/>
  <c r="AE165" i="24"/>
  <c r="AD165" i="24"/>
  <c r="AC165" i="24"/>
  <c r="AB165" i="24"/>
  <c r="AA165" i="24"/>
  <c r="Z165" i="24"/>
  <c r="Y165" i="24"/>
  <c r="X165" i="24"/>
  <c r="W165" i="24"/>
  <c r="V165" i="24"/>
  <c r="U165" i="24"/>
  <c r="T165" i="24"/>
  <c r="S165" i="24"/>
  <c r="R165" i="24"/>
  <c r="Q165" i="24"/>
  <c r="P165" i="24"/>
  <c r="O165" i="24"/>
  <c r="N165" i="24"/>
  <c r="M165" i="24"/>
  <c r="L165" i="24"/>
  <c r="K165" i="24"/>
  <c r="J165" i="24"/>
  <c r="I165" i="24"/>
  <c r="H165" i="24"/>
  <c r="AO165" i="24" s="1"/>
  <c r="G165" i="24"/>
  <c r="F165" i="24"/>
  <c r="E165" i="24"/>
  <c r="D165" i="24"/>
  <c r="AQ164" i="24"/>
  <c r="AJ164" i="24"/>
  <c r="AI164" i="24"/>
  <c r="AH164" i="24"/>
  <c r="AG164" i="24"/>
  <c r="AF164" i="24"/>
  <c r="AE164" i="24"/>
  <c r="AD164" i="24"/>
  <c r="AC164" i="24"/>
  <c r="AB164" i="24"/>
  <c r="AA164" i="24"/>
  <c r="Z164" i="24"/>
  <c r="Y164" i="24"/>
  <c r="X164" i="24"/>
  <c r="W164" i="24"/>
  <c r="V164" i="24"/>
  <c r="U164" i="24"/>
  <c r="T164" i="24"/>
  <c r="AM164" i="24" s="1"/>
  <c r="S164" i="24"/>
  <c r="R164" i="24"/>
  <c r="Q164" i="24"/>
  <c r="P164" i="24"/>
  <c r="AN164" i="24" s="1"/>
  <c r="O164" i="24"/>
  <c r="N164" i="24"/>
  <c r="M164" i="24"/>
  <c r="L164" i="24"/>
  <c r="K164" i="24"/>
  <c r="J164" i="24"/>
  <c r="I164" i="24"/>
  <c r="H164" i="24"/>
  <c r="G164" i="24"/>
  <c r="AO164" i="24" s="1"/>
  <c r="F164" i="24"/>
  <c r="E164" i="24"/>
  <c r="D164" i="24"/>
  <c r="AJ163" i="24"/>
  <c r="AQ163" i="24" s="1"/>
  <c r="AI163" i="24"/>
  <c r="AH163" i="24"/>
  <c r="AG163" i="24"/>
  <c r="AF163" i="24"/>
  <c r="AE163" i="24"/>
  <c r="AD163" i="24"/>
  <c r="AC163" i="24"/>
  <c r="AB163" i="24"/>
  <c r="AA163" i="24"/>
  <c r="Z163" i="24"/>
  <c r="Y163" i="24"/>
  <c r="X163" i="24"/>
  <c r="W163" i="24"/>
  <c r="AM163" i="24" s="1"/>
  <c r="V163" i="24"/>
  <c r="U163" i="24"/>
  <c r="T163" i="24"/>
  <c r="S163" i="24"/>
  <c r="R163" i="24"/>
  <c r="Q163" i="24"/>
  <c r="P163" i="24"/>
  <c r="O163" i="24"/>
  <c r="N163" i="24"/>
  <c r="AN163" i="24" s="1"/>
  <c r="M163" i="24"/>
  <c r="L163" i="24"/>
  <c r="K163" i="24"/>
  <c r="J163" i="24"/>
  <c r="I163" i="24"/>
  <c r="H163" i="24"/>
  <c r="G163" i="24"/>
  <c r="F163" i="24"/>
  <c r="E163" i="24"/>
  <c r="D163" i="24"/>
  <c r="AJ162" i="24"/>
  <c r="AQ162" i="24" s="1"/>
  <c r="AI162" i="24"/>
  <c r="AH162" i="24"/>
  <c r="AG162" i="24"/>
  <c r="AF162" i="24"/>
  <c r="AE162" i="24"/>
  <c r="AD162" i="24"/>
  <c r="AC162" i="24"/>
  <c r="AL162" i="24" s="1"/>
  <c r="AB162" i="24"/>
  <c r="AA162" i="24"/>
  <c r="Z162" i="24"/>
  <c r="Y162" i="24"/>
  <c r="X162" i="24"/>
  <c r="W162" i="24"/>
  <c r="V162" i="24"/>
  <c r="AM162" i="24" s="1"/>
  <c r="U162" i="24"/>
  <c r="T162" i="24"/>
  <c r="S162" i="24"/>
  <c r="R162" i="24"/>
  <c r="Q162" i="24"/>
  <c r="P162" i="24"/>
  <c r="O162" i="24"/>
  <c r="N162" i="24"/>
  <c r="M162" i="24"/>
  <c r="L162" i="24"/>
  <c r="K162" i="24"/>
  <c r="J162" i="24"/>
  <c r="I162" i="24"/>
  <c r="H162" i="24"/>
  <c r="G162" i="24"/>
  <c r="F162" i="24"/>
  <c r="E162" i="24"/>
  <c r="D162" i="24"/>
  <c r="AJ161" i="24"/>
  <c r="AQ161" i="24" s="1"/>
  <c r="AI161" i="24"/>
  <c r="AH161" i="24"/>
  <c r="AG161" i="24"/>
  <c r="AF161" i="24"/>
  <c r="AE161" i="24"/>
  <c r="AD161" i="24"/>
  <c r="AC161" i="24"/>
  <c r="AB161" i="24"/>
  <c r="AL161" i="24" s="1"/>
  <c r="AA161" i="24"/>
  <c r="Z161" i="24"/>
  <c r="Y161" i="24"/>
  <c r="X161" i="24"/>
  <c r="W161" i="24"/>
  <c r="V161" i="24"/>
  <c r="U161" i="24"/>
  <c r="T161" i="24"/>
  <c r="AM161" i="24" s="1"/>
  <c r="S161" i="24"/>
  <c r="R161" i="24"/>
  <c r="Q161" i="24"/>
  <c r="P161" i="24"/>
  <c r="O161" i="24"/>
  <c r="N161" i="24"/>
  <c r="M161" i="24"/>
  <c r="L161" i="24"/>
  <c r="AN161" i="24" s="1"/>
  <c r="K161" i="24"/>
  <c r="J161" i="24"/>
  <c r="I161" i="24"/>
  <c r="H161" i="24"/>
  <c r="G161" i="24"/>
  <c r="F161" i="24"/>
  <c r="E161" i="24"/>
  <c r="D161" i="24"/>
  <c r="AO161" i="24" s="1"/>
  <c r="AJ160" i="24"/>
  <c r="AQ160" i="24" s="1"/>
  <c r="AI160" i="24"/>
  <c r="AH160" i="24"/>
  <c r="AG160" i="24"/>
  <c r="AF160" i="24"/>
  <c r="AE160" i="24"/>
  <c r="AD160" i="24"/>
  <c r="AC160" i="24"/>
  <c r="AB160" i="24"/>
  <c r="AA160" i="24"/>
  <c r="Z160" i="24"/>
  <c r="Y160" i="24"/>
  <c r="X160" i="24"/>
  <c r="W160" i="24"/>
  <c r="V160" i="24"/>
  <c r="U160" i="24"/>
  <c r="T160" i="24"/>
  <c r="S160" i="24"/>
  <c r="R160" i="24"/>
  <c r="Q160" i="24"/>
  <c r="P160" i="24"/>
  <c r="O160" i="24"/>
  <c r="N160" i="24"/>
  <c r="M160" i="24"/>
  <c r="L160" i="24"/>
  <c r="K160" i="24"/>
  <c r="J160" i="24"/>
  <c r="I160" i="24"/>
  <c r="H160" i="24"/>
  <c r="G160" i="24"/>
  <c r="F160" i="24"/>
  <c r="E160" i="24"/>
  <c r="D160" i="24"/>
  <c r="AJ159" i="24"/>
  <c r="AQ159" i="24" s="1"/>
  <c r="AI159" i="24"/>
  <c r="AH159" i="24"/>
  <c r="AG159" i="24"/>
  <c r="AF159" i="24"/>
  <c r="AE159" i="24"/>
  <c r="AD159" i="24"/>
  <c r="AC159" i="24"/>
  <c r="AB159" i="24"/>
  <c r="AA159" i="24"/>
  <c r="Z159" i="24"/>
  <c r="Y159" i="24"/>
  <c r="X159" i="24"/>
  <c r="W159" i="24"/>
  <c r="V159" i="24"/>
  <c r="U159" i="24"/>
  <c r="T159" i="24"/>
  <c r="S159" i="24"/>
  <c r="R159" i="24"/>
  <c r="Q159" i="24"/>
  <c r="P159" i="24"/>
  <c r="O159" i="24"/>
  <c r="N159" i="24"/>
  <c r="M159" i="24"/>
  <c r="L159" i="24"/>
  <c r="K159" i="24"/>
  <c r="J159" i="24"/>
  <c r="I159" i="24"/>
  <c r="H159" i="24"/>
  <c r="G159" i="24"/>
  <c r="F159" i="24"/>
  <c r="E159" i="24"/>
  <c r="D159" i="24"/>
  <c r="AQ158" i="24"/>
  <c r="AJ158" i="24"/>
  <c r="AI158" i="24"/>
  <c r="AH158" i="24"/>
  <c r="AG158" i="24"/>
  <c r="AF158" i="24"/>
  <c r="AE158" i="24"/>
  <c r="AD158" i="24"/>
  <c r="AC158" i="24"/>
  <c r="AB158" i="24"/>
  <c r="AA158" i="24"/>
  <c r="Z158" i="24"/>
  <c r="Y158" i="24"/>
  <c r="X158" i="24"/>
  <c r="W158" i="24"/>
  <c r="V158" i="24"/>
  <c r="U158" i="24"/>
  <c r="T158" i="24"/>
  <c r="S158" i="24"/>
  <c r="R158" i="24"/>
  <c r="Q158" i="24"/>
  <c r="P158" i="24"/>
  <c r="O158" i="24"/>
  <c r="N158" i="24"/>
  <c r="M158" i="24"/>
  <c r="L158" i="24"/>
  <c r="K158" i="24"/>
  <c r="J158" i="24"/>
  <c r="I158" i="24"/>
  <c r="H158" i="24"/>
  <c r="G158" i="24"/>
  <c r="F158" i="24"/>
  <c r="E158" i="24"/>
  <c r="D158" i="24"/>
  <c r="AQ157" i="24"/>
  <c r="AO157" i="24"/>
  <c r="AJ157" i="24"/>
  <c r="AI157" i="24"/>
  <c r="AH157" i="24"/>
  <c r="AG157" i="24"/>
  <c r="AF157" i="24"/>
  <c r="AE157" i="24"/>
  <c r="AD157" i="24"/>
  <c r="AC157" i="24"/>
  <c r="AB157" i="24"/>
  <c r="AA157" i="24"/>
  <c r="Z157" i="24"/>
  <c r="Y157" i="24"/>
  <c r="X157" i="24"/>
  <c r="W157" i="24"/>
  <c r="V157" i="24"/>
  <c r="U157" i="24"/>
  <c r="T157" i="24"/>
  <c r="S157" i="24"/>
  <c r="R157" i="24"/>
  <c r="Q157" i="24"/>
  <c r="P157" i="24"/>
  <c r="O157" i="24"/>
  <c r="N157" i="24"/>
  <c r="M157" i="24"/>
  <c r="L157" i="24"/>
  <c r="K157" i="24"/>
  <c r="J157" i="24"/>
  <c r="I157" i="24"/>
  <c r="H157" i="24"/>
  <c r="G157" i="24"/>
  <c r="F157" i="24"/>
  <c r="E157" i="24"/>
  <c r="D157" i="24"/>
  <c r="AQ156" i="24"/>
  <c r="AN156" i="24"/>
  <c r="AJ156" i="24"/>
  <c r="AI156" i="24"/>
  <c r="AH156" i="24"/>
  <c r="AG156" i="24"/>
  <c r="AF156" i="24"/>
  <c r="AE156" i="24"/>
  <c r="AD156" i="24"/>
  <c r="AC156" i="24"/>
  <c r="AL156" i="24" s="1"/>
  <c r="AB156" i="24"/>
  <c r="AA156" i="24"/>
  <c r="Z156" i="24"/>
  <c r="Y156" i="24"/>
  <c r="X156" i="24"/>
  <c r="W156" i="24"/>
  <c r="V156" i="24"/>
  <c r="U156" i="24"/>
  <c r="T156" i="24"/>
  <c r="S156" i="24"/>
  <c r="R156" i="24"/>
  <c r="Q156" i="24"/>
  <c r="P156" i="24"/>
  <c r="O156" i="24"/>
  <c r="N156" i="24"/>
  <c r="M156" i="24"/>
  <c r="L156" i="24"/>
  <c r="K156" i="24"/>
  <c r="J156" i="24"/>
  <c r="I156" i="24"/>
  <c r="H156" i="24"/>
  <c r="G156" i="24"/>
  <c r="AO156" i="24" s="1"/>
  <c r="F156" i="24"/>
  <c r="E156" i="24"/>
  <c r="D156" i="24"/>
  <c r="AM155" i="24"/>
  <c r="AJ155" i="24"/>
  <c r="AQ155" i="24" s="1"/>
  <c r="AI155" i="24"/>
  <c r="AH155" i="24"/>
  <c r="AG155" i="24"/>
  <c r="AF155" i="24"/>
  <c r="AE155" i="24"/>
  <c r="AD155" i="24"/>
  <c r="AC155" i="24"/>
  <c r="AB155" i="24"/>
  <c r="AL155" i="24" s="1"/>
  <c r="AA155" i="24"/>
  <c r="Z155" i="24"/>
  <c r="Y155" i="24"/>
  <c r="X155" i="24"/>
  <c r="W155" i="24"/>
  <c r="V155" i="24"/>
  <c r="U155" i="24"/>
  <c r="T155" i="24"/>
  <c r="S155" i="24"/>
  <c r="R155" i="24"/>
  <c r="Q155" i="24"/>
  <c r="P155" i="24"/>
  <c r="O155" i="24"/>
  <c r="N155" i="24"/>
  <c r="AN155" i="24" s="1"/>
  <c r="M155" i="24"/>
  <c r="L155" i="24"/>
  <c r="K155" i="24"/>
  <c r="J155" i="24"/>
  <c r="I155" i="24"/>
  <c r="H155" i="24"/>
  <c r="G155" i="24"/>
  <c r="F155" i="24"/>
  <c r="E155" i="24"/>
  <c r="D155" i="24"/>
  <c r="AO155" i="24" s="1"/>
  <c r="AJ154" i="24"/>
  <c r="AQ154" i="24" s="1"/>
  <c r="AI154" i="24"/>
  <c r="AH154" i="24"/>
  <c r="AG154" i="24"/>
  <c r="AF154" i="24"/>
  <c r="AE154" i="24"/>
  <c r="AD154" i="24"/>
  <c r="AC154" i="24"/>
  <c r="AL154" i="24" s="1"/>
  <c r="AB154" i="24"/>
  <c r="AA154" i="24"/>
  <c r="Z154" i="24"/>
  <c r="Y154" i="24"/>
  <c r="X154" i="24"/>
  <c r="W154" i="24"/>
  <c r="V154" i="24"/>
  <c r="U154" i="24"/>
  <c r="AM154" i="24" s="1"/>
  <c r="T154" i="24"/>
  <c r="S154" i="24"/>
  <c r="R154" i="24"/>
  <c r="Q154" i="24"/>
  <c r="P154" i="24"/>
  <c r="O154" i="24"/>
  <c r="N154" i="24"/>
  <c r="M154" i="24"/>
  <c r="AN154" i="24" s="1"/>
  <c r="L154" i="24"/>
  <c r="K154" i="24"/>
  <c r="J154" i="24"/>
  <c r="I154" i="24"/>
  <c r="H154" i="24"/>
  <c r="G154" i="24"/>
  <c r="F154" i="24"/>
  <c r="E154" i="24"/>
  <c r="D154" i="24"/>
  <c r="AJ153" i="24"/>
  <c r="AQ153" i="24" s="1"/>
  <c r="AI153" i="24"/>
  <c r="AH153" i="24"/>
  <c r="AG153" i="24"/>
  <c r="AF153" i="24"/>
  <c r="AE153" i="24"/>
  <c r="AD153" i="24"/>
  <c r="AC153" i="24"/>
  <c r="AL153" i="24" s="1"/>
  <c r="AB153" i="24"/>
  <c r="AA153" i="24"/>
  <c r="Z153" i="24"/>
  <c r="Y153" i="24"/>
  <c r="X153" i="24"/>
  <c r="W153" i="24"/>
  <c r="V153" i="24"/>
  <c r="U153" i="24"/>
  <c r="T153" i="24"/>
  <c r="S153" i="24"/>
  <c r="R153" i="24"/>
  <c r="Q153" i="24"/>
  <c r="P153" i="24"/>
  <c r="O153" i="24"/>
  <c r="N153" i="24"/>
  <c r="M153" i="24"/>
  <c r="L153" i="24"/>
  <c r="K153" i="24"/>
  <c r="J153" i="24"/>
  <c r="I153" i="24"/>
  <c r="H153" i="24"/>
  <c r="G153" i="24"/>
  <c r="F153" i="24"/>
  <c r="E153" i="24"/>
  <c r="D153" i="24"/>
  <c r="AJ152" i="24"/>
  <c r="AQ152" i="24" s="1"/>
  <c r="AI152" i="24"/>
  <c r="AH152" i="24"/>
  <c r="AG152" i="24"/>
  <c r="AF152" i="24"/>
  <c r="AE152" i="24"/>
  <c r="AD152" i="24"/>
  <c r="AC152" i="24"/>
  <c r="AB152" i="24"/>
  <c r="AA152" i="24"/>
  <c r="Z152" i="24"/>
  <c r="Y152" i="24"/>
  <c r="X152" i="24"/>
  <c r="W152" i="24"/>
  <c r="V152" i="24"/>
  <c r="U152" i="24"/>
  <c r="T152" i="24"/>
  <c r="S152" i="24"/>
  <c r="R152" i="24"/>
  <c r="Q152" i="24"/>
  <c r="P152" i="24"/>
  <c r="O152" i="24"/>
  <c r="N152" i="24"/>
  <c r="M152" i="24"/>
  <c r="L152" i="24"/>
  <c r="K152" i="24"/>
  <c r="J152" i="24"/>
  <c r="I152" i="24"/>
  <c r="H152" i="24"/>
  <c r="G152" i="24"/>
  <c r="F152" i="24"/>
  <c r="E152" i="24"/>
  <c r="D152" i="24"/>
  <c r="AJ151" i="24"/>
  <c r="AI151" i="24"/>
  <c r="AH151" i="24"/>
  <c r="AG151" i="24"/>
  <c r="AF151" i="24"/>
  <c r="AE151" i="24"/>
  <c r="AD151" i="24"/>
  <c r="AC151" i="24"/>
  <c r="AB151" i="24"/>
  <c r="AL151" i="24" s="1"/>
  <c r="AA151" i="24"/>
  <c r="Z151" i="24"/>
  <c r="Y151" i="24"/>
  <c r="X151" i="24"/>
  <c r="W151" i="24"/>
  <c r="V151" i="24"/>
  <c r="U151" i="24"/>
  <c r="T151" i="24"/>
  <c r="AM151" i="24" s="1"/>
  <c r="S151" i="24"/>
  <c r="R151" i="24"/>
  <c r="Q151" i="24"/>
  <c r="P151" i="24"/>
  <c r="O151" i="24"/>
  <c r="N151" i="24"/>
  <c r="M151" i="24"/>
  <c r="L151" i="24"/>
  <c r="AN151" i="24" s="1"/>
  <c r="K151" i="24"/>
  <c r="J151" i="24"/>
  <c r="I151" i="24"/>
  <c r="H151" i="24"/>
  <c r="G151" i="24"/>
  <c r="F151" i="24"/>
  <c r="E151" i="24"/>
  <c r="D151" i="24"/>
  <c r="AO151" i="24" s="1"/>
  <c r="AJ150" i="24"/>
  <c r="AI150" i="24"/>
  <c r="AH150" i="24"/>
  <c r="AG150" i="24"/>
  <c r="AF150" i="24"/>
  <c r="AE150" i="24"/>
  <c r="AD150" i="24"/>
  <c r="AC150" i="24"/>
  <c r="AB150" i="24"/>
  <c r="AL150" i="24" s="1"/>
  <c r="AA150" i="24"/>
  <c r="Z150" i="24"/>
  <c r="Y150" i="24"/>
  <c r="X150" i="24"/>
  <c r="W150" i="24"/>
  <c r="V150" i="24"/>
  <c r="U150" i="24"/>
  <c r="T150" i="24"/>
  <c r="AM150" i="24" s="1"/>
  <c r="S150" i="24"/>
  <c r="R150" i="24"/>
  <c r="Q150" i="24"/>
  <c r="P150" i="24"/>
  <c r="O150" i="24"/>
  <c r="AN150" i="24" s="1"/>
  <c r="AQ150" i="24" s="1"/>
  <c r="AS20" i="24" s="1"/>
  <c r="N150" i="24"/>
  <c r="M150" i="24"/>
  <c r="L150" i="24"/>
  <c r="K150" i="24"/>
  <c r="J150" i="24"/>
  <c r="I150" i="24"/>
  <c r="H150" i="24"/>
  <c r="G150" i="24"/>
  <c r="F150" i="24"/>
  <c r="E150" i="24"/>
  <c r="D150" i="24"/>
  <c r="AO150" i="24" s="1"/>
  <c r="AJ149" i="24"/>
  <c r="AI149" i="24"/>
  <c r="AH149" i="24"/>
  <c r="AG149" i="24"/>
  <c r="AF149" i="24"/>
  <c r="AE149" i="24"/>
  <c r="AD149" i="24"/>
  <c r="AC149" i="24"/>
  <c r="AB149" i="24"/>
  <c r="AA149" i="24"/>
  <c r="Z149" i="24"/>
  <c r="Y149" i="24"/>
  <c r="X149" i="24"/>
  <c r="W149" i="24"/>
  <c r="V149" i="24"/>
  <c r="AM149" i="24" s="1"/>
  <c r="U149" i="24"/>
  <c r="T149" i="24"/>
  <c r="S149" i="24"/>
  <c r="R149" i="24"/>
  <c r="Q149" i="24"/>
  <c r="P149" i="24"/>
  <c r="O149" i="24"/>
  <c r="N149" i="24"/>
  <c r="M149" i="24"/>
  <c r="L149" i="24"/>
  <c r="K149" i="24"/>
  <c r="J149" i="24"/>
  <c r="I149" i="24"/>
  <c r="H149" i="24"/>
  <c r="AO149" i="24" s="1"/>
  <c r="G149" i="24"/>
  <c r="F149" i="24"/>
  <c r="E149" i="24"/>
  <c r="D149" i="24"/>
  <c r="AO148" i="24"/>
  <c r="AN148" i="24"/>
  <c r="AJ148" i="24"/>
  <c r="AI148" i="24"/>
  <c r="AH148" i="24"/>
  <c r="AG148" i="24"/>
  <c r="AF148" i="24"/>
  <c r="AE148" i="24"/>
  <c r="AD148" i="24"/>
  <c r="AC148" i="24"/>
  <c r="AL148" i="24" s="1"/>
  <c r="AB148" i="24"/>
  <c r="AA148" i="24"/>
  <c r="Z148" i="24"/>
  <c r="Y148" i="24"/>
  <c r="X148" i="24"/>
  <c r="W148" i="24"/>
  <c r="V148" i="24"/>
  <c r="U148" i="24"/>
  <c r="T148" i="24"/>
  <c r="AM148" i="24" s="1"/>
  <c r="S148" i="24"/>
  <c r="R148" i="24"/>
  <c r="Q148" i="24"/>
  <c r="P148" i="24"/>
  <c r="O148" i="24"/>
  <c r="N148" i="24"/>
  <c r="M148" i="24"/>
  <c r="L148" i="24"/>
  <c r="K148" i="24"/>
  <c r="J148" i="24"/>
  <c r="I148" i="24"/>
  <c r="H148" i="24"/>
  <c r="G148" i="24"/>
  <c r="F148" i="24"/>
  <c r="E148" i="24"/>
  <c r="D148" i="24"/>
  <c r="AJ147" i="24"/>
  <c r="AI147" i="24"/>
  <c r="AH147" i="24"/>
  <c r="AG147" i="24"/>
  <c r="AF147" i="24"/>
  <c r="AE147" i="24"/>
  <c r="AD147" i="24"/>
  <c r="AC147" i="24"/>
  <c r="AB147" i="24"/>
  <c r="AL147" i="24" s="1"/>
  <c r="AA147" i="24"/>
  <c r="Z147" i="24"/>
  <c r="Y147" i="24"/>
  <c r="X147" i="24"/>
  <c r="W147" i="24"/>
  <c r="V147" i="24"/>
  <c r="U147" i="24"/>
  <c r="T147" i="24"/>
  <c r="AM147" i="24" s="1"/>
  <c r="S147" i="24"/>
  <c r="R147" i="24"/>
  <c r="Q147" i="24"/>
  <c r="P147" i="24"/>
  <c r="O147" i="24"/>
  <c r="N147" i="24"/>
  <c r="M147" i="24"/>
  <c r="L147" i="24"/>
  <c r="AN147" i="24" s="1"/>
  <c r="K147" i="24"/>
  <c r="J147" i="24"/>
  <c r="I147" i="24"/>
  <c r="H147" i="24"/>
  <c r="G147" i="24"/>
  <c r="F147" i="24"/>
  <c r="E147" i="24"/>
  <c r="D147" i="24"/>
  <c r="AJ146" i="24"/>
  <c r="AI146" i="24"/>
  <c r="AH146" i="24"/>
  <c r="AG146" i="24"/>
  <c r="AF146" i="24"/>
  <c r="AE146" i="24"/>
  <c r="AD146" i="24"/>
  <c r="AC146" i="24"/>
  <c r="AL146" i="24" s="1"/>
  <c r="AB146" i="24"/>
  <c r="AA146" i="24"/>
  <c r="Z146" i="24"/>
  <c r="Y146" i="24"/>
  <c r="X146" i="24"/>
  <c r="W146" i="24"/>
  <c r="V146" i="24"/>
  <c r="U146" i="24"/>
  <c r="AM146" i="24" s="1"/>
  <c r="T146" i="24"/>
  <c r="S146" i="24"/>
  <c r="R146" i="24"/>
  <c r="Q146" i="24"/>
  <c r="P146" i="24"/>
  <c r="O146" i="24"/>
  <c r="N146" i="24"/>
  <c r="M146" i="24"/>
  <c r="AN146" i="24" s="1"/>
  <c r="L146" i="24"/>
  <c r="K146" i="24"/>
  <c r="J146" i="24"/>
  <c r="I146" i="24"/>
  <c r="H146" i="24"/>
  <c r="G146" i="24"/>
  <c r="F146" i="24"/>
  <c r="E146" i="24"/>
  <c r="D146" i="24"/>
  <c r="AO146" i="24" s="1"/>
  <c r="AJ145" i="24"/>
  <c r="AI145" i="24"/>
  <c r="AH145" i="24"/>
  <c r="AG145" i="24"/>
  <c r="AF145" i="24"/>
  <c r="AE145" i="24"/>
  <c r="AD145" i="24"/>
  <c r="AC145" i="24"/>
  <c r="AB145" i="24"/>
  <c r="AL145" i="24" s="1"/>
  <c r="AA145" i="24"/>
  <c r="Z145" i="24"/>
  <c r="Y145" i="24"/>
  <c r="X145" i="24"/>
  <c r="W145" i="24"/>
  <c r="V145" i="24"/>
  <c r="U145" i="24"/>
  <c r="T145" i="24"/>
  <c r="AM145" i="24" s="1"/>
  <c r="S145" i="24"/>
  <c r="R145" i="24"/>
  <c r="Q145" i="24"/>
  <c r="P145" i="24"/>
  <c r="O145" i="24"/>
  <c r="N145" i="24"/>
  <c r="M145" i="24"/>
  <c r="L145" i="24"/>
  <c r="AN145" i="24" s="1"/>
  <c r="K145" i="24"/>
  <c r="J145" i="24"/>
  <c r="I145" i="24"/>
  <c r="H145" i="24"/>
  <c r="G145" i="24"/>
  <c r="F145" i="24"/>
  <c r="E145" i="24"/>
  <c r="D145" i="24"/>
  <c r="AO145" i="24" s="1"/>
  <c r="AJ144" i="24"/>
  <c r="AI144" i="24"/>
  <c r="AH144" i="24"/>
  <c r="AG144" i="24"/>
  <c r="AF144" i="24"/>
  <c r="AE144" i="24"/>
  <c r="AD144" i="24"/>
  <c r="AC144" i="24"/>
  <c r="AB144" i="24"/>
  <c r="AL144" i="24" s="1"/>
  <c r="AA144" i="24"/>
  <c r="Z144" i="24"/>
  <c r="Y144" i="24"/>
  <c r="X144" i="24"/>
  <c r="W144" i="24"/>
  <c r="V144" i="24"/>
  <c r="U144" i="24"/>
  <c r="T144" i="24"/>
  <c r="S144" i="24"/>
  <c r="R144" i="24"/>
  <c r="Q144" i="24"/>
  <c r="P144" i="24"/>
  <c r="O144" i="24"/>
  <c r="N144" i="24"/>
  <c r="M144" i="24"/>
  <c r="L144" i="24"/>
  <c r="K144" i="24"/>
  <c r="J144" i="24"/>
  <c r="I144" i="24"/>
  <c r="H144" i="24"/>
  <c r="G144" i="24"/>
  <c r="F144" i="24"/>
  <c r="E144" i="24"/>
  <c r="D144" i="24"/>
  <c r="C144" i="24"/>
  <c r="AJ143" i="24"/>
  <c r="AI143" i="24"/>
  <c r="AH143" i="24"/>
  <c r="AG143" i="24"/>
  <c r="AF143" i="24"/>
  <c r="AE143" i="24"/>
  <c r="AD143" i="24"/>
  <c r="AC143" i="24"/>
  <c r="AB143" i="24"/>
  <c r="AA143" i="24"/>
  <c r="Z143" i="24"/>
  <c r="Y143" i="24"/>
  <c r="X143" i="24"/>
  <c r="W143" i="24"/>
  <c r="V143" i="24"/>
  <c r="U143" i="24"/>
  <c r="T143" i="24"/>
  <c r="S143" i="24"/>
  <c r="R143" i="24"/>
  <c r="Q143" i="24"/>
  <c r="P143" i="24"/>
  <c r="O143" i="24"/>
  <c r="N143" i="24"/>
  <c r="M143" i="24"/>
  <c r="L143" i="24"/>
  <c r="K143" i="24"/>
  <c r="J143" i="24"/>
  <c r="I143" i="24"/>
  <c r="H143" i="24"/>
  <c r="G143" i="24"/>
  <c r="F143" i="24"/>
  <c r="E143" i="24"/>
  <c r="D143" i="24"/>
  <c r="AO143" i="24" s="1"/>
  <c r="AJ142" i="24"/>
  <c r="AI142" i="24"/>
  <c r="AH142" i="24"/>
  <c r="AG142" i="24"/>
  <c r="AF142" i="24"/>
  <c r="AE142" i="24"/>
  <c r="AD142" i="24"/>
  <c r="AC142" i="24"/>
  <c r="AB142" i="24"/>
  <c r="AA142" i="24"/>
  <c r="Z142" i="24"/>
  <c r="Y142" i="24"/>
  <c r="X142" i="24"/>
  <c r="W142" i="24"/>
  <c r="V142" i="24"/>
  <c r="U142" i="24"/>
  <c r="T142" i="24"/>
  <c r="S142" i="24"/>
  <c r="R142" i="24"/>
  <c r="Q142" i="24"/>
  <c r="P142" i="24"/>
  <c r="O142" i="24"/>
  <c r="AN142" i="24" s="1"/>
  <c r="N142" i="24"/>
  <c r="M142" i="24"/>
  <c r="L142" i="24"/>
  <c r="K142" i="24"/>
  <c r="J142" i="24"/>
  <c r="I142" i="24"/>
  <c r="H142" i="24"/>
  <c r="G142" i="24"/>
  <c r="F142" i="24"/>
  <c r="E142" i="24"/>
  <c r="D142" i="24"/>
  <c r="AM141" i="24"/>
  <c r="AJ141" i="24"/>
  <c r="AI141" i="24"/>
  <c r="AH141" i="24"/>
  <c r="AG141" i="24"/>
  <c r="AF141" i="24"/>
  <c r="AE141" i="24"/>
  <c r="AD141" i="24"/>
  <c r="AC141" i="24"/>
  <c r="AB141" i="24"/>
  <c r="AL141" i="24" s="1"/>
  <c r="AA141" i="24"/>
  <c r="Z141" i="24"/>
  <c r="Y141" i="24"/>
  <c r="X141" i="24"/>
  <c r="W141" i="24"/>
  <c r="V141" i="24"/>
  <c r="U141" i="24"/>
  <c r="T141" i="24"/>
  <c r="S141" i="24"/>
  <c r="R141" i="24"/>
  <c r="Q141" i="24"/>
  <c r="P141" i="24"/>
  <c r="O141" i="24"/>
  <c r="N141" i="24"/>
  <c r="M141" i="24"/>
  <c r="L141" i="24"/>
  <c r="AN141" i="24" s="1"/>
  <c r="K141" i="24"/>
  <c r="J141" i="24"/>
  <c r="I141" i="24"/>
  <c r="H141" i="24"/>
  <c r="G141" i="24"/>
  <c r="F141" i="24"/>
  <c r="AO141" i="24" s="1"/>
  <c r="AQ141" i="24" s="1"/>
  <c r="AS11" i="24" s="1"/>
  <c r="E141" i="24"/>
  <c r="D141" i="24"/>
  <c r="AJ140" i="24"/>
  <c r="AI140" i="24"/>
  <c r="AH140" i="24"/>
  <c r="AG140" i="24"/>
  <c r="AF140" i="24"/>
  <c r="AE140" i="24"/>
  <c r="AD140" i="24"/>
  <c r="AC140" i="24"/>
  <c r="AL140" i="24" s="1"/>
  <c r="AB140" i="24"/>
  <c r="AA140" i="24"/>
  <c r="Z140" i="24"/>
  <c r="Y140" i="24"/>
  <c r="X140" i="24"/>
  <c r="W140" i="24"/>
  <c r="V140" i="24"/>
  <c r="U140" i="24"/>
  <c r="T140" i="24"/>
  <c r="AM140" i="24" s="1"/>
  <c r="S140" i="24"/>
  <c r="R140" i="24"/>
  <c r="Q140" i="24"/>
  <c r="P140" i="24"/>
  <c r="O140" i="24"/>
  <c r="N140" i="24"/>
  <c r="M140" i="24"/>
  <c r="AN140" i="24" s="1"/>
  <c r="L140" i="24"/>
  <c r="K140" i="24"/>
  <c r="J140" i="24"/>
  <c r="I140" i="24"/>
  <c r="H140" i="24"/>
  <c r="G140" i="24"/>
  <c r="F140" i="24"/>
  <c r="E140" i="24"/>
  <c r="AO140" i="24" s="1"/>
  <c r="AQ140" i="24" s="1"/>
  <c r="AS10" i="24" s="1"/>
  <c r="D140" i="24"/>
  <c r="AJ139" i="24"/>
  <c r="AI139" i="24"/>
  <c r="AH139" i="24"/>
  <c r="AG139" i="24"/>
  <c r="AF139" i="24"/>
  <c r="AE139" i="24"/>
  <c r="AD139" i="24"/>
  <c r="AC139" i="24"/>
  <c r="AB139" i="24"/>
  <c r="AA139" i="24"/>
  <c r="Z139" i="24"/>
  <c r="Y139" i="24"/>
  <c r="X139" i="24"/>
  <c r="W139" i="24"/>
  <c r="V139" i="24"/>
  <c r="U139" i="24"/>
  <c r="T139" i="24"/>
  <c r="AM139" i="24" s="1"/>
  <c r="S139" i="24"/>
  <c r="R139" i="24"/>
  <c r="Q139" i="24"/>
  <c r="P139" i="24"/>
  <c r="O139" i="24"/>
  <c r="N139" i="24"/>
  <c r="M139" i="24"/>
  <c r="L139" i="24"/>
  <c r="AN139" i="24" s="1"/>
  <c r="K139" i="24"/>
  <c r="J139" i="24"/>
  <c r="I139" i="24"/>
  <c r="H139" i="24"/>
  <c r="G139" i="24"/>
  <c r="F139" i="24"/>
  <c r="E139" i="24"/>
  <c r="D139" i="24"/>
  <c r="AO139" i="24" s="1"/>
  <c r="AJ138" i="24"/>
  <c r="AI138" i="24"/>
  <c r="AH138" i="24"/>
  <c r="AG138" i="24"/>
  <c r="AF138" i="24"/>
  <c r="AE138" i="24"/>
  <c r="AD138" i="24"/>
  <c r="AC138" i="24"/>
  <c r="AL138" i="24" s="1"/>
  <c r="AB138" i="24"/>
  <c r="AA138" i="24"/>
  <c r="Z138" i="24"/>
  <c r="Y138" i="24"/>
  <c r="X138" i="24"/>
  <c r="W138" i="24"/>
  <c r="V138" i="24"/>
  <c r="U138" i="24"/>
  <c r="AM138" i="24" s="1"/>
  <c r="T138" i="24"/>
  <c r="S138" i="24"/>
  <c r="R138" i="24"/>
  <c r="Q138" i="24"/>
  <c r="P138" i="24"/>
  <c r="O138" i="24"/>
  <c r="N138" i="24"/>
  <c r="M138" i="24"/>
  <c r="AN138" i="24" s="1"/>
  <c r="L138" i="24"/>
  <c r="K138" i="24"/>
  <c r="J138" i="24"/>
  <c r="I138" i="24"/>
  <c r="H138" i="24"/>
  <c r="G138" i="24"/>
  <c r="F138" i="24"/>
  <c r="E138" i="24"/>
  <c r="D138" i="24"/>
  <c r="AO138" i="24" s="1"/>
  <c r="AJ137" i="24"/>
  <c r="AI137" i="24"/>
  <c r="AH137" i="24"/>
  <c r="AG137" i="24"/>
  <c r="AF137" i="24"/>
  <c r="AE137" i="24"/>
  <c r="AD137" i="24"/>
  <c r="AC137" i="24"/>
  <c r="AB137" i="24"/>
  <c r="AL137" i="24" s="1"/>
  <c r="AA137" i="24"/>
  <c r="Z137" i="24"/>
  <c r="Y137" i="24"/>
  <c r="X137" i="24"/>
  <c r="W137" i="24"/>
  <c r="V137" i="24"/>
  <c r="U137" i="24"/>
  <c r="T137" i="24"/>
  <c r="AM137" i="24" s="1"/>
  <c r="S137" i="24"/>
  <c r="R137" i="24"/>
  <c r="Q137" i="24"/>
  <c r="P137" i="24"/>
  <c r="O137" i="24"/>
  <c r="N137" i="24"/>
  <c r="M137" i="24"/>
  <c r="L137" i="24"/>
  <c r="AN137" i="24" s="1"/>
  <c r="K137" i="24"/>
  <c r="J137" i="24"/>
  <c r="I137" i="24"/>
  <c r="H137" i="24"/>
  <c r="G137" i="24"/>
  <c r="F137" i="24"/>
  <c r="E137" i="24"/>
  <c r="D137" i="24"/>
  <c r="AO137" i="24" s="1"/>
  <c r="AJ136" i="24"/>
  <c r="AI136" i="24"/>
  <c r="AH136" i="24"/>
  <c r="AG136" i="24"/>
  <c r="AF136" i="24"/>
  <c r="AE136" i="24"/>
  <c r="AD136" i="24"/>
  <c r="AC136" i="24"/>
  <c r="AB136" i="24"/>
  <c r="AL136" i="24" s="1"/>
  <c r="AA136" i="24"/>
  <c r="Z136" i="24"/>
  <c r="Y136" i="24"/>
  <c r="X136" i="24"/>
  <c r="W136" i="24"/>
  <c r="V136" i="24"/>
  <c r="U136" i="24"/>
  <c r="T136" i="24"/>
  <c r="S136" i="24"/>
  <c r="R136" i="24"/>
  <c r="Q136" i="24"/>
  <c r="P136" i="24"/>
  <c r="O136" i="24"/>
  <c r="N136" i="24"/>
  <c r="M136" i="24"/>
  <c r="L136" i="24"/>
  <c r="K136" i="24"/>
  <c r="J136" i="24"/>
  <c r="I136" i="24"/>
  <c r="H136" i="24"/>
  <c r="G136" i="24"/>
  <c r="F136" i="24"/>
  <c r="E136" i="24"/>
  <c r="D136" i="24"/>
  <c r="AJ134" i="24"/>
  <c r="AQ134" i="24" s="1"/>
  <c r="AI134" i="24"/>
  <c r="AH134" i="24"/>
  <c r="AG134" i="24"/>
  <c r="AF134" i="24"/>
  <c r="AE134" i="24"/>
  <c r="AD134" i="24"/>
  <c r="AC134" i="24"/>
  <c r="AB134" i="24"/>
  <c r="AA134" i="24"/>
  <c r="Z134" i="24"/>
  <c r="Y134" i="24"/>
  <c r="X134" i="24"/>
  <c r="W134" i="24"/>
  <c r="V134" i="24"/>
  <c r="U134" i="24"/>
  <c r="T134" i="24"/>
  <c r="S134" i="24"/>
  <c r="R134" i="24"/>
  <c r="Q134" i="24"/>
  <c r="P134" i="24"/>
  <c r="O134" i="24"/>
  <c r="N134" i="24"/>
  <c r="M134" i="24"/>
  <c r="L134" i="24"/>
  <c r="K134" i="24"/>
  <c r="J134" i="24"/>
  <c r="I134" i="24"/>
  <c r="H134" i="24"/>
  <c r="G134" i="24"/>
  <c r="F134" i="24"/>
  <c r="E134" i="24"/>
  <c r="D134" i="24"/>
  <c r="AO134" i="24" s="1"/>
  <c r="AQ133" i="24"/>
  <c r="AJ133" i="24"/>
  <c r="AI133" i="24"/>
  <c r="AH133" i="24"/>
  <c r="AG133" i="24"/>
  <c r="AF133" i="24"/>
  <c r="AE133" i="24"/>
  <c r="AD133" i="24"/>
  <c r="AC133" i="24"/>
  <c r="AB133" i="24"/>
  <c r="AA133" i="24"/>
  <c r="Z133" i="24"/>
  <c r="Y133" i="24"/>
  <c r="X133" i="24"/>
  <c r="W133" i="24"/>
  <c r="V133" i="24"/>
  <c r="U133" i="24"/>
  <c r="T133" i="24"/>
  <c r="S133" i="24"/>
  <c r="R133" i="24"/>
  <c r="Q133" i="24"/>
  <c r="P133" i="24"/>
  <c r="O133" i="24"/>
  <c r="AN133" i="24" s="1"/>
  <c r="N133" i="24"/>
  <c r="M133" i="24"/>
  <c r="L133" i="24"/>
  <c r="K133" i="24"/>
  <c r="J133" i="24"/>
  <c r="I133" i="24"/>
  <c r="H133" i="24"/>
  <c r="G133" i="24"/>
  <c r="F133" i="24"/>
  <c r="E133" i="24"/>
  <c r="D133" i="24"/>
  <c r="AQ132" i="24"/>
  <c r="AJ132" i="24"/>
  <c r="AI132" i="24"/>
  <c r="AH132" i="24"/>
  <c r="AG132" i="24"/>
  <c r="AF132" i="24"/>
  <c r="AE132" i="24"/>
  <c r="AD132" i="24"/>
  <c r="AC132" i="24"/>
  <c r="AB132" i="24"/>
  <c r="AA132" i="24"/>
  <c r="Z132" i="24"/>
  <c r="Y132" i="24"/>
  <c r="X132" i="24"/>
  <c r="W132" i="24"/>
  <c r="V132" i="24"/>
  <c r="U132" i="24"/>
  <c r="AM132" i="24" s="1"/>
  <c r="T132" i="24"/>
  <c r="S132" i="24"/>
  <c r="R132" i="24"/>
  <c r="Q132" i="24"/>
  <c r="P132" i="24"/>
  <c r="O132" i="24"/>
  <c r="N132" i="24"/>
  <c r="M132" i="24"/>
  <c r="L132" i="24"/>
  <c r="K132" i="24"/>
  <c r="J132" i="24"/>
  <c r="I132" i="24"/>
  <c r="H132" i="24"/>
  <c r="G132" i="24"/>
  <c r="F132" i="24"/>
  <c r="E132" i="24"/>
  <c r="D132" i="24"/>
  <c r="AO132" i="24" s="1"/>
  <c r="AQ131" i="24"/>
  <c r="AJ131" i="24"/>
  <c r="AI131" i="24"/>
  <c r="AH131" i="24"/>
  <c r="AG131" i="24"/>
  <c r="AF131" i="24"/>
  <c r="AE131" i="24"/>
  <c r="AD131" i="24"/>
  <c r="AC131" i="24"/>
  <c r="AL131" i="24" s="1"/>
  <c r="AB131" i="24"/>
  <c r="AA131" i="24"/>
  <c r="Z131" i="24"/>
  <c r="Y131" i="24"/>
  <c r="X131" i="24"/>
  <c r="W131" i="24"/>
  <c r="V131" i="24"/>
  <c r="U131" i="24"/>
  <c r="AM131" i="24" s="1"/>
  <c r="T131" i="24"/>
  <c r="S131" i="24"/>
  <c r="R131" i="24"/>
  <c r="Q131" i="24"/>
  <c r="P131" i="24"/>
  <c r="O131" i="24"/>
  <c r="N131" i="24"/>
  <c r="M131" i="24"/>
  <c r="L131" i="24"/>
  <c r="AN131" i="24" s="1"/>
  <c r="K131" i="24"/>
  <c r="J131" i="24"/>
  <c r="I131" i="24"/>
  <c r="H131" i="24"/>
  <c r="G131" i="24"/>
  <c r="F131" i="24"/>
  <c r="E131" i="24"/>
  <c r="D131" i="24"/>
  <c r="AO131" i="24" s="1"/>
  <c r="AJ130" i="24"/>
  <c r="AQ130" i="24" s="1"/>
  <c r="AI130" i="24"/>
  <c r="AH130" i="24"/>
  <c r="AG130" i="24"/>
  <c r="AF130" i="24"/>
  <c r="AE130" i="24"/>
  <c r="AD130" i="24"/>
  <c r="AC130" i="24"/>
  <c r="AB130" i="24"/>
  <c r="AL130" i="24" s="1"/>
  <c r="AA130" i="24"/>
  <c r="Z130" i="24"/>
  <c r="Y130" i="24"/>
  <c r="X130" i="24"/>
  <c r="W130" i="24"/>
  <c r="V130" i="24"/>
  <c r="U130" i="24"/>
  <c r="T130" i="24"/>
  <c r="AM130" i="24" s="1"/>
  <c r="S130" i="24"/>
  <c r="R130" i="24"/>
  <c r="Q130" i="24"/>
  <c r="P130" i="24"/>
  <c r="O130" i="24"/>
  <c r="N130" i="24"/>
  <c r="M130" i="24"/>
  <c r="L130" i="24"/>
  <c r="AN130" i="24" s="1"/>
  <c r="K130" i="24"/>
  <c r="J130" i="24"/>
  <c r="I130" i="24"/>
  <c r="H130" i="24"/>
  <c r="G130" i="24"/>
  <c r="F130" i="24"/>
  <c r="E130" i="24"/>
  <c r="D130" i="24"/>
  <c r="AO130" i="24" s="1"/>
  <c r="AQ129" i="24"/>
  <c r="AJ129" i="24"/>
  <c r="AI129" i="24"/>
  <c r="AH129" i="24"/>
  <c r="AG129" i="24"/>
  <c r="AF129" i="24"/>
  <c r="AE129" i="24"/>
  <c r="AD129" i="24"/>
  <c r="AC129" i="24"/>
  <c r="AB129" i="24"/>
  <c r="AL129" i="24" s="1"/>
  <c r="AA129" i="24"/>
  <c r="Z129" i="24"/>
  <c r="Y129" i="24"/>
  <c r="X129" i="24"/>
  <c r="W129" i="24"/>
  <c r="V129" i="24"/>
  <c r="U129" i="24"/>
  <c r="T129" i="24"/>
  <c r="AM129" i="24" s="1"/>
  <c r="S129" i="24"/>
  <c r="R129" i="24"/>
  <c r="Q129" i="24"/>
  <c r="P129" i="24"/>
  <c r="O129" i="24"/>
  <c r="AN129" i="24" s="1"/>
  <c r="N129" i="24"/>
  <c r="M129" i="24"/>
  <c r="L129" i="24"/>
  <c r="K129" i="24"/>
  <c r="J129" i="24"/>
  <c r="I129" i="24"/>
  <c r="H129" i="24"/>
  <c r="G129" i="24"/>
  <c r="AO129" i="24" s="1"/>
  <c r="F129" i="24"/>
  <c r="E129" i="24"/>
  <c r="D129" i="24"/>
  <c r="C129" i="24"/>
  <c r="AQ128" i="24"/>
  <c r="AJ128" i="24"/>
  <c r="AI128" i="24"/>
  <c r="AH128" i="24"/>
  <c r="AG128" i="24"/>
  <c r="AF128" i="24"/>
  <c r="AE128" i="24"/>
  <c r="AD128" i="24"/>
  <c r="AC128" i="24"/>
  <c r="AB128" i="24"/>
  <c r="AL128" i="24" s="1"/>
  <c r="AA128" i="24"/>
  <c r="Z128" i="24"/>
  <c r="Y128" i="24"/>
  <c r="X128" i="24"/>
  <c r="W128" i="24"/>
  <c r="V128" i="24"/>
  <c r="AM128" i="24" s="1"/>
  <c r="U128" i="24"/>
  <c r="T128" i="24"/>
  <c r="S128" i="24"/>
  <c r="R128" i="24"/>
  <c r="Q128" i="24"/>
  <c r="P128" i="24"/>
  <c r="O128" i="24"/>
  <c r="N128" i="24"/>
  <c r="AN128" i="24" s="1"/>
  <c r="M128" i="24"/>
  <c r="L128" i="24"/>
  <c r="K128" i="24"/>
  <c r="J128" i="24"/>
  <c r="I128" i="24"/>
  <c r="H128" i="24"/>
  <c r="G128" i="24"/>
  <c r="F128" i="24"/>
  <c r="AO128" i="24" s="1"/>
  <c r="E128" i="24"/>
  <c r="D128" i="24"/>
  <c r="AQ127" i="24"/>
  <c r="AJ127" i="24"/>
  <c r="AI127" i="24"/>
  <c r="AH127" i="24"/>
  <c r="AG127" i="24"/>
  <c r="AF127" i="24"/>
  <c r="AE127" i="24"/>
  <c r="AD127" i="24"/>
  <c r="AC127" i="24"/>
  <c r="AL127" i="24" s="1"/>
  <c r="AB127" i="24"/>
  <c r="AA127" i="24"/>
  <c r="Z127" i="24"/>
  <c r="Y127" i="24"/>
  <c r="X127" i="24"/>
  <c r="W127" i="24"/>
  <c r="V127" i="24"/>
  <c r="U127" i="24"/>
  <c r="AM127" i="24" s="1"/>
  <c r="T127" i="24"/>
  <c r="S127" i="24"/>
  <c r="R127" i="24"/>
  <c r="Q127" i="24"/>
  <c r="P127" i="24"/>
  <c r="O127" i="24"/>
  <c r="N127" i="24"/>
  <c r="M127" i="24"/>
  <c r="AN127" i="24" s="1"/>
  <c r="L127" i="24"/>
  <c r="K127" i="24"/>
  <c r="J127" i="24"/>
  <c r="I127" i="24"/>
  <c r="H127" i="24"/>
  <c r="G127" i="24"/>
  <c r="F127" i="24"/>
  <c r="E127" i="24"/>
  <c r="AO127" i="24" s="1"/>
  <c r="D127" i="24"/>
  <c r="AJ126" i="24"/>
  <c r="AQ126" i="24" s="1"/>
  <c r="AI126" i="24"/>
  <c r="AH126" i="24"/>
  <c r="AG126" i="24"/>
  <c r="AF126" i="24"/>
  <c r="AE126" i="24"/>
  <c r="AD126" i="24"/>
  <c r="AC126" i="24"/>
  <c r="AB126" i="24"/>
  <c r="AL126" i="24" s="1"/>
  <c r="AA126" i="24"/>
  <c r="Z126" i="24"/>
  <c r="Y126" i="24"/>
  <c r="X126" i="24"/>
  <c r="W126" i="24"/>
  <c r="V126" i="24"/>
  <c r="U126" i="24"/>
  <c r="T126" i="24"/>
  <c r="AM126" i="24" s="1"/>
  <c r="S126" i="24"/>
  <c r="R126" i="24"/>
  <c r="Q126" i="24"/>
  <c r="P126" i="24"/>
  <c r="O126" i="24"/>
  <c r="N126" i="24"/>
  <c r="M126" i="24"/>
  <c r="L126" i="24"/>
  <c r="AN126" i="24" s="1"/>
  <c r="K126" i="24"/>
  <c r="J126" i="24"/>
  <c r="I126" i="24"/>
  <c r="H126" i="24"/>
  <c r="AO126" i="24" s="1"/>
  <c r="G126" i="24"/>
  <c r="F126" i="24"/>
  <c r="E126" i="24"/>
  <c r="D126" i="24"/>
  <c r="AJ125" i="24"/>
  <c r="AQ125" i="24" s="1"/>
  <c r="AI125" i="24"/>
  <c r="AH125" i="24"/>
  <c r="AG125" i="24"/>
  <c r="AF125" i="24"/>
  <c r="AE125" i="24"/>
  <c r="AD125" i="24"/>
  <c r="AC125" i="24"/>
  <c r="AL125" i="24" s="1"/>
  <c r="AB125" i="24"/>
  <c r="AA125" i="24"/>
  <c r="Z125" i="24"/>
  <c r="Y125" i="24"/>
  <c r="X125" i="24"/>
  <c r="W125" i="24"/>
  <c r="V125" i="24"/>
  <c r="U125" i="24"/>
  <c r="T125" i="24"/>
  <c r="AM125" i="24" s="1"/>
  <c r="S125" i="24"/>
  <c r="R125" i="24"/>
  <c r="Q125" i="24"/>
  <c r="P125" i="24"/>
  <c r="O125" i="24"/>
  <c r="AN125" i="24" s="1"/>
  <c r="N125" i="24"/>
  <c r="M125" i="24"/>
  <c r="L125" i="24"/>
  <c r="K125" i="24"/>
  <c r="J125" i="24"/>
  <c r="I125" i="24"/>
  <c r="H125" i="24"/>
  <c r="G125" i="24"/>
  <c r="F125" i="24"/>
  <c r="E125" i="24"/>
  <c r="D125" i="24"/>
  <c r="AO125" i="24" s="1"/>
  <c r="C125" i="24"/>
  <c r="AJ124" i="24"/>
  <c r="AQ124" i="24" s="1"/>
  <c r="AR59" i="24" s="1"/>
  <c r="AI124" i="24"/>
  <c r="AH124" i="24"/>
  <c r="AG124" i="24"/>
  <c r="AF124" i="24"/>
  <c r="AE124" i="24"/>
  <c r="AD124" i="24"/>
  <c r="AC124" i="24"/>
  <c r="AB124" i="24"/>
  <c r="AL124" i="24" s="1"/>
  <c r="AA124" i="24"/>
  <c r="Z124" i="24"/>
  <c r="Y124" i="24"/>
  <c r="X124" i="24"/>
  <c r="W124" i="24"/>
  <c r="V124" i="24"/>
  <c r="AM124" i="24" s="1"/>
  <c r="U124" i="24"/>
  <c r="T124" i="24"/>
  <c r="S124" i="24"/>
  <c r="R124" i="24"/>
  <c r="Q124" i="24"/>
  <c r="P124" i="24"/>
  <c r="O124" i="24"/>
  <c r="N124" i="24"/>
  <c r="M124" i="24"/>
  <c r="L124" i="24"/>
  <c r="AN124" i="24" s="1"/>
  <c r="K124" i="24"/>
  <c r="J124" i="24"/>
  <c r="I124" i="24"/>
  <c r="H124" i="24"/>
  <c r="G124" i="24"/>
  <c r="F124" i="24"/>
  <c r="E124" i="24"/>
  <c r="D124" i="24"/>
  <c r="AO124" i="24" s="1"/>
  <c r="AQ123" i="24"/>
  <c r="AJ123" i="24"/>
  <c r="AI123" i="24"/>
  <c r="AH123" i="24"/>
  <c r="AG123" i="24"/>
  <c r="AF123" i="24"/>
  <c r="AE123" i="24"/>
  <c r="AD123" i="24"/>
  <c r="AC123" i="24"/>
  <c r="AL123" i="24" s="1"/>
  <c r="AB123" i="24"/>
  <c r="AA123" i="24"/>
  <c r="Z123" i="24"/>
  <c r="Y123" i="24"/>
  <c r="X123" i="24"/>
  <c r="W123" i="24"/>
  <c r="V123" i="24"/>
  <c r="U123" i="24"/>
  <c r="AM123" i="24" s="1"/>
  <c r="T123" i="24"/>
  <c r="S123" i="24"/>
  <c r="R123" i="24"/>
  <c r="Q123" i="24"/>
  <c r="P123" i="24"/>
  <c r="O123" i="24"/>
  <c r="N123" i="24"/>
  <c r="M123" i="24"/>
  <c r="L123" i="24"/>
  <c r="AN123" i="24" s="1"/>
  <c r="K123" i="24"/>
  <c r="J123" i="24"/>
  <c r="I123" i="24"/>
  <c r="H123" i="24"/>
  <c r="G123" i="24"/>
  <c r="F123" i="24"/>
  <c r="E123" i="24"/>
  <c r="D123" i="24"/>
  <c r="AO123" i="24" s="1"/>
  <c r="AJ122" i="24"/>
  <c r="AQ122" i="24" s="1"/>
  <c r="AI122" i="24"/>
  <c r="AH122" i="24"/>
  <c r="AG122" i="24"/>
  <c r="AF122" i="24"/>
  <c r="AE122" i="24"/>
  <c r="AD122" i="24"/>
  <c r="AC122" i="24"/>
  <c r="AB122" i="24"/>
  <c r="AL122" i="24" s="1"/>
  <c r="AA122" i="24"/>
  <c r="Z122" i="24"/>
  <c r="Y122" i="24"/>
  <c r="X122" i="24"/>
  <c r="W122" i="24"/>
  <c r="V122" i="24"/>
  <c r="U122" i="24"/>
  <c r="T122" i="24"/>
  <c r="AM122" i="24" s="1"/>
  <c r="S122" i="24"/>
  <c r="R122" i="24"/>
  <c r="Q122" i="24"/>
  <c r="P122" i="24"/>
  <c r="O122" i="24"/>
  <c r="N122" i="24"/>
  <c r="M122" i="24"/>
  <c r="L122" i="24"/>
  <c r="AN122" i="24" s="1"/>
  <c r="K122" i="24"/>
  <c r="J122" i="24"/>
  <c r="I122" i="24"/>
  <c r="H122" i="24"/>
  <c r="G122" i="24"/>
  <c r="F122" i="24"/>
  <c r="E122" i="24"/>
  <c r="D122" i="24"/>
  <c r="AO122" i="24" s="1"/>
  <c r="AQ121" i="24"/>
  <c r="AJ121" i="24"/>
  <c r="AI121" i="24"/>
  <c r="AH121" i="24"/>
  <c r="AG121" i="24"/>
  <c r="AF121" i="24"/>
  <c r="AE121" i="24"/>
  <c r="AD121" i="24"/>
  <c r="AC121" i="24"/>
  <c r="AB121" i="24"/>
  <c r="AL121" i="24" s="1"/>
  <c r="AA121" i="24"/>
  <c r="Z121" i="24"/>
  <c r="Y121" i="24"/>
  <c r="X121" i="24"/>
  <c r="W121" i="24"/>
  <c r="V121" i="24"/>
  <c r="U121" i="24"/>
  <c r="T121" i="24"/>
  <c r="AM121" i="24" s="1"/>
  <c r="S121" i="24"/>
  <c r="R121" i="24"/>
  <c r="Q121" i="24"/>
  <c r="P121" i="24"/>
  <c r="O121" i="24"/>
  <c r="AN121" i="24" s="1"/>
  <c r="N121" i="24"/>
  <c r="M121" i="24"/>
  <c r="L121" i="24"/>
  <c r="K121" i="24"/>
  <c r="J121" i="24"/>
  <c r="I121" i="24"/>
  <c r="H121" i="24"/>
  <c r="G121" i="24"/>
  <c r="AO121" i="24" s="1"/>
  <c r="F121" i="24"/>
  <c r="E121" i="24"/>
  <c r="D121" i="24"/>
  <c r="C121" i="24"/>
  <c r="AQ120" i="24"/>
  <c r="AJ120" i="24"/>
  <c r="AI120" i="24"/>
  <c r="AH120" i="24"/>
  <c r="AG120" i="24"/>
  <c r="AF120" i="24"/>
  <c r="AE120" i="24"/>
  <c r="AD120" i="24"/>
  <c r="AC120" i="24"/>
  <c r="AB120" i="24"/>
  <c r="AL120" i="24" s="1"/>
  <c r="AA120" i="24"/>
  <c r="Z120" i="24"/>
  <c r="Y120" i="24"/>
  <c r="X120" i="24"/>
  <c r="W120" i="24"/>
  <c r="V120" i="24"/>
  <c r="AM120" i="24" s="1"/>
  <c r="U120" i="24"/>
  <c r="T120" i="24"/>
  <c r="S120" i="24"/>
  <c r="R120" i="24"/>
  <c r="Q120" i="24"/>
  <c r="P120" i="24"/>
  <c r="O120" i="24"/>
  <c r="N120" i="24"/>
  <c r="AN120" i="24" s="1"/>
  <c r="M120" i="24"/>
  <c r="L120" i="24"/>
  <c r="K120" i="24"/>
  <c r="J120" i="24"/>
  <c r="I120" i="24"/>
  <c r="H120" i="24"/>
  <c r="G120" i="24"/>
  <c r="F120" i="24"/>
  <c r="AO120" i="24" s="1"/>
  <c r="E120" i="24"/>
  <c r="D120" i="24"/>
  <c r="AQ119" i="24"/>
  <c r="AJ119" i="24"/>
  <c r="AI119" i="24"/>
  <c r="AH119" i="24"/>
  <c r="AG119" i="24"/>
  <c r="AF119" i="24"/>
  <c r="AE119" i="24"/>
  <c r="AD119" i="24"/>
  <c r="AC119" i="24"/>
  <c r="AL119" i="24" s="1"/>
  <c r="AB119" i="24"/>
  <c r="AA119" i="24"/>
  <c r="Z119" i="24"/>
  <c r="Y119" i="24"/>
  <c r="X119" i="24"/>
  <c r="W119" i="24"/>
  <c r="V119" i="24"/>
  <c r="U119" i="24"/>
  <c r="AM119" i="24" s="1"/>
  <c r="T119" i="24"/>
  <c r="S119" i="24"/>
  <c r="R119" i="24"/>
  <c r="Q119" i="24"/>
  <c r="P119" i="24"/>
  <c r="O119" i="24"/>
  <c r="N119" i="24"/>
  <c r="M119" i="24"/>
  <c r="AN119" i="24" s="1"/>
  <c r="L119" i="24"/>
  <c r="K119" i="24"/>
  <c r="J119" i="24"/>
  <c r="I119" i="24"/>
  <c r="H119" i="24"/>
  <c r="G119" i="24"/>
  <c r="F119" i="24"/>
  <c r="E119" i="24"/>
  <c r="AO119" i="24" s="1"/>
  <c r="D119" i="24"/>
  <c r="AJ118" i="24"/>
  <c r="AQ118" i="24" s="1"/>
  <c r="AI118" i="24"/>
  <c r="AH118" i="24"/>
  <c r="AG118" i="24"/>
  <c r="AF118" i="24"/>
  <c r="AE118" i="24"/>
  <c r="AD118" i="24"/>
  <c r="AC118" i="24"/>
  <c r="AB118" i="24"/>
  <c r="AL118" i="24" s="1"/>
  <c r="AA118" i="24"/>
  <c r="Z118" i="24"/>
  <c r="Y118" i="24"/>
  <c r="X118" i="24"/>
  <c r="W118" i="24"/>
  <c r="V118" i="24"/>
  <c r="U118" i="24"/>
  <c r="T118" i="24"/>
  <c r="AM118" i="24" s="1"/>
  <c r="S118" i="24"/>
  <c r="R118" i="24"/>
  <c r="Q118" i="24"/>
  <c r="P118" i="24"/>
  <c r="O118" i="24"/>
  <c r="N118" i="24"/>
  <c r="M118" i="24"/>
  <c r="L118" i="24"/>
  <c r="AN118" i="24" s="1"/>
  <c r="K118" i="24"/>
  <c r="J118" i="24"/>
  <c r="I118" i="24"/>
  <c r="H118" i="24"/>
  <c r="AO118" i="24" s="1"/>
  <c r="G118" i="24"/>
  <c r="F118" i="24"/>
  <c r="E118" i="24"/>
  <c r="D118" i="24"/>
  <c r="AJ117" i="24"/>
  <c r="AQ117" i="24" s="1"/>
  <c r="AR52" i="24" s="1"/>
  <c r="AI117" i="24"/>
  <c r="AH117" i="24"/>
  <c r="AG117" i="24"/>
  <c r="AF117" i="24"/>
  <c r="AE117" i="24"/>
  <c r="AD117" i="24"/>
  <c r="AC117" i="24"/>
  <c r="AL117" i="24" s="1"/>
  <c r="AB117" i="24"/>
  <c r="AA117" i="24"/>
  <c r="Z117" i="24"/>
  <c r="Y117" i="24"/>
  <c r="X117" i="24"/>
  <c r="W117" i="24"/>
  <c r="V117" i="24"/>
  <c r="U117" i="24"/>
  <c r="T117" i="24"/>
  <c r="AM117" i="24" s="1"/>
  <c r="S117" i="24"/>
  <c r="R117" i="24"/>
  <c r="Q117" i="24"/>
  <c r="P117" i="24"/>
  <c r="O117" i="24"/>
  <c r="AN117" i="24" s="1"/>
  <c r="N117" i="24"/>
  <c r="M117" i="24"/>
  <c r="L117" i="24"/>
  <c r="K117" i="24"/>
  <c r="J117" i="24"/>
  <c r="I117" i="24"/>
  <c r="H117" i="24"/>
  <c r="G117" i="24"/>
  <c r="F117" i="24"/>
  <c r="E117" i="24"/>
  <c r="D117" i="24"/>
  <c r="AO117" i="24" s="1"/>
  <c r="C117" i="24"/>
  <c r="AJ116" i="24"/>
  <c r="AQ116" i="24" s="1"/>
  <c r="AR51" i="24" s="1"/>
  <c r="AI116" i="24"/>
  <c r="AH116" i="24"/>
  <c r="AG116" i="24"/>
  <c r="AF116" i="24"/>
  <c r="AE116" i="24"/>
  <c r="AD116" i="24"/>
  <c r="AC116" i="24"/>
  <c r="AB116" i="24"/>
  <c r="AL116" i="24" s="1"/>
  <c r="AA116" i="24"/>
  <c r="Z116" i="24"/>
  <c r="Y116" i="24"/>
  <c r="X116" i="24"/>
  <c r="W116" i="24"/>
  <c r="V116" i="24"/>
  <c r="AM116" i="24" s="1"/>
  <c r="U116" i="24"/>
  <c r="T116" i="24"/>
  <c r="S116" i="24"/>
  <c r="R116" i="24"/>
  <c r="Q116" i="24"/>
  <c r="P116" i="24"/>
  <c r="O116" i="24"/>
  <c r="N116" i="24"/>
  <c r="M116" i="24"/>
  <c r="L116" i="24"/>
  <c r="AN116" i="24" s="1"/>
  <c r="K116" i="24"/>
  <c r="J116" i="24"/>
  <c r="I116" i="24"/>
  <c r="H116" i="24"/>
  <c r="G116" i="24"/>
  <c r="F116" i="24"/>
  <c r="E116" i="24"/>
  <c r="D116" i="24"/>
  <c r="AO116" i="24" s="1"/>
  <c r="AQ115" i="24"/>
  <c r="AJ115" i="24"/>
  <c r="AI115" i="24"/>
  <c r="AH115" i="24"/>
  <c r="AG115" i="24"/>
  <c r="AF115" i="24"/>
  <c r="AE115" i="24"/>
  <c r="AD115" i="24"/>
  <c r="AC115" i="24"/>
  <c r="AL115" i="24" s="1"/>
  <c r="AB115" i="24"/>
  <c r="AA115" i="24"/>
  <c r="Z115" i="24"/>
  <c r="Y115" i="24"/>
  <c r="X115" i="24"/>
  <c r="W115" i="24"/>
  <c r="V115" i="24"/>
  <c r="U115" i="24"/>
  <c r="AM115" i="24" s="1"/>
  <c r="T115" i="24"/>
  <c r="S115" i="24"/>
  <c r="R115" i="24"/>
  <c r="Q115" i="24"/>
  <c r="P115" i="24"/>
  <c r="O115" i="24"/>
  <c r="N115" i="24"/>
  <c r="M115" i="24"/>
  <c r="L115" i="24"/>
  <c r="AN115" i="24" s="1"/>
  <c r="K115" i="24"/>
  <c r="J115" i="24"/>
  <c r="I115" i="24"/>
  <c r="H115" i="24"/>
  <c r="G115" i="24"/>
  <c r="F115" i="24"/>
  <c r="E115" i="24"/>
  <c r="D115" i="24"/>
  <c r="AO115" i="24" s="1"/>
  <c r="AJ114" i="24"/>
  <c r="AQ114" i="24" s="1"/>
  <c r="AI114" i="24"/>
  <c r="AH114" i="24"/>
  <c r="AG114" i="24"/>
  <c r="AF114" i="24"/>
  <c r="AE114" i="24"/>
  <c r="AD114" i="24"/>
  <c r="AC114" i="24"/>
  <c r="AB114" i="24"/>
  <c r="AL114" i="24" s="1"/>
  <c r="AA114" i="24"/>
  <c r="Z114" i="24"/>
  <c r="Y114" i="24"/>
  <c r="X114" i="24"/>
  <c r="W114" i="24"/>
  <c r="V114" i="24"/>
  <c r="U114" i="24"/>
  <c r="T114" i="24"/>
  <c r="AM114" i="24" s="1"/>
  <c r="S114" i="24"/>
  <c r="R114" i="24"/>
  <c r="Q114" i="24"/>
  <c r="P114" i="24"/>
  <c r="O114" i="24"/>
  <c r="N114" i="24"/>
  <c r="M114" i="24"/>
  <c r="L114" i="24"/>
  <c r="AN114" i="24" s="1"/>
  <c r="K114" i="24"/>
  <c r="J114" i="24"/>
  <c r="I114" i="24"/>
  <c r="H114" i="24"/>
  <c r="G114" i="24"/>
  <c r="F114" i="24"/>
  <c r="E114" i="24"/>
  <c r="D114" i="24"/>
  <c r="AO114" i="24" s="1"/>
  <c r="AQ113" i="24"/>
  <c r="AJ113" i="24"/>
  <c r="AI113" i="24"/>
  <c r="AH113" i="24"/>
  <c r="AG113" i="24"/>
  <c r="AF113" i="24"/>
  <c r="AE113" i="24"/>
  <c r="AD113" i="24"/>
  <c r="AC113" i="24"/>
  <c r="AB113" i="24"/>
  <c r="AL113" i="24" s="1"/>
  <c r="AA113" i="24"/>
  <c r="Z113" i="24"/>
  <c r="Y113" i="24"/>
  <c r="X113" i="24"/>
  <c r="W113" i="24"/>
  <c r="V113" i="24"/>
  <c r="U113" i="24"/>
  <c r="T113" i="24"/>
  <c r="AM113" i="24" s="1"/>
  <c r="S113" i="24"/>
  <c r="R113" i="24"/>
  <c r="Q113" i="24"/>
  <c r="P113" i="24"/>
  <c r="O113" i="24"/>
  <c r="AN113" i="24" s="1"/>
  <c r="N113" i="24"/>
  <c r="M113" i="24"/>
  <c r="L113" i="24"/>
  <c r="K113" i="24"/>
  <c r="J113" i="24"/>
  <c r="I113" i="24"/>
  <c r="H113" i="24"/>
  <c r="G113" i="24"/>
  <c r="AO113" i="24" s="1"/>
  <c r="F113" i="24"/>
  <c r="E113" i="24"/>
  <c r="D113" i="24"/>
  <c r="C113" i="24"/>
  <c r="AQ112" i="24"/>
  <c r="AJ112" i="24"/>
  <c r="AI112" i="24"/>
  <c r="AH112" i="24"/>
  <c r="AG112" i="24"/>
  <c r="AF112" i="24"/>
  <c r="AE112" i="24"/>
  <c r="AD112" i="24"/>
  <c r="AC112" i="24"/>
  <c r="AB112" i="24"/>
  <c r="AL112" i="24" s="1"/>
  <c r="AA112" i="24"/>
  <c r="Z112" i="24"/>
  <c r="Y112" i="24"/>
  <c r="X112" i="24"/>
  <c r="W112" i="24"/>
  <c r="V112" i="24"/>
  <c r="AM112" i="24" s="1"/>
  <c r="U112" i="24"/>
  <c r="T112" i="24"/>
  <c r="S112" i="24"/>
  <c r="R112" i="24"/>
  <c r="Q112" i="24"/>
  <c r="P112" i="24"/>
  <c r="O112" i="24"/>
  <c r="N112" i="24"/>
  <c r="AN112" i="24" s="1"/>
  <c r="M112" i="24"/>
  <c r="L112" i="24"/>
  <c r="K112" i="24"/>
  <c r="J112" i="24"/>
  <c r="I112" i="24"/>
  <c r="H112" i="24"/>
  <c r="G112" i="24"/>
  <c r="F112" i="24"/>
  <c r="AO112" i="24" s="1"/>
  <c r="E112" i="24"/>
  <c r="D112" i="24"/>
  <c r="AQ111" i="24"/>
  <c r="AJ111" i="24"/>
  <c r="AI111" i="24"/>
  <c r="AH111" i="24"/>
  <c r="AG111" i="24"/>
  <c r="AF111" i="24"/>
  <c r="AE111" i="24"/>
  <c r="AD111" i="24"/>
  <c r="AC111" i="24"/>
  <c r="AL111" i="24" s="1"/>
  <c r="AB111" i="24"/>
  <c r="AA111" i="24"/>
  <c r="Z111" i="24"/>
  <c r="Y111" i="24"/>
  <c r="X111" i="24"/>
  <c r="W111" i="24"/>
  <c r="V111" i="24"/>
  <c r="U111" i="24"/>
  <c r="AM111" i="24" s="1"/>
  <c r="T111" i="24"/>
  <c r="S111" i="24"/>
  <c r="R111" i="24"/>
  <c r="Q111" i="24"/>
  <c r="P111" i="24"/>
  <c r="O111" i="24"/>
  <c r="N111" i="24"/>
  <c r="M111" i="24"/>
  <c r="AN111" i="24" s="1"/>
  <c r="L111" i="24"/>
  <c r="K111" i="24"/>
  <c r="J111" i="24"/>
  <c r="I111" i="24"/>
  <c r="H111" i="24"/>
  <c r="G111" i="24"/>
  <c r="F111" i="24"/>
  <c r="E111" i="24"/>
  <c r="AO111" i="24" s="1"/>
  <c r="D111" i="24"/>
  <c r="AJ110" i="24"/>
  <c r="AQ110" i="24" s="1"/>
  <c r="AI110" i="24"/>
  <c r="AH110" i="24"/>
  <c r="AG110" i="24"/>
  <c r="AF110" i="24"/>
  <c r="AE110" i="24"/>
  <c r="AD110" i="24"/>
  <c r="AC110" i="24"/>
  <c r="AB110" i="24"/>
  <c r="AL110" i="24" s="1"/>
  <c r="AA110" i="24"/>
  <c r="Z110" i="24"/>
  <c r="Y110" i="24"/>
  <c r="X110" i="24"/>
  <c r="W110" i="24"/>
  <c r="V110" i="24"/>
  <c r="U110" i="24"/>
  <c r="T110" i="24"/>
  <c r="AM110" i="24" s="1"/>
  <c r="S110" i="24"/>
  <c r="R110" i="24"/>
  <c r="Q110" i="24"/>
  <c r="P110" i="24"/>
  <c r="O110" i="24"/>
  <c r="N110" i="24"/>
  <c r="M110" i="24"/>
  <c r="L110" i="24"/>
  <c r="AN110" i="24" s="1"/>
  <c r="K110" i="24"/>
  <c r="J110" i="24"/>
  <c r="I110" i="24"/>
  <c r="H110" i="24"/>
  <c r="AO110" i="24" s="1"/>
  <c r="G110" i="24"/>
  <c r="F110" i="24"/>
  <c r="E110" i="24"/>
  <c r="D110" i="24"/>
  <c r="AJ109" i="24"/>
  <c r="AQ109" i="24" s="1"/>
  <c r="AI109" i="24"/>
  <c r="AH109" i="24"/>
  <c r="AG109" i="24"/>
  <c r="AF109" i="24"/>
  <c r="AE109" i="24"/>
  <c r="AD109" i="24"/>
  <c r="AC109" i="24"/>
  <c r="AL109" i="24" s="1"/>
  <c r="AB109" i="24"/>
  <c r="AA109" i="24"/>
  <c r="Z109" i="24"/>
  <c r="Y109" i="24"/>
  <c r="X109" i="24"/>
  <c r="W109" i="24"/>
  <c r="V109" i="24"/>
  <c r="U109" i="24"/>
  <c r="T109" i="24"/>
  <c r="AM109" i="24" s="1"/>
  <c r="S109" i="24"/>
  <c r="R109" i="24"/>
  <c r="Q109" i="24"/>
  <c r="P109" i="24"/>
  <c r="O109" i="24"/>
  <c r="AN109" i="24" s="1"/>
  <c r="N109" i="24"/>
  <c r="M109" i="24"/>
  <c r="L109" i="24"/>
  <c r="K109" i="24"/>
  <c r="J109" i="24"/>
  <c r="I109" i="24"/>
  <c r="H109" i="24"/>
  <c r="G109" i="24"/>
  <c r="F109" i="24"/>
  <c r="E109" i="24"/>
  <c r="D109" i="24"/>
  <c r="AO109" i="24" s="1"/>
  <c r="C109" i="24"/>
  <c r="AJ108" i="24"/>
  <c r="AQ108" i="24" s="1"/>
  <c r="AR43" i="24" s="1"/>
  <c r="AI108" i="24"/>
  <c r="AH108" i="24"/>
  <c r="AG108" i="24"/>
  <c r="AF108" i="24"/>
  <c r="AE108" i="24"/>
  <c r="AD108" i="24"/>
  <c r="AC108" i="24"/>
  <c r="AB108" i="24"/>
  <c r="AL108" i="24" s="1"/>
  <c r="AA108" i="24"/>
  <c r="Z108" i="24"/>
  <c r="Y108" i="24"/>
  <c r="X108" i="24"/>
  <c r="W108" i="24"/>
  <c r="V108" i="24"/>
  <c r="AM108" i="24" s="1"/>
  <c r="U108" i="24"/>
  <c r="T108" i="24"/>
  <c r="S108" i="24"/>
  <c r="R108" i="24"/>
  <c r="Q108" i="24"/>
  <c r="P108" i="24"/>
  <c r="O108" i="24"/>
  <c r="N108" i="24"/>
  <c r="M108" i="24"/>
  <c r="L108" i="24"/>
  <c r="AN108" i="24" s="1"/>
  <c r="K108" i="24"/>
  <c r="J108" i="24"/>
  <c r="I108" i="24"/>
  <c r="H108" i="24"/>
  <c r="G108" i="24"/>
  <c r="F108" i="24"/>
  <c r="E108" i="24"/>
  <c r="D108" i="24"/>
  <c r="AO108" i="24" s="1"/>
  <c r="AQ107" i="24"/>
  <c r="AJ107" i="24"/>
  <c r="AI107" i="24"/>
  <c r="AH107" i="24"/>
  <c r="AG107" i="24"/>
  <c r="AF107" i="24"/>
  <c r="AE107" i="24"/>
  <c r="AD107" i="24"/>
  <c r="AC107" i="24"/>
  <c r="AL107" i="24" s="1"/>
  <c r="AB107" i="24"/>
  <c r="AA107" i="24"/>
  <c r="Z107" i="24"/>
  <c r="Y107" i="24"/>
  <c r="X107" i="24"/>
  <c r="W107" i="24"/>
  <c r="V107" i="24"/>
  <c r="U107" i="24"/>
  <c r="AM107" i="24" s="1"/>
  <c r="T107" i="24"/>
  <c r="S107" i="24"/>
  <c r="R107" i="24"/>
  <c r="Q107" i="24"/>
  <c r="P107" i="24"/>
  <c r="O107" i="24"/>
  <c r="N107" i="24"/>
  <c r="M107" i="24"/>
  <c r="L107" i="24"/>
  <c r="AN107" i="24" s="1"/>
  <c r="K107" i="24"/>
  <c r="J107" i="24"/>
  <c r="I107" i="24"/>
  <c r="H107" i="24"/>
  <c r="G107" i="24"/>
  <c r="F107" i="24"/>
  <c r="E107" i="24"/>
  <c r="D107" i="24"/>
  <c r="AO107" i="24" s="1"/>
  <c r="AJ106" i="24"/>
  <c r="AQ106" i="24" s="1"/>
  <c r="AI106" i="24"/>
  <c r="AH106" i="24"/>
  <c r="AG106" i="24"/>
  <c r="AF106" i="24"/>
  <c r="AE106" i="24"/>
  <c r="AD106" i="24"/>
  <c r="AC106" i="24"/>
  <c r="AB106" i="24"/>
  <c r="AL106" i="24" s="1"/>
  <c r="AA106" i="24"/>
  <c r="Z106" i="24"/>
  <c r="Y106" i="24"/>
  <c r="X106" i="24"/>
  <c r="W106" i="24"/>
  <c r="V106" i="24"/>
  <c r="U106" i="24"/>
  <c r="T106" i="24"/>
  <c r="AM106" i="24" s="1"/>
  <c r="S106" i="24"/>
  <c r="R106" i="24"/>
  <c r="Q106" i="24"/>
  <c r="P106" i="24"/>
  <c r="O106" i="24"/>
  <c r="N106" i="24"/>
  <c r="M106" i="24"/>
  <c r="L106" i="24"/>
  <c r="AN106" i="24" s="1"/>
  <c r="K106" i="24"/>
  <c r="J106" i="24"/>
  <c r="I106" i="24"/>
  <c r="H106" i="24"/>
  <c r="G106" i="24"/>
  <c r="F106" i="24"/>
  <c r="E106" i="24"/>
  <c r="D106" i="24"/>
  <c r="AO106" i="24" s="1"/>
  <c r="AQ105" i="24"/>
  <c r="AJ105" i="24"/>
  <c r="AI105" i="24"/>
  <c r="AH105" i="24"/>
  <c r="AG105" i="24"/>
  <c r="AF105" i="24"/>
  <c r="AE105" i="24"/>
  <c r="AD105" i="24"/>
  <c r="AC105" i="24"/>
  <c r="AB105" i="24"/>
  <c r="AL105" i="24" s="1"/>
  <c r="AA105" i="24"/>
  <c r="Z105" i="24"/>
  <c r="Y105" i="24"/>
  <c r="X105" i="24"/>
  <c r="W105" i="24"/>
  <c r="V105" i="24"/>
  <c r="U105" i="24"/>
  <c r="T105" i="24"/>
  <c r="AM105" i="24" s="1"/>
  <c r="S105" i="24"/>
  <c r="R105" i="24"/>
  <c r="Q105" i="24"/>
  <c r="P105" i="24"/>
  <c r="O105" i="24"/>
  <c r="AN105" i="24" s="1"/>
  <c r="N105" i="24"/>
  <c r="M105" i="24"/>
  <c r="L105" i="24"/>
  <c r="K105" i="24"/>
  <c r="J105" i="24"/>
  <c r="I105" i="24"/>
  <c r="H105" i="24"/>
  <c r="G105" i="24"/>
  <c r="AO105" i="24" s="1"/>
  <c r="F105" i="24"/>
  <c r="E105" i="24"/>
  <c r="D105" i="24"/>
  <c r="C105" i="24"/>
  <c r="AQ104" i="24"/>
  <c r="AJ104" i="24"/>
  <c r="AI104" i="24"/>
  <c r="AH104" i="24"/>
  <c r="AG104" i="24"/>
  <c r="AF104" i="24"/>
  <c r="AE104" i="24"/>
  <c r="AD104" i="24"/>
  <c r="AC104" i="24"/>
  <c r="AB104" i="24"/>
  <c r="AL104" i="24" s="1"/>
  <c r="AA104" i="24"/>
  <c r="Z104" i="24"/>
  <c r="Y104" i="24"/>
  <c r="X104" i="24"/>
  <c r="W104" i="24"/>
  <c r="V104" i="24"/>
  <c r="AM104" i="24" s="1"/>
  <c r="U104" i="24"/>
  <c r="T104" i="24"/>
  <c r="S104" i="24"/>
  <c r="R104" i="24"/>
  <c r="Q104" i="24"/>
  <c r="P104" i="24"/>
  <c r="O104" i="24"/>
  <c r="N104" i="24"/>
  <c r="AN104" i="24" s="1"/>
  <c r="M104" i="24"/>
  <c r="L104" i="24"/>
  <c r="K104" i="24"/>
  <c r="J104" i="24"/>
  <c r="I104" i="24"/>
  <c r="H104" i="24"/>
  <c r="G104" i="24"/>
  <c r="F104" i="24"/>
  <c r="AO104" i="24" s="1"/>
  <c r="E104" i="24"/>
  <c r="D104" i="24"/>
  <c r="AQ103" i="24"/>
  <c r="AJ103" i="24"/>
  <c r="AI103" i="24"/>
  <c r="AH103" i="24"/>
  <c r="AG103" i="24"/>
  <c r="AF103" i="24"/>
  <c r="AE103" i="24"/>
  <c r="AD103" i="24"/>
  <c r="AC103" i="24"/>
  <c r="AL103" i="24" s="1"/>
  <c r="AB103" i="24"/>
  <c r="AA103" i="24"/>
  <c r="Z103" i="24"/>
  <c r="Y103" i="24"/>
  <c r="X103" i="24"/>
  <c r="W103" i="24"/>
  <c r="V103" i="24"/>
  <c r="U103" i="24"/>
  <c r="AM103" i="24" s="1"/>
  <c r="T103" i="24"/>
  <c r="S103" i="24"/>
  <c r="R103" i="24"/>
  <c r="Q103" i="24"/>
  <c r="P103" i="24"/>
  <c r="O103" i="24"/>
  <c r="N103" i="24"/>
  <c r="M103" i="24"/>
  <c r="AN103" i="24" s="1"/>
  <c r="L103" i="24"/>
  <c r="K103" i="24"/>
  <c r="J103" i="24"/>
  <c r="I103" i="24"/>
  <c r="H103" i="24"/>
  <c r="G103" i="24"/>
  <c r="F103" i="24"/>
  <c r="E103" i="24"/>
  <c r="AO103" i="24" s="1"/>
  <c r="D103" i="24"/>
  <c r="AJ102" i="24"/>
  <c r="AQ102" i="24" s="1"/>
  <c r="AI102" i="24"/>
  <c r="AH102" i="24"/>
  <c r="AG102" i="24"/>
  <c r="AF102" i="24"/>
  <c r="AE102" i="24"/>
  <c r="AD102" i="24"/>
  <c r="AC102" i="24"/>
  <c r="AB102" i="24"/>
  <c r="AL102" i="24" s="1"/>
  <c r="AA102" i="24"/>
  <c r="Z102" i="24"/>
  <c r="Y102" i="24"/>
  <c r="X102" i="24"/>
  <c r="W102" i="24"/>
  <c r="V102" i="24"/>
  <c r="U102" i="24"/>
  <c r="T102" i="24"/>
  <c r="AM102" i="24" s="1"/>
  <c r="S102" i="24"/>
  <c r="R102" i="24"/>
  <c r="Q102" i="24"/>
  <c r="P102" i="24"/>
  <c r="O102" i="24"/>
  <c r="N102" i="24"/>
  <c r="M102" i="24"/>
  <c r="L102" i="24"/>
  <c r="AN102" i="24" s="1"/>
  <c r="K102" i="24"/>
  <c r="J102" i="24"/>
  <c r="I102" i="24"/>
  <c r="H102" i="24"/>
  <c r="AO102" i="24" s="1"/>
  <c r="G102" i="24"/>
  <c r="F102" i="24"/>
  <c r="E102" i="24"/>
  <c r="D102" i="24"/>
  <c r="AJ101" i="24"/>
  <c r="AQ101" i="24" s="1"/>
  <c r="AI101" i="24"/>
  <c r="AH101" i="24"/>
  <c r="AG101" i="24"/>
  <c r="AF101" i="24"/>
  <c r="AE101" i="24"/>
  <c r="AD101" i="24"/>
  <c r="AC101" i="24"/>
  <c r="AL101" i="24" s="1"/>
  <c r="AB101" i="24"/>
  <c r="AA101" i="24"/>
  <c r="Z101" i="24"/>
  <c r="Y101" i="24"/>
  <c r="X101" i="24"/>
  <c r="W101" i="24"/>
  <c r="V101" i="24"/>
  <c r="U101" i="24"/>
  <c r="T101" i="24"/>
  <c r="AM101" i="24" s="1"/>
  <c r="S101" i="24"/>
  <c r="R101" i="24"/>
  <c r="Q101" i="24"/>
  <c r="P101" i="24"/>
  <c r="O101" i="24"/>
  <c r="AN101" i="24" s="1"/>
  <c r="N101" i="24"/>
  <c r="M101" i="24"/>
  <c r="L101" i="24"/>
  <c r="K101" i="24"/>
  <c r="J101" i="24"/>
  <c r="I101" i="24"/>
  <c r="H101" i="24"/>
  <c r="G101" i="24"/>
  <c r="F101" i="24"/>
  <c r="E101" i="24"/>
  <c r="D101" i="24"/>
  <c r="AO101" i="24" s="1"/>
  <c r="C101" i="24"/>
  <c r="AJ100" i="24"/>
  <c r="AQ100" i="24" s="1"/>
  <c r="AR35" i="24" s="1"/>
  <c r="AI100" i="24"/>
  <c r="AH100" i="24"/>
  <c r="AG100" i="24"/>
  <c r="AF100" i="24"/>
  <c r="AE100" i="24"/>
  <c r="AD100" i="24"/>
  <c r="AC100" i="24"/>
  <c r="AB100" i="24"/>
  <c r="AL100" i="24" s="1"/>
  <c r="AA100" i="24"/>
  <c r="Z100" i="24"/>
  <c r="Y100" i="24"/>
  <c r="X100" i="24"/>
  <c r="W100" i="24"/>
  <c r="V100" i="24"/>
  <c r="AM100" i="24" s="1"/>
  <c r="U100" i="24"/>
  <c r="T100" i="24"/>
  <c r="S100" i="24"/>
  <c r="R100" i="24"/>
  <c r="Q100" i="24"/>
  <c r="P100" i="24"/>
  <c r="O100" i="24"/>
  <c r="N100" i="24"/>
  <c r="M100" i="24"/>
  <c r="L100" i="24"/>
  <c r="AN100" i="24" s="1"/>
  <c r="K100" i="24"/>
  <c r="J100" i="24"/>
  <c r="I100" i="24"/>
  <c r="H100" i="24"/>
  <c r="G100" i="24"/>
  <c r="F100" i="24"/>
  <c r="E100" i="24"/>
  <c r="D100" i="24"/>
  <c r="AO100" i="24" s="1"/>
  <c r="AQ99" i="24"/>
  <c r="AJ99" i="24"/>
  <c r="AI99" i="24"/>
  <c r="AH99" i="24"/>
  <c r="AG99" i="24"/>
  <c r="AF99" i="24"/>
  <c r="AE99" i="24"/>
  <c r="AD99" i="24"/>
  <c r="AC99" i="24"/>
  <c r="AL99" i="24" s="1"/>
  <c r="AB99" i="24"/>
  <c r="AA99" i="24"/>
  <c r="Z99" i="24"/>
  <c r="Y99" i="24"/>
  <c r="X99" i="24"/>
  <c r="W99" i="24"/>
  <c r="V99" i="24"/>
  <c r="U99" i="24"/>
  <c r="AM99" i="24" s="1"/>
  <c r="T99" i="24"/>
  <c r="S99" i="24"/>
  <c r="R99" i="24"/>
  <c r="Q99" i="24"/>
  <c r="P99" i="24"/>
  <c r="O99" i="24"/>
  <c r="N99" i="24"/>
  <c r="M99" i="24"/>
  <c r="L99" i="24"/>
  <c r="AN99" i="24" s="1"/>
  <c r="K99" i="24"/>
  <c r="J99" i="24"/>
  <c r="I99" i="24"/>
  <c r="H99" i="24"/>
  <c r="G99" i="24"/>
  <c r="F99" i="24"/>
  <c r="E99" i="24"/>
  <c r="D99" i="24"/>
  <c r="AO99" i="24" s="1"/>
  <c r="C99" i="24"/>
  <c r="AJ98" i="24"/>
  <c r="AQ98" i="24" s="1"/>
  <c r="AI98" i="24"/>
  <c r="AH98" i="24"/>
  <c r="AG98" i="24"/>
  <c r="AF98" i="24"/>
  <c r="AE98" i="24"/>
  <c r="AD98" i="24"/>
  <c r="AC98" i="24"/>
  <c r="AB98" i="24"/>
  <c r="AL98" i="24" s="1"/>
  <c r="AA98" i="24"/>
  <c r="Z98" i="24"/>
  <c r="Y98" i="24"/>
  <c r="X98" i="24"/>
  <c r="W98" i="24"/>
  <c r="V98" i="24"/>
  <c r="U98" i="24"/>
  <c r="T98" i="24"/>
  <c r="AM98" i="24" s="1"/>
  <c r="S98" i="24"/>
  <c r="R98" i="24"/>
  <c r="Q98" i="24"/>
  <c r="P98" i="24"/>
  <c r="O98" i="24"/>
  <c r="N98" i="24"/>
  <c r="M98" i="24"/>
  <c r="L98" i="24"/>
  <c r="AN98" i="24" s="1"/>
  <c r="K98" i="24"/>
  <c r="J98" i="24"/>
  <c r="I98" i="24"/>
  <c r="H98" i="24"/>
  <c r="G98" i="24"/>
  <c r="F98" i="24"/>
  <c r="E98" i="24"/>
  <c r="D98" i="24"/>
  <c r="AO98" i="24" s="1"/>
  <c r="AQ97" i="24"/>
  <c r="AJ97" i="24"/>
  <c r="AI97" i="24"/>
  <c r="AH97" i="24"/>
  <c r="AG97" i="24"/>
  <c r="AF97" i="24"/>
  <c r="AE97" i="24"/>
  <c r="AD97" i="24"/>
  <c r="AC97" i="24"/>
  <c r="AB97" i="24"/>
  <c r="AL97" i="24" s="1"/>
  <c r="AA97" i="24"/>
  <c r="Z97" i="24"/>
  <c r="Y97" i="24"/>
  <c r="X97" i="24"/>
  <c r="W97" i="24"/>
  <c r="V97" i="24"/>
  <c r="U97" i="24"/>
  <c r="T97" i="24"/>
  <c r="AM97" i="24" s="1"/>
  <c r="S97" i="24"/>
  <c r="R97" i="24"/>
  <c r="Q97" i="24"/>
  <c r="P97" i="24"/>
  <c r="O97" i="24"/>
  <c r="AN97" i="24" s="1"/>
  <c r="N97" i="24"/>
  <c r="M97" i="24"/>
  <c r="L97" i="24"/>
  <c r="K97" i="24"/>
  <c r="J97" i="24"/>
  <c r="I97" i="24"/>
  <c r="H97" i="24"/>
  <c r="G97" i="24"/>
  <c r="AO97" i="24" s="1"/>
  <c r="F97" i="24"/>
  <c r="E97" i="24"/>
  <c r="D97" i="24"/>
  <c r="C97" i="24"/>
  <c r="AQ96" i="24"/>
  <c r="AJ96" i="24"/>
  <c r="AI96" i="24"/>
  <c r="AH96" i="24"/>
  <c r="AG96" i="24"/>
  <c r="AF96" i="24"/>
  <c r="AE96" i="24"/>
  <c r="AD96" i="24"/>
  <c r="AC96" i="24"/>
  <c r="AB96" i="24"/>
  <c r="AL96" i="24" s="1"/>
  <c r="AA96" i="24"/>
  <c r="Z96" i="24"/>
  <c r="Y96" i="24"/>
  <c r="X96" i="24"/>
  <c r="W96" i="24"/>
  <c r="V96" i="24"/>
  <c r="AM96" i="24" s="1"/>
  <c r="U96" i="24"/>
  <c r="T96" i="24"/>
  <c r="S96" i="24"/>
  <c r="R96" i="24"/>
  <c r="Q96" i="24"/>
  <c r="P96" i="24"/>
  <c r="O96" i="24"/>
  <c r="N96" i="24"/>
  <c r="AN96" i="24" s="1"/>
  <c r="M96" i="24"/>
  <c r="L96" i="24"/>
  <c r="K96" i="24"/>
  <c r="J96" i="24"/>
  <c r="I96" i="24"/>
  <c r="H96" i="24"/>
  <c r="G96" i="24"/>
  <c r="F96" i="24"/>
  <c r="AO96" i="24" s="1"/>
  <c r="E96" i="24"/>
  <c r="D96" i="24"/>
  <c r="AQ95" i="24"/>
  <c r="AJ95" i="24"/>
  <c r="AI95" i="24"/>
  <c r="AH95" i="24"/>
  <c r="AG95" i="24"/>
  <c r="AF95" i="24"/>
  <c r="AE95" i="24"/>
  <c r="AD95" i="24"/>
  <c r="AC95" i="24"/>
  <c r="AL95" i="24" s="1"/>
  <c r="AB95" i="24"/>
  <c r="AA95" i="24"/>
  <c r="Z95" i="24"/>
  <c r="Y95" i="24"/>
  <c r="X95" i="24"/>
  <c r="W95" i="24"/>
  <c r="V95" i="24"/>
  <c r="U95" i="24"/>
  <c r="AM95" i="24" s="1"/>
  <c r="T95" i="24"/>
  <c r="S95" i="24"/>
  <c r="R95" i="24"/>
  <c r="Q95" i="24"/>
  <c r="P95" i="24"/>
  <c r="O95" i="24"/>
  <c r="N95" i="24"/>
  <c r="M95" i="24"/>
  <c r="AN95" i="24" s="1"/>
  <c r="L95" i="24"/>
  <c r="K95" i="24"/>
  <c r="J95" i="24"/>
  <c r="I95" i="24"/>
  <c r="H95" i="24"/>
  <c r="G95" i="24"/>
  <c r="F95" i="24"/>
  <c r="E95" i="24"/>
  <c r="AO95" i="24" s="1"/>
  <c r="D95" i="24"/>
  <c r="AJ94" i="24"/>
  <c r="AQ94" i="24" s="1"/>
  <c r="AI94" i="24"/>
  <c r="AH94" i="24"/>
  <c r="AG94" i="24"/>
  <c r="AF94" i="24"/>
  <c r="AE94" i="24"/>
  <c r="AD94" i="24"/>
  <c r="AC94" i="24"/>
  <c r="AB94" i="24"/>
  <c r="AL94" i="24" s="1"/>
  <c r="AA94" i="24"/>
  <c r="Z94" i="24"/>
  <c r="Y94" i="24"/>
  <c r="X94" i="24"/>
  <c r="W94" i="24"/>
  <c r="V94" i="24"/>
  <c r="U94" i="24"/>
  <c r="T94" i="24"/>
  <c r="AM94" i="24" s="1"/>
  <c r="S94" i="24"/>
  <c r="R94" i="24"/>
  <c r="Q94" i="24"/>
  <c r="P94" i="24"/>
  <c r="O94" i="24"/>
  <c r="N94" i="24"/>
  <c r="M94" i="24"/>
  <c r="L94" i="24"/>
  <c r="AN94" i="24" s="1"/>
  <c r="K94" i="24"/>
  <c r="J94" i="24"/>
  <c r="I94" i="24"/>
  <c r="H94" i="24"/>
  <c r="AO94" i="24" s="1"/>
  <c r="G94" i="24"/>
  <c r="F94" i="24"/>
  <c r="E94" i="24"/>
  <c r="D94" i="24"/>
  <c r="AJ93" i="24"/>
  <c r="AQ93" i="24" s="1"/>
  <c r="AI93" i="24"/>
  <c r="AH93" i="24"/>
  <c r="AG93" i="24"/>
  <c r="AF93" i="24"/>
  <c r="AE93" i="24"/>
  <c r="AD93" i="24"/>
  <c r="AC93" i="24"/>
  <c r="AL93" i="24" s="1"/>
  <c r="AB93" i="24"/>
  <c r="AA93" i="24"/>
  <c r="Z93" i="24"/>
  <c r="Y93" i="24"/>
  <c r="X93" i="24"/>
  <c r="W93" i="24"/>
  <c r="V93" i="24"/>
  <c r="U93" i="24"/>
  <c r="T93" i="24"/>
  <c r="AM93" i="24" s="1"/>
  <c r="S93" i="24"/>
  <c r="R93" i="24"/>
  <c r="Q93" i="24"/>
  <c r="P93" i="24"/>
  <c r="O93" i="24"/>
  <c r="AN93" i="24" s="1"/>
  <c r="N93" i="24"/>
  <c r="M93" i="24"/>
  <c r="L93" i="24"/>
  <c r="K93" i="24"/>
  <c r="J93" i="24"/>
  <c r="I93" i="24"/>
  <c r="H93" i="24"/>
  <c r="G93" i="24"/>
  <c r="F93" i="24"/>
  <c r="E93" i="24"/>
  <c r="D93" i="24"/>
  <c r="AO93" i="24" s="1"/>
  <c r="C93" i="24"/>
  <c r="AJ92" i="24"/>
  <c r="AQ92" i="24" s="1"/>
  <c r="AR27" i="24" s="1"/>
  <c r="AI92" i="24"/>
  <c r="AH92" i="24"/>
  <c r="AG92" i="24"/>
  <c r="AF92" i="24"/>
  <c r="AE92" i="24"/>
  <c r="AD92" i="24"/>
  <c r="AC92" i="24"/>
  <c r="AB92" i="24"/>
  <c r="AL92" i="24" s="1"/>
  <c r="AA92" i="24"/>
  <c r="Z92" i="24"/>
  <c r="Y92" i="24"/>
  <c r="X92" i="24"/>
  <c r="W92" i="24"/>
  <c r="V92" i="24"/>
  <c r="AM92" i="24" s="1"/>
  <c r="U92" i="24"/>
  <c r="T92" i="24"/>
  <c r="S92" i="24"/>
  <c r="R92" i="24"/>
  <c r="Q92" i="24"/>
  <c r="P92" i="24"/>
  <c r="O92" i="24"/>
  <c r="N92" i="24"/>
  <c r="M92" i="24"/>
  <c r="L92" i="24"/>
  <c r="AN92" i="24" s="1"/>
  <c r="K92" i="24"/>
  <c r="J92" i="24"/>
  <c r="I92" i="24"/>
  <c r="H92" i="24"/>
  <c r="G92" i="24"/>
  <c r="F92" i="24"/>
  <c r="E92" i="24"/>
  <c r="D92" i="24"/>
  <c r="AO92" i="24" s="1"/>
  <c r="AQ91" i="24"/>
  <c r="AJ91" i="24"/>
  <c r="AI91" i="24"/>
  <c r="AH91" i="24"/>
  <c r="AG91" i="24"/>
  <c r="AF91" i="24"/>
  <c r="AE91" i="24"/>
  <c r="AD91" i="24"/>
  <c r="AC91" i="24"/>
  <c r="AL91" i="24" s="1"/>
  <c r="AB91" i="24"/>
  <c r="AA91" i="24"/>
  <c r="Z91" i="24"/>
  <c r="Y91" i="24"/>
  <c r="X91" i="24"/>
  <c r="W91" i="24"/>
  <c r="V91" i="24"/>
  <c r="U91" i="24"/>
  <c r="AM91" i="24" s="1"/>
  <c r="T91" i="24"/>
  <c r="S91" i="24"/>
  <c r="R91" i="24"/>
  <c r="Q91" i="24"/>
  <c r="P91" i="24"/>
  <c r="O91" i="24"/>
  <c r="N91" i="24"/>
  <c r="M91" i="24"/>
  <c r="L91" i="24"/>
  <c r="AN91" i="24" s="1"/>
  <c r="K91" i="24"/>
  <c r="J91" i="24"/>
  <c r="I91" i="24"/>
  <c r="H91" i="24"/>
  <c r="G91" i="24"/>
  <c r="F91" i="24"/>
  <c r="E91" i="24"/>
  <c r="D91" i="24"/>
  <c r="AO91" i="24" s="1"/>
  <c r="C91" i="24"/>
  <c r="AJ90" i="24"/>
  <c r="AQ90" i="24" s="1"/>
  <c r="AI90" i="24"/>
  <c r="AH90" i="24"/>
  <c r="AG90" i="24"/>
  <c r="AF90" i="24"/>
  <c r="AE90" i="24"/>
  <c r="AD90" i="24"/>
  <c r="AC90" i="24"/>
  <c r="AB90" i="24"/>
  <c r="AL90" i="24" s="1"/>
  <c r="AA90" i="24"/>
  <c r="Z90" i="24"/>
  <c r="Y90" i="24"/>
  <c r="X90" i="24"/>
  <c r="W90" i="24"/>
  <c r="V90" i="24"/>
  <c r="U90" i="24"/>
  <c r="T90" i="24"/>
  <c r="AM90" i="24" s="1"/>
  <c r="S90" i="24"/>
  <c r="R90" i="24"/>
  <c r="Q90" i="24"/>
  <c r="P90" i="24"/>
  <c r="O90" i="24"/>
  <c r="N90" i="24"/>
  <c r="M90" i="24"/>
  <c r="L90" i="24"/>
  <c r="AN90" i="24" s="1"/>
  <c r="K90" i="24"/>
  <c r="J90" i="24"/>
  <c r="I90" i="24"/>
  <c r="H90" i="24"/>
  <c r="G90" i="24"/>
  <c r="F90" i="24"/>
  <c r="E90" i="24"/>
  <c r="D90" i="24"/>
  <c r="AO90" i="24" s="1"/>
  <c r="AQ89" i="24"/>
  <c r="AJ89" i="24"/>
  <c r="AI89" i="24"/>
  <c r="AH89" i="24"/>
  <c r="AG89" i="24"/>
  <c r="AF89" i="24"/>
  <c r="AE89" i="24"/>
  <c r="AD89" i="24"/>
  <c r="AC89" i="24"/>
  <c r="AB89" i="24"/>
  <c r="AL89" i="24" s="1"/>
  <c r="AA89" i="24"/>
  <c r="Z89" i="24"/>
  <c r="Y89" i="24"/>
  <c r="X89" i="24"/>
  <c r="W89" i="24"/>
  <c r="V89" i="24"/>
  <c r="U89" i="24"/>
  <c r="T89" i="24"/>
  <c r="AM89" i="24" s="1"/>
  <c r="S89" i="24"/>
  <c r="R89" i="24"/>
  <c r="Q89" i="24"/>
  <c r="P89" i="24"/>
  <c r="O89" i="24"/>
  <c r="AN89" i="24" s="1"/>
  <c r="N89" i="24"/>
  <c r="M89" i="24"/>
  <c r="L89" i="24"/>
  <c r="K89" i="24"/>
  <c r="J89" i="24"/>
  <c r="I89" i="24"/>
  <c r="H89" i="24"/>
  <c r="G89" i="24"/>
  <c r="AO89" i="24" s="1"/>
  <c r="F89" i="24"/>
  <c r="E89" i="24"/>
  <c r="D89" i="24"/>
  <c r="C89" i="24"/>
  <c r="AQ88" i="24"/>
  <c r="AJ88" i="24"/>
  <c r="AI88" i="24"/>
  <c r="AH88" i="24"/>
  <c r="AG88" i="24"/>
  <c r="AF88" i="24"/>
  <c r="AE88" i="24"/>
  <c r="AD88" i="24"/>
  <c r="AC88" i="24"/>
  <c r="AB88" i="24"/>
  <c r="AL88" i="24" s="1"/>
  <c r="AA88" i="24"/>
  <c r="Z88" i="24"/>
  <c r="Y88" i="24"/>
  <c r="X88" i="24"/>
  <c r="W88" i="24"/>
  <c r="V88" i="24"/>
  <c r="AM88" i="24" s="1"/>
  <c r="U88" i="24"/>
  <c r="T88" i="24"/>
  <c r="S88" i="24"/>
  <c r="R88" i="24"/>
  <c r="Q88" i="24"/>
  <c r="P88" i="24"/>
  <c r="O88" i="24"/>
  <c r="N88" i="24"/>
  <c r="AN88" i="24" s="1"/>
  <c r="M88" i="24"/>
  <c r="L88" i="24"/>
  <c r="K88" i="24"/>
  <c r="J88" i="24"/>
  <c r="I88" i="24"/>
  <c r="H88" i="24"/>
  <c r="G88" i="24"/>
  <c r="F88" i="24"/>
  <c r="AO88" i="24" s="1"/>
  <c r="E88" i="24"/>
  <c r="D88" i="24"/>
  <c r="AQ87" i="24"/>
  <c r="AR23" i="24" s="1"/>
  <c r="AJ87" i="24"/>
  <c r="AI87" i="24"/>
  <c r="AH87" i="24"/>
  <c r="AG87" i="24"/>
  <c r="AF87" i="24"/>
  <c r="AE87" i="24"/>
  <c r="AD87" i="24"/>
  <c r="AC87" i="24"/>
  <c r="AL87" i="24" s="1"/>
  <c r="AB87" i="24"/>
  <c r="AA87" i="24"/>
  <c r="Z87" i="24"/>
  <c r="Y87" i="24"/>
  <c r="X87" i="24"/>
  <c r="W87" i="24"/>
  <c r="V87" i="24"/>
  <c r="U87" i="24"/>
  <c r="AM87" i="24" s="1"/>
  <c r="T87" i="24"/>
  <c r="S87" i="24"/>
  <c r="R87" i="24"/>
  <c r="Q87" i="24"/>
  <c r="P87" i="24"/>
  <c r="O87" i="24"/>
  <c r="N87" i="24"/>
  <c r="M87" i="24"/>
  <c r="AN87" i="24" s="1"/>
  <c r="L87" i="24"/>
  <c r="K87" i="24"/>
  <c r="J87" i="24"/>
  <c r="I87" i="24"/>
  <c r="H87" i="24"/>
  <c r="G87" i="24"/>
  <c r="F87" i="24"/>
  <c r="E87" i="24"/>
  <c r="AO87" i="24" s="1"/>
  <c r="D87" i="24"/>
  <c r="AJ86" i="24"/>
  <c r="AI86" i="24"/>
  <c r="AH86" i="24"/>
  <c r="AG86" i="24"/>
  <c r="AF86" i="24"/>
  <c r="AE86" i="24"/>
  <c r="AD86" i="24"/>
  <c r="AC86" i="24"/>
  <c r="AB86" i="24"/>
  <c r="AL86" i="24" s="1"/>
  <c r="AA86" i="24"/>
  <c r="Z86" i="24"/>
  <c r="Y86" i="24"/>
  <c r="X86" i="24"/>
  <c r="W86" i="24"/>
  <c r="V86" i="24"/>
  <c r="U86" i="24"/>
  <c r="T86" i="24"/>
  <c r="AM86" i="24" s="1"/>
  <c r="S86" i="24"/>
  <c r="R86" i="24"/>
  <c r="Q86" i="24"/>
  <c r="P86" i="24"/>
  <c r="O86" i="24"/>
  <c r="N86" i="24"/>
  <c r="M86" i="24"/>
  <c r="L86" i="24"/>
  <c r="AN86" i="24" s="1"/>
  <c r="K86" i="24"/>
  <c r="J86" i="24"/>
  <c r="I86" i="24"/>
  <c r="H86" i="24"/>
  <c r="AO86" i="24" s="1"/>
  <c r="G86" i="24"/>
  <c r="F86" i="24"/>
  <c r="E86" i="24"/>
  <c r="D86" i="24"/>
  <c r="AJ85" i="24"/>
  <c r="AI85" i="24"/>
  <c r="AH85" i="24"/>
  <c r="AG85" i="24"/>
  <c r="AF85" i="24"/>
  <c r="AE85" i="24"/>
  <c r="AD85" i="24"/>
  <c r="AC85" i="24"/>
  <c r="AL85" i="24" s="1"/>
  <c r="AB85" i="24"/>
  <c r="AA85" i="24"/>
  <c r="Z85" i="24"/>
  <c r="Y85" i="24"/>
  <c r="X85" i="24"/>
  <c r="W85" i="24"/>
  <c r="V85" i="24"/>
  <c r="U85" i="24"/>
  <c r="T85" i="24"/>
  <c r="AM85" i="24" s="1"/>
  <c r="S85" i="24"/>
  <c r="R85" i="24"/>
  <c r="Q85" i="24"/>
  <c r="P85" i="24"/>
  <c r="O85" i="24"/>
  <c r="AN85" i="24" s="1"/>
  <c r="N85" i="24"/>
  <c r="M85" i="24"/>
  <c r="L85" i="24"/>
  <c r="K85" i="24"/>
  <c r="J85" i="24"/>
  <c r="I85" i="24"/>
  <c r="H85" i="24"/>
  <c r="G85" i="24"/>
  <c r="F85" i="24"/>
  <c r="E85" i="24"/>
  <c r="D85" i="24"/>
  <c r="AO85" i="24" s="1"/>
  <c r="C85" i="24"/>
  <c r="AJ84" i="24"/>
  <c r="AI84" i="24"/>
  <c r="AH84" i="24"/>
  <c r="AG84" i="24"/>
  <c r="AF84" i="24"/>
  <c r="AE84" i="24"/>
  <c r="AD84" i="24"/>
  <c r="AC84" i="24"/>
  <c r="AB84" i="24"/>
  <c r="AL84" i="24" s="1"/>
  <c r="AA84" i="24"/>
  <c r="Z84" i="24"/>
  <c r="Y84" i="24"/>
  <c r="X84" i="24"/>
  <c r="W84" i="24"/>
  <c r="V84" i="24"/>
  <c r="AM84" i="24" s="1"/>
  <c r="U84" i="24"/>
  <c r="T84" i="24"/>
  <c r="S84" i="24"/>
  <c r="R84" i="24"/>
  <c r="Q84" i="24"/>
  <c r="P84" i="24"/>
  <c r="O84" i="24"/>
  <c r="N84" i="24"/>
  <c r="M84" i="24"/>
  <c r="L84" i="24"/>
  <c r="AN84" i="24" s="1"/>
  <c r="K84" i="24"/>
  <c r="J84" i="24"/>
  <c r="I84" i="24"/>
  <c r="H84" i="24"/>
  <c r="G84" i="24"/>
  <c r="F84" i="24"/>
  <c r="E84" i="24"/>
  <c r="D84" i="24"/>
  <c r="AO84" i="24" s="1"/>
  <c r="AJ83" i="24"/>
  <c r="AI83" i="24"/>
  <c r="AH83" i="24"/>
  <c r="AG83" i="24"/>
  <c r="AF83" i="24"/>
  <c r="AE83" i="24"/>
  <c r="AD83" i="24"/>
  <c r="AC83" i="24"/>
  <c r="AL83" i="24" s="1"/>
  <c r="AB83" i="24"/>
  <c r="AA83" i="24"/>
  <c r="Z83" i="24"/>
  <c r="Y83" i="24"/>
  <c r="X83" i="24"/>
  <c r="W83" i="24"/>
  <c r="V83" i="24"/>
  <c r="U83" i="24"/>
  <c r="AM83" i="24" s="1"/>
  <c r="T83" i="24"/>
  <c r="S83" i="24"/>
  <c r="R83" i="24"/>
  <c r="Q83" i="24"/>
  <c r="P83" i="24"/>
  <c r="O83" i="24"/>
  <c r="N83" i="24"/>
  <c r="M83" i="24"/>
  <c r="L83" i="24"/>
  <c r="AN83" i="24" s="1"/>
  <c r="K83" i="24"/>
  <c r="J83" i="24"/>
  <c r="I83" i="24"/>
  <c r="H83" i="24"/>
  <c r="G83" i="24"/>
  <c r="F83" i="24"/>
  <c r="E83" i="24"/>
  <c r="D83" i="24"/>
  <c r="AO83" i="24" s="1"/>
  <c r="AQ83" i="24" s="1"/>
  <c r="AR18" i="24" s="1"/>
  <c r="C83" i="24"/>
  <c r="AJ82" i="24"/>
  <c r="AI82" i="24"/>
  <c r="AH82" i="24"/>
  <c r="AG82" i="24"/>
  <c r="AF82" i="24"/>
  <c r="AE82" i="24"/>
  <c r="AD82" i="24"/>
  <c r="AC82" i="24"/>
  <c r="AB82" i="24"/>
  <c r="AL82" i="24" s="1"/>
  <c r="AA82" i="24"/>
  <c r="Z82" i="24"/>
  <c r="Y82" i="24"/>
  <c r="X82" i="24"/>
  <c r="W82" i="24"/>
  <c r="V82" i="24"/>
  <c r="U82" i="24"/>
  <c r="T82" i="24"/>
  <c r="AM82" i="24" s="1"/>
  <c r="S82" i="24"/>
  <c r="R82" i="24"/>
  <c r="Q82" i="24"/>
  <c r="P82" i="24"/>
  <c r="O82" i="24"/>
  <c r="N82" i="24"/>
  <c r="M82" i="24"/>
  <c r="L82" i="24"/>
  <c r="AN82" i="24" s="1"/>
  <c r="K82" i="24"/>
  <c r="J82" i="24"/>
  <c r="I82" i="24"/>
  <c r="H82" i="24"/>
  <c r="G82" i="24"/>
  <c r="F82" i="24"/>
  <c r="E82" i="24"/>
  <c r="D82" i="24"/>
  <c r="AO82" i="24" s="1"/>
  <c r="AJ81" i="24"/>
  <c r="AI81" i="24"/>
  <c r="AH81" i="24"/>
  <c r="AG81" i="24"/>
  <c r="AF81" i="24"/>
  <c r="AE81" i="24"/>
  <c r="AD81" i="24"/>
  <c r="AC81" i="24"/>
  <c r="AB81" i="24"/>
  <c r="AL81" i="24" s="1"/>
  <c r="AA81" i="24"/>
  <c r="Z81" i="24"/>
  <c r="Y81" i="24"/>
  <c r="X81" i="24"/>
  <c r="W81" i="24"/>
  <c r="V81" i="24"/>
  <c r="U81" i="24"/>
  <c r="T81" i="24"/>
  <c r="AM81" i="24" s="1"/>
  <c r="S81" i="24"/>
  <c r="R81" i="24"/>
  <c r="Q81" i="24"/>
  <c r="P81" i="24"/>
  <c r="O81" i="24"/>
  <c r="AN81" i="24" s="1"/>
  <c r="N81" i="24"/>
  <c r="M81" i="24"/>
  <c r="L81" i="24"/>
  <c r="K81" i="24"/>
  <c r="J81" i="24"/>
  <c r="I81" i="24"/>
  <c r="H81" i="24"/>
  <c r="G81" i="24"/>
  <c r="AO81" i="24" s="1"/>
  <c r="AQ81" i="24" s="1"/>
  <c r="AR16" i="24" s="1"/>
  <c r="F81" i="24"/>
  <c r="E81" i="24"/>
  <c r="D81" i="24"/>
  <c r="C81" i="24"/>
  <c r="AJ80" i="24"/>
  <c r="AI80" i="24"/>
  <c r="AH80" i="24"/>
  <c r="AG80" i="24"/>
  <c r="AF80" i="24"/>
  <c r="AE80" i="24"/>
  <c r="AD80" i="24"/>
  <c r="AC80" i="24"/>
  <c r="AB80" i="24"/>
  <c r="AL80" i="24" s="1"/>
  <c r="AA80" i="24"/>
  <c r="Z80" i="24"/>
  <c r="Y80" i="24"/>
  <c r="X80" i="24"/>
  <c r="W80" i="24"/>
  <c r="V80" i="24"/>
  <c r="AM80" i="24" s="1"/>
  <c r="U80" i="24"/>
  <c r="T80" i="24"/>
  <c r="S80" i="24"/>
  <c r="R80" i="24"/>
  <c r="Q80" i="24"/>
  <c r="P80" i="24"/>
  <c r="O80" i="24"/>
  <c r="N80" i="24"/>
  <c r="AN80" i="24" s="1"/>
  <c r="M80" i="24"/>
  <c r="L80" i="24"/>
  <c r="K80" i="24"/>
  <c r="J80" i="24"/>
  <c r="I80" i="24"/>
  <c r="H80" i="24"/>
  <c r="G80" i="24"/>
  <c r="F80" i="24"/>
  <c r="AO80" i="24" s="1"/>
  <c r="E80" i="24"/>
  <c r="D80" i="24"/>
  <c r="AJ79" i="24"/>
  <c r="AI79" i="24"/>
  <c r="AH79" i="24"/>
  <c r="AG79" i="24"/>
  <c r="AF79" i="24"/>
  <c r="AE79" i="24"/>
  <c r="AD79" i="24"/>
  <c r="AC79" i="24"/>
  <c r="AL79" i="24" s="1"/>
  <c r="AB79" i="24"/>
  <c r="AA79" i="24"/>
  <c r="Z79" i="24"/>
  <c r="Y79" i="24"/>
  <c r="X79" i="24"/>
  <c r="W79" i="24"/>
  <c r="V79" i="24"/>
  <c r="U79" i="24"/>
  <c r="AM79" i="24" s="1"/>
  <c r="T79" i="24"/>
  <c r="S79" i="24"/>
  <c r="R79" i="24"/>
  <c r="Q79" i="24"/>
  <c r="P79" i="24"/>
  <c r="O79" i="24"/>
  <c r="N79" i="24"/>
  <c r="M79" i="24"/>
  <c r="AN79" i="24" s="1"/>
  <c r="L79" i="24"/>
  <c r="K79" i="24"/>
  <c r="J79" i="24"/>
  <c r="I79" i="24"/>
  <c r="H79" i="24"/>
  <c r="G79" i="24"/>
  <c r="F79" i="24"/>
  <c r="E79" i="24"/>
  <c r="AO79" i="24" s="1"/>
  <c r="D79" i="24"/>
  <c r="AJ78" i="24"/>
  <c r="AI78" i="24"/>
  <c r="AH78" i="24"/>
  <c r="AG78" i="24"/>
  <c r="AF78" i="24"/>
  <c r="AE78" i="24"/>
  <c r="AD78" i="24"/>
  <c r="AC78" i="24"/>
  <c r="AB78" i="24"/>
  <c r="AL78" i="24" s="1"/>
  <c r="AA78" i="24"/>
  <c r="Z78" i="24"/>
  <c r="Y78" i="24"/>
  <c r="X78" i="24"/>
  <c r="W78" i="24"/>
  <c r="V78" i="24"/>
  <c r="U78" i="24"/>
  <c r="T78" i="24"/>
  <c r="AM78" i="24" s="1"/>
  <c r="S78" i="24"/>
  <c r="R78" i="24"/>
  <c r="Q78" i="24"/>
  <c r="P78" i="24"/>
  <c r="O78" i="24"/>
  <c r="N78" i="24"/>
  <c r="M78" i="24"/>
  <c r="L78" i="24"/>
  <c r="AN78" i="24" s="1"/>
  <c r="K78" i="24"/>
  <c r="J78" i="24"/>
  <c r="I78" i="24"/>
  <c r="H78" i="24"/>
  <c r="AO78" i="24" s="1"/>
  <c r="G78" i="24"/>
  <c r="F78" i="24"/>
  <c r="E78" i="24"/>
  <c r="D78" i="24"/>
  <c r="AJ77" i="24"/>
  <c r="AI77" i="24"/>
  <c r="AH77" i="24"/>
  <c r="AG77" i="24"/>
  <c r="AF77" i="24"/>
  <c r="AE77" i="24"/>
  <c r="AD77" i="24"/>
  <c r="AC77" i="24"/>
  <c r="AL77" i="24" s="1"/>
  <c r="AB77" i="24"/>
  <c r="AA77" i="24"/>
  <c r="Z77" i="24"/>
  <c r="Y77" i="24"/>
  <c r="X77" i="24"/>
  <c r="W77" i="24"/>
  <c r="V77" i="24"/>
  <c r="U77" i="24"/>
  <c r="T77" i="24"/>
  <c r="AM77" i="24" s="1"/>
  <c r="S77" i="24"/>
  <c r="R77" i="24"/>
  <c r="Q77" i="24"/>
  <c r="P77" i="24"/>
  <c r="O77" i="24"/>
  <c r="AN77" i="24" s="1"/>
  <c r="N77" i="24"/>
  <c r="M77" i="24"/>
  <c r="L77" i="24"/>
  <c r="K77" i="24"/>
  <c r="J77" i="24"/>
  <c r="I77" i="24"/>
  <c r="H77" i="24"/>
  <c r="G77" i="24"/>
  <c r="F77" i="24"/>
  <c r="E77" i="24"/>
  <c r="D77" i="24"/>
  <c r="AO77" i="24" s="1"/>
  <c r="AJ76" i="24"/>
  <c r="AI76" i="24"/>
  <c r="AH76" i="24"/>
  <c r="AG76" i="24"/>
  <c r="AF76" i="24"/>
  <c r="AE76" i="24"/>
  <c r="AD76" i="24"/>
  <c r="AC76" i="24"/>
  <c r="AB76" i="24"/>
  <c r="AL76" i="24" s="1"/>
  <c r="AA76" i="24"/>
  <c r="Z76" i="24"/>
  <c r="Y76" i="24"/>
  <c r="X76" i="24"/>
  <c r="W76" i="24"/>
  <c r="V76" i="24"/>
  <c r="AM76" i="24" s="1"/>
  <c r="U76" i="24"/>
  <c r="T76" i="24"/>
  <c r="S76" i="24"/>
  <c r="R76" i="24"/>
  <c r="Q76" i="24"/>
  <c r="P76" i="24"/>
  <c r="O76" i="24"/>
  <c r="N76" i="24"/>
  <c r="M76" i="24"/>
  <c r="L76" i="24"/>
  <c r="AN76" i="24" s="1"/>
  <c r="K76" i="24"/>
  <c r="J76" i="24"/>
  <c r="I76" i="24"/>
  <c r="H76" i="24"/>
  <c r="G76" i="24"/>
  <c r="F76" i="24"/>
  <c r="E76" i="24"/>
  <c r="D76" i="24"/>
  <c r="AO76" i="24" s="1"/>
  <c r="AJ75" i="24"/>
  <c r="AI75" i="24"/>
  <c r="AH75" i="24"/>
  <c r="AG75" i="24"/>
  <c r="AF75" i="24"/>
  <c r="AE75" i="24"/>
  <c r="AD75" i="24"/>
  <c r="AC75" i="24"/>
  <c r="AL75" i="24" s="1"/>
  <c r="AB75" i="24"/>
  <c r="AA75" i="24"/>
  <c r="Z75" i="24"/>
  <c r="Y75" i="24"/>
  <c r="X75" i="24"/>
  <c r="W75" i="24"/>
  <c r="V75" i="24"/>
  <c r="U75" i="24"/>
  <c r="AM75" i="24" s="1"/>
  <c r="T75" i="24"/>
  <c r="S75" i="24"/>
  <c r="R75" i="24"/>
  <c r="Q75" i="24"/>
  <c r="P75" i="24"/>
  <c r="O75" i="24"/>
  <c r="N75" i="24"/>
  <c r="M75" i="24"/>
  <c r="L75" i="24"/>
  <c r="AN75" i="24" s="1"/>
  <c r="K75" i="24"/>
  <c r="J75" i="24"/>
  <c r="I75" i="24"/>
  <c r="H75" i="24"/>
  <c r="G75" i="24"/>
  <c r="F75" i="24"/>
  <c r="E75" i="24"/>
  <c r="D75" i="24"/>
  <c r="AO75" i="24" s="1"/>
  <c r="AQ75" i="24" s="1"/>
  <c r="AR10" i="24" s="1"/>
  <c r="C75" i="24"/>
  <c r="AJ74" i="24"/>
  <c r="AI74" i="24"/>
  <c r="AH74" i="24"/>
  <c r="AG74" i="24"/>
  <c r="AF74" i="24"/>
  <c r="AE74" i="24"/>
  <c r="AD74" i="24"/>
  <c r="AC74" i="24"/>
  <c r="AB74" i="24"/>
  <c r="AL74" i="24" s="1"/>
  <c r="AA74" i="24"/>
  <c r="Z74" i="24"/>
  <c r="Y74" i="24"/>
  <c r="X74" i="24"/>
  <c r="W74" i="24"/>
  <c r="V74" i="24"/>
  <c r="U74" i="24"/>
  <c r="T74" i="24"/>
  <c r="AM74" i="24" s="1"/>
  <c r="S74" i="24"/>
  <c r="R74" i="24"/>
  <c r="Q74" i="24"/>
  <c r="P74" i="24"/>
  <c r="O74" i="24"/>
  <c r="N74" i="24"/>
  <c r="M74" i="24"/>
  <c r="L74" i="24"/>
  <c r="AN74" i="24" s="1"/>
  <c r="K74" i="24"/>
  <c r="J74" i="24"/>
  <c r="I74" i="24"/>
  <c r="H74" i="24"/>
  <c r="G74" i="24"/>
  <c r="F74" i="24"/>
  <c r="E74" i="24"/>
  <c r="D74" i="24"/>
  <c r="AO74" i="24" s="1"/>
  <c r="AJ73" i="24"/>
  <c r="AI73" i="24"/>
  <c r="AH73" i="24"/>
  <c r="AG73" i="24"/>
  <c r="AF73" i="24"/>
  <c r="AE73" i="24"/>
  <c r="AD73" i="24"/>
  <c r="AC73" i="24"/>
  <c r="AB73" i="24"/>
  <c r="AL73" i="24" s="1"/>
  <c r="AA73" i="24"/>
  <c r="Z73" i="24"/>
  <c r="Y73" i="24"/>
  <c r="X73" i="24"/>
  <c r="W73" i="24"/>
  <c r="V73" i="24"/>
  <c r="U73" i="24"/>
  <c r="T73" i="24"/>
  <c r="AM73" i="24" s="1"/>
  <c r="S73" i="24"/>
  <c r="R73" i="24"/>
  <c r="Q73" i="24"/>
  <c r="P73" i="24"/>
  <c r="O73" i="24"/>
  <c r="AN73" i="24" s="1"/>
  <c r="N73" i="24"/>
  <c r="M73" i="24"/>
  <c r="L73" i="24"/>
  <c r="K73" i="24"/>
  <c r="J73" i="24"/>
  <c r="I73" i="24"/>
  <c r="H73" i="24"/>
  <c r="G73" i="24"/>
  <c r="AO73" i="24" s="1"/>
  <c r="AQ73" i="24" s="1"/>
  <c r="AR8" i="24" s="1"/>
  <c r="F73" i="24"/>
  <c r="E73" i="24"/>
  <c r="D73" i="24"/>
  <c r="C73" i="24"/>
  <c r="AJ72" i="24"/>
  <c r="AI72" i="24"/>
  <c r="AH72" i="24"/>
  <c r="AG72" i="24"/>
  <c r="AF72" i="24"/>
  <c r="AE72" i="24"/>
  <c r="AD72" i="24"/>
  <c r="AC72" i="24"/>
  <c r="AB72" i="24"/>
  <c r="AL72" i="24" s="1"/>
  <c r="AA72" i="24"/>
  <c r="Z72" i="24"/>
  <c r="Y72" i="24"/>
  <c r="X72" i="24"/>
  <c r="W72" i="24"/>
  <c r="V72" i="24"/>
  <c r="AM72" i="24" s="1"/>
  <c r="U72" i="24"/>
  <c r="T72" i="24"/>
  <c r="S72" i="24"/>
  <c r="R72" i="24"/>
  <c r="Q72" i="24"/>
  <c r="P72" i="24"/>
  <c r="O72" i="24"/>
  <c r="N72" i="24"/>
  <c r="AN72" i="24" s="1"/>
  <c r="M72" i="24"/>
  <c r="L72" i="24"/>
  <c r="K72" i="24"/>
  <c r="J72" i="24"/>
  <c r="I72" i="24"/>
  <c r="H72" i="24"/>
  <c r="G72" i="24"/>
  <c r="F72" i="24"/>
  <c r="AO72" i="24" s="1"/>
  <c r="E72" i="24"/>
  <c r="D72" i="24"/>
  <c r="AJ71" i="24"/>
  <c r="AI71" i="24"/>
  <c r="AH71" i="24"/>
  <c r="AG71" i="24"/>
  <c r="AF71" i="24"/>
  <c r="AE71" i="24"/>
  <c r="AD71" i="24"/>
  <c r="AC71" i="24"/>
  <c r="AL71" i="24" s="1"/>
  <c r="AB71" i="24"/>
  <c r="AA71" i="24"/>
  <c r="Z71" i="24"/>
  <c r="Y71" i="24"/>
  <c r="X71" i="24"/>
  <c r="W71" i="24"/>
  <c r="V71" i="24"/>
  <c r="U71" i="24"/>
  <c r="AM71" i="24" s="1"/>
  <c r="T71" i="24"/>
  <c r="S71" i="24"/>
  <c r="R71" i="24"/>
  <c r="Q71" i="24"/>
  <c r="P71" i="24"/>
  <c r="O71" i="24"/>
  <c r="N71" i="24"/>
  <c r="M71" i="24"/>
  <c r="AN71" i="24" s="1"/>
  <c r="L71" i="24"/>
  <c r="K71" i="24"/>
  <c r="J71" i="24"/>
  <c r="I71" i="24"/>
  <c r="H71" i="24"/>
  <c r="G71" i="24"/>
  <c r="F71" i="24"/>
  <c r="E71" i="24"/>
  <c r="AO71" i="24" s="1"/>
  <c r="AQ71" i="24" s="1"/>
  <c r="AR6" i="24" s="1"/>
  <c r="D71" i="24"/>
  <c r="AT70" i="24"/>
  <c r="AS70" i="24"/>
  <c r="AR70" i="24"/>
  <c r="AT69" i="24"/>
  <c r="AS69" i="24"/>
  <c r="AR69" i="24"/>
  <c r="C69" i="24"/>
  <c r="C199" i="24" s="1"/>
  <c r="AT68" i="24"/>
  <c r="AS68" i="24"/>
  <c r="AR68" i="24"/>
  <c r="C68" i="24"/>
  <c r="C198" i="24" s="1"/>
  <c r="AT67" i="24"/>
  <c r="AS67" i="24"/>
  <c r="AR67" i="24"/>
  <c r="C67" i="24"/>
  <c r="AT66" i="24"/>
  <c r="AS66" i="24"/>
  <c r="C66" i="24"/>
  <c r="C196" i="24" s="1"/>
  <c r="AT65" i="24"/>
  <c r="AS65" i="24"/>
  <c r="C65" i="24"/>
  <c r="C195" i="24" s="1"/>
  <c r="AT64" i="24"/>
  <c r="AS64" i="24"/>
  <c r="AR64" i="24"/>
  <c r="C64" i="24"/>
  <c r="C194" i="24" s="1"/>
  <c r="AT63" i="24"/>
  <c r="AS63" i="24"/>
  <c r="AR63" i="24"/>
  <c r="C63" i="24"/>
  <c r="C193" i="24" s="1"/>
  <c r="AT62" i="24"/>
  <c r="AS62" i="24"/>
  <c r="C62" i="24"/>
  <c r="C127" i="24" s="1"/>
  <c r="AT61" i="24"/>
  <c r="AS61" i="24"/>
  <c r="C61" i="24"/>
  <c r="C191" i="24" s="1"/>
  <c r="AT60" i="24"/>
  <c r="AS60" i="24"/>
  <c r="C60" i="24"/>
  <c r="C190" i="24" s="1"/>
  <c r="AT59" i="24"/>
  <c r="AS59" i="24"/>
  <c r="C59" i="24"/>
  <c r="C189" i="24" s="1"/>
  <c r="AT58" i="24"/>
  <c r="AS58" i="24"/>
  <c r="C58" i="24"/>
  <c r="C188" i="24" s="1"/>
  <c r="AT57" i="24"/>
  <c r="AS57" i="24"/>
  <c r="C57" i="24"/>
  <c r="C187" i="24" s="1"/>
  <c r="AT56" i="24"/>
  <c r="AS56" i="24"/>
  <c r="AR56" i="24"/>
  <c r="C56" i="24"/>
  <c r="C186" i="24" s="1"/>
  <c r="AT55" i="24"/>
  <c r="AS55" i="24"/>
  <c r="AR55" i="24"/>
  <c r="C55" i="24"/>
  <c r="C185" i="24" s="1"/>
  <c r="AT54" i="24"/>
  <c r="AS54" i="24"/>
  <c r="C54" i="24"/>
  <c r="C119" i="24" s="1"/>
  <c r="AT53" i="24"/>
  <c r="AS53" i="24"/>
  <c r="C53" i="24"/>
  <c r="C118" i="24" s="1"/>
  <c r="AT52" i="24"/>
  <c r="AS52" i="24"/>
  <c r="C52" i="24"/>
  <c r="C182" i="24" s="1"/>
  <c r="AT51" i="24"/>
  <c r="AS51" i="24"/>
  <c r="C51" i="24"/>
  <c r="C181" i="24" s="1"/>
  <c r="AT50" i="24"/>
  <c r="AS50" i="24"/>
  <c r="C50" i="24"/>
  <c r="C180" i="24" s="1"/>
  <c r="AT49" i="24"/>
  <c r="AS49" i="24"/>
  <c r="C49" i="24"/>
  <c r="C179" i="24" s="1"/>
  <c r="AT48" i="24"/>
  <c r="AS48" i="24"/>
  <c r="AR48" i="24"/>
  <c r="C48" i="24"/>
  <c r="C178" i="24" s="1"/>
  <c r="AT47" i="24"/>
  <c r="AS47" i="24"/>
  <c r="AR47" i="24"/>
  <c r="C47" i="24"/>
  <c r="C177" i="24" s="1"/>
  <c r="AT46" i="24"/>
  <c r="AS46" i="24"/>
  <c r="C46" i="24"/>
  <c r="C111" i="24" s="1"/>
  <c r="AT45" i="24"/>
  <c r="AS45" i="24"/>
  <c r="C45" i="24"/>
  <c r="C110" i="24" s="1"/>
  <c r="AT44" i="24"/>
  <c r="AS44" i="24"/>
  <c r="C44" i="24"/>
  <c r="C174" i="24" s="1"/>
  <c r="AT43" i="24"/>
  <c r="AS43" i="24"/>
  <c r="C43" i="24"/>
  <c r="C173" i="24" s="1"/>
  <c r="AT42" i="24"/>
  <c r="AS42" i="24"/>
  <c r="C42" i="24"/>
  <c r="C172" i="24" s="1"/>
  <c r="AT41" i="24"/>
  <c r="AS41" i="24"/>
  <c r="C41" i="24"/>
  <c r="C171" i="24" s="1"/>
  <c r="AT40" i="24"/>
  <c r="AS40" i="24"/>
  <c r="AR40" i="24"/>
  <c r="C40" i="24"/>
  <c r="C170" i="24" s="1"/>
  <c r="AT39" i="24"/>
  <c r="AS39" i="24"/>
  <c r="AR39" i="24"/>
  <c r="C39" i="24"/>
  <c r="C169" i="24" s="1"/>
  <c r="AT38" i="24"/>
  <c r="AS38" i="24"/>
  <c r="C38" i="24"/>
  <c r="C168" i="24" s="1"/>
  <c r="AT37" i="24"/>
  <c r="AS37" i="24"/>
  <c r="C37" i="24"/>
  <c r="C102" i="24" s="1"/>
  <c r="AT36" i="24"/>
  <c r="AS36" i="24"/>
  <c r="C36" i="24"/>
  <c r="C166" i="24" s="1"/>
  <c r="AT35" i="24"/>
  <c r="AS35" i="24"/>
  <c r="C35" i="24"/>
  <c r="C165" i="24" s="1"/>
  <c r="AT34" i="24"/>
  <c r="AS34" i="24"/>
  <c r="C34" i="24"/>
  <c r="C164" i="24" s="1"/>
  <c r="AT33" i="24"/>
  <c r="AS33" i="24"/>
  <c r="C33" i="24"/>
  <c r="C163" i="24" s="1"/>
  <c r="AT32" i="24"/>
  <c r="AS32" i="24"/>
  <c r="AR32" i="24"/>
  <c r="C32" i="24"/>
  <c r="C162" i="24" s="1"/>
  <c r="AT31" i="24"/>
  <c r="AS31" i="24"/>
  <c r="AR31" i="24"/>
  <c r="C31" i="24"/>
  <c r="C161" i="24" s="1"/>
  <c r="AT30" i="24"/>
  <c r="AS30" i="24"/>
  <c r="C30" i="24"/>
  <c r="C95" i="24" s="1"/>
  <c r="AT29" i="24"/>
  <c r="AS29" i="24"/>
  <c r="C29" i="24"/>
  <c r="C94" i="24" s="1"/>
  <c r="AT28" i="24"/>
  <c r="AS28" i="24"/>
  <c r="C28" i="24"/>
  <c r="C158" i="24" s="1"/>
  <c r="AT27" i="24"/>
  <c r="AS27" i="24"/>
  <c r="C27" i="24"/>
  <c r="C157" i="24" s="1"/>
  <c r="AT26" i="24"/>
  <c r="AS26" i="24"/>
  <c r="C26" i="24"/>
  <c r="C156" i="24" s="1"/>
  <c r="AT25" i="24"/>
  <c r="AS25" i="24"/>
  <c r="C25" i="24"/>
  <c r="C155" i="24" s="1"/>
  <c r="AT24" i="24"/>
  <c r="AS24" i="24"/>
  <c r="AR24" i="24"/>
  <c r="C24" i="24"/>
  <c r="C154" i="24" s="1"/>
  <c r="AT23" i="24"/>
  <c r="AS23" i="24"/>
  <c r="C23" i="24"/>
  <c r="C153" i="24" s="1"/>
  <c r="AT22" i="24"/>
  <c r="C22" i="24"/>
  <c r="C87" i="24" s="1"/>
  <c r="AT21" i="24"/>
  <c r="AL21" i="24"/>
  <c r="C21" i="24"/>
  <c r="C86" i="24" s="1"/>
  <c r="AL20" i="24"/>
  <c r="AT20" i="24" s="1"/>
  <c r="C20" i="24"/>
  <c r="C150" i="24" s="1"/>
  <c r="AL19" i="24"/>
  <c r="C19" i="24"/>
  <c r="C149" i="24" s="1"/>
  <c r="AL18" i="24"/>
  <c r="AT18" i="24" s="1"/>
  <c r="C18" i="24"/>
  <c r="C148" i="24" s="1"/>
  <c r="AL17" i="24"/>
  <c r="AT17" i="24" s="1"/>
  <c r="C17" i="24"/>
  <c r="C147" i="24" s="1"/>
  <c r="AT16" i="24"/>
  <c r="AL16" i="24"/>
  <c r="C16" i="24"/>
  <c r="C146" i="24" s="1"/>
  <c r="AT15" i="24"/>
  <c r="AL15" i="24"/>
  <c r="C15" i="24"/>
  <c r="C145" i="24" s="1"/>
  <c r="AL14" i="24"/>
  <c r="AT14" i="24" s="1"/>
  <c r="C14" i="24"/>
  <c r="C79" i="24" s="1"/>
  <c r="AW13" i="24"/>
  <c r="AT13" i="24"/>
  <c r="AL13" i="24"/>
  <c r="C13" i="24"/>
  <c r="C78" i="24" s="1"/>
  <c r="AT12" i="24"/>
  <c r="AL12" i="24"/>
  <c r="C12" i="24"/>
  <c r="C142" i="24" s="1"/>
  <c r="AL11" i="24"/>
  <c r="AT11" i="24" s="1"/>
  <c r="C11" i="24"/>
  <c r="C141" i="24" s="1"/>
  <c r="AT10" i="24"/>
  <c r="AL10" i="24"/>
  <c r="C10" i="24"/>
  <c r="C140" i="24" s="1"/>
  <c r="AL9" i="24"/>
  <c r="AT9" i="24" s="1"/>
  <c r="C9" i="24"/>
  <c r="C139" i="24" s="1"/>
  <c r="C8" i="24"/>
  <c r="C138" i="24" s="1"/>
  <c r="C7" i="24"/>
  <c r="C137" i="24" s="1"/>
  <c r="AW6" i="24"/>
  <c r="AL6" i="24"/>
  <c r="C6" i="24"/>
  <c r="C71" i="24" s="1"/>
  <c r="B3" i="24"/>
  <c r="AW7" i="24" s="1"/>
  <c r="AQ199" i="23"/>
  <c r="AJ199" i="23"/>
  <c r="AI199" i="23"/>
  <c r="AH199" i="23"/>
  <c r="AG199" i="23"/>
  <c r="AF199" i="23"/>
  <c r="AE199" i="23"/>
  <c r="AD199" i="23"/>
  <c r="AC199" i="23"/>
  <c r="AB199" i="23"/>
  <c r="AA199" i="23"/>
  <c r="Z199" i="23"/>
  <c r="Y199" i="23"/>
  <c r="X199" i="23"/>
  <c r="W199" i="23"/>
  <c r="V199" i="23"/>
  <c r="U199" i="23"/>
  <c r="T199" i="23"/>
  <c r="S199" i="23"/>
  <c r="R199" i="23"/>
  <c r="Q199" i="23"/>
  <c r="P199" i="23"/>
  <c r="O199" i="23"/>
  <c r="N199" i="23"/>
  <c r="M199" i="23"/>
  <c r="L199" i="23"/>
  <c r="K199" i="23"/>
  <c r="J199" i="23"/>
  <c r="I199" i="23"/>
  <c r="H199" i="23"/>
  <c r="G199" i="23"/>
  <c r="F199" i="23"/>
  <c r="E199" i="23"/>
  <c r="D199" i="23"/>
  <c r="AQ198" i="23"/>
  <c r="AJ198" i="23"/>
  <c r="AI198" i="23"/>
  <c r="AH198" i="23"/>
  <c r="AG198" i="23"/>
  <c r="AF198" i="23"/>
  <c r="AE198" i="23"/>
  <c r="AD198" i="23"/>
  <c r="AC198" i="23"/>
  <c r="AB198" i="23"/>
  <c r="AL198" i="23" s="1"/>
  <c r="AA198" i="23"/>
  <c r="Z198" i="23"/>
  <c r="Y198" i="23"/>
  <c r="X198" i="23"/>
  <c r="W198" i="23"/>
  <c r="V198" i="23"/>
  <c r="AM198" i="23" s="1"/>
  <c r="U198" i="23"/>
  <c r="T198" i="23"/>
  <c r="S198" i="23"/>
  <c r="R198" i="23"/>
  <c r="Q198" i="23"/>
  <c r="P198" i="23"/>
  <c r="O198" i="23"/>
  <c r="N198" i="23"/>
  <c r="AN198" i="23" s="1"/>
  <c r="M198" i="23"/>
  <c r="L198" i="23"/>
  <c r="K198" i="23"/>
  <c r="J198" i="23"/>
  <c r="I198" i="23"/>
  <c r="H198" i="23"/>
  <c r="G198" i="23"/>
  <c r="F198" i="23"/>
  <c r="AO198" i="23" s="1"/>
  <c r="E198" i="23"/>
  <c r="D198" i="23"/>
  <c r="AQ197" i="23"/>
  <c r="AJ197" i="23"/>
  <c r="AI197" i="23"/>
  <c r="AH197" i="23"/>
  <c r="AG197" i="23"/>
  <c r="AF197" i="23"/>
  <c r="AE197" i="23"/>
  <c r="AD197" i="23"/>
  <c r="AC197" i="23"/>
  <c r="AB197" i="23"/>
  <c r="AA197" i="23"/>
  <c r="Z197" i="23"/>
  <c r="Y197" i="23"/>
  <c r="X197" i="23"/>
  <c r="W197" i="23"/>
  <c r="V197" i="23"/>
  <c r="U197" i="23"/>
  <c r="T197" i="23"/>
  <c r="S197" i="23"/>
  <c r="R197" i="23"/>
  <c r="Q197" i="23"/>
  <c r="P197" i="23"/>
  <c r="O197" i="23"/>
  <c r="N197" i="23"/>
  <c r="M197" i="23"/>
  <c r="L197" i="23"/>
  <c r="K197" i="23"/>
  <c r="J197" i="23"/>
  <c r="I197" i="23"/>
  <c r="H197" i="23"/>
  <c r="AO197" i="23" s="1"/>
  <c r="G197" i="23"/>
  <c r="F197" i="23"/>
  <c r="E197" i="23"/>
  <c r="D197" i="23"/>
  <c r="AJ196" i="23"/>
  <c r="AQ196" i="23" s="1"/>
  <c r="AI196" i="23"/>
  <c r="AH196" i="23"/>
  <c r="AG196" i="23"/>
  <c r="AF196" i="23"/>
  <c r="AE196" i="23"/>
  <c r="AD196" i="23"/>
  <c r="AC196" i="23"/>
  <c r="AB196" i="23"/>
  <c r="AL196" i="23" s="1"/>
  <c r="AA196" i="23"/>
  <c r="Z196" i="23"/>
  <c r="Y196" i="23"/>
  <c r="X196" i="23"/>
  <c r="W196" i="23"/>
  <c r="V196" i="23"/>
  <c r="U196" i="23"/>
  <c r="T196" i="23"/>
  <c r="AM196" i="23" s="1"/>
  <c r="S196" i="23"/>
  <c r="R196" i="23"/>
  <c r="Q196" i="23"/>
  <c r="P196" i="23"/>
  <c r="O196" i="23"/>
  <c r="AN196" i="23" s="1"/>
  <c r="N196" i="23"/>
  <c r="M196" i="23"/>
  <c r="L196" i="23"/>
  <c r="K196" i="23"/>
  <c r="J196" i="23"/>
  <c r="I196" i="23"/>
  <c r="H196" i="23"/>
  <c r="G196" i="23"/>
  <c r="AO196" i="23" s="1"/>
  <c r="F196" i="23"/>
  <c r="E196" i="23"/>
  <c r="D196" i="23"/>
  <c r="AJ195" i="23"/>
  <c r="AQ195" i="23" s="1"/>
  <c r="AI195" i="23"/>
  <c r="AH195" i="23"/>
  <c r="AG195" i="23"/>
  <c r="AF195" i="23"/>
  <c r="AE195" i="23"/>
  <c r="AD195" i="23"/>
  <c r="AC195" i="23"/>
  <c r="AB195" i="23"/>
  <c r="AA195" i="23"/>
  <c r="Z195" i="23"/>
  <c r="Y195" i="23"/>
  <c r="X195" i="23"/>
  <c r="W195" i="23"/>
  <c r="V195" i="23"/>
  <c r="AM195" i="23" s="1"/>
  <c r="U195" i="23"/>
  <c r="T195" i="23"/>
  <c r="S195" i="23"/>
  <c r="R195" i="23"/>
  <c r="Q195" i="23"/>
  <c r="P195" i="23"/>
  <c r="O195" i="23"/>
  <c r="N195" i="23"/>
  <c r="AN195" i="23" s="1"/>
  <c r="M195" i="23"/>
  <c r="L195" i="23"/>
  <c r="K195" i="23"/>
  <c r="J195" i="23"/>
  <c r="I195" i="23"/>
  <c r="H195" i="23"/>
  <c r="G195" i="23"/>
  <c r="F195" i="23"/>
  <c r="E195" i="23"/>
  <c r="D195" i="23"/>
  <c r="AJ194" i="23"/>
  <c r="AQ194" i="23" s="1"/>
  <c r="AI194" i="23"/>
  <c r="AH194" i="23"/>
  <c r="AG194" i="23"/>
  <c r="AF194" i="23"/>
  <c r="AE194" i="23"/>
  <c r="AD194" i="23"/>
  <c r="AC194" i="23"/>
  <c r="AL194" i="23" s="1"/>
  <c r="AB194" i="23"/>
  <c r="AA194" i="23"/>
  <c r="Z194" i="23"/>
  <c r="Y194" i="23"/>
  <c r="X194" i="23"/>
  <c r="W194" i="23"/>
  <c r="V194" i="23"/>
  <c r="U194" i="23"/>
  <c r="AM194" i="23" s="1"/>
  <c r="T194" i="23"/>
  <c r="S194" i="23"/>
  <c r="R194" i="23"/>
  <c r="Q194" i="23"/>
  <c r="P194" i="23"/>
  <c r="O194" i="23"/>
  <c r="N194" i="23"/>
  <c r="M194" i="23"/>
  <c r="L194" i="23"/>
  <c r="K194" i="23"/>
  <c r="J194" i="23"/>
  <c r="I194" i="23"/>
  <c r="H194" i="23"/>
  <c r="G194" i="23"/>
  <c r="F194" i="23"/>
  <c r="E194" i="23"/>
  <c r="D194" i="23"/>
  <c r="AJ193" i="23"/>
  <c r="AQ193" i="23" s="1"/>
  <c r="AI193" i="23"/>
  <c r="AH193" i="23"/>
  <c r="AG193" i="23"/>
  <c r="AF193" i="23"/>
  <c r="AE193" i="23"/>
  <c r="AD193" i="23"/>
  <c r="AC193" i="23"/>
  <c r="AB193" i="23"/>
  <c r="AL193" i="23" s="1"/>
  <c r="AA193" i="23"/>
  <c r="Z193" i="23"/>
  <c r="Y193" i="23"/>
  <c r="X193" i="23"/>
  <c r="W193" i="23"/>
  <c r="V193" i="23"/>
  <c r="U193" i="23"/>
  <c r="T193" i="23"/>
  <c r="AM193" i="23" s="1"/>
  <c r="S193" i="23"/>
  <c r="R193" i="23"/>
  <c r="Q193" i="23"/>
  <c r="P193" i="23"/>
  <c r="O193" i="23"/>
  <c r="N193" i="23"/>
  <c r="M193" i="23"/>
  <c r="L193" i="23"/>
  <c r="AN193" i="23" s="1"/>
  <c r="K193" i="23"/>
  <c r="J193" i="23"/>
  <c r="I193" i="23"/>
  <c r="H193" i="23"/>
  <c r="G193" i="23"/>
  <c r="F193" i="23"/>
  <c r="E193" i="23"/>
  <c r="D193" i="23"/>
  <c r="AO193" i="23" s="1"/>
  <c r="AJ192" i="23"/>
  <c r="AQ192" i="23" s="1"/>
  <c r="AI192" i="23"/>
  <c r="AH192" i="23"/>
  <c r="AG192" i="23"/>
  <c r="AF192" i="23"/>
  <c r="AE192" i="23"/>
  <c r="AD192" i="23"/>
  <c r="AC192" i="23"/>
  <c r="AB192" i="23"/>
  <c r="AA192" i="23"/>
  <c r="Z192" i="23"/>
  <c r="Y192" i="23"/>
  <c r="X192" i="23"/>
  <c r="W192" i="23"/>
  <c r="V192" i="23"/>
  <c r="U192" i="23"/>
  <c r="T192" i="23"/>
  <c r="S192" i="23"/>
  <c r="R192" i="23"/>
  <c r="Q192" i="23"/>
  <c r="P192" i="23"/>
  <c r="O192" i="23"/>
  <c r="N192" i="23"/>
  <c r="M192" i="23"/>
  <c r="L192" i="23"/>
  <c r="K192" i="23"/>
  <c r="J192" i="23"/>
  <c r="I192" i="23"/>
  <c r="H192" i="23"/>
  <c r="G192" i="23"/>
  <c r="F192" i="23"/>
  <c r="E192" i="23"/>
  <c r="D192" i="23"/>
  <c r="AQ191" i="23"/>
  <c r="AJ191" i="23"/>
  <c r="AI191" i="23"/>
  <c r="AH191" i="23"/>
  <c r="AG191" i="23"/>
  <c r="AF191" i="23"/>
  <c r="AE191" i="23"/>
  <c r="AD191" i="23"/>
  <c r="AC191" i="23"/>
  <c r="AB191" i="23"/>
  <c r="AA191" i="23"/>
  <c r="Z191" i="23"/>
  <c r="Y191" i="23"/>
  <c r="X191" i="23"/>
  <c r="W191" i="23"/>
  <c r="V191" i="23"/>
  <c r="U191" i="23"/>
  <c r="T191" i="23"/>
  <c r="S191" i="23"/>
  <c r="R191" i="23"/>
  <c r="Q191" i="23"/>
  <c r="P191" i="23"/>
  <c r="O191" i="23"/>
  <c r="N191" i="23"/>
  <c r="M191" i="23"/>
  <c r="L191" i="23"/>
  <c r="K191" i="23"/>
  <c r="J191" i="23"/>
  <c r="I191" i="23"/>
  <c r="H191" i="23"/>
  <c r="G191" i="23"/>
  <c r="F191" i="23"/>
  <c r="E191" i="23"/>
  <c r="D191" i="23"/>
  <c r="AQ190" i="23"/>
  <c r="AJ190" i="23"/>
  <c r="AI190" i="23"/>
  <c r="AH190" i="23"/>
  <c r="AG190" i="23"/>
  <c r="AF190" i="23"/>
  <c r="AE190" i="23"/>
  <c r="AD190" i="23"/>
  <c r="AC190" i="23"/>
  <c r="AB190" i="23"/>
  <c r="AL190" i="23" s="1"/>
  <c r="AA190" i="23"/>
  <c r="Z190" i="23"/>
  <c r="Y190" i="23"/>
  <c r="X190" i="23"/>
  <c r="W190" i="23"/>
  <c r="V190" i="23"/>
  <c r="AM190" i="23" s="1"/>
  <c r="U190" i="23"/>
  <c r="T190" i="23"/>
  <c r="S190" i="23"/>
  <c r="R190" i="23"/>
  <c r="Q190" i="23"/>
  <c r="P190" i="23"/>
  <c r="O190" i="23"/>
  <c r="N190" i="23"/>
  <c r="AN190" i="23" s="1"/>
  <c r="M190" i="23"/>
  <c r="L190" i="23"/>
  <c r="K190" i="23"/>
  <c r="J190" i="23"/>
  <c r="I190" i="23"/>
  <c r="H190" i="23"/>
  <c r="G190" i="23"/>
  <c r="F190" i="23"/>
  <c r="AO190" i="23" s="1"/>
  <c r="E190" i="23"/>
  <c r="D190" i="23"/>
  <c r="AQ189" i="23"/>
  <c r="AO189" i="23"/>
  <c r="AJ189" i="23"/>
  <c r="AI189" i="23"/>
  <c r="AH189" i="23"/>
  <c r="AG189" i="23"/>
  <c r="AF189" i="23"/>
  <c r="AE189" i="23"/>
  <c r="AD189" i="23"/>
  <c r="AC189" i="23"/>
  <c r="AL189" i="23" s="1"/>
  <c r="AB189" i="23"/>
  <c r="AA189" i="23"/>
  <c r="Z189" i="23"/>
  <c r="Y189" i="23"/>
  <c r="X189" i="23"/>
  <c r="W189" i="23"/>
  <c r="V189" i="23"/>
  <c r="U189" i="23"/>
  <c r="AM189" i="23" s="1"/>
  <c r="T189" i="23"/>
  <c r="S189" i="23"/>
  <c r="R189" i="23"/>
  <c r="Q189" i="23"/>
  <c r="P189" i="23"/>
  <c r="O189" i="23"/>
  <c r="N189" i="23"/>
  <c r="M189" i="23"/>
  <c r="AN189" i="23" s="1"/>
  <c r="L189" i="23"/>
  <c r="K189" i="23"/>
  <c r="J189" i="23"/>
  <c r="I189" i="23"/>
  <c r="H189" i="23"/>
  <c r="G189" i="23"/>
  <c r="F189" i="23"/>
  <c r="E189" i="23"/>
  <c r="D189" i="23"/>
  <c r="AN188" i="23"/>
  <c r="AJ188" i="23"/>
  <c r="AQ188" i="23" s="1"/>
  <c r="AI188" i="23"/>
  <c r="AH188" i="23"/>
  <c r="AG188" i="23"/>
  <c r="AF188" i="23"/>
  <c r="AE188" i="23"/>
  <c r="AD188" i="23"/>
  <c r="AC188" i="23"/>
  <c r="AB188" i="23"/>
  <c r="AA188" i="23"/>
  <c r="Z188" i="23"/>
  <c r="Y188" i="23"/>
  <c r="X188" i="23"/>
  <c r="W188" i="23"/>
  <c r="V188" i="23"/>
  <c r="U188" i="23"/>
  <c r="T188" i="23"/>
  <c r="S188" i="23"/>
  <c r="R188" i="23"/>
  <c r="Q188" i="23"/>
  <c r="P188" i="23"/>
  <c r="O188" i="23"/>
  <c r="N188" i="23"/>
  <c r="M188" i="23"/>
  <c r="L188" i="23"/>
  <c r="K188" i="23"/>
  <c r="J188" i="23"/>
  <c r="I188" i="23"/>
  <c r="H188" i="23"/>
  <c r="AO188" i="23" s="1"/>
  <c r="G188" i="23"/>
  <c r="F188" i="23"/>
  <c r="E188" i="23"/>
  <c r="D188" i="23"/>
  <c r="AJ187" i="23"/>
  <c r="AQ187" i="23" s="1"/>
  <c r="AI187" i="23"/>
  <c r="AH187" i="23"/>
  <c r="AG187" i="23"/>
  <c r="AF187" i="23"/>
  <c r="AE187" i="23"/>
  <c r="AD187" i="23"/>
  <c r="AC187" i="23"/>
  <c r="AL187" i="23" s="1"/>
  <c r="AB187" i="23"/>
  <c r="AA187" i="23"/>
  <c r="Z187" i="23"/>
  <c r="Y187" i="23"/>
  <c r="X187" i="23"/>
  <c r="W187" i="23"/>
  <c r="V187" i="23"/>
  <c r="AM187" i="23" s="1"/>
  <c r="U187" i="23"/>
  <c r="T187" i="23"/>
  <c r="S187" i="23"/>
  <c r="R187" i="23"/>
  <c r="Q187" i="23"/>
  <c r="P187" i="23"/>
  <c r="O187" i="23"/>
  <c r="N187" i="23"/>
  <c r="AN187" i="23" s="1"/>
  <c r="M187" i="23"/>
  <c r="L187" i="23"/>
  <c r="K187" i="23"/>
  <c r="J187" i="23"/>
  <c r="I187" i="23"/>
  <c r="H187" i="23"/>
  <c r="G187" i="23"/>
  <c r="F187" i="23"/>
  <c r="E187" i="23"/>
  <c r="D187" i="23"/>
  <c r="AJ186" i="23"/>
  <c r="AQ186" i="23" s="1"/>
  <c r="AI186" i="23"/>
  <c r="AH186" i="23"/>
  <c r="AG186" i="23"/>
  <c r="AF186" i="23"/>
  <c r="AE186" i="23"/>
  <c r="AD186" i="23"/>
  <c r="AC186" i="23"/>
  <c r="AL186" i="23" s="1"/>
  <c r="AB186" i="23"/>
  <c r="AA186" i="23"/>
  <c r="Z186" i="23"/>
  <c r="Y186" i="23"/>
  <c r="X186" i="23"/>
  <c r="W186" i="23"/>
  <c r="V186" i="23"/>
  <c r="AM186" i="23" s="1"/>
  <c r="U186" i="23"/>
  <c r="T186" i="23"/>
  <c r="S186" i="23"/>
  <c r="R186" i="23"/>
  <c r="Q186" i="23"/>
  <c r="P186" i="23"/>
  <c r="O186" i="23"/>
  <c r="N186" i="23"/>
  <c r="M186" i="23"/>
  <c r="L186" i="23"/>
  <c r="K186" i="23"/>
  <c r="J186" i="23"/>
  <c r="I186" i="23"/>
  <c r="H186" i="23"/>
  <c r="G186" i="23"/>
  <c r="F186" i="23"/>
  <c r="E186" i="23"/>
  <c r="D186" i="23"/>
  <c r="AJ185" i="23"/>
  <c r="AQ185" i="23" s="1"/>
  <c r="AI185" i="23"/>
  <c r="AH185" i="23"/>
  <c r="AG185" i="23"/>
  <c r="AF185" i="23"/>
  <c r="AE185" i="23"/>
  <c r="AD185" i="23"/>
  <c r="AC185" i="23"/>
  <c r="AL185" i="23" s="1"/>
  <c r="AB185" i="23"/>
  <c r="AA185" i="23"/>
  <c r="Z185" i="23"/>
  <c r="Y185" i="23"/>
  <c r="X185" i="23"/>
  <c r="W185" i="23"/>
  <c r="V185" i="23"/>
  <c r="U185" i="23"/>
  <c r="T185" i="23"/>
  <c r="S185" i="23"/>
  <c r="R185" i="23"/>
  <c r="Q185" i="23"/>
  <c r="P185" i="23"/>
  <c r="O185" i="23"/>
  <c r="N185" i="23"/>
  <c r="M185" i="23"/>
  <c r="L185" i="23"/>
  <c r="K185" i="23"/>
  <c r="J185" i="23"/>
  <c r="I185" i="23"/>
  <c r="H185" i="23"/>
  <c r="G185" i="23"/>
  <c r="F185" i="23"/>
  <c r="E185" i="23"/>
  <c r="D185" i="23"/>
  <c r="AJ184" i="23"/>
  <c r="AQ184" i="23" s="1"/>
  <c r="AI184" i="23"/>
  <c r="AH184" i="23"/>
  <c r="AG184" i="23"/>
  <c r="AF184" i="23"/>
  <c r="AE184" i="23"/>
  <c r="AD184" i="23"/>
  <c r="AC184" i="23"/>
  <c r="AB184" i="23"/>
  <c r="AA184" i="23"/>
  <c r="Z184" i="23"/>
  <c r="Y184" i="23"/>
  <c r="X184" i="23"/>
  <c r="W184" i="23"/>
  <c r="V184" i="23"/>
  <c r="U184" i="23"/>
  <c r="T184" i="23"/>
  <c r="S184" i="23"/>
  <c r="R184" i="23"/>
  <c r="Q184" i="23"/>
  <c r="P184" i="23"/>
  <c r="O184" i="23"/>
  <c r="N184" i="23"/>
  <c r="M184" i="23"/>
  <c r="L184" i="23"/>
  <c r="K184" i="23"/>
  <c r="J184" i="23"/>
  <c r="I184" i="23"/>
  <c r="H184" i="23"/>
  <c r="G184" i="23"/>
  <c r="F184" i="23"/>
  <c r="E184" i="23"/>
  <c r="D184" i="23"/>
  <c r="AQ183" i="23"/>
  <c r="AJ183" i="23"/>
  <c r="AI183" i="23"/>
  <c r="AH183" i="23"/>
  <c r="AG183" i="23"/>
  <c r="AF183" i="23"/>
  <c r="AE183" i="23"/>
  <c r="AD183" i="23"/>
  <c r="AC183" i="23"/>
  <c r="AB183" i="23"/>
  <c r="AL183" i="23" s="1"/>
  <c r="AA183" i="23"/>
  <c r="Z183" i="23"/>
  <c r="Y183" i="23"/>
  <c r="X183" i="23"/>
  <c r="W183" i="23"/>
  <c r="V183" i="23"/>
  <c r="U183" i="23"/>
  <c r="T183" i="23"/>
  <c r="AM183" i="23" s="1"/>
  <c r="S183" i="23"/>
  <c r="R183" i="23"/>
  <c r="Q183" i="23"/>
  <c r="P183" i="23"/>
  <c r="O183" i="23"/>
  <c r="AN183" i="23" s="1"/>
  <c r="N183" i="23"/>
  <c r="M183" i="23"/>
  <c r="L183" i="23"/>
  <c r="K183" i="23"/>
  <c r="J183" i="23"/>
  <c r="I183" i="23"/>
  <c r="H183" i="23"/>
  <c r="G183" i="23"/>
  <c r="AO183" i="23" s="1"/>
  <c r="F183" i="23"/>
  <c r="E183" i="23"/>
  <c r="D183" i="23"/>
  <c r="AQ182" i="23"/>
  <c r="AJ182" i="23"/>
  <c r="AI182" i="23"/>
  <c r="AH182" i="23"/>
  <c r="AG182" i="23"/>
  <c r="AF182" i="23"/>
  <c r="AE182" i="23"/>
  <c r="AD182" i="23"/>
  <c r="AC182" i="23"/>
  <c r="AB182" i="23"/>
  <c r="AL182" i="23" s="1"/>
  <c r="AA182" i="23"/>
  <c r="Z182" i="23"/>
  <c r="Y182" i="23"/>
  <c r="X182" i="23"/>
  <c r="W182" i="23"/>
  <c r="V182" i="23"/>
  <c r="U182" i="23"/>
  <c r="T182" i="23"/>
  <c r="S182" i="23"/>
  <c r="R182" i="23"/>
  <c r="Q182" i="23"/>
  <c r="P182" i="23"/>
  <c r="O182" i="23"/>
  <c r="N182" i="23"/>
  <c r="M182" i="23"/>
  <c r="L182" i="23"/>
  <c r="K182" i="23"/>
  <c r="J182" i="23"/>
  <c r="I182" i="23"/>
  <c r="H182" i="23"/>
  <c r="G182" i="23"/>
  <c r="F182" i="23"/>
  <c r="E182" i="23"/>
  <c r="D182" i="23"/>
  <c r="AQ181" i="23"/>
  <c r="AO181" i="23"/>
  <c r="AJ181" i="23"/>
  <c r="AI181" i="23"/>
  <c r="AH181" i="23"/>
  <c r="AG181" i="23"/>
  <c r="AF181" i="23"/>
  <c r="AE181" i="23"/>
  <c r="AD181" i="23"/>
  <c r="AC181" i="23"/>
  <c r="AL181" i="23" s="1"/>
  <c r="AB181" i="23"/>
  <c r="AA181" i="23"/>
  <c r="Z181" i="23"/>
  <c r="Y181" i="23"/>
  <c r="X181" i="23"/>
  <c r="W181" i="23"/>
  <c r="V181" i="23"/>
  <c r="U181" i="23"/>
  <c r="AM181" i="23" s="1"/>
  <c r="T181" i="23"/>
  <c r="S181" i="23"/>
  <c r="R181" i="23"/>
  <c r="Q181" i="23"/>
  <c r="P181" i="23"/>
  <c r="O181" i="23"/>
  <c r="N181" i="23"/>
  <c r="M181" i="23"/>
  <c r="AN181" i="23" s="1"/>
  <c r="L181" i="23"/>
  <c r="K181" i="23"/>
  <c r="J181" i="23"/>
  <c r="I181" i="23"/>
  <c r="H181" i="23"/>
  <c r="G181" i="23"/>
  <c r="F181" i="23"/>
  <c r="E181" i="23"/>
  <c r="D181" i="23"/>
  <c r="AN180" i="23"/>
  <c r="AJ180" i="23"/>
  <c r="AQ180" i="23" s="1"/>
  <c r="AI180" i="23"/>
  <c r="AH180" i="23"/>
  <c r="AG180" i="23"/>
  <c r="AF180" i="23"/>
  <c r="AE180" i="23"/>
  <c r="AD180" i="23"/>
  <c r="AC180" i="23"/>
  <c r="AB180" i="23"/>
  <c r="AA180" i="23"/>
  <c r="Z180" i="23"/>
  <c r="Y180" i="23"/>
  <c r="X180" i="23"/>
  <c r="W180" i="23"/>
  <c r="V180" i="23"/>
  <c r="U180" i="23"/>
  <c r="T180" i="23"/>
  <c r="S180" i="23"/>
  <c r="R180" i="23"/>
  <c r="Q180" i="23"/>
  <c r="P180" i="23"/>
  <c r="O180" i="23"/>
  <c r="N180" i="23"/>
  <c r="M180" i="23"/>
  <c r="L180" i="23"/>
  <c r="K180" i="23"/>
  <c r="J180" i="23"/>
  <c r="I180" i="23"/>
  <c r="H180" i="23"/>
  <c r="G180" i="23"/>
  <c r="AO180" i="23" s="1"/>
  <c r="F180" i="23"/>
  <c r="E180" i="23"/>
  <c r="D180" i="23"/>
  <c r="AM179" i="23"/>
  <c r="AJ179" i="23"/>
  <c r="AQ179" i="23" s="1"/>
  <c r="AI179" i="23"/>
  <c r="AH179" i="23"/>
  <c r="AG179" i="23"/>
  <c r="AF179" i="23"/>
  <c r="AE179" i="23"/>
  <c r="AD179" i="23"/>
  <c r="AC179" i="23"/>
  <c r="AL179" i="23" s="1"/>
  <c r="AB179" i="23"/>
  <c r="AA179" i="23"/>
  <c r="Z179" i="23"/>
  <c r="Y179" i="23"/>
  <c r="X179" i="23"/>
  <c r="W179" i="23"/>
  <c r="V179" i="23"/>
  <c r="U179" i="23"/>
  <c r="T179" i="23"/>
  <c r="S179" i="23"/>
  <c r="R179" i="23"/>
  <c r="Q179" i="23"/>
  <c r="P179" i="23"/>
  <c r="O179" i="23"/>
  <c r="N179" i="23"/>
  <c r="AN179" i="23" s="1"/>
  <c r="M179" i="23"/>
  <c r="L179" i="23"/>
  <c r="K179" i="23"/>
  <c r="J179" i="23"/>
  <c r="I179" i="23"/>
  <c r="H179" i="23"/>
  <c r="G179" i="23"/>
  <c r="F179" i="23"/>
  <c r="E179" i="23"/>
  <c r="D179" i="23"/>
  <c r="AJ178" i="23"/>
  <c r="AQ178" i="23" s="1"/>
  <c r="AI178" i="23"/>
  <c r="AH178" i="23"/>
  <c r="AG178" i="23"/>
  <c r="AF178" i="23"/>
  <c r="AE178" i="23"/>
  <c r="AD178" i="23"/>
  <c r="AC178" i="23"/>
  <c r="AL178" i="23" s="1"/>
  <c r="AB178" i="23"/>
  <c r="AA178" i="23"/>
  <c r="Z178" i="23"/>
  <c r="Y178" i="23"/>
  <c r="X178" i="23"/>
  <c r="W178" i="23"/>
  <c r="V178" i="23"/>
  <c r="AM178" i="23" s="1"/>
  <c r="U178" i="23"/>
  <c r="T178" i="23"/>
  <c r="S178" i="23"/>
  <c r="R178" i="23"/>
  <c r="Q178" i="23"/>
  <c r="P178" i="23"/>
  <c r="O178" i="23"/>
  <c r="N178" i="23"/>
  <c r="M178" i="23"/>
  <c r="L178" i="23"/>
  <c r="K178" i="23"/>
  <c r="J178" i="23"/>
  <c r="I178" i="23"/>
  <c r="H178" i="23"/>
  <c r="G178" i="23"/>
  <c r="F178" i="23"/>
  <c r="E178" i="23"/>
  <c r="D178" i="23"/>
  <c r="AJ177" i="23"/>
  <c r="AQ177" i="23" s="1"/>
  <c r="AI177" i="23"/>
  <c r="AH177" i="23"/>
  <c r="AG177" i="23"/>
  <c r="AF177" i="23"/>
  <c r="AE177" i="23"/>
  <c r="AD177" i="23"/>
  <c r="AC177" i="23"/>
  <c r="AL177" i="23" s="1"/>
  <c r="AB177" i="23"/>
  <c r="AA177" i="23"/>
  <c r="Z177" i="23"/>
  <c r="Y177" i="23"/>
  <c r="X177" i="23"/>
  <c r="W177" i="23"/>
  <c r="V177" i="23"/>
  <c r="U177" i="23"/>
  <c r="T177" i="23"/>
  <c r="S177" i="23"/>
  <c r="R177" i="23"/>
  <c r="Q177" i="23"/>
  <c r="P177" i="23"/>
  <c r="O177" i="23"/>
  <c r="N177" i="23"/>
  <c r="M177" i="23"/>
  <c r="L177" i="23"/>
  <c r="K177" i="23"/>
  <c r="J177" i="23"/>
  <c r="I177" i="23"/>
  <c r="H177" i="23"/>
  <c r="G177" i="23"/>
  <c r="F177" i="23"/>
  <c r="E177" i="23"/>
  <c r="D177" i="23"/>
  <c r="AJ176" i="23"/>
  <c r="AQ176" i="23" s="1"/>
  <c r="AI176" i="23"/>
  <c r="AH176" i="23"/>
  <c r="AG176" i="23"/>
  <c r="AF176" i="23"/>
  <c r="AE176" i="23"/>
  <c r="AD176" i="23"/>
  <c r="AC176" i="23"/>
  <c r="AB176" i="23"/>
  <c r="AA176" i="23"/>
  <c r="Z176" i="23"/>
  <c r="Y176" i="23"/>
  <c r="X176" i="23"/>
  <c r="W176" i="23"/>
  <c r="V176" i="23"/>
  <c r="U176" i="23"/>
  <c r="T176" i="23"/>
  <c r="S176" i="23"/>
  <c r="R176" i="23"/>
  <c r="Q176" i="23"/>
  <c r="P176" i="23"/>
  <c r="O176" i="23"/>
  <c r="N176" i="23"/>
  <c r="M176" i="23"/>
  <c r="L176" i="23"/>
  <c r="K176" i="23"/>
  <c r="J176" i="23"/>
  <c r="I176" i="23"/>
  <c r="H176" i="23"/>
  <c r="G176" i="23"/>
  <c r="F176" i="23"/>
  <c r="E176" i="23"/>
  <c r="D176" i="23"/>
  <c r="C176" i="23"/>
  <c r="AQ175" i="23"/>
  <c r="AJ175" i="23"/>
  <c r="AI175" i="23"/>
  <c r="AH175" i="23"/>
  <c r="AG175" i="23"/>
  <c r="AF175" i="23"/>
  <c r="AE175" i="23"/>
  <c r="AD175" i="23"/>
  <c r="AC175" i="23"/>
  <c r="AB175" i="23"/>
  <c r="AL175" i="23" s="1"/>
  <c r="AA175" i="23"/>
  <c r="Z175" i="23"/>
  <c r="Y175" i="23"/>
  <c r="X175" i="23"/>
  <c r="W175" i="23"/>
  <c r="V175" i="23"/>
  <c r="U175" i="23"/>
  <c r="T175" i="23"/>
  <c r="AM175" i="23" s="1"/>
  <c r="S175" i="23"/>
  <c r="R175" i="23"/>
  <c r="Q175" i="23"/>
  <c r="P175" i="23"/>
  <c r="O175" i="23"/>
  <c r="N175" i="23"/>
  <c r="M175" i="23"/>
  <c r="L175" i="23"/>
  <c r="K175" i="23"/>
  <c r="J175" i="23"/>
  <c r="I175" i="23"/>
  <c r="H175" i="23"/>
  <c r="G175" i="23"/>
  <c r="F175" i="23"/>
  <c r="E175" i="23"/>
  <c r="D175" i="23"/>
  <c r="AQ174" i="23"/>
  <c r="AJ174" i="23"/>
  <c r="AI174" i="23"/>
  <c r="AH174" i="23"/>
  <c r="AG174" i="23"/>
  <c r="AF174" i="23"/>
  <c r="AE174" i="23"/>
  <c r="AD174" i="23"/>
  <c r="AC174" i="23"/>
  <c r="AB174" i="23"/>
  <c r="AA174" i="23"/>
  <c r="Z174" i="23"/>
  <c r="Y174" i="23"/>
  <c r="X174" i="23"/>
  <c r="W174" i="23"/>
  <c r="V174" i="23"/>
  <c r="U174" i="23"/>
  <c r="T174" i="23"/>
  <c r="S174" i="23"/>
  <c r="R174" i="23"/>
  <c r="Q174" i="23"/>
  <c r="P174" i="23"/>
  <c r="O174" i="23"/>
  <c r="N174" i="23"/>
  <c r="M174" i="23"/>
  <c r="L174" i="23"/>
  <c r="K174" i="23"/>
  <c r="J174" i="23"/>
  <c r="I174" i="23"/>
  <c r="H174" i="23"/>
  <c r="G174" i="23"/>
  <c r="F174" i="23"/>
  <c r="E174" i="23"/>
  <c r="D174" i="23"/>
  <c r="AQ173" i="23"/>
  <c r="AJ173" i="23"/>
  <c r="AI173" i="23"/>
  <c r="AH173" i="23"/>
  <c r="AG173" i="23"/>
  <c r="AF173" i="23"/>
  <c r="AE173" i="23"/>
  <c r="AD173" i="23"/>
  <c r="AC173" i="23"/>
  <c r="AB173" i="23"/>
  <c r="AA173" i="23"/>
  <c r="Z173" i="23"/>
  <c r="Y173" i="23"/>
  <c r="X173" i="23"/>
  <c r="W173" i="23"/>
  <c r="V173" i="23"/>
  <c r="U173" i="23"/>
  <c r="T173" i="23"/>
  <c r="S173" i="23"/>
  <c r="R173" i="23"/>
  <c r="Q173" i="23"/>
  <c r="P173" i="23"/>
  <c r="O173" i="23"/>
  <c r="N173" i="23"/>
  <c r="M173" i="23"/>
  <c r="L173" i="23"/>
  <c r="K173" i="23"/>
  <c r="J173" i="23"/>
  <c r="I173" i="23"/>
  <c r="AO173" i="23" s="1"/>
  <c r="H173" i="23"/>
  <c r="G173" i="23"/>
  <c r="F173" i="23"/>
  <c r="E173" i="23"/>
  <c r="D173" i="23"/>
  <c r="AJ172" i="23"/>
  <c r="AQ172" i="23" s="1"/>
  <c r="AI172" i="23"/>
  <c r="AH172" i="23"/>
  <c r="AG172" i="23"/>
  <c r="AF172" i="23"/>
  <c r="AE172" i="23"/>
  <c r="AD172" i="23"/>
  <c r="AC172" i="23"/>
  <c r="AB172" i="23"/>
  <c r="AA172" i="23"/>
  <c r="Z172" i="23"/>
  <c r="Y172" i="23"/>
  <c r="X172" i="23"/>
  <c r="W172" i="23"/>
  <c r="V172" i="23"/>
  <c r="U172" i="23"/>
  <c r="T172" i="23"/>
  <c r="S172" i="23"/>
  <c r="R172" i="23"/>
  <c r="Q172" i="23"/>
  <c r="P172" i="23"/>
  <c r="O172" i="23"/>
  <c r="AN172" i="23" s="1"/>
  <c r="N172" i="23"/>
  <c r="M172" i="23"/>
  <c r="L172" i="23"/>
  <c r="K172" i="23"/>
  <c r="J172" i="23"/>
  <c r="I172" i="23"/>
  <c r="H172" i="23"/>
  <c r="G172" i="23"/>
  <c r="AO172" i="23" s="1"/>
  <c r="F172" i="23"/>
  <c r="E172" i="23"/>
  <c r="D172" i="23"/>
  <c r="AM171" i="23"/>
  <c r="AJ171" i="23"/>
  <c r="AQ171" i="23" s="1"/>
  <c r="AI171" i="23"/>
  <c r="AH171" i="23"/>
  <c r="AG171" i="23"/>
  <c r="AF171" i="23"/>
  <c r="AE171" i="23"/>
  <c r="AD171" i="23"/>
  <c r="AC171" i="23"/>
  <c r="AL171" i="23" s="1"/>
  <c r="AB171" i="23"/>
  <c r="AA171" i="23"/>
  <c r="Z171" i="23"/>
  <c r="Y171" i="23"/>
  <c r="X171" i="23"/>
  <c r="W171" i="23"/>
  <c r="V171" i="23"/>
  <c r="U171" i="23"/>
  <c r="T171" i="23"/>
  <c r="S171" i="23"/>
  <c r="R171" i="23"/>
  <c r="Q171" i="23"/>
  <c r="P171" i="23"/>
  <c r="O171" i="23"/>
  <c r="N171" i="23"/>
  <c r="AN171" i="23" s="1"/>
  <c r="M171" i="23"/>
  <c r="L171" i="23"/>
  <c r="K171" i="23"/>
  <c r="J171" i="23"/>
  <c r="I171" i="23"/>
  <c r="H171" i="23"/>
  <c r="G171" i="23"/>
  <c r="F171" i="23"/>
  <c r="E171" i="23"/>
  <c r="D171" i="23"/>
  <c r="AJ170" i="23"/>
  <c r="AQ170" i="23" s="1"/>
  <c r="AI170" i="23"/>
  <c r="AH170" i="23"/>
  <c r="AG170" i="23"/>
  <c r="AF170" i="23"/>
  <c r="AE170" i="23"/>
  <c r="AD170" i="23"/>
  <c r="AC170" i="23"/>
  <c r="AL170" i="23" s="1"/>
  <c r="AB170" i="23"/>
  <c r="AA170" i="23"/>
  <c r="Z170" i="23"/>
  <c r="Y170" i="23"/>
  <c r="X170" i="23"/>
  <c r="W170" i="23"/>
  <c r="V170" i="23"/>
  <c r="U170" i="23"/>
  <c r="AM170" i="23" s="1"/>
  <c r="T170" i="23"/>
  <c r="S170" i="23"/>
  <c r="R170" i="23"/>
  <c r="Q170" i="23"/>
  <c r="P170" i="23"/>
  <c r="O170" i="23"/>
  <c r="N170" i="23"/>
  <c r="M170" i="23"/>
  <c r="L170" i="23"/>
  <c r="K170" i="23"/>
  <c r="J170" i="23"/>
  <c r="I170" i="23"/>
  <c r="H170" i="23"/>
  <c r="G170" i="23"/>
  <c r="F170" i="23"/>
  <c r="E170" i="23"/>
  <c r="D170" i="23"/>
  <c r="AJ169" i="23"/>
  <c r="AQ169" i="23" s="1"/>
  <c r="AI169" i="23"/>
  <c r="AH169" i="23"/>
  <c r="AG169" i="23"/>
  <c r="AF169" i="23"/>
  <c r="AE169" i="23"/>
  <c r="AD169" i="23"/>
  <c r="AC169" i="23"/>
  <c r="AL169" i="23" s="1"/>
  <c r="AB169" i="23"/>
  <c r="AA169" i="23"/>
  <c r="Z169" i="23"/>
  <c r="Y169" i="23"/>
  <c r="X169" i="23"/>
  <c r="W169" i="23"/>
  <c r="V169" i="23"/>
  <c r="U169" i="23"/>
  <c r="T169" i="23"/>
  <c r="S169" i="23"/>
  <c r="R169" i="23"/>
  <c r="Q169" i="23"/>
  <c r="P169" i="23"/>
  <c r="O169" i="23"/>
  <c r="N169" i="23"/>
  <c r="M169" i="23"/>
  <c r="L169" i="23"/>
  <c r="K169" i="23"/>
  <c r="J169" i="23"/>
  <c r="I169" i="23"/>
  <c r="H169" i="23"/>
  <c r="G169" i="23"/>
  <c r="F169" i="23"/>
  <c r="E169" i="23"/>
  <c r="D169" i="23"/>
  <c r="AJ168" i="23"/>
  <c r="AQ168" i="23" s="1"/>
  <c r="AI168" i="23"/>
  <c r="AH168" i="23"/>
  <c r="AG168" i="23"/>
  <c r="AF168" i="23"/>
  <c r="AE168" i="23"/>
  <c r="AD168" i="23"/>
  <c r="AC168" i="23"/>
  <c r="AB168" i="23"/>
  <c r="AA168" i="23"/>
  <c r="Z168" i="23"/>
  <c r="Y168" i="23"/>
  <c r="X168" i="23"/>
  <c r="W168" i="23"/>
  <c r="V168" i="23"/>
  <c r="U168" i="23"/>
  <c r="T168" i="23"/>
  <c r="S168" i="23"/>
  <c r="R168" i="23"/>
  <c r="Q168" i="23"/>
  <c r="P168" i="23"/>
  <c r="O168" i="23"/>
  <c r="N168" i="23"/>
  <c r="M168" i="23"/>
  <c r="L168" i="23"/>
  <c r="K168" i="23"/>
  <c r="J168" i="23"/>
  <c r="I168" i="23"/>
  <c r="H168" i="23"/>
  <c r="G168" i="23"/>
  <c r="F168" i="23"/>
  <c r="E168" i="23"/>
  <c r="D168" i="23"/>
  <c r="AQ167" i="23"/>
  <c r="AJ167" i="23"/>
  <c r="AI167" i="23"/>
  <c r="AH167" i="23"/>
  <c r="AG167" i="23"/>
  <c r="AF167" i="23"/>
  <c r="AE167" i="23"/>
  <c r="AD167" i="23"/>
  <c r="AC167" i="23"/>
  <c r="AB167" i="23"/>
  <c r="AL167" i="23" s="1"/>
  <c r="AA167" i="23"/>
  <c r="Z167" i="23"/>
  <c r="Y167" i="23"/>
  <c r="X167" i="23"/>
  <c r="W167" i="23"/>
  <c r="V167" i="23"/>
  <c r="U167" i="23"/>
  <c r="T167" i="23"/>
  <c r="AM167" i="23" s="1"/>
  <c r="S167" i="23"/>
  <c r="R167" i="23"/>
  <c r="Q167" i="23"/>
  <c r="P167" i="23"/>
  <c r="O167" i="23"/>
  <c r="AN167" i="23" s="1"/>
  <c r="N167" i="23"/>
  <c r="M167" i="23"/>
  <c r="L167" i="23"/>
  <c r="K167" i="23"/>
  <c r="J167" i="23"/>
  <c r="I167" i="23"/>
  <c r="H167" i="23"/>
  <c r="G167" i="23"/>
  <c r="AO167" i="23" s="1"/>
  <c r="F167" i="23"/>
  <c r="E167" i="23"/>
  <c r="D167" i="23"/>
  <c r="AQ166" i="23"/>
  <c r="AJ166" i="23"/>
  <c r="AI166" i="23"/>
  <c r="AH166" i="23"/>
  <c r="AG166" i="23"/>
  <c r="AF166" i="23"/>
  <c r="AE166" i="23"/>
  <c r="AD166" i="23"/>
  <c r="AC166" i="23"/>
  <c r="AB166" i="23"/>
  <c r="AA166" i="23"/>
  <c r="Z166" i="23"/>
  <c r="Y166" i="23"/>
  <c r="X166" i="23"/>
  <c r="W166" i="23"/>
  <c r="V166" i="23"/>
  <c r="AM166" i="23" s="1"/>
  <c r="U166" i="23"/>
  <c r="T166" i="23"/>
  <c r="S166" i="23"/>
  <c r="R166" i="23"/>
  <c r="Q166" i="23"/>
  <c r="P166" i="23"/>
  <c r="O166" i="23"/>
  <c r="N166" i="23"/>
  <c r="AN166" i="23" s="1"/>
  <c r="M166" i="23"/>
  <c r="L166" i="23"/>
  <c r="K166" i="23"/>
  <c r="J166" i="23"/>
  <c r="I166" i="23"/>
  <c r="H166" i="23"/>
  <c r="G166" i="23"/>
  <c r="F166" i="23"/>
  <c r="AO166" i="23" s="1"/>
  <c r="E166" i="23"/>
  <c r="D166" i="23"/>
  <c r="AQ165" i="23"/>
  <c r="AJ165" i="23"/>
  <c r="AI165" i="23"/>
  <c r="AH165" i="23"/>
  <c r="AG165" i="23"/>
  <c r="AF165" i="23"/>
  <c r="AE165" i="23"/>
  <c r="AD165" i="23"/>
  <c r="AC165" i="23"/>
  <c r="AL165" i="23" s="1"/>
  <c r="AB165" i="23"/>
  <c r="AA165" i="23"/>
  <c r="Z165" i="23"/>
  <c r="Y165" i="23"/>
  <c r="X165" i="23"/>
  <c r="W165" i="23"/>
  <c r="V165" i="23"/>
  <c r="U165" i="23"/>
  <c r="T165" i="23"/>
  <c r="S165" i="23"/>
  <c r="R165" i="23"/>
  <c r="Q165" i="23"/>
  <c r="P165" i="23"/>
  <c r="O165" i="23"/>
  <c r="N165" i="23"/>
  <c r="M165" i="23"/>
  <c r="L165" i="23"/>
  <c r="K165" i="23"/>
  <c r="J165" i="23"/>
  <c r="I165" i="23"/>
  <c r="H165" i="23"/>
  <c r="G165" i="23"/>
  <c r="F165" i="23"/>
  <c r="E165" i="23"/>
  <c r="AO165" i="23" s="1"/>
  <c r="D165" i="23"/>
  <c r="AJ164" i="23"/>
  <c r="AQ164" i="23" s="1"/>
  <c r="AI164" i="23"/>
  <c r="AH164" i="23"/>
  <c r="AG164" i="23"/>
  <c r="AF164" i="23"/>
  <c r="AE164" i="23"/>
  <c r="AD164" i="23"/>
  <c r="AC164" i="23"/>
  <c r="AB164" i="23"/>
  <c r="AA164" i="23"/>
  <c r="Z164" i="23"/>
  <c r="Y164" i="23"/>
  <c r="X164" i="23"/>
  <c r="W164" i="23"/>
  <c r="V164" i="23"/>
  <c r="U164" i="23"/>
  <c r="T164" i="23"/>
  <c r="S164" i="23"/>
  <c r="R164" i="23"/>
  <c r="Q164" i="23"/>
  <c r="P164" i="23"/>
  <c r="O164" i="23"/>
  <c r="AN164" i="23" s="1"/>
  <c r="N164" i="23"/>
  <c r="M164" i="23"/>
  <c r="L164" i="23"/>
  <c r="K164" i="23"/>
  <c r="J164" i="23"/>
  <c r="I164" i="23"/>
  <c r="H164" i="23"/>
  <c r="G164" i="23"/>
  <c r="F164" i="23"/>
  <c r="E164" i="23"/>
  <c r="D164" i="23"/>
  <c r="AM163" i="23"/>
  <c r="AJ163" i="23"/>
  <c r="AQ163" i="23" s="1"/>
  <c r="AI163" i="23"/>
  <c r="AH163" i="23"/>
  <c r="AG163" i="23"/>
  <c r="AF163" i="23"/>
  <c r="AE163" i="23"/>
  <c r="AD163" i="23"/>
  <c r="AC163" i="23"/>
  <c r="AL163" i="23" s="1"/>
  <c r="AB163" i="23"/>
  <c r="AA163" i="23"/>
  <c r="Z163" i="23"/>
  <c r="Y163" i="23"/>
  <c r="X163" i="23"/>
  <c r="W163" i="23"/>
  <c r="V163" i="23"/>
  <c r="U163" i="23"/>
  <c r="T163" i="23"/>
  <c r="S163" i="23"/>
  <c r="R163" i="23"/>
  <c r="Q163" i="23"/>
  <c r="P163" i="23"/>
  <c r="O163" i="23"/>
  <c r="N163" i="23"/>
  <c r="AN163" i="23" s="1"/>
  <c r="M163" i="23"/>
  <c r="L163" i="23"/>
  <c r="K163" i="23"/>
  <c r="J163" i="23"/>
  <c r="I163" i="23"/>
  <c r="H163" i="23"/>
  <c r="G163" i="23"/>
  <c r="F163" i="23"/>
  <c r="E163" i="23"/>
  <c r="D163" i="23"/>
  <c r="AM162" i="23"/>
  <c r="AJ162" i="23"/>
  <c r="AQ162" i="23" s="1"/>
  <c r="AI162" i="23"/>
  <c r="AH162" i="23"/>
  <c r="AG162" i="23"/>
  <c r="AF162" i="23"/>
  <c r="AE162" i="23"/>
  <c r="AD162" i="23"/>
  <c r="AC162" i="23"/>
  <c r="AL162" i="23" s="1"/>
  <c r="AB162" i="23"/>
  <c r="AA162" i="23"/>
  <c r="Z162" i="23"/>
  <c r="Y162" i="23"/>
  <c r="X162" i="23"/>
  <c r="W162" i="23"/>
  <c r="V162" i="23"/>
  <c r="U162" i="23"/>
  <c r="T162" i="23"/>
  <c r="S162" i="23"/>
  <c r="R162" i="23"/>
  <c r="Q162" i="23"/>
  <c r="P162" i="23"/>
  <c r="O162" i="23"/>
  <c r="N162" i="23"/>
  <c r="M162" i="23"/>
  <c r="L162" i="23"/>
  <c r="K162" i="23"/>
  <c r="J162" i="23"/>
  <c r="I162" i="23"/>
  <c r="H162" i="23"/>
  <c r="G162" i="23"/>
  <c r="F162" i="23"/>
  <c r="E162" i="23"/>
  <c r="D162" i="23"/>
  <c r="AJ161" i="23"/>
  <c r="AQ161" i="23" s="1"/>
  <c r="AI161" i="23"/>
  <c r="AH161" i="23"/>
  <c r="AG161" i="23"/>
  <c r="AF161" i="23"/>
  <c r="AE161" i="23"/>
  <c r="AD161" i="23"/>
  <c r="AC161" i="23"/>
  <c r="AB161" i="23"/>
  <c r="AL161" i="23" s="1"/>
  <c r="AA161" i="23"/>
  <c r="Z161" i="23"/>
  <c r="Y161" i="23"/>
  <c r="X161" i="23"/>
  <c r="W161" i="23"/>
  <c r="V161" i="23"/>
  <c r="U161" i="23"/>
  <c r="T161" i="23"/>
  <c r="S161" i="23"/>
  <c r="R161" i="23"/>
  <c r="Q161" i="23"/>
  <c r="P161" i="23"/>
  <c r="O161" i="23"/>
  <c r="N161" i="23"/>
  <c r="M161" i="23"/>
  <c r="L161" i="23"/>
  <c r="K161" i="23"/>
  <c r="J161" i="23"/>
  <c r="I161" i="23"/>
  <c r="H161" i="23"/>
  <c r="G161" i="23"/>
  <c r="F161" i="23"/>
  <c r="E161" i="23"/>
  <c r="D161" i="23"/>
  <c r="AJ160" i="23"/>
  <c r="AQ160" i="23" s="1"/>
  <c r="AI160" i="23"/>
  <c r="AH160" i="23"/>
  <c r="AG160" i="23"/>
  <c r="AF160" i="23"/>
  <c r="AE160" i="23"/>
  <c r="AD160" i="23"/>
  <c r="AC160" i="23"/>
  <c r="AB160" i="23"/>
  <c r="AA160" i="23"/>
  <c r="Z160" i="23"/>
  <c r="Y160" i="23"/>
  <c r="X160" i="23"/>
  <c r="W160" i="23"/>
  <c r="V160" i="23"/>
  <c r="U160" i="23"/>
  <c r="T160" i="23"/>
  <c r="S160" i="23"/>
  <c r="R160" i="23"/>
  <c r="Q160" i="23"/>
  <c r="P160" i="23"/>
  <c r="O160" i="23"/>
  <c r="N160" i="23"/>
  <c r="M160" i="23"/>
  <c r="L160" i="23"/>
  <c r="K160" i="23"/>
  <c r="J160" i="23"/>
  <c r="I160" i="23"/>
  <c r="H160" i="23"/>
  <c r="G160" i="23"/>
  <c r="F160" i="23"/>
  <c r="E160" i="23"/>
  <c r="D160" i="23"/>
  <c r="C160" i="23"/>
  <c r="AQ159" i="23"/>
  <c r="AJ159" i="23"/>
  <c r="AI159" i="23"/>
  <c r="AH159" i="23"/>
  <c r="AG159" i="23"/>
  <c r="AF159" i="23"/>
  <c r="AE159" i="23"/>
  <c r="AD159" i="23"/>
  <c r="AC159" i="23"/>
  <c r="AB159" i="23"/>
  <c r="AA159" i="23"/>
  <c r="Z159" i="23"/>
  <c r="Y159" i="23"/>
  <c r="X159" i="23"/>
  <c r="W159" i="23"/>
  <c r="V159" i="23"/>
  <c r="U159" i="23"/>
  <c r="T159" i="23"/>
  <c r="S159" i="23"/>
  <c r="R159" i="23"/>
  <c r="Q159" i="23"/>
  <c r="P159" i="23"/>
  <c r="O159" i="23"/>
  <c r="AN159" i="23" s="1"/>
  <c r="N159" i="23"/>
  <c r="M159" i="23"/>
  <c r="L159" i="23"/>
  <c r="K159" i="23"/>
  <c r="J159" i="23"/>
  <c r="I159" i="23"/>
  <c r="H159" i="23"/>
  <c r="G159" i="23"/>
  <c r="AO159" i="23" s="1"/>
  <c r="F159" i="23"/>
  <c r="E159" i="23"/>
  <c r="D159" i="23"/>
  <c r="AQ158" i="23"/>
  <c r="AJ158" i="23"/>
  <c r="AI158" i="23"/>
  <c r="AH158" i="23"/>
  <c r="AG158" i="23"/>
  <c r="AF158" i="23"/>
  <c r="AE158" i="23"/>
  <c r="AD158" i="23"/>
  <c r="AC158" i="23"/>
  <c r="AB158" i="23"/>
  <c r="AA158" i="23"/>
  <c r="Z158" i="23"/>
  <c r="Y158" i="23"/>
  <c r="X158" i="23"/>
  <c r="W158" i="23"/>
  <c r="V158" i="23"/>
  <c r="AM158" i="23" s="1"/>
  <c r="U158" i="23"/>
  <c r="T158" i="23"/>
  <c r="S158" i="23"/>
  <c r="R158" i="23"/>
  <c r="Q158" i="23"/>
  <c r="P158" i="23"/>
  <c r="O158" i="23"/>
  <c r="N158" i="23"/>
  <c r="AN158" i="23" s="1"/>
  <c r="M158" i="23"/>
  <c r="L158" i="23"/>
  <c r="K158" i="23"/>
  <c r="J158" i="23"/>
  <c r="I158" i="23"/>
  <c r="H158" i="23"/>
  <c r="G158" i="23"/>
  <c r="F158" i="23"/>
  <c r="AO158" i="23" s="1"/>
  <c r="E158" i="23"/>
  <c r="D158" i="23"/>
  <c r="AQ157" i="23"/>
  <c r="AJ157" i="23"/>
  <c r="AI157" i="23"/>
  <c r="AH157" i="23"/>
  <c r="AG157" i="23"/>
  <c r="AF157" i="23"/>
  <c r="AE157" i="23"/>
  <c r="AD157" i="23"/>
  <c r="AC157" i="23"/>
  <c r="AL157" i="23" s="1"/>
  <c r="AB157" i="23"/>
  <c r="AA157" i="23"/>
  <c r="Z157" i="23"/>
  <c r="Y157" i="23"/>
  <c r="X157" i="23"/>
  <c r="W157" i="23"/>
  <c r="V157" i="23"/>
  <c r="U157" i="23"/>
  <c r="AM157" i="23" s="1"/>
  <c r="T157" i="23"/>
  <c r="S157" i="23"/>
  <c r="R157" i="23"/>
  <c r="Q157" i="23"/>
  <c r="P157" i="23"/>
  <c r="O157" i="23"/>
  <c r="N157" i="23"/>
  <c r="M157" i="23"/>
  <c r="AN157" i="23" s="1"/>
  <c r="L157" i="23"/>
  <c r="K157" i="23"/>
  <c r="J157" i="23"/>
  <c r="I157" i="23"/>
  <c r="H157" i="23"/>
  <c r="G157" i="23"/>
  <c r="F157" i="23"/>
  <c r="E157" i="23"/>
  <c r="AO157" i="23" s="1"/>
  <c r="D157" i="23"/>
  <c r="AN156" i="23"/>
  <c r="AJ156" i="23"/>
  <c r="AQ156" i="23" s="1"/>
  <c r="AI156" i="23"/>
  <c r="AH156" i="23"/>
  <c r="AG156" i="23"/>
  <c r="AF156" i="23"/>
  <c r="AE156" i="23"/>
  <c r="AD156" i="23"/>
  <c r="AC156" i="23"/>
  <c r="AB156" i="23"/>
  <c r="AA156" i="23"/>
  <c r="Z156" i="23"/>
  <c r="Y156" i="23"/>
  <c r="X156" i="23"/>
  <c r="W156" i="23"/>
  <c r="V156" i="23"/>
  <c r="U156" i="23"/>
  <c r="T156" i="23"/>
  <c r="S156" i="23"/>
  <c r="R156" i="23"/>
  <c r="Q156" i="23"/>
  <c r="P156" i="23"/>
  <c r="O156" i="23"/>
  <c r="N156" i="23"/>
  <c r="M156" i="23"/>
  <c r="L156" i="23"/>
  <c r="K156" i="23"/>
  <c r="J156" i="23"/>
  <c r="I156" i="23"/>
  <c r="H156" i="23"/>
  <c r="G156" i="23"/>
  <c r="AO156" i="23" s="1"/>
  <c r="F156" i="23"/>
  <c r="E156" i="23"/>
  <c r="D156" i="23"/>
  <c r="AM155" i="23"/>
  <c r="AJ155" i="23"/>
  <c r="AQ155" i="23" s="1"/>
  <c r="AI155" i="23"/>
  <c r="AH155" i="23"/>
  <c r="AG155" i="23"/>
  <c r="AF155" i="23"/>
  <c r="AE155" i="23"/>
  <c r="AD155" i="23"/>
  <c r="AC155" i="23"/>
  <c r="AL155" i="23" s="1"/>
  <c r="AB155" i="23"/>
  <c r="AA155" i="23"/>
  <c r="Z155" i="23"/>
  <c r="Y155" i="23"/>
  <c r="X155" i="23"/>
  <c r="W155" i="23"/>
  <c r="V155" i="23"/>
  <c r="U155" i="23"/>
  <c r="T155" i="23"/>
  <c r="S155" i="23"/>
  <c r="R155" i="23"/>
  <c r="Q155" i="23"/>
  <c r="P155" i="23"/>
  <c r="O155" i="23"/>
  <c r="N155" i="23"/>
  <c r="AN155" i="23" s="1"/>
  <c r="M155" i="23"/>
  <c r="L155" i="23"/>
  <c r="K155" i="23"/>
  <c r="J155" i="23"/>
  <c r="I155" i="23"/>
  <c r="H155" i="23"/>
  <c r="G155" i="23"/>
  <c r="F155" i="23"/>
  <c r="E155" i="23"/>
  <c r="D155" i="23"/>
  <c r="AJ154" i="23"/>
  <c r="AI154" i="23"/>
  <c r="AH154" i="23"/>
  <c r="AG154" i="23"/>
  <c r="AF154" i="23"/>
  <c r="AE154" i="23"/>
  <c r="AD154" i="23"/>
  <c r="AC154" i="23"/>
  <c r="AL154" i="23" s="1"/>
  <c r="AB154" i="23"/>
  <c r="AA154" i="23"/>
  <c r="Z154" i="23"/>
  <c r="Y154" i="23"/>
  <c r="X154" i="23"/>
  <c r="W154" i="23"/>
  <c r="V154" i="23"/>
  <c r="AM154" i="23" s="1"/>
  <c r="U154" i="23"/>
  <c r="T154" i="23"/>
  <c r="S154" i="23"/>
  <c r="R154" i="23"/>
  <c r="Q154" i="23"/>
  <c r="P154" i="23"/>
  <c r="O154" i="23"/>
  <c r="N154" i="23"/>
  <c r="M154" i="23"/>
  <c r="L154" i="23"/>
  <c r="AN154" i="23" s="1"/>
  <c r="K154" i="23"/>
  <c r="J154" i="23"/>
  <c r="I154" i="23"/>
  <c r="H154" i="23"/>
  <c r="G154" i="23"/>
  <c r="F154" i="23"/>
  <c r="E154" i="23"/>
  <c r="D154" i="23"/>
  <c r="AO154" i="23" s="1"/>
  <c r="AJ153" i="23"/>
  <c r="AI153" i="23"/>
  <c r="AH153" i="23"/>
  <c r="AG153" i="23"/>
  <c r="AF153" i="23"/>
  <c r="AE153" i="23"/>
  <c r="AD153" i="23"/>
  <c r="AC153" i="23"/>
  <c r="AB153" i="23"/>
  <c r="AL153" i="23" s="1"/>
  <c r="AA153" i="23"/>
  <c r="Z153" i="23"/>
  <c r="Y153" i="23"/>
  <c r="X153" i="23"/>
  <c r="W153" i="23"/>
  <c r="V153" i="23"/>
  <c r="U153" i="23"/>
  <c r="T153" i="23"/>
  <c r="AM153" i="23" s="1"/>
  <c r="S153" i="23"/>
  <c r="R153" i="23"/>
  <c r="Q153" i="23"/>
  <c r="P153" i="23"/>
  <c r="O153" i="23"/>
  <c r="N153" i="23"/>
  <c r="M153" i="23"/>
  <c r="L153" i="23"/>
  <c r="AN153" i="23" s="1"/>
  <c r="K153" i="23"/>
  <c r="J153" i="23"/>
  <c r="I153" i="23"/>
  <c r="H153" i="23"/>
  <c r="G153" i="23"/>
  <c r="F153" i="23"/>
  <c r="E153" i="23"/>
  <c r="D153" i="23"/>
  <c r="AO153" i="23" s="1"/>
  <c r="AJ152" i="23"/>
  <c r="AI152" i="23"/>
  <c r="AH152" i="23"/>
  <c r="AG152" i="23"/>
  <c r="AF152" i="23"/>
  <c r="AE152" i="23"/>
  <c r="AD152" i="23"/>
  <c r="AC152" i="23"/>
  <c r="AB152" i="23"/>
  <c r="AL152" i="23" s="1"/>
  <c r="AA152" i="23"/>
  <c r="Z152" i="23"/>
  <c r="Y152" i="23"/>
  <c r="X152" i="23"/>
  <c r="W152" i="23"/>
  <c r="V152" i="23"/>
  <c r="U152" i="23"/>
  <c r="T152" i="23"/>
  <c r="AM152" i="23" s="1"/>
  <c r="S152" i="23"/>
  <c r="R152" i="23"/>
  <c r="Q152" i="23"/>
  <c r="P152" i="23"/>
  <c r="O152" i="23"/>
  <c r="N152" i="23"/>
  <c r="M152" i="23"/>
  <c r="L152" i="23"/>
  <c r="AN152" i="23" s="1"/>
  <c r="K152" i="23"/>
  <c r="J152" i="23"/>
  <c r="I152" i="23"/>
  <c r="H152" i="23"/>
  <c r="G152" i="23"/>
  <c r="F152" i="23"/>
  <c r="E152" i="23"/>
  <c r="D152" i="23"/>
  <c r="AO152" i="23" s="1"/>
  <c r="AJ151" i="23"/>
  <c r="AI151" i="23"/>
  <c r="AH151" i="23"/>
  <c r="AG151" i="23"/>
  <c r="AF151" i="23"/>
  <c r="AE151" i="23"/>
  <c r="AD151" i="23"/>
  <c r="AC151" i="23"/>
  <c r="AB151" i="23"/>
  <c r="AA151" i="23"/>
  <c r="Z151" i="23"/>
  <c r="Y151" i="23"/>
  <c r="X151" i="23"/>
  <c r="W151" i="23"/>
  <c r="V151" i="23"/>
  <c r="U151" i="23"/>
  <c r="T151" i="23"/>
  <c r="S151" i="23"/>
  <c r="R151" i="23"/>
  <c r="AN151" i="23" s="1"/>
  <c r="Q151" i="23"/>
  <c r="P151" i="23"/>
  <c r="O151" i="23"/>
  <c r="N151" i="23"/>
  <c r="M151" i="23"/>
  <c r="L151" i="23"/>
  <c r="K151" i="23"/>
  <c r="J151" i="23"/>
  <c r="I151" i="23"/>
  <c r="H151" i="23"/>
  <c r="G151" i="23"/>
  <c r="F151" i="23"/>
  <c r="E151" i="23"/>
  <c r="D151" i="23"/>
  <c r="AJ150" i="23"/>
  <c r="AI150" i="23"/>
  <c r="AH150" i="23"/>
  <c r="AG150" i="23"/>
  <c r="AF150" i="23"/>
  <c r="AE150" i="23"/>
  <c r="AD150" i="23"/>
  <c r="AC150" i="23"/>
  <c r="AB150" i="23"/>
  <c r="AA150" i="23"/>
  <c r="Z150" i="23"/>
  <c r="AM150" i="23" s="1"/>
  <c r="Y150" i="23"/>
  <c r="X150" i="23"/>
  <c r="W150" i="23"/>
  <c r="V150" i="23"/>
  <c r="U150" i="23"/>
  <c r="T150" i="23"/>
  <c r="S150" i="23"/>
  <c r="R150" i="23"/>
  <c r="Q150" i="23"/>
  <c r="P150" i="23"/>
  <c r="O150" i="23"/>
  <c r="N150" i="23"/>
  <c r="M150" i="23"/>
  <c r="L150" i="23"/>
  <c r="K150" i="23"/>
  <c r="J150" i="23"/>
  <c r="I150" i="23"/>
  <c r="H150" i="23"/>
  <c r="G150" i="23"/>
  <c r="F150" i="23"/>
  <c r="AO150" i="23" s="1"/>
  <c r="E150" i="23"/>
  <c r="D150" i="23"/>
  <c r="AJ149" i="23"/>
  <c r="AI149" i="23"/>
  <c r="AH149" i="23"/>
  <c r="AG149" i="23"/>
  <c r="AF149" i="23"/>
  <c r="AE149" i="23"/>
  <c r="AD149" i="23"/>
  <c r="AC149" i="23"/>
  <c r="AL149" i="23" s="1"/>
  <c r="AB149" i="23"/>
  <c r="AA149" i="23"/>
  <c r="Z149" i="23"/>
  <c r="Y149" i="23"/>
  <c r="X149" i="23"/>
  <c r="W149" i="23"/>
  <c r="V149" i="23"/>
  <c r="U149" i="23"/>
  <c r="T149" i="23"/>
  <c r="S149" i="23"/>
  <c r="R149" i="23"/>
  <c r="Q149" i="23"/>
  <c r="P149" i="23"/>
  <c r="O149" i="23"/>
  <c r="N149" i="23"/>
  <c r="M149" i="23"/>
  <c r="AN149" i="23" s="1"/>
  <c r="L149" i="23"/>
  <c r="K149" i="23"/>
  <c r="J149" i="23"/>
  <c r="I149" i="23"/>
  <c r="H149" i="23"/>
  <c r="G149" i="23"/>
  <c r="AO149" i="23" s="1"/>
  <c r="F149" i="23"/>
  <c r="E149" i="23"/>
  <c r="D149" i="23"/>
  <c r="AJ148" i="23"/>
  <c r="AI148" i="23"/>
  <c r="AH148" i="23"/>
  <c r="AG148" i="23"/>
  <c r="AF148" i="23"/>
  <c r="AE148" i="23"/>
  <c r="AD148" i="23"/>
  <c r="AC148" i="23"/>
  <c r="AB148" i="23"/>
  <c r="AA148" i="23"/>
  <c r="Z148" i="23"/>
  <c r="Y148" i="23"/>
  <c r="X148" i="23"/>
  <c r="W148" i="23"/>
  <c r="V148" i="23"/>
  <c r="U148" i="23"/>
  <c r="T148" i="23"/>
  <c r="S148" i="23"/>
  <c r="R148" i="23"/>
  <c r="Q148" i="23"/>
  <c r="P148" i="23"/>
  <c r="O148" i="23"/>
  <c r="N148" i="23"/>
  <c r="M148" i="23"/>
  <c r="L148" i="23"/>
  <c r="K148" i="23"/>
  <c r="J148" i="23"/>
  <c r="I148" i="23"/>
  <c r="H148" i="23"/>
  <c r="G148" i="23"/>
  <c r="F148" i="23"/>
  <c r="E148" i="23"/>
  <c r="D148" i="23"/>
  <c r="AJ147" i="23"/>
  <c r="AI147" i="23"/>
  <c r="AH147" i="23"/>
  <c r="AG147" i="23"/>
  <c r="AF147" i="23"/>
  <c r="AE147" i="23"/>
  <c r="AD147" i="23"/>
  <c r="AC147" i="23"/>
  <c r="AL147" i="23" s="1"/>
  <c r="AB147" i="23"/>
  <c r="AA147" i="23"/>
  <c r="Z147" i="23"/>
  <c r="Y147" i="23"/>
  <c r="X147" i="23"/>
  <c r="W147" i="23"/>
  <c r="V147" i="23"/>
  <c r="U147" i="23"/>
  <c r="AM147" i="23" s="1"/>
  <c r="T147" i="23"/>
  <c r="S147" i="23"/>
  <c r="R147" i="23"/>
  <c r="Q147" i="23"/>
  <c r="P147" i="23"/>
  <c r="O147" i="23"/>
  <c r="AN147" i="23" s="1"/>
  <c r="N147" i="23"/>
  <c r="M147" i="23"/>
  <c r="L147" i="23"/>
  <c r="K147" i="23"/>
  <c r="J147" i="23"/>
  <c r="I147" i="23"/>
  <c r="H147" i="23"/>
  <c r="G147" i="23"/>
  <c r="F147" i="23"/>
  <c r="E147" i="23"/>
  <c r="D147" i="23"/>
  <c r="AO147" i="23" s="1"/>
  <c r="AJ146" i="23"/>
  <c r="AI146" i="23"/>
  <c r="AH146" i="23"/>
  <c r="AG146" i="23"/>
  <c r="AF146" i="23"/>
  <c r="AE146" i="23"/>
  <c r="AD146" i="23"/>
  <c r="AC146" i="23"/>
  <c r="AL146" i="23" s="1"/>
  <c r="AB146" i="23"/>
  <c r="AA146" i="23"/>
  <c r="Z146" i="23"/>
  <c r="Y146" i="23"/>
  <c r="X146" i="23"/>
  <c r="W146" i="23"/>
  <c r="V146" i="23"/>
  <c r="U146" i="23"/>
  <c r="T146" i="23"/>
  <c r="S146" i="23"/>
  <c r="R146" i="23"/>
  <c r="Q146" i="23"/>
  <c r="P146" i="23"/>
  <c r="O146" i="23"/>
  <c r="N146" i="23"/>
  <c r="M146" i="23"/>
  <c r="L146" i="23"/>
  <c r="K146" i="23"/>
  <c r="J146" i="23"/>
  <c r="I146" i="23"/>
  <c r="H146" i="23"/>
  <c r="G146" i="23"/>
  <c r="F146" i="23"/>
  <c r="E146" i="23"/>
  <c r="D146" i="23"/>
  <c r="AJ145" i="23"/>
  <c r="AI145" i="23"/>
  <c r="AH145" i="23"/>
  <c r="AG145" i="23"/>
  <c r="AF145" i="23"/>
  <c r="AE145" i="23"/>
  <c r="AD145" i="23"/>
  <c r="AC145" i="23"/>
  <c r="AB145" i="23"/>
  <c r="AA145" i="23"/>
  <c r="Z145" i="23"/>
  <c r="Y145" i="23"/>
  <c r="X145" i="23"/>
  <c r="W145" i="23"/>
  <c r="V145" i="23"/>
  <c r="U145" i="23"/>
  <c r="T145" i="23"/>
  <c r="S145" i="23"/>
  <c r="R145" i="23"/>
  <c r="Q145" i="23"/>
  <c r="P145" i="23"/>
  <c r="O145" i="23"/>
  <c r="N145" i="23"/>
  <c r="M145" i="23"/>
  <c r="L145" i="23"/>
  <c r="K145" i="23"/>
  <c r="AO145" i="23" s="1"/>
  <c r="J145" i="23"/>
  <c r="I145" i="23"/>
  <c r="H145" i="23"/>
  <c r="G145" i="23"/>
  <c r="F145" i="23"/>
  <c r="E145" i="23"/>
  <c r="D145" i="23"/>
  <c r="C145" i="23"/>
  <c r="AJ144" i="23"/>
  <c r="AI144" i="23"/>
  <c r="AH144" i="23"/>
  <c r="AG144" i="23"/>
  <c r="AF144" i="23"/>
  <c r="AE144" i="23"/>
  <c r="AD144" i="23"/>
  <c r="AC144" i="23"/>
  <c r="AB144" i="23"/>
  <c r="AA144" i="23"/>
  <c r="Z144" i="23"/>
  <c r="Y144" i="23"/>
  <c r="X144" i="23"/>
  <c r="W144" i="23"/>
  <c r="V144" i="23"/>
  <c r="U144" i="23"/>
  <c r="T144" i="23"/>
  <c r="S144" i="23"/>
  <c r="R144" i="23"/>
  <c r="Q144" i="23"/>
  <c r="P144" i="23"/>
  <c r="O144" i="23"/>
  <c r="N144" i="23"/>
  <c r="M144" i="23"/>
  <c r="L144" i="23"/>
  <c r="K144" i="23"/>
  <c r="J144" i="23"/>
  <c r="I144" i="23"/>
  <c r="H144" i="23"/>
  <c r="G144" i="23"/>
  <c r="AO144" i="23" s="1"/>
  <c r="F144" i="23"/>
  <c r="E144" i="23"/>
  <c r="D144" i="23"/>
  <c r="AJ143" i="23"/>
  <c r="AI143" i="23"/>
  <c r="AH143" i="23"/>
  <c r="AG143" i="23"/>
  <c r="AF143" i="23"/>
  <c r="AE143" i="23"/>
  <c r="AD143" i="23"/>
  <c r="AC143" i="23"/>
  <c r="AB143" i="23"/>
  <c r="AA143" i="23"/>
  <c r="Z143" i="23"/>
  <c r="Y143" i="23"/>
  <c r="X143" i="23"/>
  <c r="W143" i="23"/>
  <c r="V143" i="23"/>
  <c r="U143" i="23"/>
  <c r="T143" i="23"/>
  <c r="S143" i="23"/>
  <c r="R143" i="23"/>
  <c r="Q143" i="23"/>
  <c r="P143" i="23"/>
  <c r="O143" i="23"/>
  <c r="AN143" i="23" s="1"/>
  <c r="N143" i="23"/>
  <c r="M143" i="23"/>
  <c r="L143" i="23"/>
  <c r="K143" i="23"/>
  <c r="J143" i="23"/>
  <c r="I143" i="23"/>
  <c r="H143" i="23"/>
  <c r="G143" i="23"/>
  <c r="F143" i="23"/>
  <c r="E143" i="23"/>
  <c r="D143" i="23"/>
  <c r="AJ142" i="23"/>
  <c r="AI142" i="23"/>
  <c r="AH142" i="23"/>
  <c r="AG142" i="23"/>
  <c r="AF142" i="23"/>
  <c r="AE142" i="23"/>
  <c r="AD142" i="23"/>
  <c r="AC142" i="23"/>
  <c r="AB142" i="23"/>
  <c r="AL142" i="23" s="1"/>
  <c r="AA142" i="23"/>
  <c r="Z142" i="23"/>
  <c r="Y142" i="23"/>
  <c r="X142" i="23"/>
  <c r="W142" i="23"/>
  <c r="V142" i="23"/>
  <c r="U142" i="23"/>
  <c r="T142" i="23"/>
  <c r="AM142" i="23" s="1"/>
  <c r="S142" i="23"/>
  <c r="R142" i="23"/>
  <c r="Q142" i="23"/>
  <c r="P142" i="23"/>
  <c r="O142" i="23"/>
  <c r="N142" i="23"/>
  <c r="M142" i="23"/>
  <c r="L142" i="23"/>
  <c r="AN142" i="23" s="1"/>
  <c r="K142" i="23"/>
  <c r="J142" i="23"/>
  <c r="I142" i="23"/>
  <c r="H142" i="23"/>
  <c r="G142" i="23"/>
  <c r="F142" i="23"/>
  <c r="E142" i="23"/>
  <c r="D142" i="23"/>
  <c r="AO142" i="23" s="1"/>
  <c r="AJ141" i="23"/>
  <c r="AI141" i="23"/>
  <c r="AH141" i="23"/>
  <c r="AG141" i="23"/>
  <c r="AF141" i="23"/>
  <c r="AE141" i="23"/>
  <c r="AD141" i="23"/>
  <c r="AC141" i="23"/>
  <c r="AL141" i="23" s="1"/>
  <c r="AB141" i="23"/>
  <c r="AA141" i="23"/>
  <c r="Z141" i="23"/>
  <c r="Y141" i="23"/>
  <c r="X141" i="23"/>
  <c r="W141" i="23"/>
  <c r="V141" i="23"/>
  <c r="AM141" i="23" s="1"/>
  <c r="U141" i="23"/>
  <c r="T141" i="23"/>
  <c r="S141" i="23"/>
  <c r="R141" i="23"/>
  <c r="Q141" i="23"/>
  <c r="P141" i="23"/>
  <c r="O141" i="23"/>
  <c r="N141" i="23"/>
  <c r="M141" i="23"/>
  <c r="L141" i="23"/>
  <c r="AN141" i="23" s="1"/>
  <c r="K141" i="23"/>
  <c r="J141" i="23"/>
  <c r="I141" i="23"/>
  <c r="H141" i="23"/>
  <c r="G141" i="23"/>
  <c r="F141" i="23"/>
  <c r="E141" i="23"/>
  <c r="D141" i="23"/>
  <c r="AJ140" i="23"/>
  <c r="AI140" i="23"/>
  <c r="AH140" i="23"/>
  <c r="AG140" i="23"/>
  <c r="AF140" i="23"/>
  <c r="AE140" i="23"/>
  <c r="AD140" i="23"/>
  <c r="AC140" i="23"/>
  <c r="AB140" i="23"/>
  <c r="AL140" i="23" s="1"/>
  <c r="AA140" i="23"/>
  <c r="Z140" i="23"/>
  <c r="Y140" i="23"/>
  <c r="X140" i="23"/>
  <c r="W140" i="23"/>
  <c r="V140" i="23"/>
  <c r="U140" i="23"/>
  <c r="T140" i="23"/>
  <c r="AM140" i="23" s="1"/>
  <c r="S140" i="23"/>
  <c r="R140" i="23"/>
  <c r="Q140" i="23"/>
  <c r="P140" i="23"/>
  <c r="O140" i="23"/>
  <c r="N140" i="23"/>
  <c r="M140" i="23"/>
  <c r="L140" i="23"/>
  <c r="AN140" i="23" s="1"/>
  <c r="K140" i="23"/>
  <c r="J140" i="23"/>
  <c r="I140" i="23"/>
  <c r="H140" i="23"/>
  <c r="G140" i="23"/>
  <c r="F140" i="23"/>
  <c r="E140" i="23"/>
  <c r="D140" i="23"/>
  <c r="AO140" i="23" s="1"/>
  <c r="AJ139" i="23"/>
  <c r="AI139" i="23"/>
  <c r="AH139" i="23"/>
  <c r="AG139" i="23"/>
  <c r="AF139" i="23"/>
  <c r="AE139" i="23"/>
  <c r="AD139" i="23"/>
  <c r="AC139" i="23"/>
  <c r="AL139" i="23" s="1"/>
  <c r="AB139" i="23"/>
  <c r="AA139" i="23"/>
  <c r="Z139" i="23"/>
  <c r="Y139" i="23"/>
  <c r="X139" i="23"/>
  <c r="W139" i="23"/>
  <c r="V139" i="23"/>
  <c r="U139" i="23"/>
  <c r="T139" i="23"/>
  <c r="S139" i="23"/>
  <c r="R139" i="23"/>
  <c r="Q139" i="23"/>
  <c r="P139" i="23"/>
  <c r="O139" i="23"/>
  <c r="N139" i="23"/>
  <c r="M139" i="23"/>
  <c r="L139" i="23"/>
  <c r="K139" i="23"/>
  <c r="J139" i="23"/>
  <c r="I139" i="23"/>
  <c r="H139" i="23"/>
  <c r="G139" i="23"/>
  <c r="F139" i="23"/>
  <c r="E139" i="23"/>
  <c r="D139" i="23"/>
  <c r="AJ138" i="23"/>
  <c r="AI138" i="23"/>
  <c r="AH138" i="23"/>
  <c r="AG138" i="23"/>
  <c r="AF138" i="23"/>
  <c r="AE138" i="23"/>
  <c r="AD138" i="23"/>
  <c r="AC138" i="23"/>
  <c r="AB138" i="23"/>
  <c r="AL138" i="23" s="1"/>
  <c r="AA138" i="23"/>
  <c r="Z138" i="23"/>
  <c r="Y138" i="23"/>
  <c r="X138" i="23"/>
  <c r="W138" i="23"/>
  <c r="V138" i="23"/>
  <c r="U138" i="23"/>
  <c r="T138" i="23"/>
  <c r="AM138" i="23" s="1"/>
  <c r="S138" i="23"/>
  <c r="R138" i="23"/>
  <c r="Q138" i="23"/>
  <c r="P138" i="23"/>
  <c r="O138" i="23"/>
  <c r="N138" i="23"/>
  <c r="M138" i="23"/>
  <c r="L138" i="23"/>
  <c r="AN138" i="23" s="1"/>
  <c r="K138" i="23"/>
  <c r="J138" i="23"/>
  <c r="I138" i="23"/>
  <c r="H138" i="23"/>
  <c r="G138" i="23"/>
  <c r="F138" i="23"/>
  <c r="E138" i="23"/>
  <c r="D138" i="23"/>
  <c r="AO138" i="23" s="1"/>
  <c r="AJ137" i="23"/>
  <c r="AI137" i="23"/>
  <c r="AH137" i="23"/>
  <c r="AG137" i="23"/>
  <c r="AF137" i="23"/>
  <c r="AE137" i="23"/>
  <c r="AD137" i="23"/>
  <c r="AC137" i="23"/>
  <c r="AB137" i="23"/>
  <c r="AA137" i="23"/>
  <c r="Z137" i="23"/>
  <c r="Y137" i="23"/>
  <c r="X137" i="23"/>
  <c r="W137" i="23"/>
  <c r="V137" i="23"/>
  <c r="U137" i="23"/>
  <c r="T137" i="23"/>
  <c r="S137" i="23"/>
  <c r="R137" i="23"/>
  <c r="Q137" i="23"/>
  <c r="P137" i="23"/>
  <c r="O137" i="23"/>
  <c r="AN137" i="23" s="1"/>
  <c r="N137" i="23"/>
  <c r="M137" i="23"/>
  <c r="L137" i="23"/>
  <c r="K137" i="23"/>
  <c r="J137" i="23"/>
  <c r="I137" i="23"/>
  <c r="H137" i="23"/>
  <c r="G137" i="23"/>
  <c r="AO137" i="23" s="1"/>
  <c r="F137" i="23"/>
  <c r="E137" i="23"/>
  <c r="D137" i="23"/>
  <c r="AJ136" i="23"/>
  <c r="AI136" i="23"/>
  <c r="AH136" i="23"/>
  <c r="AG136" i="23"/>
  <c r="AF136" i="23"/>
  <c r="AE136" i="23"/>
  <c r="AD136" i="23"/>
  <c r="AC136" i="23"/>
  <c r="AB136" i="23"/>
  <c r="AA136" i="23"/>
  <c r="Z136" i="23"/>
  <c r="Y136" i="23"/>
  <c r="X136" i="23"/>
  <c r="W136" i="23"/>
  <c r="V136" i="23"/>
  <c r="U136" i="23"/>
  <c r="T136" i="23"/>
  <c r="S136" i="23"/>
  <c r="R136" i="23"/>
  <c r="Q136" i="23"/>
  <c r="P136" i="23"/>
  <c r="O136" i="23"/>
  <c r="N136" i="23"/>
  <c r="M136" i="23"/>
  <c r="L136" i="23"/>
  <c r="K136" i="23"/>
  <c r="J136" i="23"/>
  <c r="I136" i="23"/>
  <c r="H136" i="23"/>
  <c r="G136" i="23"/>
  <c r="AO136" i="23" s="1"/>
  <c r="F136" i="23"/>
  <c r="E136" i="23"/>
  <c r="D136" i="23"/>
  <c r="AQ134" i="23"/>
  <c r="AJ134" i="23"/>
  <c r="AI134" i="23"/>
  <c r="AH134" i="23"/>
  <c r="AG134" i="23"/>
  <c r="AF134" i="23"/>
  <c r="AE134" i="23"/>
  <c r="AD134" i="23"/>
  <c r="AC134" i="23"/>
  <c r="AB134" i="23"/>
  <c r="AL134" i="23" s="1"/>
  <c r="AA134" i="23"/>
  <c r="Z134" i="23"/>
  <c r="Y134" i="23"/>
  <c r="X134" i="23"/>
  <c r="W134" i="23"/>
  <c r="V134" i="23"/>
  <c r="AM134" i="23" s="1"/>
  <c r="U134" i="23"/>
  <c r="T134" i="23"/>
  <c r="S134" i="23"/>
  <c r="R134" i="23"/>
  <c r="Q134" i="23"/>
  <c r="P134" i="23"/>
  <c r="O134" i="23"/>
  <c r="N134" i="23"/>
  <c r="M134" i="23"/>
  <c r="L134" i="23"/>
  <c r="AN134" i="23" s="1"/>
  <c r="K134" i="23"/>
  <c r="J134" i="23"/>
  <c r="I134" i="23"/>
  <c r="H134" i="23"/>
  <c r="G134" i="23"/>
  <c r="F134" i="23"/>
  <c r="E134" i="23"/>
  <c r="D134" i="23"/>
  <c r="AO134" i="23" s="1"/>
  <c r="AQ133" i="23"/>
  <c r="AJ133" i="23"/>
  <c r="AI133" i="23"/>
  <c r="AH133" i="23"/>
  <c r="AG133" i="23"/>
  <c r="AF133" i="23"/>
  <c r="AE133" i="23"/>
  <c r="AD133" i="23"/>
  <c r="AC133" i="23"/>
  <c r="AL133" i="23" s="1"/>
  <c r="AB133" i="23"/>
  <c r="AA133" i="23"/>
  <c r="Z133" i="23"/>
  <c r="Y133" i="23"/>
  <c r="X133" i="23"/>
  <c r="W133" i="23"/>
  <c r="V133" i="23"/>
  <c r="U133" i="23"/>
  <c r="AM133" i="23" s="1"/>
  <c r="T133" i="23"/>
  <c r="S133" i="23"/>
  <c r="R133" i="23"/>
  <c r="Q133" i="23"/>
  <c r="P133" i="23"/>
  <c r="O133" i="23"/>
  <c r="N133" i="23"/>
  <c r="M133" i="23"/>
  <c r="L133" i="23"/>
  <c r="K133" i="23"/>
  <c r="J133" i="23"/>
  <c r="I133" i="23"/>
  <c r="H133" i="23"/>
  <c r="G133" i="23"/>
  <c r="F133" i="23"/>
  <c r="E133" i="23"/>
  <c r="AO133" i="23" s="1"/>
  <c r="D133" i="23"/>
  <c r="AJ132" i="23"/>
  <c r="AQ132" i="23" s="1"/>
  <c r="AR68" i="23" s="1"/>
  <c r="AI132" i="23"/>
  <c r="AH132" i="23"/>
  <c r="AG132" i="23"/>
  <c r="AF132" i="23"/>
  <c r="AE132" i="23"/>
  <c r="AD132" i="23"/>
  <c r="AC132" i="23"/>
  <c r="AB132" i="23"/>
  <c r="AL132" i="23" s="1"/>
  <c r="AA132" i="23"/>
  <c r="Z132" i="23"/>
  <c r="Y132" i="23"/>
  <c r="X132" i="23"/>
  <c r="W132" i="23"/>
  <c r="V132" i="23"/>
  <c r="U132" i="23"/>
  <c r="T132" i="23"/>
  <c r="AM132" i="23" s="1"/>
  <c r="S132" i="23"/>
  <c r="R132" i="23"/>
  <c r="Q132" i="23"/>
  <c r="P132" i="23"/>
  <c r="O132" i="23"/>
  <c r="N132" i="23"/>
  <c r="M132" i="23"/>
  <c r="L132" i="23"/>
  <c r="AN132" i="23" s="1"/>
  <c r="K132" i="23"/>
  <c r="J132" i="23"/>
  <c r="I132" i="23"/>
  <c r="H132" i="23"/>
  <c r="G132" i="23"/>
  <c r="F132" i="23"/>
  <c r="E132" i="23"/>
  <c r="D132" i="23"/>
  <c r="AO132" i="23" s="1"/>
  <c r="AQ131" i="23"/>
  <c r="AJ131" i="23"/>
  <c r="AI131" i="23"/>
  <c r="AH131" i="23"/>
  <c r="AG131" i="23"/>
  <c r="AF131" i="23"/>
  <c r="AE131" i="23"/>
  <c r="AD131" i="23"/>
  <c r="AC131" i="23"/>
  <c r="AB131" i="23"/>
  <c r="AL131" i="23" s="1"/>
  <c r="AA131" i="23"/>
  <c r="Z131" i="23"/>
  <c r="Y131" i="23"/>
  <c r="X131" i="23"/>
  <c r="W131" i="23"/>
  <c r="V131" i="23"/>
  <c r="AM131" i="23" s="1"/>
  <c r="U131" i="23"/>
  <c r="T131" i="23"/>
  <c r="S131" i="23"/>
  <c r="R131" i="23"/>
  <c r="Q131" i="23"/>
  <c r="P131" i="23"/>
  <c r="O131" i="23"/>
  <c r="N131" i="23"/>
  <c r="M131" i="23"/>
  <c r="L131" i="23"/>
  <c r="AN131" i="23" s="1"/>
  <c r="K131" i="23"/>
  <c r="J131" i="23"/>
  <c r="I131" i="23"/>
  <c r="H131" i="23"/>
  <c r="G131" i="23"/>
  <c r="F131" i="23"/>
  <c r="AO131" i="23" s="1"/>
  <c r="E131" i="23"/>
  <c r="D131" i="23"/>
  <c r="C131" i="23"/>
  <c r="AQ130" i="23"/>
  <c r="AJ130" i="23"/>
  <c r="AI130" i="23"/>
  <c r="AH130" i="23"/>
  <c r="AG130" i="23"/>
  <c r="AF130" i="23"/>
  <c r="AE130" i="23"/>
  <c r="AD130" i="23"/>
  <c r="AC130" i="23"/>
  <c r="AL130" i="23" s="1"/>
  <c r="AB130" i="23"/>
  <c r="AA130" i="23"/>
  <c r="Z130" i="23"/>
  <c r="Y130" i="23"/>
  <c r="X130" i="23"/>
  <c r="W130" i="23"/>
  <c r="V130" i="23"/>
  <c r="U130" i="23"/>
  <c r="AM130" i="23" s="1"/>
  <c r="T130" i="23"/>
  <c r="S130" i="23"/>
  <c r="R130" i="23"/>
  <c r="Q130" i="23"/>
  <c r="P130" i="23"/>
  <c r="O130" i="23"/>
  <c r="N130" i="23"/>
  <c r="M130" i="23"/>
  <c r="AN130" i="23" s="1"/>
  <c r="L130" i="23"/>
  <c r="K130" i="23"/>
  <c r="J130" i="23"/>
  <c r="I130" i="23"/>
  <c r="H130" i="23"/>
  <c r="G130" i="23"/>
  <c r="F130" i="23"/>
  <c r="E130" i="23"/>
  <c r="AO130" i="23" s="1"/>
  <c r="D130" i="23"/>
  <c r="AQ129" i="23"/>
  <c r="AJ129" i="23"/>
  <c r="AI129" i="23"/>
  <c r="AH129" i="23"/>
  <c r="AG129" i="23"/>
  <c r="AF129" i="23"/>
  <c r="AE129" i="23"/>
  <c r="AD129" i="23"/>
  <c r="AC129" i="23"/>
  <c r="AB129" i="23"/>
  <c r="AA129" i="23"/>
  <c r="Z129" i="23"/>
  <c r="Y129" i="23"/>
  <c r="X129" i="23"/>
  <c r="W129" i="23"/>
  <c r="V129" i="23"/>
  <c r="U129" i="23"/>
  <c r="T129" i="23"/>
  <c r="S129" i="23"/>
  <c r="R129" i="23"/>
  <c r="Q129" i="23"/>
  <c r="P129" i="23"/>
  <c r="O129" i="23"/>
  <c r="N129" i="23"/>
  <c r="M129" i="23"/>
  <c r="L129" i="23"/>
  <c r="K129" i="23"/>
  <c r="J129" i="23"/>
  <c r="I129" i="23"/>
  <c r="H129" i="23"/>
  <c r="G129" i="23"/>
  <c r="F129" i="23"/>
  <c r="E129" i="23"/>
  <c r="D129" i="23"/>
  <c r="AQ128" i="23"/>
  <c r="AJ128" i="23"/>
  <c r="AI128" i="23"/>
  <c r="AH128" i="23"/>
  <c r="AG128" i="23"/>
  <c r="AF128" i="23"/>
  <c r="AE128" i="23"/>
  <c r="AD128" i="23"/>
  <c r="AC128" i="23"/>
  <c r="AB128" i="23"/>
  <c r="AA128" i="23"/>
  <c r="Z128" i="23"/>
  <c r="Y128" i="23"/>
  <c r="X128" i="23"/>
  <c r="W128" i="23"/>
  <c r="V128" i="23"/>
  <c r="U128" i="23"/>
  <c r="T128" i="23"/>
  <c r="S128" i="23"/>
  <c r="R128" i="23"/>
  <c r="Q128" i="23"/>
  <c r="P128" i="23"/>
  <c r="O128" i="23"/>
  <c r="N128" i="23"/>
  <c r="M128" i="23"/>
  <c r="L128" i="23"/>
  <c r="K128" i="23"/>
  <c r="J128" i="23"/>
  <c r="I128" i="23"/>
  <c r="H128" i="23"/>
  <c r="AO128" i="23" s="1"/>
  <c r="G128" i="23"/>
  <c r="F128" i="23"/>
  <c r="E128" i="23"/>
  <c r="D128" i="23"/>
  <c r="AJ127" i="23"/>
  <c r="AQ127" i="23" s="1"/>
  <c r="AI127" i="23"/>
  <c r="AH127" i="23"/>
  <c r="AG127" i="23"/>
  <c r="AF127" i="23"/>
  <c r="AE127" i="23"/>
  <c r="AD127" i="23"/>
  <c r="AC127" i="23"/>
  <c r="AB127" i="23"/>
  <c r="AA127" i="23"/>
  <c r="Z127" i="23"/>
  <c r="Y127" i="23"/>
  <c r="X127" i="23"/>
  <c r="W127" i="23"/>
  <c r="V127" i="23"/>
  <c r="U127" i="23"/>
  <c r="T127" i="23"/>
  <c r="AM127" i="23" s="1"/>
  <c r="S127" i="23"/>
  <c r="R127" i="23"/>
  <c r="Q127" i="23"/>
  <c r="P127" i="23"/>
  <c r="O127" i="23"/>
  <c r="AN127" i="23" s="1"/>
  <c r="N127" i="23"/>
  <c r="M127" i="23"/>
  <c r="L127" i="23"/>
  <c r="K127" i="23"/>
  <c r="J127" i="23"/>
  <c r="I127" i="23"/>
  <c r="H127" i="23"/>
  <c r="G127" i="23"/>
  <c r="F127" i="23"/>
  <c r="E127" i="23"/>
  <c r="D127" i="23"/>
  <c r="AO127" i="23" s="1"/>
  <c r="AJ126" i="23"/>
  <c r="AQ126" i="23" s="1"/>
  <c r="AR61" i="23" s="1"/>
  <c r="AI126" i="23"/>
  <c r="AH126" i="23"/>
  <c r="AG126" i="23"/>
  <c r="AF126" i="23"/>
  <c r="AE126" i="23"/>
  <c r="AD126" i="23"/>
  <c r="AC126" i="23"/>
  <c r="AB126" i="23"/>
  <c r="AL126" i="23" s="1"/>
  <c r="AA126" i="23"/>
  <c r="Z126" i="23"/>
  <c r="Y126" i="23"/>
  <c r="X126" i="23"/>
  <c r="W126" i="23"/>
  <c r="V126" i="23"/>
  <c r="AM126" i="23" s="1"/>
  <c r="U126" i="23"/>
  <c r="T126" i="23"/>
  <c r="S126" i="23"/>
  <c r="R126" i="23"/>
  <c r="Q126" i="23"/>
  <c r="P126" i="23"/>
  <c r="O126" i="23"/>
  <c r="N126" i="23"/>
  <c r="M126" i="23"/>
  <c r="L126" i="23"/>
  <c r="AN126" i="23" s="1"/>
  <c r="K126" i="23"/>
  <c r="J126" i="23"/>
  <c r="I126" i="23"/>
  <c r="H126" i="23"/>
  <c r="G126" i="23"/>
  <c r="F126" i="23"/>
  <c r="E126" i="23"/>
  <c r="D126" i="23"/>
  <c r="AO126" i="23" s="1"/>
  <c r="AQ125" i="23"/>
  <c r="AJ125" i="23"/>
  <c r="AI125" i="23"/>
  <c r="AH125" i="23"/>
  <c r="AG125" i="23"/>
  <c r="AF125" i="23"/>
  <c r="AE125" i="23"/>
  <c r="AD125" i="23"/>
  <c r="AC125" i="23"/>
  <c r="AL125" i="23" s="1"/>
  <c r="AB125" i="23"/>
  <c r="AA125" i="23"/>
  <c r="Z125" i="23"/>
  <c r="Y125" i="23"/>
  <c r="X125" i="23"/>
  <c r="W125" i="23"/>
  <c r="V125" i="23"/>
  <c r="U125" i="23"/>
  <c r="AM125" i="23" s="1"/>
  <c r="T125" i="23"/>
  <c r="S125" i="23"/>
  <c r="R125" i="23"/>
  <c r="Q125" i="23"/>
  <c r="P125" i="23"/>
  <c r="O125" i="23"/>
  <c r="N125" i="23"/>
  <c r="M125" i="23"/>
  <c r="L125" i="23"/>
  <c r="K125" i="23"/>
  <c r="J125" i="23"/>
  <c r="I125" i="23"/>
  <c r="H125" i="23"/>
  <c r="G125" i="23"/>
  <c r="F125" i="23"/>
  <c r="E125" i="23"/>
  <c r="AO125" i="23" s="1"/>
  <c r="D125" i="23"/>
  <c r="AJ124" i="23"/>
  <c r="AQ124" i="23" s="1"/>
  <c r="AR60" i="23" s="1"/>
  <c r="AI124" i="23"/>
  <c r="AH124" i="23"/>
  <c r="AG124" i="23"/>
  <c r="AF124" i="23"/>
  <c r="AE124" i="23"/>
  <c r="AD124" i="23"/>
  <c r="AC124" i="23"/>
  <c r="AB124" i="23"/>
  <c r="AL124" i="23" s="1"/>
  <c r="AA124" i="23"/>
  <c r="Z124" i="23"/>
  <c r="Y124" i="23"/>
  <c r="X124" i="23"/>
  <c r="W124" i="23"/>
  <c r="V124" i="23"/>
  <c r="U124" i="23"/>
  <c r="T124" i="23"/>
  <c r="AM124" i="23" s="1"/>
  <c r="S124" i="23"/>
  <c r="R124" i="23"/>
  <c r="Q124" i="23"/>
  <c r="P124" i="23"/>
  <c r="O124" i="23"/>
  <c r="N124" i="23"/>
  <c r="M124" i="23"/>
  <c r="L124" i="23"/>
  <c r="AN124" i="23" s="1"/>
  <c r="K124" i="23"/>
  <c r="J124" i="23"/>
  <c r="I124" i="23"/>
  <c r="H124" i="23"/>
  <c r="G124" i="23"/>
  <c r="F124" i="23"/>
  <c r="E124" i="23"/>
  <c r="D124" i="23"/>
  <c r="AO124" i="23" s="1"/>
  <c r="AQ123" i="23"/>
  <c r="AR58" i="23" s="1"/>
  <c r="AJ123" i="23"/>
  <c r="AI123" i="23"/>
  <c r="AH123" i="23"/>
  <c r="AG123" i="23"/>
  <c r="AF123" i="23"/>
  <c r="AE123" i="23"/>
  <c r="AD123" i="23"/>
  <c r="AC123" i="23"/>
  <c r="AB123" i="23"/>
  <c r="AL123" i="23" s="1"/>
  <c r="AA123" i="23"/>
  <c r="Z123" i="23"/>
  <c r="Y123" i="23"/>
  <c r="X123" i="23"/>
  <c r="W123" i="23"/>
  <c r="V123" i="23"/>
  <c r="AM123" i="23" s="1"/>
  <c r="U123" i="23"/>
  <c r="T123" i="23"/>
  <c r="S123" i="23"/>
  <c r="R123" i="23"/>
  <c r="Q123" i="23"/>
  <c r="P123" i="23"/>
  <c r="O123" i="23"/>
  <c r="N123" i="23"/>
  <c r="M123" i="23"/>
  <c r="L123" i="23"/>
  <c r="AN123" i="23" s="1"/>
  <c r="K123" i="23"/>
  <c r="J123" i="23"/>
  <c r="I123" i="23"/>
  <c r="H123" i="23"/>
  <c r="G123" i="23"/>
  <c r="F123" i="23"/>
  <c r="AO123" i="23" s="1"/>
  <c r="E123" i="23"/>
  <c r="D123" i="23"/>
  <c r="C123" i="23"/>
  <c r="AQ122" i="23"/>
  <c r="AJ122" i="23"/>
  <c r="AI122" i="23"/>
  <c r="AH122" i="23"/>
  <c r="AG122" i="23"/>
  <c r="AF122" i="23"/>
  <c r="AE122" i="23"/>
  <c r="AD122" i="23"/>
  <c r="AC122" i="23"/>
  <c r="AL122" i="23" s="1"/>
  <c r="AB122" i="23"/>
  <c r="AA122" i="23"/>
  <c r="Z122" i="23"/>
  <c r="Y122" i="23"/>
  <c r="X122" i="23"/>
  <c r="W122" i="23"/>
  <c r="V122" i="23"/>
  <c r="U122" i="23"/>
  <c r="AM122" i="23" s="1"/>
  <c r="T122" i="23"/>
  <c r="S122" i="23"/>
  <c r="R122" i="23"/>
  <c r="Q122" i="23"/>
  <c r="P122" i="23"/>
  <c r="O122" i="23"/>
  <c r="N122" i="23"/>
  <c r="M122" i="23"/>
  <c r="AN122" i="23" s="1"/>
  <c r="L122" i="23"/>
  <c r="K122" i="23"/>
  <c r="J122" i="23"/>
  <c r="I122" i="23"/>
  <c r="H122" i="23"/>
  <c r="G122" i="23"/>
  <c r="F122" i="23"/>
  <c r="E122" i="23"/>
  <c r="AO122" i="23" s="1"/>
  <c r="D122" i="23"/>
  <c r="AQ121" i="23"/>
  <c r="AR56" i="23" s="1"/>
  <c r="AJ121" i="23"/>
  <c r="AI121" i="23"/>
  <c r="AH121" i="23"/>
  <c r="AG121" i="23"/>
  <c r="AF121" i="23"/>
  <c r="AE121" i="23"/>
  <c r="AD121" i="23"/>
  <c r="AC121" i="23"/>
  <c r="AB121" i="23"/>
  <c r="AA121" i="23"/>
  <c r="Z121" i="23"/>
  <c r="Y121" i="23"/>
  <c r="X121" i="23"/>
  <c r="W121" i="23"/>
  <c r="V121" i="23"/>
  <c r="U121" i="23"/>
  <c r="T121" i="23"/>
  <c r="S121" i="23"/>
  <c r="R121" i="23"/>
  <c r="Q121" i="23"/>
  <c r="P121" i="23"/>
  <c r="O121" i="23"/>
  <c r="N121" i="23"/>
  <c r="M121" i="23"/>
  <c r="L121" i="23"/>
  <c r="K121" i="23"/>
  <c r="J121" i="23"/>
  <c r="I121" i="23"/>
  <c r="H121" i="23"/>
  <c r="G121" i="23"/>
  <c r="F121" i="23"/>
  <c r="E121" i="23"/>
  <c r="D121" i="23"/>
  <c r="AQ120" i="23"/>
  <c r="AJ120" i="23"/>
  <c r="AI120" i="23"/>
  <c r="AH120" i="23"/>
  <c r="AG120" i="23"/>
  <c r="AF120" i="23"/>
  <c r="AE120" i="23"/>
  <c r="AD120" i="23"/>
  <c r="AC120" i="23"/>
  <c r="AB120" i="23"/>
  <c r="AA120" i="23"/>
  <c r="Z120" i="23"/>
  <c r="Y120" i="23"/>
  <c r="X120" i="23"/>
  <c r="W120" i="23"/>
  <c r="V120" i="23"/>
  <c r="AM120" i="23" s="1"/>
  <c r="U120" i="23"/>
  <c r="T120" i="23"/>
  <c r="S120" i="23"/>
  <c r="R120" i="23"/>
  <c r="Q120" i="23"/>
  <c r="P120" i="23"/>
  <c r="O120" i="23"/>
  <c r="N120" i="23"/>
  <c r="M120" i="23"/>
  <c r="L120" i="23"/>
  <c r="AN120" i="23" s="1"/>
  <c r="K120" i="23"/>
  <c r="J120" i="23"/>
  <c r="I120" i="23"/>
  <c r="H120" i="23"/>
  <c r="AO120" i="23" s="1"/>
  <c r="G120" i="23"/>
  <c r="F120" i="23"/>
  <c r="E120" i="23"/>
  <c r="D120" i="23"/>
  <c r="AJ119" i="23"/>
  <c r="AQ119" i="23" s="1"/>
  <c r="AI119" i="23"/>
  <c r="AH119" i="23"/>
  <c r="AG119" i="23"/>
  <c r="AF119" i="23"/>
  <c r="AE119" i="23"/>
  <c r="AD119" i="23"/>
  <c r="AC119" i="23"/>
  <c r="AB119" i="23"/>
  <c r="AA119" i="23"/>
  <c r="Z119" i="23"/>
  <c r="Y119" i="23"/>
  <c r="X119" i="23"/>
  <c r="W119" i="23"/>
  <c r="V119" i="23"/>
  <c r="U119" i="23"/>
  <c r="T119" i="23"/>
  <c r="AM119" i="23" s="1"/>
  <c r="S119" i="23"/>
  <c r="R119" i="23"/>
  <c r="Q119" i="23"/>
  <c r="P119" i="23"/>
  <c r="O119" i="23"/>
  <c r="AN119" i="23" s="1"/>
  <c r="N119" i="23"/>
  <c r="M119" i="23"/>
  <c r="L119" i="23"/>
  <c r="K119" i="23"/>
  <c r="J119" i="23"/>
  <c r="I119" i="23"/>
  <c r="H119" i="23"/>
  <c r="G119" i="23"/>
  <c r="F119" i="23"/>
  <c r="E119" i="23"/>
  <c r="D119" i="23"/>
  <c r="AO119" i="23" s="1"/>
  <c r="AJ118" i="23"/>
  <c r="AQ118" i="23" s="1"/>
  <c r="AI118" i="23"/>
  <c r="AH118" i="23"/>
  <c r="AG118" i="23"/>
  <c r="AF118" i="23"/>
  <c r="AE118" i="23"/>
  <c r="AD118" i="23"/>
  <c r="AC118" i="23"/>
  <c r="AB118" i="23"/>
  <c r="AA118" i="23"/>
  <c r="Z118" i="23"/>
  <c r="Y118" i="23"/>
  <c r="X118" i="23"/>
  <c r="W118" i="23"/>
  <c r="V118" i="23"/>
  <c r="AM118" i="23" s="1"/>
  <c r="U118" i="23"/>
  <c r="T118" i="23"/>
  <c r="S118" i="23"/>
  <c r="R118" i="23"/>
  <c r="Q118" i="23"/>
  <c r="P118" i="23"/>
  <c r="O118" i="23"/>
  <c r="N118" i="23"/>
  <c r="M118" i="23"/>
  <c r="L118" i="23"/>
  <c r="K118" i="23"/>
  <c r="J118" i="23"/>
  <c r="I118" i="23"/>
  <c r="H118" i="23"/>
  <c r="G118" i="23"/>
  <c r="F118" i="23"/>
  <c r="E118" i="23"/>
  <c r="D118" i="23"/>
  <c r="AQ117" i="23"/>
  <c r="AJ117" i="23"/>
  <c r="AI117" i="23"/>
  <c r="AH117" i="23"/>
  <c r="AG117" i="23"/>
  <c r="AF117" i="23"/>
  <c r="AE117" i="23"/>
  <c r="AD117" i="23"/>
  <c r="AC117" i="23"/>
  <c r="AL117" i="23" s="1"/>
  <c r="AB117" i="23"/>
  <c r="AA117" i="23"/>
  <c r="Z117" i="23"/>
  <c r="Y117" i="23"/>
  <c r="X117" i="23"/>
  <c r="W117" i="23"/>
  <c r="V117" i="23"/>
  <c r="U117" i="23"/>
  <c r="AM117" i="23" s="1"/>
  <c r="T117" i="23"/>
  <c r="S117" i="23"/>
  <c r="R117" i="23"/>
  <c r="Q117" i="23"/>
  <c r="P117" i="23"/>
  <c r="O117" i="23"/>
  <c r="N117" i="23"/>
  <c r="M117" i="23"/>
  <c r="L117" i="23"/>
  <c r="K117" i="23"/>
  <c r="J117" i="23"/>
  <c r="I117" i="23"/>
  <c r="H117" i="23"/>
  <c r="G117" i="23"/>
  <c r="F117" i="23"/>
  <c r="E117" i="23"/>
  <c r="AO117" i="23" s="1"/>
  <c r="D117" i="23"/>
  <c r="AJ116" i="23"/>
  <c r="AQ116" i="23" s="1"/>
  <c r="AR52" i="23" s="1"/>
  <c r="AI116" i="23"/>
  <c r="AH116" i="23"/>
  <c r="AG116" i="23"/>
  <c r="AF116" i="23"/>
  <c r="AE116" i="23"/>
  <c r="AD116" i="23"/>
  <c r="AC116" i="23"/>
  <c r="AB116" i="23"/>
  <c r="AL116" i="23" s="1"/>
  <c r="AA116" i="23"/>
  <c r="Z116" i="23"/>
  <c r="Y116" i="23"/>
  <c r="X116" i="23"/>
  <c r="W116" i="23"/>
  <c r="V116" i="23"/>
  <c r="U116" i="23"/>
  <c r="T116" i="23"/>
  <c r="AM116" i="23" s="1"/>
  <c r="S116" i="23"/>
  <c r="R116" i="23"/>
  <c r="Q116" i="23"/>
  <c r="P116" i="23"/>
  <c r="O116" i="23"/>
  <c r="N116" i="23"/>
  <c r="M116" i="23"/>
  <c r="L116" i="23"/>
  <c r="AN116" i="23" s="1"/>
  <c r="K116" i="23"/>
  <c r="J116" i="23"/>
  <c r="I116" i="23"/>
  <c r="H116" i="23"/>
  <c r="G116" i="23"/>
  <c r="F116" i="23"/>
  <c r="E116" i="23"/>
  <c r="D116" i="23"/>
  <c r="AO116" i="23" s="1"/>
  <c r="AQ115" i="23"/>
  <c r="AR50" i="23" s="1"/>
  <c r="AJ115" i="23"/>
  <c r="AI115" i="23"/>
  <c r="AH115" i="23"/>
  <c r="AG115" i="23"/>
  <c r="AF115" i="23"/>
  <c r="AE115" i="23"/>
  <c r="AD115" i="23"/>
  <c r="AC115" i="23"/>
  <c r="AB115" i="23"/>
  <c r="AL115" i="23" s="1"/>
  <c r="AA115" i="23"/>
  <c r="Z115" i="23"/>
  <c r="Y115" i="23"/>
  <c r="X115" i="23"/>
  <c r="W115" i="23"/>
  <c r="V115" i="23"/>
  <c r="AM115" i="23" s="1"/>
  <c r="U115" i="23"/>
  <c r="T115" i="23"/>
  <c r="S115" i="23"/>
  <c r="R115" i="23"/>
  <c r="Q115" i="23"/>
  <c r="P115" i="23"/>
  <c r="O115" i="23"/>
  <c r="N115" i="23"/>
  <c r="M115" i="23"/>
  <c r="L115" i="23"/>
  <c r="AN115" i="23" s="1"/>
  <c r="K115" i="23"/>
  <c r="J115" i="23"/>
  <c r="I115" i="23"/>
  <c r="H115" i="23"/>
  <c r="G115" i="23"/>
  <c r="F115" i="23"/>
  <c r="AO115" i="23" s="1"/>
  <c r="E115" i="23"/>
  <c r="D115" i="23"/>
  <c r="C115" i="23"/>
  <c r="AQ114" i="23"/>
  <c r="AJ114" i="23"/>
  <c r="AI114" i="23"/>
  <c r="AH114" i="23"/>
  <c r="AG114" i="23"/>
  <c r="AF114" i="23"/>
  <c r="AE114" i="23"/>
  <c r="AD114" i="23"/>
  <c r="AC114" i="23"/>
  <c r="AL114" i="23" s="1"/>
  <c r="AB114" i="23"/>
  <c r="AA114" i="23"/>
  <c r="Z114" i="23"/>
  <c r="Y114" i="23"/>
  <c r="X114" i="23"/>
  <c r="W114" i="23"/>
  <c r="V114" i="23"/>
  <c r="U114" i="23"/>
  <c r="AM114" i="23" s="1"/>
  <c r="T114" i="23"/>
  <c r="S114" i="23"/>
  <c r="R114" i="23"/>
  <c r="Q114" i="23"/>
  <c r="P114" i="23"/>
  <c r="O114" i="23"/>
  <c r="N114" i="23"/>
  <c r="M114" i="23"/>
  <c r="AN114" i="23" s="1"/>
  <c r="L114" i="23"/>
  <c r="K114" i="23"/>
  <c r="J114" i="23"/>
  <c r="I114" i="23"/>
  <c r="H114" i="23"/>
  <c r="G114" i="23"/>
  <c r="F114" i="23"/>
  <c r="E114" i="23"/>
  <c r="AO114" i="23" s="1"/>
  <c r="D114" i="23"/>
  <c r="AQ113" i="23"/>
  <c r="AR48" i="23" s="1"/>
  <c r="AJ113" i="23"/>
  <c r="AI113" i="23"/>
  <c r="AH113" i="23"/>
  <c r="AG113" i="23"/>
  <c r="AF113" i="23"/>
  <c r="AE113" i="23"/>
  <c r="AD113" i="23"/>
  <c r="AC113" i="23"/>
  <c r="AB113" i="23"/>
  <c r="AA113" i="23"/>
  <c r="Z113" i="23"/>
  <c r="Y113" i="23"/>
  <c r="X113" i="23"/>
  <c r="W113" i="23"/>
  <c r="V113" i="23"/>
  <c r="U113" i="23"/>
  <c r="T113" i="23"/>
  <c r="S113" i="23"/>
  <c r="R113" i="23"/>
  <c r="Q113" i="23"/>
  <c r="P113" i="23"/>
  <c r="O113" i="23"/>
  <c r="N113" i="23"/>
  <c r="M113" i="23"/>
  <c r="L113" i="23"/>
  <c r="K113" i="23"/>
  <c r="J113" i="23"/>
  <c r="I113" i="23"/>
  <c r="H113" i="23"/>
  <c r="G113" i="23"/>
  <c r="F113" i="23"/>
  <c r="E113" i="23"/>
  <c r="D113" i="23"/>
  <c r="AQ112" i="23"/>
  <c r="AJ112" i="23"/>
  <c r="AI112" i="23"/>
  <c r="AH112" i="23"/>
  <c r="AG112" i="23"/>
  <c r="AF112" i="23"/>
  <c r="AE112" i="23"/>
  <c r="AD112" i="23"/>
  <c r="AC112" i="23"/>
  <c r="AB112" i="23"/>
  <c r="AA112" i="23"/>
  <c r="Z112" i="23"/>
  <c r="Y112" i="23"/>
  <c r="X112" i="23"/>
  <c r="W112" i="23"/>
  <c r="V112" i="23"/>
  <c r="AM112" i="23" s="1"/>
  <c r="U112" i="23"/>
  <c r="T112" i="23"/>
  <c r="S112" i="23"/>
  <c r="R112" i="23"/>
  <c r="Q112" i="23"/>
  <c r="P112" i="23"/>
  <c r="O112" i="23"/>
  <c r="N112" i="23"/>
  <c r="M112" i="23"/>
  <c r="L112" i="23"/>
  <c r="AN112" i="23" s="1"/>
  <c r="K112" i="23"/>
  <c r="J112" i="23"/>
  <c r="I112" i="23"/>
  <c r="H112" i="23"/>
  <c r="AO112" i="23" s="1"/>
  <c r="G112" i="23"/>
  <c r="F112" i="23"/>
  <c r="E112" i="23"/>
  <c r="D112" i="23"/>
  <c r="AJ111" i="23"/>
  <c r="AQ111" i="23" s="1"/>
  <c r="AI111" i="23"/>
  <c r="AH111" i="23"/>
  <c r="AG111" i="23"/>
  <c r="AF111" i="23"/>
  <c r="AE111" i="23"/>
  <c r="AD111" i="23"/>
  <c r="AC111" i="23"/>
  <c r="AB111" i="23"/>
  <c r="AA111" i="23"/>
  <c r="Z111" i="23"/>
  <c r="Y111" i="23"/>
  <c r="X111" i="23"/>
  <c r="W111" i="23"/>
  <c r="V111" i="23"/>
  <c r="U111" i="23"/>
  <c r="T111" i="23"/>
  <c r="AM111" i="23" s="1"/>
  <c r="S111" i="23"/>
  <c r="R111" i="23"/>
  <c r="Q111" i="23"/>
  <c r="P111" i="23"/>
  <c r="O111" i="23"/>
  <c r="AN111" i="23" s="1"/>
  <c r="N111" i="23"/>
  <c r="M111" i="23"/>
  <c r="L111" i="23"/>
  <c r="K111" i="23"/>
  <c r="J111" i="23"/>
  <c r="I111" i="23"/>
  <c r="H111" i="23"/>
  <c r="G111" i="23"/>
  <c r="F111" i="23"/>
  <c r="E111" i="23"/>
  <c r="D111" i="23"/>
  <c r="AO111" i="23" s="1"/>
  <c r="AJ110" i="23"/>
  <c r="AQ110" i="23" s="1"/>
  <c r="AR45" i="23" s="1"/>
  <c r="AI110" i="23"/>
  <c r="AH110" i="23"/>
  <c r="AG110" i="23"/>
  <c r="AF110" i="23"/>
  <c r="AE110" i="23"/>
  <c r="AD110" i="23"/>
  <c r="AC110" i="23"/>
  <c r="AB110" i="23"/>
  <c r="AL110" i="23" s="1"/>
  <c r="AA110" i="23"/>
  <c r="Z110" i="23"/>
  <c r="Y110" i="23"/>
  <c r="X110" i="23"/>
  <c r="W110" i="23"/>
  <c r="V110" i="23"/>
  <c r="AM110" i="23" s="1"/>
  <c r="U110" i="23"/>
  <c r="T110" i="23"/>
  <c r="S110" i="23"/>
  <c r="R110" i="23"/>
  <c r="Q110" i="23"/>
  <c r="P110" i="23"/>
  <c r="O110" i="23"/>
  <c r="N110" i="23"/>
  <c r="M110" i="23"/>
  <c r="L110" i="23"/>
  <c r="AN110" i="23" s="1"/>
  <c r="K110" i="23"/>
  <c r="J110" i="23"/>
  <c r="I110" i="23"/>
  <c r="H110" i="23"/>
  <c r="G110" i="23"/>
  <c r="F110" i="23"/>
  <c r="E110" i="23"/>
  <c r="D110" i="23"/>
  <c r="AO110" i="23" s="1"/>
  <c r="AQ109" i="23"/>
  <c r="AJ109" i="23"/>
  <c r="AI109" i="23"/>
  <c r="AH109" i="23"/>
  <c r="AG109" i="23"/>
  <c r="AF109" i="23"/>
  <c r="AE109" i="23"/>
  <c r="AD109" i="23"/>
  <c r="AC109" i="23"/>
  <c r="AL109" i="23" s="1"/>
  <c r="AB109" i="23"/>
  <c r="AA109" i="23"/>
  <c r="Z109" i="23"/>
  <c r="Y109" i="23"/>
  <c r="X109" i="23"/>
  <c r="W109" i="23"/>
  <c r="V109" i="23"/>
  <c r="U109" i="23"/>
  <c r="AM109" i="23" s="1"/>
  <c r="T109" i="23"/>
  <c r="S109" i="23"/>
  <c r="R109" i="23"/>
  <c r="Q109" i="23"/>
  <c r="P109" i="23"/>
  <c r="O109" i="23"/>
  <c r="N109" i="23"/>
  <c r="M109" i="23"/>
  <c r="L109" i="23"/>
  <c r="K109" i="23"/>
  <c r="J109" i="23"/>
  <c r="I109" i="23"/>
  <c r="H109" i="23"/>
  <c r="G109" i="23"/>
  <c r="F109" i="23"/>
  <c r="E109" i="23"/>
  <c r="AO109" i="23" s="1"/>
  <c r="D109" i="23"/>
  <c r="AJ108" i="23"/>
  <c r="AQ108" i="23" s="1"/>
  <c r="AR44" i="23" s="1"/>
  <c r="AI108" i="23"/>
  <c r="AH108" i="23"/>
  <c r="AG108" i="23"/>
  <c r="AF108" i="23"/>
  <c r="AE108" i="23"/>
  <c r="AD108" i="23"/>
  <c r="AC108" i="23"/>
  <c r="AB108" i="23"/>
  <c r="AL108" i="23" s="1"/>
  <c r="AA108" i="23"/>
  <c r="Z108" i="23"/>
  <c r="Y108" i="23"/>
  <c r="X108" i="23"/>
  <c r="W108" i="23"/>
  <c r="V108" i="23"/>
  <c r="U108" i="23"/>
  <c r="T108" i="23"/>
  <c r="AM108" i="23" s="1"/>
  <c r="S108" i="23"/>
  <c r="R108" i="23"/>
  <c r="Q108" i="23"/>
  <c r="P108" i="23"/>
  <c r="O108" i="23"/>
  <c r="N108" i="23"/>
  <c r="M108" i="23"/>
  <c r="L108" i="23"/>
  <c r="AN108" i="23" s="1"/>
  <c r="K108" i="23"/>
  <c r="J108" i="23"/>
  <c r="I108" i="23"/>
  <c r="H108" i="23"/>
  <c r="G108" i="23"/>
  <c r="F108" i="23"/>
  <c r="E108" i="23"/>
  <c r="D108" i="23"/>
  <c r="AO108" i="23" s="1"/>
  <c r="AQ107" i="23"/>
  <c r="AR42" i="23" s="1"/>
  <c r="AJ107" i="23"/>
  <c r="AI107" i="23"/>
  <c r="AH107" i="23"/>
  <c r="AG107" i="23"/>
  <c r="AF107" i="23"/>
  <c r="AE107" i="23"/>
  <c r="AD107" i="23"/>
  <c r="AC107" i="23"/>
  <c r="AB107" i="23"/>
  <c r="AL107" i="23" s="1"/>
  <c r="AA107" i="23"/>
  <c r="Z107" i="23"/>
  <c r="Y107" i="23"/>
  <c r="X107" i="23"/>
  <c r="W107" i="23"/>
  <c r="V107" i="23"/>
  <c r="AM107" i="23" s="1"/>
  <c r="U107" i="23"/>
  <c r="T107" i="23"/>
  <c r="S107" i="23"/>
  <c r="R107" i="23"/>
  <c r="Q107" i="23"/>
  <c r="P107" i="23"/>
  <c r="O107" i="23"/>
  <c r="N107" i="23"/>
  <c r="M107" i="23"/>
  <c r="L107" i="23"/>
  <c r="AN107" i="23" s="1"/>
  <c r="K107" i="23"/>
  <c r="J107" i="23"/>
  <c r="I107" i="23"/>
  <c r="H107" i="23"/>
  <c r="G107" i="23"/>
  <c r="F107" i="23"/>
  <c r="AO107" i="23" s="1"/>
  <c r="E107" i="23"/>
  <c r="D107" i="23"/>
  <c r="C107" i="23"/>
  <c r="AQ106" i="23"/>
  <c r="AJ106" i="23"/>
  <c r="AI106" i="23"/>
  <c r="AH106" i="23"/>
  <c r="AG106" i="23"/>
  <c r="AF106" i="23"/>
  <c r="AE106" i="23"/>
  <c r="AD106" i="23"/>
  <c r="AC106" i="23"/>
  <c r="AL106" i="23" s="1"/>
  <c r="AB106" i="23"/>
  <c r="AA106" i="23"/>
  <c r="Z106" i="23"/>
  <c r="Y106" i="23"/>
  <c r="X106" i="23"/>
  <c r="W106" i="23"/>
  <c r="V106" i="23"/>
  <c r="U106" i="23"/>
  <c r="AM106" i="23" s="1"/>
  <c r="T106" i="23"/>
  <c r="S106" i="23"/>
  <c r="R106" i="23"/>
  <c r="Q106" i="23"/>
  <c r="P106" i="23"/>
  <c r="O106" i="23"/>
  <c r="N106" i="23"/>
  <c r="M106" i="23"/>
  <c r="AN106" i="23" s="1"/>
  <c r="L106" i="23"/>
  <c r="K106" i="23"/>
  <c r="J106" i="23"/>
  <c r="I106" i="23"/>
  <c r="H106" i="23"/>
  <c r="AO106" i="23" s="1"/>
  <c r="G106" i="23"/>
  <c r="F106" i="23"/>
  <c r="E106" i="23"/>
  <c r="D106" i="23"/>
  <c r="AQ105" i="23"/>
  <c r="AR40" i="23" s="1"/>
  <c r="AJ105" i="23"/>
  <c r="AI105" i="23"/>
  <c r="AH105" i="23"/>
  <c r="AG105" i="23"/>
  <c r="AF105" i="23"/>
  <c r="AE105" i="23"/>
  <c r="AD105" i="23"/>
  <c r="AC105" i="23"/>
  <c r="AB105" i="23"/>
  <c r="AA105" i="23"/>
  <c r="Z105" i="23"/>
  <c r="Y105" i="23"/>
  <c r="X105" i="23"/>
  <c r="W105" i="23"/>
  <c r="V105" i="23"/>
  <c r="U105" i="23"/>
  <c r="T105" i="23"/>
  <c r="S105" i="23"/>
  <c r="R105" i="23"/>
  <c r="Q105" i="23"/>
  <c r="P105" i="23"/>
  <c r="O105" i="23"/>
  <c r="AN105" i="23" s="1"/>
  <c r="N105" i="23"/>
  <c r="M105" i="23"/>
  <c r="L105" i="23"/>
  <c r="K105" i="23"/>
  <c r="J105" i="23"/>
  <c r="I105" i="23"/>
  <c r="H105" i="23"/>
  <c r="G105" i="23"/>
  <c r="F105" i="23"/>
  <c r="E105" i="23"/>
  <c r="D105" i="23"/>
  <c r="AQ104" i="23"/>
  <c r="AJ104" i="23"/>
  <c r="AI104" i="23"/>
  <c r="AH104" i="23"/>
  <c r="AG104" i="23"/>
  <c r="AF104" i="23"/>
  <c r="AE104" i="23"/>
  <c r="AD104" i="23"/>
  <c r="AC104" i="23"/>
  <c r="AB104" i="23"/>
  <c r="AA104" i="23"/>
  <c r="Z104" i="23"/>
  <c r="Y104" i="23"/>
  <c r="X104" i="23"/>
  <c r="W104" i="23"/>
  <c r="V104" i="23"/>
  <c r="AM104" i="23" s="1"/>
  <c r="U104" i="23"/>
  <c r="T104" i="23"/>
  <c r="S104" i="23"/>
  <c r="R104" i="23"/>
  <c r="Q104" i="23"/>
  <c r="P104" i="23"/>
  <c r="O104" i="23"/>
  <c r="N104" i="23"/>
  <c r="M104" i="23"/>
  <c r="L104" i="23"/>
  <c r="K104" i="23"/>
  <c r="J104" i="23"/>
  <c r="I104" i="23"/>
  <c r="H104" i="23"/>
  <c r="AO104" i="23" s="1"/>
  <c r="G104" i="23"/>
  <c r="F104" i="23"/>
  <c r="E104" i="23"/>
  <c r="D104" i="23"/>
  <c r="C104" i="23"/>
  <c r="AN103" i="23"/>
  <c r="AJ103" i="23"/>
  <c r="AQ103" i="23" s="1"/>
  <c r="AI103" i="23"/>
  <c r="AH103" i="23"/>
  <c r="AG103" i="23"/>
  <c r="AF103" i="23"/>
  <c r="AE103" i="23"/>
  <c r="AD103" i="23"/>
  <c r="AC103" i="23"/>
  <c r="AL103" i="23" s="1"/>
  <c r="AB103" i="23"/>
  <c r="AA103" i="23"/>
  <c r="Z103" i="23"/>
  <c r="Y103" i="23"/>
  <c r="X103" i="23"/>
  <c r="W103" i="23"/>
  <c r="V103" i="23"/>
  <c r="U103" i="23"/>
  <c r="T103" i="23"/>
  <c r="S103" i="23"/>
  <c r="R103" i="23"/>
  <c r="Q103" i="23"/>
  <c r="P103" i="23"/>
  <c r="O103" i="23"/>
  <c r="N103" i="23"/>
  <c r="M103" i="23"/>
  <c r="L103" i="23"/>
  <c r="K103" i="23"/>
  <c r="J103" i="23"/>
  <c r="I103" i="23"/>
  <c r="H103" i="23"/>
  <c r="G103" i="23"/>
  <c r="F103" i="23"/>
  <c r="E103" i="23"/>
  <c r="D103" i="23"/>
  <c r="AM102" i="23"/>
  <c r="AJ102" i="23"/>
  <c r="AQ102" i="23" s="1"/>
  <c r="AI102" i="23"/>
  <c r="AH102" i="23"/>
  <c r="AG102" i="23"/>
  <c r="AF102" i="23"/>
  <c r="AE102" i="23"/>
  <c r="AD102" i="23"/>
  <c r="AC102" i="23"/>
  <c r="AB102" i="23"/>
  <c r="AA102" i="23"/>
  <c r="Z102" i="23"/>
  <c r="Y102" i="23"/>
  <c r="X102" i="23"/>
  <c r="W102" i="23"/>
  <c r="V102" i="23"/>
  <c r="U102" i="23"/>
  <c r="T102" i="23"/>
  <c r="S102" i="23"/>
  <c r="R102" i="23"/>
  <c r="Q102" i="23"/>
  <c r="P102" i="23"/>
  <c r="O102" i="23"/>
  <c r="N102" i="23"/>
  <c r="M102" i="23"/>
  <c r="L102" i="23"/>
  <c r="K102" i="23"/>
  <c r="J102" i="23"/>
  <c r="I102" i="23"/>
  <c r="H102" i="23"/>
  <c r="G102" i="23"/>
  <c r="F102" i="23"/>
  <c r="E102" i="23"/>
  <c r="D102" i="23"/>
  <c r="AQ101" i="23"/>
  <c r="AJ101" i="23"/>
  <c r="AI101" i="23"/>
  <c r="AH101" i="23"/>
  <c r="AG101" i="23"/>
  <c r="AF101" i="23"/>
  <c r="AE101" i="23"/>
  <c r="AD101" i="23"/>
  <c r="AC101" i="23"/>
  <c r="AL101" i="23" s="1"/>
  <c r="AB101" i="23"/>
  <c r="AA101" i="23"/>
  <c r="Z101" i="23"/>
  <c r="Y101" i="23"/>
  <c r="X101" i="23"/>
  <c r="W101" i="23"/>
  <c r="V101" i="23"/>
  <c r="U101" i="23"/>
  <c r="AM101" i="23" s="1"/>
  <c r="T101" i="23"/>
  <c r="S101" i="23"/>
  <c r="R101" i="23"/>
  <c r="Q101" i="23"/>
  <c r="P101" i="23"/>
  <c r="O101" i="23"/>
  <c r="N101" i="23"/>
  <c r="M101" i="23"/>
  <c r="L101" i="23"/>
  <c r="AN101" i="23" s="1"/>
  <c r="K101" i="23"/>
  <c r="J101" i="23"/>
  <c r="I101" i="23"/>
  <c r="H101" i="23"/>
  <c r="G101" i="23"/>
  <c r="F101" i="23"/>
  <c r="E101" i="23"/>
  <c r="AO101" i="23" s="1"/>
  <c r="D101" i="23"/>
  <c r="AJ100" i="23"/>
  <c r="AQ100" i="23" s="1"/>
  <c r="AR36" i="23" s="1"/>
  <c r="AI100" i="23"/>
  <c r="AH100" i="23"/>
  <c r="AG100" i="23"/>
  <c r="AF100" i="23"/>
  <c r="AE100" i="23"/>
  <c r="AD100" i="23"/>
  <c r="AC100" i="23"/>
  <c r="AB100" i="23"/>
  <c r="AL100" i="23" s="1"/>
  <c r="AA100" i="23"/>
  <c r="Z100" i="23"/>
  <c r="Y100" i="23"/>
  <c r="X100" i="23"/>
  <c r="W100" i="23"/>
  <c r="V100" i="23"/>
  <c r="U100" i="23"/>
  <c r="T100" i="23"/>
  <c r="AM100" i="23" s="1"/>
  <c r="S100" i="23"/>
  <c r="R100" i="23"/>
  <c r="Q100" i="23"/>
  <c r="P100" i="23"/>
  <c r="O100" i="23"/>
  <c r="N100" i="23"/>
  <c r="M100" i="23"/>
  <c r="L100" i="23"/>
  <c r="AN100" i="23" s="1"/>
  <c r="K100" i="23"/>
  <c r="J100" i="23"/>
  <c r="I100" i="23"/>
  <c r="H100" i="23"/>
  <c r="G100" i="23"/>
  <c r="F100" i="23"/>
  <c r="E100" i="23"/>
  <c r="D100" i="23"/>
  <c r="AO100" i="23" s="1"/>
  <c r="AQ99" i="23"/>
  <c r="AR34" i="23" s="1"/>
  <c r="AJ99" i="23"/>
  <c r="AI99" i="23"/>
  <c r="AH99" i="23"/>
  <c r="AG99" i="23"/>
  <c r="AF99" i="23"/>
  <c r="AE99" i="23"/>
  <c r="AD99" i="23"/>
  <c r="AC99" i="23"/>
  <c r="AB99" i="23"/>
  <c r="AA99" i="23"/>
  <c r="Z99" i="23"/>
  <c r="Y99" i="23"/>
  <c r="X99" i="23"/>
  <c r="W99" i="23"/>
  <c r="V99" i="23"/>
  <c r="U99" i="23"/>
  <c r="T99" i="23"/>
  <c r="S99" i="23"/>
  <c r="R99" i="23"/>
  <c r="Q99" i="23"/>
  <c r="P99" i="23"/>
  <c r="O99" i="23"/>
  <c r="N99" i="23"/>
  <c r="M99" i="23"/>
  <c r="L99" i="23"/>
  <c r="K99" i="23"/>
  <c r="J99" i="23"/>
  <c r="I99" i="23"/>
  <c r="H99" i="23"/>
  <c r="G99" i="23"/>
  <c r="F99" i="23"/>
  <c r="E99" i="23"/>
  <c r="D99" i="23"/>
  <c r="C99" i="23"/>
  <c r="AQ98" i="23"/>
  <c r="AJ98" i="23"/>
  <c r="AI98" i="23"/>
  <c r="AH98" i="23"/>
  <c r="AG98" i="23"/>
  <c r="AF98" i="23"/>
  <c r="AE98" i="23"/>
  <c r="AD98" i="23"/>
  <c r="AC98" i="23"/>
  <c r="AB98" i="23"/>
  <c r="AA98" i="23"/>
  <c r="Z98" i="23"/>
  <c r="Y98" i="23"/>
  <c r="X98" i="23"/>
  <c r="W98" i="23"/>
  <c r="V98" i="23"/>
  <c r="U98" i="23"/>
  <c r="T98" i="23"/>
  <c r="S98" i="23"/>
  <c r="R98" i="23"/>
  <c r="Q98" i="23"/>
  <c r="P98" i="23"/>
  <c r="O98" i="23"/>
  <c r="N98" i="23"/>
  <c r="M98" i="23"/>
  <c r="L98" i="23"/>
  <c r="K98" i="23"/>
  <c r="J98" i="23"/>
  <c r="I98" i="23"/>
  <c r="H98" i="23"/>
  <c r="AO98" i="23" s="1"/>
  <c r="G98" i="23"/>
  <c r="F98" i="23"/>
  <c r="E98" i="23"/>
  <c r="D98" i="23"/>
  <c r="AQ97" i="23"/>
  <c r="AR32" i="23" s="1"/>
  <c r="AJ97" i="23"/>
  <c r="AI97" i="23"/>
  <c r="AH97" i="23"/>
  <c r="AG97" i="23"/>
  <c r="AF97" i="23"/>
  <c r="AE97" i="23"/>
  <c r="AD97" i="23"/>
  <c r="AC97" i="23"/>
  <c r="AB97" i="23"/>
  <c r="AL97" i="23" s="1"/>
  <c r="AA97" i="23"/>
  <c r="Z97" i="23"/>
  <c r="Y97" i="23"/>
  <c r="X97" i="23"/>
  <c r="W97" i="23"/>
  <c r="V97" i="23"/>
  <c r="U97" i="23"/>
  <c r="T97" i="23"/>
  <c r="AM97" i="23" s="1"/>
  <c r="S97" i="23"/>
  <c r="R97" i="23"/>
  <c r="Q97" i="23"/>
  <c r="P97" i="23"/>
  <c r="O97" i="23"/>
  <c r="N97" i="23"/>
  <c r="M97" i="23"/>
  <c r="L97" i="23"/>
  <c r="K97" i="23"/>
  <c r="J97" i="23"/>
  <c r="I97" i="23"/>
  <c r="H97" i="23"/>
  <c r="G97" i="23"/>
  <c r="F97" i="23"/>
  <c r="E97" i="23"/>
  <c r="D97" i="23"/>
  <c r="AO97" i="23" s="1"/>
  <c r="AQ96" i="23"/>
  <c r="AO96" i="23"/>
  <c r="AJ96" i="23"/>
  <c r="AI96" i="23"/>
  <c r="AH96" i="23"/>
  <c r="AG96" i="23"/>
  <c r="AF96" i="23"/>
  <c r="AE96" i="23"/>
  <c r="AD96" i="23"/>
  <c r="AC96" i="23"/>
  <c r="AL96" i="23" s="1"/>
  <c r="AB96" i="23"/>
  <c r="AA96" i="23"/>
  <c r="Z96" i="23"/>
  <c r="Y96" i="23"/>
  <c r="X96" i="23"/>
  <c r="W96" i="23"/>
  <c r="V96" i="23"/>
  <c r="AM96" i="23" s="1"/>
  <c r="U96" i="23"/>
  <c r="T96" i="23"/>
  <c r="S96" i="23"/>
  <c r="R96" i="23"/>
  <c r="Q96" i="23"/>
  <c r="P96" i="23"/>
  <c r="O96" i="23"/>
  <c r="N96" i="23"/>
  <c r="M96" i="23"/>
  <c r="L96" i="23"/>
  <c r="K96" i="23"/>
  <c r="J96" i="23"/>
  <c r="I96" i="23"/>
  <c r="H96" i="23"/>
  <c r="G96" i="23"/>
  <c r="F96" i="23"/>
  <c r="E96" i="23"/>
  <c r="D96" i="23"/>
  <c r="C96" i="23"/>
  <c r="AJ95" i="23"/>
  <c r="AQ95" i="23" s="1"/>
  <c r="AR30" i="23" s="1"/>
  <c r="AI95" i="23"/>
  <c r="AH95" i="23"/>
  <c r="AG95" i="23"/>
  <c r="AF95" i="23"/>
  <c r="AE95" i="23"/>
  <c r="AD95" i="23"/>
  <c r="AC95" i="23"/>
  <c r="AB95" i="23"/>
  <c r="AA95" i="23"/>
  <c r="Z95" i="23"/>
  <c r="Y95" i="23"/>
  <c r="X95" i="23"/>
  <c r="W95" i="23"/>
  <c r="V95" i="23"/>
  <c r="U95" i="23"/>
  <c r="T95" i="23"/>
  <c r="AM95" i="23" s="1"/>
  <c r="S95" i="23"/>
  <c r="R95" i="23"/>
  <c r="Q95" i="23"/>
  <c r="P95" i="23"/>
  <c r="O95" i="23"/>
  <c r="AN95" i="23" s="1"/>
  <c r="N95" i="23"/>
  <c r="M95" i="23"/>
  <c r="L95" i="23"/>
  <c r="K95" i="23"/>
  <c r="J95" i="23"/>
  <c r="I95" i="23"/>
  <c r="H95" i="23"/>
  <c r="G95" i="23"/>
  <c r="F95" i="23"/>
  <c r="E95" i="23"/>
  <c r="D95" i="23"/>
  <c r="AO95" i="23" s="1"/>
  <c r="AJ94" i="23"/>
  <c r="AQ94" i="23" s="1"/>
  <c r="AR29" i="23" s="1"/>
  <c r="AI94" i="23"/>
  <c r="AH94" i="23"/>
  <c r="AG94" i="23"/>
  <c r="AF94" i="23"/>
  <c r="AE94" i="23"/>
  <c r="AD94" i="23"/>
  <c r="AC94" i="23"/>
  <c r="AB94" i="23"/>
  <c r="AA94" i="23"/>
  <c r="Z94" i="23"/>
  <c r="Y94" i="23"/>
  <c r="X94" i="23"/>
  <c r="W94" i="23"/>
  <c r="V94" i="23"/>
  <c r="AM94" i="23" s="1"/>
  <c r="U94" i="23"/>
  <c r="T94" i="23"/>
  <c r="S94" i="23"/>
  <c r="R94" i="23"/>
  <c r="Q94" i="23"/>
  <c r="P94" i="23"/>
  <c r="O94" i="23"/>
  <c r="N94" i="23"/>
  <c r="M94" i="23"/>
  <c r="L94" i="23"/>
  <c r="K94" i="23"/>
  <c r="J94" i="23"/>
  <c r="I94" i="23"/>
  <c r="H94" i="23"/>
  <c r="G94" i="23"/>
  <c r="F94" i="23"/>
  <c r="E94" i="23"/>
  <c r="D94" i="23"/>
  <c r="AJ93" i="23"/>
  <c r="AQ93" i="23" s="1"/>
  <c r="AR28" i="23" s="1"/>
  <c r="AI93" i="23"/>
  <c r="AH93" i="23"/>
  <c r="AG93" i="23"/>
  <c r="AF93" i="23"/>
  <c r="AE93" i="23"/>
  <c r="AD93" i="23"/>
  <c r="AC93" i="23"/>
  <c r="AL93" i="23" s="1"/>
  <c r="AB93" i="23"/>
  <c r="AA93" i="23"/>
  <c r="Z93" i="23"/>
  <c r="Y93" i="23"/>
  <c r="X93" i="23"/>
  <c r="W93" i="23"/>
  <c r="V93" i="23"/>
  <c r="U93" i="23"/>
  <c r="AM93" i="23" s="1"/>
  <c r="T93" i="23"/>
  <c r="S93" i="23"/>
  <c r="R93" i="23"/>
  <c r="Q93" i="23"/>
  <c r="P93" i="23"/>
  <c r="O93" i="23"/>
  <c r="N93" i="23"/>
  <c r="M93" i="23"/>
  <c r="L93" i="23"/>
  <c r="AN93" i="23" s="1"/>
  <c r="K93" i="23"/>
  <c r="J93" i="23"/>
  <c r="I93" i="23"/>
  <c r="H93" i="23"/>
  <c r="G93" i="23"/>
  <c r="F93" i="23"/>
  <c r="E93" i="23"/>
  <c r="AO93" i="23" s="1"/>
  <c r="D93" i="23"/>
  <c r="AJ92" i="23"/>
  <c r="AQ92" i="23" s="1"/>
  <c r="AI92" i="23"/>
  <c r="AH92" i="23"/>
  <c r="AG92" i="23"/>
  <c r="AF92" i="23"/>
  <c r="AE92" i="23"/>
  <c r="AD92" i="23"/>
  <c r="AC92" i="23"/>
  <c r="AB92" i="23"/>
  <c r="AL92" i="23" s="1"/>
  <c r="AA92" i="23"/>
  <c r="Z92" i="23"/>
  <c r="Y92" i="23"/>
  <c r="X92" i="23"/>
  <c r="W92" i="23"/>
  <c r="V92" i="23"/>
  <c r="U92" i="23"/>
  <c r="T92" i="23"/>
  <c r="AM92" i="23" s="1"/>
  <c r="S92" i="23"/>
  <c r="R92" i="23"/>
  <c r="Q92" i="23"/>
  <c r="P92" i="23"/>
  <c r="O92" i="23"/>
  <c r="N92" i="23"/>
  <c r="M92" i="23"/>
  <c r="L92" i="23"/>
  <c r="AN92" i="23" s="1"/>
  <c r="K92" i="23"/>
  <c r="J92" i="23"/>
  <c r="I92" i="23"/>
  <c r="H92" i="23"/>
  <c r="G92" i="23"/>
  <c r="F92" i="23"/>
  <c r="E92" i="23"/>
  <c r="D92" i="23"/>
  <c r="AO92" i="23" s="1"/>
  <c r="AQ91" i="23"/>
  <c r="AR26" i="23" s="1"/>
  <c r="AJ91" i="23"/>
  <c r="AI91" i="23"/>
  <c r="AH91" i="23"/>
  <c r="AG91" i="23"/>
  <c r="AF91" i="23"/>
  <c r="AE91" i="23"/>
  <c r="AD91" i="23"/>
  <c r="AC91" i="23"/>
  <c r="AB91" i="23"/>
  <c r="AA91" i="23"/>
  <c r="Z91" i="23"/>
  <c r="Y91" i="23"/>
  <c r="X91" i="23"/>
  <c r="W91" i="23"/>
  <c r="V91" i="23"/>
  <c r="U91" i="23"/>
  <c r="T91" i="23"/>
  <c r="S91" i="23"/>
  <c r="R91" i="23"/>
  <c r="Q91" i="23"/>
  <c r="P91" i="23"/>
  <c r="O91" i="23"/>
  <c r="N91" i="23"/>
  <c r="M91" i="23"/>
  <c r="L91" i="23"/>
  <c r="K91" i="23"/>
  <c r="J91" i="23"/>
  <c r="I91" i="23"/>
  <c r="H91" i="23"/>
  <c r="G91" i="23"/>
  <c r="F91" i="23"/>
  <c r="E91" i="23"/>
  <c r="D91" i="23"/>
  <c r="C91" i="23"/>
  <c r="AQ90" i="23"/>
  <c r="AJ90" i="23"/>
  <c r="AI90" i="23"/>
  <c r="AH90" i="23"/>
  <c r="AG90" i="23"/>
  <c r="AF90" i="23"/>
  <c r="AE90" i="23"/>
  <c r="AD90" i="23"/>
  <c r="AC90" i="23"/>
  <c r="AB90" i="23"/>
  <c r="AA90" i="23"/>
  <c r="Z90" i="23"/>
  <c r="Y90" i="23"/>
  <c r="X90" i="23"/>
  <c r="W90" i="23"/>
  <c r="V90" i="23"/>
  <c r="U90" i="23"/>
  <c r="T90" i="23"/>
  <c r="S90" i="23"/>
  <c r="R90" i="23"/>
  <c r="Q90" i="23"/>
  <c r="P90" i="23"/>
  <c r="O90" i="23"/>
  <c r="N90" i="23"/>
  <c r="M90" i="23"/>
  <c r="L90" i="23"/>
  <c r="K90" i="23"/>
  <c r="J90" i="23"/>
  <c r="I90" i="23"/>
  <c r="H90" i="23"/>
  <c r="AO90" i="23" s="1"/>
  <c r="G90" i="23"/>
  <c r="F90" i="23"/>
  <c r="E90" i="23"/>
  <c r="D90" i="23"/>
  <c r="AJ89" i="23"/>
  <c r="AI89" i="23"/>
  <c r="AH89" i="23"/>
  <c r="AG89" i="23"/>
  <c r="AF89" i="23"/>
  <c r="AE89" i="23"/>
  <c r="AD89" i="23"/>
  <c r="AC89" i="23"/>
  <c r="AB89" i="23"/>
  <c r="AL89" i="23" s="1"/>
  <c r="AA89" i="23"/>
  <c r="Z89" i="23"/>
  <c r="Y89" i="23"/>
  <c r="X89" i="23"/>
  <c r="W89" i="23"/>
  <c r="V89" i="23"/>
  <c r="U89" i="23"/>
  <c r="T89" i="23"/>
  <c r="AM89" i="23" s="1"/>
  <c r="S89" i="23"/>
  <c r="R89" i="23"/>
  <c r="Q89" i="23"/>
  <c r="P89" i="23"/>
  <c r="O89" i="23"/>
  <c r="AN89" i="23" s="1"/>
  <c r="N89" i="23"/>
  <c r="M89" i="23"/>
  <c r="L89" i="23"/>
  <c r="K89" i="23"/>
  <c r="J89" i="23"/>
  <c r="I89" i="23"/>
  <c r="H89" i="23"/>
  <c r="G89" i="23"/>
  <c r="F89" i="23"/>
  <c r="E89" i="23"/>
  <c r="D89" i="23"/>
  <c r="AO89" i="23" s="1"/>
  <c r="AJ88" i="23"/>
  <c r="AI88" i="23"/>
  <c r="AH88" i="23"/>
  <c r="AG88" i="23"/>
  <c r="AF88" i="23"/>
  <c r="AE88" i="23"/>
  <c r="AD88" i="23"/>
  <c r="AC88" i="23"/>
  <c r="AB88" i="23"/>
  <c r="AA88" i="23"/>
  <c r="Z88" i="23"/>
  <c r="Y88" i="23"/>
  <c r="X88" i="23"/>
  <c r="W88" i="23"/>
  <c r="V88" i="23"/>
  <c r="AM88" i="23" s="1"/>
  <c r="U88" i="23"/>
  <c r="T88" i="23"/>
  <c r="S88" i="23"/>
  <c r="R88" i="23"/>
  <c r="Q88" i="23"/>
  <c r="P88" i="23"/>
  <c r="O88" i="23"/>
  <c r="N88" i="23"/>
  <c r="M88" i="23"/>
  <c r="L88" i="23"/>
  <c r="K88" i="23"/>
  <c r="J88" i="23"/>
  <c r="I88" i="23"/>
  <c r="H88" i="23"/>
  <c r="AO88" i="23" s="1"/>
  <c r="G88" i="23"/>
  <c r="F88" i="23"/>
  <c r="E88" i="23"/>
  <c r="D88" i="23"/>
  <c r="C88" i="23"/>
  <c r="AN87" i="23"/>
  <c r="AJ87" i="23"/>
  <c r="AI87" i="23"/>
  <c r="AH87" i="23"/>
  <c r="AG87" i="23"/>
  <c r="AF87" i="23"/>
  <c r="AE87" i="23"/>
  <c r="AD87" i="23"/>
  <c r="AC87" i="23"/>
  <c r="AL87" i="23" s="1"/>
  <c r="AB87" i="23"/>
  <c r="AA87" i="23"/>
  <c r="Z87" i="23"/>
  <c r="Y87" i="23"/>
  <c r="X87" i="23"/>
  <c r="W87" i="23"/>
  <c r="V87" i="23"/>
  <c r="U87" i="23"/>
  <c r="T87" i="23"/>
  <c r="S87" i="23"/>
  <c r="R87" i="23"/>
  <c r="Q87" i="23"/>
  <c r="P87" i="23"/>
  <c r="O87" i="23"/>
  <c r="N87" i="23"/>
  <c r="M87" i="23"/>
  <c r="L87" i="23"/>
  <c r="K87" i="23"/>
  <c r="J87" i="23"/>
  <c r="I87" i="23"/>
  <c r="H87" i="23"/>
  <c r="G87" i="23"/>
  <c r="F87" i="23"/>
  <c r="E87" i="23"/>
  <c r="D87" i="23"/>
  <c r="AM86" i="23"/>
  <c r="AJ86" i="23"/>
  <c r="AI86" i="23"/>
  <c r="AH86" i="23"/>
  <c r="AG86" i="23"/>
  <c r="AF86" i="23"/>
  <c r="AE86" i="23"/>
  <c r="AD86" i="23"/>
  <c r="AC86" i="23"/>
  <c r="AB86" i="23"/>
  <c r="AL86" i="23" s="1"/>
  <c r="AA86" i="23"/>
  <c r="Z86" i="23"/>
  <c r="Y86" i="23"/>
  <c r="X86" i="23"/>
  <c r="W86" i="23"/>
  <c r="V86" i="23"/>
  <c r="U86" i="23"/>
  <c r="T86" i="23"/>
  <c r="S86" i="23"/>
  <c r="R86" i="23"/>
  <c r="Q86" i="23"/>
  <c r="P86" i="23"/>
  <c r="O86" i="23"/>
  <c r="N86" i="23"/>
  <c r="M86" i="23"/>
  <c r="L86" i="23"/>
  <c r="AN86" i="23" s="1"/>
  <c r="K86" i="23"/>
  <c r="J86" i="23"/>
  <c r="I86" i="23"/>
  <c r="H86" i="23"/>
  <c r="G86" i="23"/>
  <c r="F86" i="23"/>
  <c r="E86" i="23"/>
  <c r="D86" i="23"/>
  <c r="AO86" i="23" s="1"/>
  <c r="AJ85" i="23"/>
  <c r="AI85" i="23"/>
  <c r="AH85" i="23"/>
  <c r="AG85" i="23"/>
  <c r="AF85" i="23"/>
  <c r="AE85" i="23"/>
  <c r="AD85" i="23"/>
  <c r="AC85" i="23"/>
  <c r="AL85" i="23" s="1"/>
  <c r="AB85" i="23"/>
  <c r="AA85" i="23"/>
  <c r="Z85" i="23"/>
  <c r="Y85" i="23"/>
  <c r="X85" i="23"/>
  <c r="W85" i="23"/>
  <c r="V85" i="23"/>
  <c r="U85" i="23"/>
  <c r="AM85" i="23" s="1"/>
  <c r="T85" i="23"/>
  <c r="S85" i="23"/>
  <c r="R85" i="23"/>
  <c r="Q85" i="23"/>
  <c r="P85" i="23"/>
  <c r="O85" i="23"/>
  <c r="N85" i="23"/>
  <c r="M85" i="23"/>
  <c r="L85" i="23"/>
  <c r="K85" i="23"/>
  <c r="J85" i="23"/>
  <c r="I85" i="23"/>
  <c r="H85" i="23"/>
  <c r="G85" i="23"/>
  <c r="F85" i="23"/>
  <c r="E85" i="23"/>
  <c r="AO85" i="23" s="1"/>
  <c r="D85" i="23"/>
  <c r="AJ84" i="23"/>
  <c r="AI84" i="23"/>
  <c r="AH84" i="23"/>
  <c r="AG84" i="23"/>
  <c r="AF84" i="23"/>
  <c r="AE84" i="23"/>
  <c r="AD84" i="23"/>
  <c r="AC84" i="23"/>
  <c r="AB84" i="23"/>
  <c r="AL84" i="23" s="1"/>
  <c r="AA84" i="23"/>
  <c r="Z84" i="23"/>
  <c r="Y84" i="23"/>
  <c r="X84" i="23"/>
  <c r="W84" i="23"/>
  <c r="V84" i="23"/>
  <c r="U84" i="23"/>
  <c r="T84" i="23"/>
  <c r="AM84" i="23" s="1"/>
  <c r="S84" i="23"/>
  <c r="R84" i="23"/>
  <c r="Q84" i="23"/>
  <c r="P84" i="23"/>
  <c r="O84" i="23"/>
  <c r="N84" i="23"/>
  <c r="M84" i="23"/>
  <c r="L84" i="23"/>
  <c r="AN84" i="23" s="1"/>
  <c r="K84" i="23"/>
  <c r="J84" i="23"/>
  <c r="I84" i="23"/>
  <c r="H84" i="23"/>
  <c r="G84" i="23"/>
  <c r="F84" i="23"/>
  <c r="E84" i="23"/>
  <c r="D84" i="23"/>
  <c r="AO84" i="23" s="1"/>
  <c r="AJ83" i="23"/>
  <c r="AI83" i="23"/>
  <c r="AH83" i="23"/>
  <c r="AG83" i="23"/>
  <c r="AF83" i="23"/>
  <c r="AE83" i="23"/>
  <c r="AD83" i="23"/>
  <c r="AC83" i="23"/>
  <c r="AB83" i="23"/>
  <c r="AA83" i="23"/>
  <c r="Z83" i="23"/>
  <c r="Y83" i="23"/>
  <c r="X83" i="23"/>
  <c r="W83" i="23"/>
  <c r="V83" i="23"/>
  <c r="U83" i="23"/>
  <c r="T83" i="23"/>
  <c r="S83" i="23"/>
  <c r="R83" i="23"/>
  <c r="Q83" i="23"/>
  <c r="P83" i="23"/>
  <c r="O83" i="23"/>
  <c r="N83" i="23"/>
  <c r="M83" i="23"/>
  <c r="L83" i="23"/>
  <c r="K83" i="23"/>
  <c r="J83" i="23"/>
  <c r="I83" i="23"/>
  <c r="H83" i="23"/>
  <c r="G83" i="23"/>
  <c r="F83" i="23"/>
  <c r="E83" i="23"/>
  <c r="D83" i="23"/>
  <c r="C83" i="23"/>
  <c r="AJ82" i="23"/>
  <c r="AI82" i="23"/>
  <c r="AH82" i="23"/>
  <c r="AG82" i="23"/>
  <c r="AF82" i="23"/>
  <c r="AE82" i="23"/>
  <c r="AD82" i="23"/>
  <c r="AC82" i="23"/>
  <c r="AL82" i="23" s="1"/>
  <c r="AB82" i="23"/>
  <c r="AA82" i="23"/>
  <c r="Z82" i="23"/>
  <c r="Y82" i="23"/>
  <c r="X82" i="23"/>
  <c r="W82" i="23"/>
  <c r="V82" i="23"/>
  <c r="U82" i="23"/>
  <c r="AM82" i="23" s="1"/>
  <c r="T82" i="23"/>
  <c r="S82" i="23"/>
  <c r="R82" i="23"/>
  <c r="Q82" i="23"/>
  <c r="P82" i="23"/>
  <c r="O82" i="23"/>
  <c r="N82" i="23"/>
  <c r="M82" i="23"/>
  <c r="AN82" i="23" s="1"/>
  <c r="L82" i="23"/>
  <c r="K82" i="23"/>
  <c r="J82" i="23"/>
  <c r="I82" i="23"/>
  <c r="H82" i="23"/>
  <c r="G82" i="23"/>
  <c r="F82" i="23"/>
  <c r="E82" i="23"/>
  <c r="D82" i="23"/>
  <c r="AO81" i="23"/>
  <c r="AJ81" i="23"/>
  <c r="AI81" i="23"/>
  <c r="AH81" i="23"/>
  <c r="AG81" i="23"/>
  <c r="AF81" i="23"/>
  <c r="AE81" i="23"/>
  <c r="AD81" i="23"/>
  <c r="AC81" i="23"/>
  <c r="AL81" i="23" s="1"/>
  <c r="AB81" i="23"/>
  <c r="AA81" i="23"/>
  <c r="Z81" i="23"/>
  <c r="Y81" i="23"/>
  <c r="X81" i="23"/>
  <c r="W81" i="23"/>
  <c r="V81" i="23"/>
  <c r="AM81" i="23" s="1"/>
  <c r="U81" i="23"/>
  <c r="T81" i="23"/>
  <c r="S81" i="23"/>
  <c r="R81" i="23"/>
  <c r="Q81" i="23"/>
  <c r="P81" i="23"/>
  <c r="O81" i="23"/>
  <c r="N81" i="23"/>
  <c r="M81" i="23"/>
  <c r="AN81" i="23" s="1"/>
  <c r="L81" i="23"/>
  <c r="K81" i="23"/>
  <c r="J81" i="23"/>
  <c r="I81" i="23"/>
  <c r="H81" i="23"/>
  <c r="G81" i="23"/>
  <c r="F81" i="23"/>
  <c r="E81" i="23"/>
  <c r="D81" i="23"/>
  <c r="AM80" i="23"/>
  <c r="AJ80" i="23"/>
  <c r="AI80" i="23"/>
  <c r="AH80" i="23"/>
  <c r="AG80" i="23"/>
  <c r="AF80" i="23"/>
  <c r="AE80" i="23"/>
  <c r="AD80" i="23"/>
  <c r="AC80" i="23"/>
  <c r="AB80" i="23"/>
  <c r="AA80" i="23"/>
  <c r="Z80" i="23"/>
  <c r="Y80" i="23"/>
  <c r="X80" i="23"/>
  <c r="W80" i="23"/>
  <c r="V80" i="23"/>
  <c r="U80" i="23"/>
  <c r="T80" i="23"/>
  <c r="S80" i="23"/>
  <c r="R80" i="23"/>
  <c r="Q80" i="23"/>
  <c r="P80" i="23"/>
  <c r="O80" i="23"/>
  <c r="N80" i="23"/>
  <c r="M80" i="23"/>
  <c r="L80" i="23"/>
  <c r="K80" i="23"/>
  <c r="J80" i="23"/>
  <c r="I80" i="23"/>
  <c r="H80" i="23"/>
  <c r="G80" i="23"/>
  <c r="F80" i="23"/>
  <c r="E80" i="23"/>
  <c r="D80" i="23"/>
  <c r="AJ79" i="23"/>
  <c r="AI79" i="23"/>
  <c r="AH79" i="23"/>
  <c r="AG79" i="23"/>
  <c r="AF79" i="23"/>
  <c r="AE79" i="23"/>
  <c r="AD79" i="23"/>
  <c r="AC79" i="23"/>
  <c r="AL79" i="23" s="1"/>
  <c r="AB79" i="23"/>
  <c r="AA79" i="23"/>
  <c r="Z79" i="23"/>
  <c r="Y79" i="23"/>
  <c r="X79" i="23"/>
  <c r="W79" i="23"/>
  <c r="V79" i="23"/>
  <c r="U79" i="23"/>
  <c r="AM79" i="23" s="1"/>
  <c r="T79" i="23"/>
  <c r="S79" i="23"/>
  <c r="R79" i="23"/>
  <c r="Q79" i="23"/>
  <c r="P79" i="23"/>
  <c r="O79" i="23"/>
  <c r="N79" i="23"/>
  <c r="M79" i="23"/>
  <c r="L79" i="23"/>
  <c r="K79" i="23"/>
  <c r="J79" i="23"/>
  <c r="I79" i="23"/>
  <c r="H79" i="23"/>
  <c r="G79" i="23"/>
  <c r="F79" i="23"/>
  <c r="E79" i="23"/>
  <c r="AO79" i="23" s="1"/>
  <c r="D79" i="23"/>
  <c r="C79" i="23"/>
  <c r="AJ78" i="23"/>
  <c r="AI78" i="23"/>
  <c r="AH78" i="23"/>
  <c r="AG78" i="23"/>
  <c r="AF78" i="23"/>
  <c r="AE78" i="23"/>
  <c r="AD78" i="23"/>
  <c r="AC78" i="23"/>
  <c r="AB78" i="23"/>
  <c r="AL78" i="23" s="1"/>
  <c r="AA78" i="23"/>
  <c r="Z78" i="23"/>
  <c r="Y78" i="23"/>
  <c r="X78" i="23"/>
  <c r="W78" i="23"/>
  <c r="V78" i="23"/>
  <c r="U78" i="23"/>
  <c r="T78" i="23"/>
  <c r="AM78" i="23" s="1"/>
  <c r="S78" i="23"/>
  <c r="R78" i="23"/>
  <c r="Q78" i="23"/>
  <c r="P78" i="23"/>
  <c r="O78" i="23"/>
  <c r="N78" i="23"/>
  <c r="M78" i="23"/>
  <c r="L78" i="23"/>
  <c r="AN78" i="23" s="1"/>
  <c r="K78" i="23"/>
  <c r="J78" i="23"/>
  <c r="I78" i="23"/>
  <c r="H78" i="23"/>
  <c r="G78" i="23"/>
  <c r="F78" i="23"/>
  <c r="E78" i="23"/>
  <c r="D78" i="23"/>
  <c r="AO78" i="23" s="1"/>
  <c r="AJ77" i="23"/>
  <c r="AI77" i="23"/>
  <c r="AH77" i="23"/>
  <c r="AG77" i="23"/>
  <c r="AF77" i="23"/>
  <c r="AE77" i="23"/>
  <c r="AD77" i="23"/>
  <c r="AC77" i="23"/>
  <c r="AB77" i="23"/>
  <c r="AL77" i="23" s="1"/>
  <c r="AA77" i="23"/>
  <c r="Z77" i="23"/>
  <c r="Y77" i="23"/>
  <c r="X77" i="23"/>
  <c r="W77" i="23"/>
  <c r="V77" i="23"/>
  <c r="AM77" i="23" s="1"/>
  <c r="U77" i="23"/>
  <c r="T77" i="23"/>
  <c r="S77" i="23"/>
  <c r="R77" i="23"/>
  <c r="Q77" i="23"/>
  <c r="P77" i="23"/>
  <c r="O77" i="23"/>
  <c r="N77" i="23"/>
  <c r="M77" i="23"/>
  <c r="L77" i="23"/>
  <c r="AN77" i="23" s="1"/>
  <c r="K77" i="23"/>
  <c r="J77" i="23"/>
  <c r="I77" i="23"/>
  <c r="H77" i="23"/>
  <c r="G77" i="23"/>
  <c r="F77" i="23"/>
  <c r="AO77" i="23" s="1"/>
  <c r="AQ77" i="23" s="1"/>
  <c r="AR12" i="23" s="1"/>
  <c r="E77" i="23"/>
  <c r="D77" i="23"/>
  <c r="C77" i="23"/>
  <c r="AJ76" i="23"/>
  <c r="AI76" i="23"/>
  <c r="AH76" i="23"/>
  <c r="AG76" i="23"/>
  <c r="AF76" i="23"/>
  <c r="AE76" i="23"/>
  <c r="AD76" i="23"/>
  <c r="AC76" i="23"/>
  <c r="AB76" i="23"/>
  <c r="AA76" i="23"/>
  <c r="Z76" i="23"/>
  <c r="Y76" i="23"/>
  <c r="X76" i="23"/>
  <c r="W76" i="23"/>
  <c r="V76" i="23"/>
  <c r="U76" i="23"/>
  <c r="T76" i="23"/>
  <c r="S76" i="23"/>
  <c r="R76" i="23"/>
  <c r="Q76" i="23"/>
  <c r="P76" i="23"/>
  <c r="O76" i="23"/>
  <c r="N76" i="23"/>
  <c r="M76" i="23"/>
  <c r="L76" i="23"/>
  <c r="K76" i="23"/>
  <c r="J76" i="23"/>
  <c r="I76" i="23"/>
  <c r="H76" i="23"/>
  <c r="AO76" i="23" s="1"/>
  <c r="G76" i="23"/>
  <c r="F76" i="23"/>
  <c r="E76" i="23"/>
  <c r="D76" i="23"/>
  <c r="AJ75" i="23"/>
  <c r="AI75" i="23"/>
  <c r="AH75" i="23"/>
  <c r="AG75" i="23"/>
  <c r="AF75" i="23"/>
  <c r="AE75" i="23"/>
  <c r="AD75" i="23"/>
  <c r="AC75" i="23"/>
  <c r="AB75" i="23"/>
  <c r="AL75" i="23" s="1"/>
  <c r="AA75" i="23"/>
  <c r="Z75" i="23"/>
  <c r="Y75" i="23"/>
  <c r="X75" i="23"/>
  <c r="W75" i="23"/>
  <c r="V75" i="23"/>
  <c r="U75" i="23"/>
  <c r="T75" i="23"/>
  <c r="AM75" i="23" s="1"/>
  <c r="S75" i="23"/>
  <c r="R75" i="23"/>
  <c r="Q75" i="23"/>
  <c r="P75" i="23"/>
  <c r="O75" i="23"/>
  <c r="AN75" i="23" s="1"/>
  <c r="N75" i="23"/>
  <c r="M75" i="23"/>
  <c r="L75" i="23"/>
  <c r="K75" i="23"/>
  <c r="J75" i="23"/>
  <c r="I75" i="23"/>
  <c r="H75" i="23"/>
  <c r="G75" i="23"/>
  <c r="F75" i="23"/>
  <c r="E75" i="23"/>
  <c r="D75" i="23"/>
  <c r="AO75" i="23" s="1"/>
  <c r="AJ74" i="23"/>
  <c r="AI74" i="23"/>
  <c r="AH74" i="23"/>
  <c r="AG74" i="23"/>
  <c r="AF74" i="23"/>
  <c r="AE74" i="23"/>
  <c r="AD74" i="23"/>
  <c r="AC74" i="23"/>
  <c r="AB74" i="23"/>
  <c r="AA74" i="23"/>
  <c r="Z74" i="23"/>
  <c r="Y74" i="23"/>
  <c r="X74" i="23"/>
  <c r="W74" i="23"/>
  <c r="V74" i="23"/>
  <c r="AM74" i="23" s="1"/>
  <c r="U74" i="23"/>
  <c r="T74" i="23"/>
  <c r="S74" i="23"/>
  <c r="R74" i="23"/>
  <c r="Q74" i="23"/>
  <c r="P74" i="23"/>
  <c r="O74" i="23"/>
  <c r="N74" i="23"/>
  <c r="M74" i="23"/>
  <c r="L74" i="23"/>
  <c r="K74" i="23"/>
  <c r="J74" i="23"/>
  <c r="I74" i="23"/>
  <c r="H74" i="23"/>
  <c r="AO74" i="23" s="1"/>
  <c r="G74" i="23"/>
  <c r="F74" i="23"/>
  <c r="E74" i="23"/>
  <c r="D74" i="23"/>
  <c r="C74" i="23"/>
  <c r="AJ73" i="23"/>
  <c r="AI73" i="23"/>
  <c r="AH73" i="23"/>
  <c r="AG73" i="23"/>
  <c r="AF73" i="23"/>
  <c r="AE73" i="23"/>
  <c r="AD73" i="23"/>
  <c r="AC73" i="23"/>
  <c r="AB73" i="23"/>
  <c r="AA73" i="23"/>
  <c r="Z73" i="23"/>
  <c r="Y73" i="23"/>
  <c r="X73" i="23"/>
  <c r="W73" i="23"/>
  <c r="V73" i="23"/>
  <c r="U73" i="23"/>
  <c r="T73" i="23"/>
  <c r="S73" i="23"/>
  <c r="R73" i="23"/>
  <c r="Q73" i="23"/>
  <c r="P73" i="23"/>
  <c r="O73" i="23"/>
  <c r="AN73" i="23" s="1"/>
  <c r="N73" i="23"/>
  <c r="M73" i="23"/>
  <c r="L73" i="23"/>
  <c r="K73" i="23"/>
  <c r="J73" i="23"/>
  <c r="I73" i="23"/>
  <c r="H73" i="23"/>
  <c r="G73" i="23"/>
  <c r="F73" i="23"/>
  <c r="E73" i="23"/>
  <c r="D73" i="23"/>
  <c r="AM72" i="23"/>
  <c r="AJ72" i="23"/>
  <c r="AI72" i="23"/>
  <c r="AH72" i="23"/>
  <c r="AG72" i="23"/>
  <c r="AF72" i="23"/>
  <c r="AE72" i="23"/>
  <c r="AD72" i="23"/>
  <c r="AC72" i="23"/>
  <c r="AB72" i="23"/>
  <c r="AA72" i="23"/>
  <c r="Z72" i="23"/>
  <c r="Y72" i="23"/>
  <c r="X72" i="23"/>
  <c r="W72" i="23"/>
  <c r="V72" i="23"/>
  <c r="U72" i="23"/>
  <c r="T72" i="23"/>
  <c r="S72" i="23"/>
  <c r="R72" i="23"/>
  <c r="Q72" i="23"/>
  <c r="P72" i="23"/>
  <c r="O72" i="23"/>
  <c r="N72" i="23"/>
  <c r="M72" i="23"/>
  <c r="L72" i="23"/>
  <c r="K72" i="23"/>
  <c r="J72" i="23"/>
  <c r="I72" i="23"/>
  <c r="H72" i="23"/>
  <c r="G72" i="23"/>
  <c r="F72" i="23"/>
  <c r="E72" i="23"/>
  <c r="D72" i="23"/>
  <c r="AJ71" i="23"/>
  <c r="AI71" i="23"/>
  <c r="AH71" i="23"/>
  <c r="AG71" i="23"/>
  <c r="AF71" i="23"/>
  <c r="AE71" i="23"/>
  <c r="AD71" i="23"/>
  <c r="AC71" i="23"/>
  <c r="AL71" i="23" s="1"/>
  <c r="AB71" i="23"/>
  <c r="AA71" i="23"/>
  <c r="Z71" i="23"/>
  <c r="Y71" i="23"/>
  <c r="X71" i="23"/>
  <c r="W71" i="23"/>
  <c r="V71" i="23"/>
  <c r="U71" i="23"/>
  <c r="AM71" i="23" s="1"/>
  <c r="T71" i="23"/>
  <c r="S71" i="23"/>
  <c r="R71" i="23"/>
  <c r="Q71" i="23"/>
  <c r="P71" i="23"/>
  <c r="O71" i="23"/>
  <c r="N71" i="23"/>
  <c r="M71" i="23"/>
  <c r="L71" i="23"/>
  <c r="K71" i="23"/>
  <c r="J71" i="23"/>
  <c r="I71" i="23"/>
  <c r="H71" i="23"/>
  <c r="G71" i="23"/>
  <c r="F71" i="23"/>
  <c r="E71" i="23"/>
  <c r="AO71" i="23" s="1"/>
  <c r="D71" i="23"/>
  <c r="C71" i="23"/>
  <c r="AT70" i="23"/>
  <c r="AS70" i="23"/>
  <c r="AR70" i="23"/>
  <c r="AT69" i="23"/>
  <c r="AS69" i="23"/>
  <c r="AR69" i="23"/>
  <c r="C69" i="23"/>
  <c r="C199" i="23" s="1"/>
  <c r="AT68" i="23"/>
  <c r="AS68" i="23"/>
  <c r="C68" i="23"/>
  <c r="C198" i="23" s="1"/>
  <c r="AT67" i="23"/>
  <c r="AR67" i="23"/>
  <c r="C67" i="23"/>
  <c r="C197" i="23" s="1"/>
  <c r="AT66" i="23"/>
  <c r="AR66" i="23"/>
  <c r="C66" i="23"/>
  <c r="C196" i="23" s="1"/>
  <c r="AT65" i="23"/>
  <c r="AS65" i="23"/>
  <c r="C65" i="23"/>
  <c r="C195" i="23" s="1"/>
  <c r="AT64" i="23"/>
  <c r="AS64" i="23"/>
  <c r="C64" i="23"/>
  <c r="C194" i="23" s="1"/>
  <c r="AT63" i="23"/>
  <c r="AS63" i="23"/>
  <c r="AR63" i="23"/>
  <c r="C63" i="23"/>
  <c r="C193" i="23" s="1"/>
  <c r="AT62" i="23"/>
  <c r="AS62" i="23"/>
  <c r="C62" i="23"/>
  <c r="C127" i="23" s="1"/>
  <c r="AT61" i="23"/>
  <c r="AS61" i="23"/>
  <c r="C61" i="23"/>
  <c r="C191" i="23" s="1"/>
  <c r="AT60" i="23"/>
  <c r="AS60" i="23"/>
  <c r="C60" i="23"/>
  <c r="C190" i="23" s="1"/>
  <c r="AT59" i="23"/>
  <c r="AS59" i="23"/>
  <c r="AR59" i="23"/>
  <c r="C59" i="23"/>
  <c r="C189" i="23" s="1"/>
  <c r="AT58" i="23"/>
  <c r="AS58" i="23"/>
  <c r="C58" i="23"/>
  <c r="C188" i="23" s="1"/>
  <c r="AT57" i="23"/>
  <c r="AS57" i="23"/>
  <c r="C57" i="23"/>
  <c r="C187" i="23" s="1"/>
  <c r="AT56" i="23"/>
  <c r="AS56" i="23"/>
  <c r="C56" i="23"/>
  <c r="C186" i="23" s="1"/>
  <c r="AT55" i="23"/>
  <c r="AS55" i="23"/>
  <c r="C55" i="23"/>
  <c r="C185" i="23" s="1"/>
  <c r="AT54" i="23"/>
  <c r="AS54" i="23"/>
  <c r="C54" i="23"/>
  <c r="C184" i="23" s="1"/>
  <c r="AT53" i="23"/>
  <c r="AS53" i="23"/>
  <c r="AR53" i="23"/>
  <c r="C53" i="23"/>
  <c r="C118" i="23" s="1"/>
  <c r="AT52" i="23"/>
  <c r="AS52" i="23"/>
  <c r="C52" i="23"/>
  <c r="C182" i="23" s="1"/>
  <c r="AT51" i="23"/>
  <c r="AS51" i="23"/>
  <c r="AR51" i="23"/>
  <c r="C51" i="23"/>
  <c r="C181" i="23" s="1"/>
  <c r="AT50" i="23"/>
  <c r="AS50" i="23"/>
  <c r="C50" i="23"/>
  <c r="C180" i="23" s="1"/>
  <c r="AT49" i="23"/>
  <c r="AS49" i="23"/>
  <c r="AR49" i="23"/>
  <c r="C49" i="23"/>
  <c r="C179" i="23" s="1"/>
  <c r="AT48" i="23"/>
  <c r="AS48" i="23"/>
  <c r="C48" i="23"/>
  <c r="C178" i="23" s="1"/>
  <c r="AT47" i="23"/>
  <c r="AS47" i="23"/>
  <c r="AR47" i="23"/>
  <c r="C47" i="23"/>
  <c r="C177" i="23" s="1"/>
  <c r="AT46" i="23"/>
  <c r="AS46" i="23"/>
  <c r="C46" i="23"/>
  <c r="C111" i="23" s="1"/>
  <c r="AT45" i="23"/>
  <c r="AS45" i="23"/>
  <c r="C45" i="23"/>
  <c r="C175" i="23" s="1"/>
  <c r="AT44" i="23"/>
  <c r="AS44" i="23"/>
  <c r="C44" i="23"/>
  <c r="C174" i="23" s="1"/>
  <c r="AT43" i="23"/>
  <c r="AS43" i="23"/>
  <c r="AR43" i="23"/>
  <c r="C43" i="23"/>
  <c r="C173" i="23" s="1"/>
  <c r="AT42" i="23"/>
  <c r="AS42" i="23"/>
  <c r="C42" i="23"/>
  <c r="C172" i="23" s="1"/>
  <c r="AT41" i="23"/>
  <c r="AS41" i="23"/>
  <c r="C41" i="23"/>
  <c r="C171" i="23" s="1"/>
  <c r="AT40" i="23"/>
  <c r="AS40" i="23"/>
  <c r="C40" i="23"/>
  <c r="C170" i="23" s="1"/>
  <c r="AT39" i="23"/>
  <c r="AS39" i="23"/>
  <c r="AR39" i="23"/>
  <c r="C39" i="23"/>
  <c r="C169" i="23" s="1"/>
  <c r="AT38" i="23"/>
  <c r="AS38" i="23"/>
  <c r="C38" i="23"/>
  <c r="C103" i="23" s="1"/>
  <c r="AT37" i="23"/>
  <c r="AS37" i="23"/>
  <c r="AR37" i="23"/>
  <c r="C37" i="23"/>
  <c r="C167" i="23" s="1"/>
  <c r="AT36" i="23"/>
  <c r="AS36" i="23"/>
  <c r="C36" i="23"/>
  <c r="C166" i="23" s="1"/>
  <c r="AT35" i="23"/>
  <c r="AS35" i="23"/>
  <c r="AR35" i="23"/>
  <c r="C35" i="23"/>
  <c r="C165" i="23" s="1"/>
  <c r="AT34" i="23"/>
  <c r="AS34" i="23"/>
  <c r="C34" i="23"/>
  <c r="C164" i="23" s="1"/>
  <c r="AT33" i="23"/>
  <c r="AS33" i="23"/>
  <c r="AR33" i="23"/>
  <c r="C33" i="23"/>
  <c r="C163" i="23" s="1"/>
  <c r="AT32" i="23"/>
  <c r="C32" i="23"/>
  <c r="C162" i="23" s="1"/>
  <c r="AT31" i="23"/>
  <c r="AR31" i="23"/>
  <c r="C31" i="23"/>
  <c r="C161" i="23" s="1"/>
  <c r="AT30" i="23"/>
  <c r="AS30" i="23"/>
  <c r="C30" i="23"/>
  <c r="C95" i="23" s="1"/>
  <c r="AT29" i="23"/>
  <c r="AS29" i="23"/>
  <c r="C29" i="23"/>
  <c r="C94" i="23" s="1"/>
  <c r="AT28" i="23"/>
  <c r="C28" i="23"/>
  <c r="C158" i="23" s="1"/>
  <c r="AT27" i="23"/>
  <c r="AR27" i="23"/>
  <c r="C27" i="23"/>
  <c r="C157" i="23" s="1"/>
  <c r="AT26" i="23"/>
  <c r="AS26" i="23"/>
  <c r="C26" i="23"/>
  <c r="C156" i="23" s="1"/>
  <c r="AT25" i="23"/>
  <c r="C25" i="23"/>
  <c r="C155" i="23" s="1"/>
  <c r="C24" i="23"/>
  <c r="C154" i="23" s="1"/>
  <c r="C23" i="23"/>
  <c r="C153" i="23" s="1"/>
  <c r="C22" i="23"/>
  <c r="C152" i="23" s="1"/>
  <c r="C21" i="23"/>
  <c r="C86" i="23" s="1"/>
  <c r="C20" i="23"/>
  <c r="C19" i="23"/>
  <c r="C149" i="23" s="1"/>
  <c r="C18" i="23"/>
  <c r="C148" i="23" s="1"/>
  <c r="C17" i="23"/>
  <c r="C147" i="23" s="1"/>
  <c r="C16" i="23"/>
  <c r="C146" i="23" s="1"/>
  <c r="C15" i="23"/>
  <c r="C80" i="23" s="1"/>
  <c r="C14" i="23"/>
  <c r="C144" i="23" s="1"/>
  <c r="AW13" i="23"/>
  <c r="C13" i="23"/>
  <c r="C143" i="23" s="1"/>
  <c r="C12" i="23"/>
  <c r="C142" i="23" s="1"/>
  <c r="C11" i="23"/>
  <c r="C10" i="23"/>
  <c r="C140" i="23" s="1"/>
  <c r="C9" i="23"/>
  <c r="C139" i="23" s="1"/>
  <c r="C8" i="23"/>
  <c r="C138" i="23" s="1"/>
  <c r="C7" i="23"/>
  <c r="C72" i="23" s="1"/>
  <c r="AW6" i="23"/>
  <c r="C6" i="23"/>
  <c r="C136" i="23" s="1"/>
  <c r="B3" i="23"/>
  <c r="AW7" i="23" s="1"/>
  <c r="AJ199" i="22"/>
  <c r="AQ199" i="22" s="1"/>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Q198" i="22"/>
  <c r="AJ198" i="22"/>
  <c r="AI198" i="22"/>
  <c r="AH198" i="22"/>
  <c r="AG198" i="22"/>
  <c r="AF198" i="22"/>
  <c r="AE198" i="22"/>
  <c r="AD198" i="22"/>
  <c r="AC198" i="22"/>
  <c r="AL198" i="22" s="1"/>
  <c r="AB198" i="22"/>
  <c r="AA198" i="22"/>
  <c r="Z198" i="22"/>
  <c r="Y198" i="22"/>
  <c r="X198" i="22"/>
  <c r="W198" i="22"/>
  <c r="V198" i="22"/>
  <c r="U198" i="22"/>
  <c r="T198" i="22"/>
  <c r="S198" i="22"/>
  <c r="R198" i="22"/>
  <c r="Q198" i="22"/>
  <c r="P198" i="22"/>
  <c r="O198" i="22"/>
  <c r="N198" i="22"/>
  <c r="M198" i="22"/>
  <c r="L198" i="22"/>
  <c r="K198" i="22"/>
  <c r="J198" i="22"/>
  <c r="I198" i="22"/>
  <c r="H198" i="22"/>
  <c r="G198" i="22"/>
  <c r="F198" i="22"/>
  <c r="E198" i="22"/>
  <c r="AO198" i="22" s="1"/>
  <c r="D198" i="22"/>
  <c r="AJ197" i="22"/>
  <c r="AQ197" i="22" s="1"/>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AO197" i="22" s="1"/>
  <c r="G197" i="22"/>
  <c r="F197" i="22"/>
  <c r="E197" i="22"/>
  <c r="D197" i="22"/>
  <c r="AQ196" i="22"/>
  <c r="AN196" i="22"/>
  <c r="AJ196" i="22"/>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AQ195" i="22"/>
  <c r="AM195" i="22"/>
  <c r="AJ195" i="22"/>
  <c r="AI195" i="22"/>
  <c r="AH195" i="22"/>
  <c r="AG195" i="22"/>
  <c r="AF195" i="22"/>
  <c r="AE195" i="22"/>
  <c r="AD195" i="22"/>
  <c r="AC195" i="22"/>
  <c r="AL195" i="22" s="1"/>
  <c r="AB195" i="22"/>
  <c r="AA195" i="22"/>
  <c r="Z195" i="22"/>
  <c r="Y195" i="22"/>
  <c r="X195" i="22"/>
  <c r="W195" i="22"/>
  <c r="V195" i="22"/>
  <c r="U195" i="22"/>
  <c r="T195" i="22"/>
  <c r="S195" i="22"/>
  <c r="R195" i="22"/>
  <c r="Q195" i="22"/>
  <c r="P195" i="22"/>
  <c r="O195" i="22"/>
  <c r="N195" i="22"/>
  <c r="M195" i="22"/>
  <c r="AN195" i="22" s="1"/>
  <c r="L195" i="22"/>
  <c r="K195" i="22"/>
  <c r="J195" i="22"/>
  <c r="I195" i="22"/>
  <c r="H195" i="22"/>
  <c r="G195" i="22"/>
  <c r="F195" i="22"/>
  <c r="AO195" i="22" s="1"/>
  <c r="E195" i="22"/>
  <c r="D195" i="22"/>
  <c r="AN194" i="22"/>
  <c r="AJ194" i="22"/>
  <c r="AQ194" i="22" s="1"/>
  <c r="AI194" i="22"/>
  <c r="AH194" i="22"/>
  <c r="AG194" i="22"/>
  <c r="AF194" i="22"/>
  <c r="AE194" i="22"/>
  <c r="AD194" i="22"/>
  <c r="AC194" i="22"/>
  <c r="AL194" i="22" s="1"/>
  <c r="AB194" i="22"/>
  <c r="AA194" i="22"/>
  <c r="Z194" i="22"/>
  <c r="Y194" i="22"/>
  <c r="X194" i="22"/>
  <c r="W194" i="22"/>
  <c r="V194" i="22"/>
  <c r="U194" i="22"/>
  <c r="T194" i="22"/>
  <c r="AM194" i="22" s="1"/>
  <c r="S194" i="22"/>
  <c r="R194" i="22"/>
  <c r="Q194" i="22"/>
  <c r="P194" i="22"/>
  <c r="O194" i="22"/>
  <c r="N194" i="22"/>
  <c r="M194" i="22"/>
  <c r="L194" i="22"/>
  <c r="K194" i="22"/>
  <c r="J194" i="22"/>
  <c r="I194" i="22"/>
  <c r="H194" i="22"/>
  <c r="G194" i="22"/>
  <c r="F194" i="22"/>
  <c r="E194" i="22"/>
  <c r="D194" i="22"/>
  <c r="AO194" i="22" s="1"/>
  <c r="AJ193" i="22"/>
  <c r="AQ193" i="22" s="1"/>
  <c r="AI193" i="22"/>
  <c r="AH193" i="22"/>
  <c r="AG193" i="22"/>
  <c r="AF193" i="22"/>
  <c r="AE193" i="22"/>
  <c r="AD193" i="22"/>
  <c r="AC193" i="22"/>
  <c r="AB193" i="22"/>
  <c r="AL193" i="22" s="1"/>
  <c r="AA193" i="22"/>
  <c r="Z193" i="22"/>
  <c r="Y193" i="22"/>
  <c r="X193" i="22"/>
  <c r="W193" i="22"/>
  <c r="V193" i="22"/>
  <c r="U193" i="22"/>
  <c r="T193" i="22"/>
  <c r="AM193" i="22" s="1"/>
  <c r="S193" i="22"/>
  <c r="R193" i="22"/>
  <c r="Q193" i="22"/>
  <c r="P193" i="22"/>
  <c r="O193" i="22"/>
  <c r="N193" i="22"/>
  <c r="M193" i="22"/>
  <c r="L193" i="22"/>
  <c r="AN193" i="22" s="1"/>
  <c r="K193" i="22"/>
  <c r="J193" i="22"/>
  <c r="I193" i="22"/>
  <c r="H193" i="22"/>
  <c r="G193" i="22"/>
  <c r="F193" i="22"/>
  <c r="E193" i="22"/>
  <c r="D193" i="22"/>
  <c r="AO193" i="22" s="1"/>
  <c r="AJ192" i="22"/>
  <c r="AQ192" i="22" s="1"/>
  <c r="AI192" i="22"/>
  <c r="AH192" i="22"/>
  <c r="AG192" i="22"/>
  <c r="AF192" i="22"/>
  <c r="AE192" i="22"/>
  <c r="AD192" i="22"/>
  <c r="AC192" i="22"/>
  <c r="AL192" i="22" s="1"/>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AJ191" i="22"/>
  <c r="AQ191" i="22" s="1"/>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Q190" i="22"/>
  <c r="AJ190" i="22"/>
  <c r="AI190" i="22"/>
  <c r="AH190" i="22"/>
  <c r="AG190" i="22"/>
  <c r="AF190" i="22"/>
  <c r="AE190" i="22"/>
  <c r="AD190" i="22"/>
  <c r="AC190" i="22"/>
  <c r="AB190" i="22"/>
  <c r="AA190" i="22"/>
  <c r="Z190" i="22"/>
  <c r="Y190" i="22"/>
  <c r="X190" i="22"/>
  <c r="W190" i="22"/>
  <c r="V190" i="22"/>
  <c r="AM190" i="22" s="1"/>
  <c r="U190" i="22"/>
  <c r="T190" i="22"/>
  <c r="S190" i="22"/>
  <c r="R190" i="22"/>
  <c r="Q190" i="22"/>
  <c r="P190" i="22"/>
  <c r="O190" i="22"/>
  <c r="N190" i="22"/>
  <c r="M190" i="22"/>
  <c r="L190" i="22"/>
  <c r="AN190" i="22" s="1"/>
  <c r="K190" i="22"/>
  <c r="J190" i="22"/>
  <c r="I190" i="22"/>
  <c r="H190" i="22"/>
  <c r="G190" i="22"/>
  <c r="F190" i="22"/>
  <c r="E190" i="22"/>
  <c r="D190" i="22"/>
  <c r="AO189" i="22"/>
  <c r="AJ189" i="22"/>
  <c r="AQ189" i="22" s="1"/>
  <c r="AI189" i="22"/>
  <c r="AH189" i="22"/>
  <c r="AG189" i="22"/>
  <c r="AF189" i="22"/>
  <c r="AE189" i="22"/>
  <c r="AD189" i="22"/>
  <c r="AC189" i="22"/>
  <c r="AL189" i="22" s="1"/>
  <c r="AB189" i="22"/>
  <c r="AA189" i="22"/>
  <c r="Z189" i="22"/>
  <c r="Y189" i="22"/>
  <c r="X189" i="22"/>
  <c r="W189" i="22"/>
  <c r="V189" i="22"/>
  <c r="U189" i="22"/>
  <c r="T189" i="22"/>
  <c r="S189" i="22"/>
  <c r="R189" i="22"/>
  <c r="Q189" i="22"/>
  <c r="P189" i="22"/>
  <c r="O189" i="22"/>
  <c r="N189" i="22"/>
  <c r="M189" i="22"/>
  <c r="AN189" i="22" s="1"/>
  <c r="L189" i="22"/>
  <c r="K189" i="22"/>
  <c r="J189" i="22"/>
  <c r="I189" i="22"/>
  <c r="H189" i="22"/>
  <c r="G189" i="22"/>
  <c r="F189" i="22"/>
  <c r="E189" i="22"/>
  <c r="D189" i="22"/>
  <c r="AQ188" i="22"/>
  <c r="AN188" i="22"/>
  <c r="AJ188" i="22"/>
  <c r="AI188" i="22"/>
  <c r="AH188" i="22"/>
  <c r="AG188" i="22"/>
  <c r="AF188" i="22"/>
  <c r="AE188" i="22"/>
  <c r="AD188" i="22"/>
  <c r="AC188" i="22"/>
  <c r="AB188" i="22"/>
  <c r="AL188" i="22" s="1"/>
  <c r="AA188" i="22"/>
  <c r="Z188" i="22"/>
  <c r="Y188" i="22"/>
  <c r="X188" i="22"/>
  <c r="W188" i="22"/>
  <c r="V188" i="22"/>
  <c r="U188" i="22"/>
  <c r="T188" i="22"/>
  <c r="AM188" i="22" s="1"/>
  <c r="S188" i="22"/>
  <c r="R188" i="22"/>
  <c r="Q188" i="22"/>
  <c r="P188" i="22"/>
  <c r="O188" i="22"/>
  <c r="N188" i="22"/>
  <c r="M188" i="22"/>
  <c r="L188" i="22"/>
  <c r="K188" i="22"/>
  <c r="J188" i="22"/>
  <c r="I188" i="22"/>
  <c r="H188" i="22"/>
  <c r="G188" i="22"/>
  <c r="F188" i="22"/>
  <c r="E188" i="22"/>
  <c r="D188" i="22"/>
  <c r="AO188" i="22" s="1"/>
  <c r="AQ187" i="22"/>
  <c r="AJ187" i="22"/>
  <c r="AI187" i="22"/>
  <c r="AH187" i="22"/>
  <c r="AG187" i="22"/>
  <c r="AF187" i="22"/>
  <c r="AE187" i="22"/>
  <c r="AD187" i="22"/>
  <c r="AC187" i="22"/>
  <c r="AB187" i="22"/>
  <c r="AA187" i="22"/>
  <c r="Z187" i="22"/>
  <c r="Y187" i="22"/>
  <c r="X187" i="22"/>
  <c r="W187" i="22"/>
  <c r="V187" i="22"/>
  <c r="AM187" i="22" s="1"/>
  <c r="U187" i="22"/>
  <c r="T187" i="22"/>
  <c r="S187" i="22"/>
  <c r="R187" i="22"/>
  <c r="Q187" i="22"/>
  <c r="P187" i="22"/>
  <c r="O187" i="22"/>
  <c r="N187" i="22"/>
  <c r="M187" i="22"/>
  <c r="L187" i="22"/>
  <c r="K187" i="22"/>
  <c r="J187" i="22"/>
  <c r="I187" i="22"/>
  <c r="H187" i="22"/>
  <c r="G187" i="22"/>
  <c r="F187" i="22"/>
  <c r="AO187" i="22" s="1"/>
  <c r="E187" i="22"/>
  <c r="D187" i="22"/>
  <c r="AJ186" i="22"/>
  <c r="AQ186" i="22" s="1"/>
  <c r="AI186" i="22"/>
  <c r="AH186" i="22"/>
  <c r="AG186" i="22"/>
  <c r="AF186" i="22"/>
  <c r="AE186" i="22"/>
  <c r="AD186" i="22"/>
  <c r="AC186" i="22"/>
  <c r="AL186" i="22" s="1"/>
  <c r="AB186" i="22"/>
  <c r="AA186" i="22"/>
  <c r="Z186" i="22"/>
  <c r="Y186" i="22"/>
  <c r="X186" i="22"/>
  <c r="W186" i="22"/>
  <c r="V186" i="22"/>
  <c r="U186" i="22"/>
  <c r="T186" i="22"/>
  <c r="S186" i="22"/>
  <c r="R186" i="22"/>
  <c r="Q186" i="22"/>
  <c r="P186" i="22"/>
  <c r="O186" i="22"/>
  <c r="N186" i="22"/>
  <c r="M186" i="22"/>
  <c r="AN186" i="22" s="1"/>
  <c r="L186" i="22"/>
  <c r="K186" i="22"/>
  <c r="J186" i="22"/>
  <c r="I186" i="22"/>
  <c r="H186" i="22"/>
  <c r="G186" i="22"/>
  <c r="F186" i="22"/>
  <c r="E186" i="22"/>
  <c r="D186" i="22"/>
  <c r="AM185" i="22"/>
  <c r="AJ185" i="22"/>
  <c r="AQ185" i="22" s="1"/>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J184" i="22"/>
  <c r="AQ184" i="22" s="1"/>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AJ183" i="22"/>
  <c r="AQ183" i="22" s="1"/>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Q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Q181" i="22" s="1"/>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AO181" i="22" s="1"/>
  <c r="G181" i="22"/>
  <c r="F181" i="22"/>
  <c r="E181" i="22"/>
  <c r="D181" i="22"/>
  <c r="AQ180" i="22"/>
  <c r="AN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AQ179" i="22"/>
  <c r="AM179" i="22"/>
  <c r="AJ179" i="22"/>
  <c r="AI179" i="22"/>
  <c r="AH179" i="22"/>
  <c r="AG179" i="22"/>
  <c r="AF179" i="22"/>
  <c r="AE179" i="22"/>
  <c r="AD179" i="22"/>
  <c r="AC179" i="22"/>
  <c r="AL179" i="22" s="1"/>
  <c r="AB179" i="22"/>
  <c r="AA179" i="22"/>
  <c r="Z179" i="22"/>
  <c r="Y179" i="22"/>
  <c r="X179" i="22"/>
  <c r="W179" i="22"/>
  <c r="V179" i="22"/>
  <c r="U179" i="22"/>
  <c r="T179" i="22"/>
  <c r="S179" i="22"/>
  <c r="R179" i="22"/>
  <c r="Q179" i="22"/>
  <c r="P179" i="22"/>
  <c r="O179" i="22"/>
  <c r="N179" i="22"/>
  <c r="M179" i="22"/>
  <c r="AN179" i="22" s="1"/>
  <c r="L179" i="22"/>
  <c r="K179" i="22"/>
  <c r="J179" i="22"/>
  <c r="I179" i="22"/>
  <c r="H179" i="22"/>
  <c r="G179" i="22"/>
  <c r="F179" i="22"/>
  <c r="AO179" i="22" s="1"/>
  <c r="E179" i="22"/>
  <c r="D179" i="22"/>
  <c r="AN178" i="22"/>
  <c r="AJ178" i="22"/>
  <c r="AQ178" i="22" s="1"/>
  <c r="AI178" i="22"/>
  <c r="AH178" i="22"/>
  <c r="AG178" i="22"/>
  <c r="AF178" i="22"/>
  <c r="AE178" i="22"/>
  <c r="AD178" i="22"/>
  <c r="AC178" i="22"/>
  <c r="AL178" i="22" s="1"/>
  <c r="AB178" i="22"/>
  <c r="AA178" i="22"/>
  <c r="Z178" i="22"/>
  <c r="Y178" i="22"/>
  <c r="X178" i="22"/>
  <c r="W178" i="22"/>
  <c r="V178" i="22"/>
  <c r="U178" i="22"/>
  <c r="T178" i="22"/>
  <c r="AM178" i="22" s="1"/>
  <c r="S178" i="22"/>
  <c r="R178" i="22"/>
  <c r="Q178" i="22"/>
  <c r="P178" i="22"/>
  <c r="O178" i="22"/>
  <c r="N178" i="22"/>
  <c r="M178" i="22"/>
  <c r="L178" i="22"/>
  <c r="K178" i="22"/>
  <c r="J178" i="22"/>
  <c r="I178" i="22"/>
  <c r="H178" i="22"/>
  <c r="G178" i="22"/>
  <c r="F178" i="22"/>
  <c r="E178" i="22"/>
  <c r="D178" i="22"/>
  <c r="AO178" i="22" s="1"/>
  <c r="AJ177" i="22"/>
  <c r="AQ177" i="22" s="1"/>
  <c r="AI177" i="22"/>
  <c r="AH177" i="22"/>
  <c r="AG177" i="22"/>
  <c r="AF177" i="22"/>
  <c r="AE177" i="22"/>
  <c r="AD177" i="22"/>
  <c r="AC177" i="22"/>
  <c r="AB177" i="22"/>
  <c r="AA177" i="22"/>
  <c r="Z177" i="22"/>
  <c r="Y177" i="22"/>
  <c r="X177" i="22"/>
  <c r="W177" i="22"/>
  <c r="V177" i="22"/>
  <c r="U177" i="22"/>
  <c r="T177" i="22"/>
  <c r="AM177" i="22" s="1"/>
  <c r="S177" i="22"/>
  <c r="R177" i="22"/>
  <c r="Q177" i="22"/>
  <c r="P177" i="22"/>
  <c r="O177" i="22"/>
  <c r="N177" i="22"/>
  <c r="M177" i="22"/>
  <c r="L177" i="22"/>
  <c r="K177" i="22"/>
  <c r="J177" i="22"/>
  <c r="I177" i="22"/>
  <c r="H177" i="22"/>
  <c r="G177" i="22"/>
  <c r="F177" i="22"/>
  <c r="E177" i="22"/>
  <c r="D177" i="22"/>
  <c r="AJ176" i="22"/>
  <c r="AQ176" i="22" s="1"/>
  <c r="AI176" i="22"/>
  <c r="AH176" i="22"/>
  <c r="AG176" i="22"/>
  <c r="AF176" i="22"/>
  <c r="AE176" i="22"/>
  <c r="AD176" i="22"/>
  <c r="AC176" i="22"/>
  <c r="AL176" i="22" s="1"/>
  <c r="AB176" i="22"/>
  <c r="AA176" i="22"/>
  <c r="Z176" i="22"/>
  <c r="Y176" i="22"/>
  <c r="X176" i="22"/>
  <c r="W176" i="22"/>
  <c r="V176" i="22"/>
  <c r="U176" i="22"/>
  <c r="AM176" i="22" s="1"/>
  <c r="T176" i="22"/>
  <c r="S176" i="22"/>
  <c r="R176" i="22"/>
  <c r="Q176" i="22"/>
  <c r="P176" i="22"/>
  <c r="O176" i="22"/>
  <c r="N176" i="22"/>
  <c r="M176" i="22"/>
  <c r="AN176" i="22" s="1"/>
  <c r="L176" i="22"/>
  <c r="K176" i="22"/>
  <c r="J176" i="22"/>
  <c r="I176" i="22"/>
  <c r="H176" i="22"/>
  <c r="G176" i="22"/>
  <c r="F176" i="22"/>
  <c r="E176" i="22"/>
  <c r="AO176" i="22" s="1"/>
  <c r="D176" i="22"/>
  <c r="AJ175" i="22"/>
  <c r="AQ175" i="22" s="1"/>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Q174" i="22"/>
  <c r="AJ174" i="22"/>
  <c r="AI174" i="22"/>
  <c r="AH174" i="22"/>
  <c r="AG174" i="22"/>
  <c r="AF174" i="22"/>
  <c r="AE174" i="22"/>
  <c r="AD174" i="22"/>
  <c r="AC174" i="22"/>
  <c r="AB174" i="22"/>
  <c r="AA174" i="22"/>
  <c r="Z174" i="22"/>
  <c r="Y174" i="22"/>
  <c r="X174" i="22"/>
  <c r="W174" i="22"/>
  <c r="V174" i="22"/>
  <c r="AM174" i="22" s="1"/>
  <c r="U174" i="22"/>
  <c r="T174" i="22"/>
  <c r="S174" i="22"/>
  <c r="R174" i="22"/>
  <c r="Q174" i="22"/>
  <c r="P174" i="22"/>
  <c r="O174" i="22"/>
  <c r="N174" i="22"/>
  <c r="M174" i="22"/>
  <c r="L174" i="22"/>
  <c r="AN174" i="22" s="1"/>
  <c r="K174" i="22"/>
  <c r="J174" i="22"/>
  <c r="I174" i="22"/>
  <c r="H174" i="22"/>
  <c r="G174" i="22"/>
  <c r="F174" i="22"/>
  <c r="AO174" i="22" s="1"/>
  <c r="E174" i="22"/>
  <c r="D174" i="22"/>
  <c r="AO173" i="22"/>
  <c r="AJ173" i="22"/>
  <c r="AQ173" i="22" s="1"/>
  <c r="AI173" i="22"/>
  <c r="AH173" i="22"/>
  <c r="AG173" i="22"/>
  <c r="AF173" i="22"/>
  <c r="AE173" i="22"/>
  <c r="AD173" i="22"/>
  <c r="AC173" i="22"/>
  <c r="AL173" i="22" s="1"/>
  <c r="AB173" i="22"/>
  <c r="AA173" i="22"/>
  <c r="Z173" i="22"/>
  <c r="Y173" i="22"/>
  <c r="X173" i="22"/>
  <c r="W173" i="22"/>
  <c r="V173" i="22"/>
  <c r="U173" i="22"/>
  <c r="T173" i="22"/>
  <c r="AM173" i="22" s="1"/>
  <c r="S173" i="22"/>
  <c r="R173" i="22"/>
  <c r="Q173" i="22"/>
  <c r="P173" i="22"/>
  <c r="O173" i="22"/>
  <c r="N173" i="22"/>
  <c r="M173" i="22"/>
  <c r="AN173" i="22" s="1"/>
  <c r="L173" i="22"/>
  <c r="K173" i="22"/>
  <c r="J173" i="22"/>
  <c r="I173" i="22"/>
  <c r="H173" i="22"/>
  <c r="G173" i="22"/>
  <c r="F173" i="22"/>
  <c r="E173" i="22"/>
  <c r="D173" i="22"/>
  <c r="AQ172" i="22"/>
  <c r="AJ172" i="22"/>
  <c r="AI172" i="22"/>
  <c r="AH172" i="22"/>
  <c r="AG172" i="22"/>
  <c r="AF172" i="22"/>
  <c r="AE172" i="22"/>
  <c r="AD172" i="22"/>
  <c r="AC172" i="22"/>
  <c r="AB172" i="22"/>
  <c r="AL172" i="22" s="1"/>
  <c r="AA172" i="22"/>
  <c r="Z172" i="22"/>
  <c r="Y172" i="22"/>
  <c r="X172" i="22"/>
  <c r="W172" i="22"/>
  <c r="V172" i="22"/>
  <c r="U172" i="22"/>
  <c r="T172" i="22"/>
  <c r="AM172" i="22" s="1"/>
  <c r="S172" i="22"/>
  <c r="R172" i="22"/>
  <c r="Q172" i="22"/>
  <c r="P172" i="22"/>
  <c r="O172" i="22"/>
  <c r="AN172" i="22" s="1"/>
  <c r="N172" i="22"/>
  <c r="M172" i="22"/>
  <c r="L172" i="22"/>
  <c r="K172" i="22"/>
  <c r="J172" i="22"/>
  <c r="I172" i="22"/>
  <c r="H172" i="22"/>
  <c r="G172" i="22"/>
  <c r="F172" i="22"/>
  <c r="E172" i="22"/>
  <c r="D172" i="22"/>
  <c r="AO172" i="22" s="1"/>
  <c r="AQ171" i="22"/>
  <c r="AO171" i="22"/>
  <c r="AJ171" i="22"/>
  <c r="AI171" i="22"/>
  <c r="AH171" i="22"/>
  <c r="AG171" i="22"/>
  <c r="AF171" i="22"/>
  <c r="AE171" i="22"/>
  <c r="AD171" i="22"/>
  <c r="AC171" i="22"/>
  <c r="AB171" i="22"/>
  <c r="AA171" i="22"/>
  <c r="Z171" i="22"/>
  <c r="Y171" i="22"/>
  <c r="X171" i="22"/>
  <c r="W171" i="22"/>
  <c r="V171" i="22"/>
  <c r="AM171" i="22" s="1"/>
  <c r="U171" i="22"/>
  <c r="T171" i="22"/>
  <c r="S171" i="22"/>
  <c r="R171" i="22"/>
  <c r="Q171" i="22"/>
  <c r="P171" i="22"/>
  <c r="O171" i="22"/>
  <c r="N171" i="22"/>
  <c r="M171" i="22"/>
  <c r="L171" i="22"/>
  <c r="K171" i="22"/>
  <c r="J171" i="22"/>
  <c r="I171" i="22"/>
  <c r="H171" i="22"/>
  <c r="G171" i="22"/>
  <c r="F171" i="22"/>
  <c r="E171" i="22"/>
  <c r="D171" i="22"/>
  <c r="AJ170" i="22"/>
  <c r="AQ170" i="22" s="1"/>
  <c r="AI170" i="22"/>
  <c r="AH170" i="22"/>
  <c r="AG170" i="22"/>
  <c r="AF170" i="22"/>
  <c r="AE170" i="22"/>
  <c r="AD170" i="22"/>
  <c r="AC170" i="22"/>
  <c r="AL170" i="22" s="1"/>
  <c r="AB170" i="22"/>
  <c r="AA170" i="22"/>
  <c r="Z170" i="22"/>
  <c r="Y170" i="22"/>
  <c r="X170" i="22"/>
  <c r="W170" i="22"/>
  <c r="V170" i="22"/>
  <c r="U170" i="22"/>
  <c r="T170" i="22"/>
  <c r="S170" i="22"/>
  <c r="R170" i="22"/>
  <c r="Q170" i="22"/>
  <c r="P170" i="22"/>
  <c r="O170" i="22"/>
  <c r="N170" i="22"/>
  <c r="M170" i="22"/>
  <c r="AN170" i="22" s="1"/>
  <c r="L170" i="22"/>
  <c r="K170" i="22"/>
  <c r="J170" i="22"/>
  <c r="I170" i="22"/>
  <c r="H170" i="22"/>
  <c r="G170" i="22"/>
  <c r="F170" i="22"/>
  <c r="E170" i="22"/>
  <c r="D170" i="22"/>
  <c r="AM169" i="22"/>
  <c r="AJ169" i="22"/>
  <c r="AQ169" i="22" s="1"/>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J168" i="22"/>
  <c r="AQ168" i="22" s="1"/>
  <c r="AI168" i="22"/>
  <c r="AH168" i="22"/>
  <c r="AG168" i="22"/>
  <c r="AF168" i="22"/>
  <c r="AE168" i="22"/>
  <c r="AD168" i="22"/>
  <c r="AC168" i="22"/>
  <c r="AL168" i="22" s="1"/>
  <c r="AB168" i="22"/>
  <c r="AA168" i="22"/>
  <c r="Z168" i="22"/>
  <c r="Y168" i="22"/>
  <c r="X168" i="22"/>
  <c r="W168" i="22"/>
  <c r="V168" i="22"/>
  <c r="U168" i="22"/>
  <c r="AM168" i="22" s="1"/>
  <c r="T168" i="22"/>
  <c r="S168" i="22"/>
  <c r="R168" i="22"/>
  <c r="Q168" i="22"/>
  <c r="P168" i="22"/>
  <c r="O168" i="22"/>
  <c r="N168" i="22"/>
  <c r="M168" i="22"/>
  <c r="AN168" i="22" s="1"/>
  <c r="L168" i="22"/>
  <c r="K168" i="22"/>
  <c r="J168" i="22"/>
  <c r="I168" i="22"/>
  <c r="H168" i="22"/>
  <c r="G168" i="22"/>
  <c r="F168" i="22"/>
  <c r="E168" i="22"/>
  <c r="AO168" i="22" s="1"/>
  <c r="D168" i="22"/>
  <c r="AJ167" i="22"/>
  <c r="AQ167" i="22" s="1"/>
  <c r="AI167" i="22"/>
  <c r="AH167" i="22"/>
  <c r="AG167" i="22"/>
  <c r="AF167" i="22"/>
  <c r="AE167" i="22"/>
  <c r="AD167" i="22"/>
  <c r="AC167" i="22"/>
  <c r="AB167" i="22"/>
  <c r="AL167" i="22" s="1"/>
  <c r="AA167" i="22"/>
  <c r="Z167" i="22"/>
  <c r="Y167" i="22"/>
  <c r="X167" i="22"/>
  <c r="W167" i="22"/>
  <c r="V167" i="22"/>
  <c r="U167" i="22"/>
  <c r="T167" i="22"/>
  <c r="AM167" i="22" s="1"/>
  <c r="S167" i="22"/>
  <c r="R167" i="22"/>
  <c r="Q167" i="22"/>
  <c r="P167" i="22"/>
  <c r="O167" i="22"/>
  <c r="N167" i="22"/>
  <c r="M167" i="22"/>
  <c r="L167" i="22"/>
  <c r="AN167" i="22" s="1"/>
  <c r="K167" i="22"/>
  <c r="J167" i="22"/>
  <c r="I167" i="22"/>
  <c r="H167" i="22"/>
  <c r="G167" i="22"/>
  <c r="F167" i="22"/>
  <c r="E167" i="22"/>
  <c r="D167" i="22"/>
  <c r="AO167" i="22" s="1"/>
  <c r="AQ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AJ165" i="22"/>
  <c r="AQ165" i="22" s="1"/>
  <c r="AI165" i="22"/>
  <c r="AH165" i="22"/>
  <c r="AG165" i="22"/>
  <c r="AF165" i="22"/>
  <c r="AE165" i="22"/>
  <c r="AD165" i="22"/>
  <c r="AC165" i="22"/>
  <c r="AB165" i="22"/>
  <c r="AA165" i="22"/>
  <c r="Z165" i="22"/>
  <c r="Y165" i="22"/>
  <c r="X165" i="22"/>
  <c r="W165" i="22"/>
  <c r="V165" i="22"/>
  <c r="U165" i="22"/>
  <c r="T165" i="22"/>
  <c r="AM165" i="22" s="1"/>
  <c r="S165" i="22"/>
  <c r="R165" i="22"/>
  <c r="Q165" i="22"/>
  <c r="P165" i="22"/>
  <c r="O165" i="22"/>
  <c r="N165" i="22"/>
  <c r="M165" i="22"/>
  <c r="L165" i="22"/>
  <c r="K165" i="22"/>
  <c r="J165" i="22"/>
  <c r="I165" i="22"/>
  <c r="H165" i="22"/>
  <c r="AO165" i="22" s="1"/>
  <c r="G165" i="22"/>
  <c r="F165" i="22"/>
  <c r="E165" i="22"/>
  <c r="D165" i="22"/>
  <c r="AQ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AN164" i="22" s="1"/>
  <c r="N164" i="22"/>
  <c r="M164" i="22"/>
  <c r="L164" i="22"/>
  <c r="K164" i="22"/>
  <c r="J164" i="22"/>
  <c r="I164" i="22"/>
  <c r="H164" i="22"/>
  <c r="G164" i="22"/>
  <c r="F164" i="22"/>
  <c r="E164" i="22"/>
  <c r="D164" i="22"/>
  <c r="AQ163" i="22"/>
  <c r="AM163" i="22"/>
  <c r="AJ163" i="22"/>
  <c r="AI163" i="22"/>
  <c r="AH163" i="22"/>
  <c r="AG163" i="22"/>
  <c r="AF163" i="22"/>
  <c r="AE163" i="22"/>
  <c r="AD163" i="22"/>
  <c r="AC163" i="22"/>
  <c r="AL163" i="22" s="1"/>
  <c r="AB163" i="22"/>
  <c r="AA163" i="22"/>
  <c r="Z163" i="22"/>
  <c r="Y163" i="22"/>
  <c r="X163" i="22"/>
  <c r="W163" i="22"/>
  <c r="V163" i="22"/>
  <c r="U163" i="22"/>
  <c r="T163" i="22"/>
  <c r="S163" i="22"/>
  <c r="R163" i="22"/>
  <c r="Q163" i="22"/>
  <c r="P163" i="22"/>
  <c r="O163" i="22"/>
  <c r="N163" i="22"/>
  <c r="M163" i="22"/>
  <c r="AN163" i="22" s="1"/>
  <c r="L163" i="22"/>
  <c r="K163" i="22"/>
  <c r="J163" i="22"/>
  <c r="I163" i="22"/>
  <c r="H163" i="22"/>
  <c r="G163" i="22"/>
  <c r="F163" i="22"/>
  <c r="AO163" i="22" s="1"/>
  <c r="E163" i="22"/>
  <c r="D163" i="22"/>
  <c r="AN162" i="22"/>
  <c r="AJ162" i="22"/>
  <c r="AQ162" i="22" s="1"/>
  <c r="AI162" i="22"/>
  <c r="AH162" i="22"/>
  <c r="AG162" i="22"/>
  <c r="AF162" i="22"/>
  <c r="AE162" i="22"/>
  <c r="AD162" i="22"/>
  <c r="AC162" i="22"/>
  <c r="AL162" i="22" s="1"/>
  <c r="AB162" i="22"/>
  <c r="AA162" i="22"/>
  <c r="Z162" i="22"/>
  <c r="Y162" i="22"/>
  <c r="X162" i="22"/>
  <c r="W162" i="22"/>
  <c r="V162" i="22"/>
  <c r="U162" i="22"/>
  <c r="T162" i="22"/>
  <c r="AM162" i="22" s="1"/>
  <c r="S162" i="22"/>
  <c r="R162" i="22"/>
  <c r="Q162" i="22"/>
  <c r="P162" i="22"/>
  <c r="O162" i="22"/>
  <c r="N162" i="22"/>
  <c r="M162" i="22"/>
  <c r="L162" i="22"/>
  <c r="K162" i="22"/>
  <c r="J162" i="22"/>
  <c r="I162" i="22"/>
  <c r="H162" i="22"/>
  <c r="G162" i="22"/>
  <c r="F162" i="22"/>
  <c r="E162" i="22"/>
  <c r="D162" i="22"/>
  <c r="AO162" i="22" s="1"/>
  <c r="AJ161" i="22"/>
  <c r="AQ161" i="22" s="1"/>
  <c r="AI161" i="22"/>
  <c r="AH161" i="22"/>
  <c r="AG161" i="22"/>
  <c r="AF161" i="22"/>
  <c r="AE161" i="22"/>
  <c r="AD161" i="22"/>
  <c r="AC161" i="22"/>
  <c r="AB161" i="22"/>
  <c r="AL161" i="22" s="1"/>
  <c r="AA161" i="22"/>
  <c r="Z161" i="22"/>
  <c r="Y161" i="22"/>
  <c r="X161" i="22"/>
  <c r="W161" i="22"/>
  <c r="V161" i="22"/>
  <c r="U161" i="22"/>
  <c r="T161" i="22"/>
  <c r="AM161" i="22" s="1"/>
  <c r="S161" i="22"/>
  <c r="R161" i="22"/>
  <c r="Q161" i="22"/>
  <c r="P161" i="22"/>
  <c r="O161" i="22"/>
  <c r="N161" i="22"/>
  <c r="M161" i="22"/>
  <c r="L161" i="22"/>
  <c r="AN161" i="22" s="1"/>
  <c r="K161" i="22"/>
  <c r="J161" i="22"/>
  <c r="I161" i="22"/>
  <c r="H161" i="22"/>
  <c r="G161" i="22"/>
  <c r="F161" i="22"/>
  <c r="E161" i="22"/>
  <c r="D161" i="22"/>
  <c r="AO161" i="22" s="1"/>
  <c r="AJ160" i="22"/>
  <c r="AQ160" i="22" s="1"/>
  <c r="AS31" i="22" s="1"/>
  <c r="AI160" i="22"/>
  <c r="AH160" i="22"/>
  <c r="AG160" i="22"/>
  <c r="AF160" i="22"/>
  <c r="AE160" i="22"/>
  <c r="AD160" i="22"/>
  <c r="AC160" i="22"/>
  <c r="AL160" i="22" s="1"/>
  <c r="AB160" i="22"/>
  <c r="AA160" i="22"/>
  <c r="Z160" i="22"/>
  <c r="Y160" i="22"/>
  <c r="X160" i="22"/>
  <c r="W160" i="22"/>
  <c r="V160" i="22"/>
  <c r="U160" i="22"/>
  <c r="AM160" i="22" s="1"/>
  <c r="T160" i="22"/>
  <c r="S160" i="22"/>
  <c r="R160" i="22"/>
  <c r="Q160" i="22"/>
  <c r="P160" i="22"/>
  <c r="O160" i="22"/>
  <c r="N160" i="22"/>
  <c r="M160" i="22"/>
  <c r="AN160" i="22" s="1"/>
  <c r="L160" i="22"/>
  <c r="K160" i="22"/>
  <c r="J160" i="22"/>
  <c r="I160" i="22"/>
  <c r="H160" i="22"/>
  <c r="G160" i="22"/>
  <c r="F160" i="22"/>
  <c r="E160" i="22"/>
  <c r="AO160" i="22" s="1"/>
  <c r="D160" i="22"/>
  <c r="AJ159" i="22"/>
  <c r="AQ159" i="22" s="1"/>
  <c r="AS29" i="22" s="1"/>
  <c r="AI159" i="22"/>
  <c r="AH159" i="22"/>
  <c r="AG159" i="22"/>
  <c r="AF159" i="22"/>
  <c r="AE159" i="22"/>
  <c r="AD159" i="22"/>
  <c r="AC159" i="22"/>
  <c r="AB159" i="22"/>
  <c r="AL159" i="22" s="1"/>
  <c r="AA159" i="22"/>
  <c r="Z159" i="22"/>
  <c r="Y159" i="22"/>
  <c r="X159" i="22"/>
  <c r="W159" i="22"/>
  <c r="V159" i="22"/>
  <c r="U159" i="22"/>
  <c r="T159" i="22"/>
  <c r="AM159" i="22" s="1"/>
  <c r="S159" i="22"/>
  <c r="R159" i="22"/>
  <c r="Q159" i="22"/>
  <c r="P159" i="22"/>
  <c r="O159" i="22"/>
  <c r="N159" i="22"/>
  <c r="M159" i="22"/>
  <c r="L159" i="22"/>
  <c r="AN159" i="22" s="1"/>
  <c r="K159" i="22"/>
  <c r="J159" i="22"/>
  <c r="I159" i="22"/>
  <c r="H159" i="22"/>
  <c r="G159" i="22"/>
  <c r="F159" i="22"/>
  <c r="E159" i="22"/>
  <c r="D159" i="22"/>
  <c r="AO159" i="22" s="1"/>
  <c r="AQ158" i="22"/>
  <c r="AJ158" i="22"/>
  <c r="AI158" i="22"/>
  <c r="AH158" i="22"/>
  <c r="AG158" i="22"/>
  <c r="AF158" i="22"/>
  <c r="AE158" i="22"/>
  <c r="AD158" i="22"/>
  <c r="AC158" i="22"/>
  <c r="AB158" i="22"/>
  <c r="AL158" i="22" s="1"/>
  <c r="AA158" i="22"/>
  <c r="Z158" i="22"/>
  <c r="Y158" i="22"/>
  <c r="X158" i="22"/>
  <c r="W158" i="22"/>
  <c r="V158" i="22"/>
  <c r="AM158" i="22" s="1"/>
  <c r="U158" i="22"/>
  <c r="T158" i="22"/>
  <c r="S158" i="22"/>
  <c r="R158" i="22"/>
  <c r="Q158" i="22"/>
  <c r="P158" i="22"/>
  <c r="O158" i="22"/>
  <c r="N158" i="22"/>
  <c r="M158" i="22"/>
  <c r="L158" i="22"/>
  <c r="AN158" i="22" s="1"/>
  <c r="K158" i="22"/>
  <c r="J158" i="22"/>
  <c r="I158" i="22"/>
  <c r="H158" i="22"/>
  <c r="G158" i="22"/>
  <c r="F158" i="22"/>
  <c r="AO158" i="22" s="1"/>
  <c r="E158" i="22"/>
  <c r="D158" i="22"/>
  <c r="AO157" i="22"/>
  <c r="AJ157" i="22"/>
  <c r="AQ157" i="22" s="1"/>
  <c r="AI157" i="22"/>
  <c r="AH157" i="22"/>
  <c r="AG157" i="22"/>
  <c r="AF157" i="22"/>
  <c r="AE157" i="22"/>
  <c r="AD157" i="22"/>
  <c r="AC157" i="22"/>
  <c r="AL157" i="22" s="1"/>
  <c r="AB157" i="22"/>
  <c r="AA157" i="22"/>
  <c r="Z157" i="22"/>
  <c r="Y157" i="22"/>
  <c r="X157" i="22"/>
  <c r="W157" i="22"/>
  <c r="V157" i="22"/>
  <c r="U157" i="22"/>
  <c r="T157" i="22"/>
  <c r="AM157" i="22" s="1"/>
  <c r="S157" i="22"/>
  <c r="R157" i="22"/>
  <c r="Q157" i="22"/>
  <c r="P157" i="22"/>
  <c r="O157" i="22"/>
  <c r="N157" i="22"/>
  <c r="M157" i="22"/>
  <c r="AN157" i="22" s="1"/>
  <c r="L157" i="22"/>
  <c r="K157" i="22"/>
  <c r="J157" i="22"/>
  <c r="I157" i="22"/>
  <c r="H157" i="22"/>
  <c r="G157" i="22"/>
  <c r="F157" i="22"/>
  <c r="E157" i="22"/>
  <c r="D157" i="22"/>
  <c r="AQ156" i="22"/>
  <c r="AS27" i="22" s="1"/>
  <c r="AJ156" i="22"/>
  <c r="AI156" i="22"/>
  <c r="AH156" i="22"/>
  <c r="AG156" i="22"/>
  <c r="AF156" i="22"/>
  <c r="AE156" i="22"/>
  <c r="AD156" i="22"/>
  <c r="AC156" i="22"/>
  <c r="AB156" i="22"/>
  <c r="AL156" i="22" s="1"/>
  <c r="AA156" i="22"/>
  <c r="Z156" i="22"/>
  <c r="Y156" i="22"/>
  <c r="X156" i="22"/>
  <c r="W156" i="22"/>
  <c r="V156" i="22"/>
  <c r="U156" i="22"/>
  <c r="T156" i="22"/>
  <c r="AM156" i="22" s="1"/>
  <c r="S156" i="22"/>
  <c r="R156" i="22"/>
  <c r="Q156" i="22"/>
  <c r="P156" i="22"/>
  <c r="O156" i="22"/>
  <c r="AN156" i="22" s="1"/>
  <c r="N156" i="22"/>
  <c r="M156" i="22"/>
  <c r="L156" i="22"/>
  <c r="K156" i="22"/>
  <c r="J156" i="22"/>
  <c r="I156" i="22"/>
  <c r="H156" i="22"/>
  <c r="G156" i="22"/>
  <c r="F156" i="22"/>
  <c r="E156" i="22"/>
  <c r="D156" i="22"/>
  <c r="AO156" i="22" s="1"/>
  <c r="AQ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Q154" i="22" s="1"/>
  <c r="AI154" i="22"/>
  <c r="AH154" i="22"/>
  <c r="AG154" i="22"/>
  <c r="AF154" i="22"/>
  <c r="AE154" i="22"/>
  <c r="AD154" i="22"/>
  <c r="AC154" i="22"/>
  <c r="AL154" i="22" s="1"/>
  <c r="AB154" i="22"/>
  <c r="AA154" i="22"/>
  <c r="Z154" i="22"/>
  <c r="Y154" i="22"/>
  <c r="X154" i="22"/>
  <c r="W154" i="22"/>
  <c r="V154" i="22"/>
  <c r="U154" i="22"/>
  <c r="T154" i="22"/>
  <c r="S154" i="22"/>
  <c r="R154" i="22"/>
  <c r="Q154" i="22"/>
  <c r="P154" i="22"/>
  <c r="O154" i="22"/>
  <c r="N154" i="22"/>
  <c r="M154" i="22"/>
  <c r="AN154" i="22" s="1"/>
  <c r="L154" i="22"/>
  <c r="K154" i="22"/>
  <c r="J154" i="22"/>
  <c r="I154" i="22"/>
  <c r="H154" i="22"/>
  <c r="G154" i="22"/>
  <c r="F154" i="22"/>
  <c r="E154" i="22"/>
  <c r="D154" i="22"/>
  <c r="AM153" i="22"/>
  <c r="AJ153" i="22"/>
  <c r="AQ153" i="22" s="1"/>
  <c r="AI153" i="22"/>
  <c r="AH153" i="22"/>
  <c r="AG153" i="22"/>
  <c r="AF153" i="22"/>
  <c r="AE153" i="22"/>
  <c r="AD153" i="22"/>
  <c r="AC153" i="22"/>
  <c r="AB153" i="22"/>
  <c r="AL153" i="22" s="1"/>
  <c r="AA153" i="22"/>
  <c r="Z153" i="22"/>
  <c r="Y153" i="22"/>
  <c r="X153" i="22"/>
  <c r="W153" i="22"/>
  <c r="V153" i="22"/>
  <c r="U153" i="22"/>
  <c r="T153" i="22"/>
  <c r="S153" i="22"/>
  <c r="R153" i="22"/>
  <c r="Q153" i="22"/>
  <c r="P153" i="22"/>
  <c r="O153" i="22"/>
  <c r="N153" i="22"/>
  <c r="M153" i="22"/>
  <c r="L153" i="22"/>
  <c r="AN153" i="22" s="1"/>
  <c r="K153" i="22"/>
  <c r="J153" i="22"/>
  <c r="I153" i="22"/>
  <c r="H153" i="22"/>
  <c r="G153" i="22"/>
  <c r="F153" i="22"/>
  <c r="E153" i="22"/>
  <c r="D153" i="22"/>
  <c r="AO153" i="22" s="1"/>
  <c r="AJ152" i="22"/>
  <c r="AQ152" i="22" s="1"/>
  <c r="AI152" i="22"/>
  <c r="AH152" i="22"/>
  <c r="AG152" i="22"/>
  <c r="AF152" i="22"/>
  <c r="AE152" i="22"/>
  <c r="AD152" i="22"/>
  <c r="AC152" i="22"/>
  <c r="AL152" i="22" s="1"/>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AJ151" i="22"/>
  <c r="AQ151" i="22" s="1"/>
  <c r="AI151" i="22"/>
  <c r="AH151" i="22"/>
  <c r="AG151" i="22"/>
  <c r="AF151" i="22"/>
  <c r="AE151" i="22"/>
  <c r="AD151" i="22"/>
  <c r="AC151" i="22"/>
  <c r="AB151" i="22"/>
  <c r="AL151" i="22" s="1"/>
  <c r="AA151" i="22"/>
  <c r="Z151" i="22"/>
  <c r="Y151" i="22"/>
  <c r="X151" i="22"/>
  <c r="W151" i="22"/>
  <c r="V151" i="22"/>
  <c r="U151" i="22"/>
  <c r="T151" i="22"/>
  <c r="AM151" i="22" s="1"/>
  <c r="S151" i="22"/>
  <c r="R151" i="22"/>
  <c r="Q151" i="22"/>
  <c r="P151" i="22"/>
  <c r="O151" i="22"/>
  <c r="N151" i="22"/>
  <c r="M151" i="22"/>
  <c r="L151" i="22"/>
  <c r="AN151" i="22" s="1"/>
  <c r="K151" i="22"/>
  <c r="J151" i="22"/>
  <c r="I151" i="22"/>
  <c r="H151" i="22"/>
  <c r="G151" i="22"/>
  <c r="F151" i="22"/>
  <c r="E151" i="22"/>
  <c r="D151" i="22"/>
  <c r="AO151" i="22" s="1"/>
  <c r="AQ150" i="22"/>
  <c r="AS21" i="22" s="1"/>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AJ149" i="22"/>
  <c r="AQ149" i="22" s="1"/>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AO149" i="22" s="1"/>
  <c r="G149" i="22"/>
  <c r="F149" i="22"/>
  <c r="E149" i="22"/>
  <c r="D149" i="22"/>
  <c r="AQ148" i="22"/>
  <c r="AJ148" i="22"/>
  <c r="AI148" i="22"/>
  <c r="AH148" i="22"/>
  <c r="AG148" i="22"/>
  <c r="AF148" i="22"/>
  <c r="AE148" i="22"/>
  <c r="AD148" i="22"/>
  <c r="AC148" i="22"/>
  <c r="AB148" i="22"/>
  <c r="AA148" i="22"/>
  <c r="Z148" i="22"/>
  <c r="Y148" i="22"/>
  <c r="X148" i="22"/>
  <c r="W148" i="22"/>
  <c r="V148" i="22"/>
  <c r="U148" i="22"/>
  <c r="T148" i="22"/>
  <c r="S148" i="22"/>
  <c r="R148" i="22"/>
  <c r="Q148" i="22"/>
  <c r="AN148" i="22" s="1"/>
  <c r="P148" i="22"/>
  <c r="O148" i="22"/>
  <c r="N148" i="22"/>
  <c r="M148" i="22"/>
  <c r="L148" i="22"/>
  <c r="K148" i="22"/>
  <c r="J148" i="22"/>
  <c r="I148" i="22"/>
  <c r="H148" i="22"/>
  <c r="G148" i="22"/>
  <c r="F148" i="22"/>
  <c r="E148" i="22"/>
  <c r="D148" i="22"/>
  <c r="AQ147" i="22"/>
  <c r="AM147" i="22"/>
  <c r="AJ147" i="22"/>
  <c r="AI147" i="22"/>
  <c r="AH147" i="22"/>
  <c r="AG147" i="22"/>
  <c r="AF147" i="22"/>
  <c r="AE147" i="22"/>
  <c r="AD147" i="22"/>
  <c r="AC147" i="22"/>
  <c r="AL147" i="22" s="1"/>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AO147" i="22" s="1"/>
  <c r="E147" i="22"/>
  <c r="D147" i="22"/>
  <c r="AN146" i="22"/>
  <c r="AJ146" i="22"/>
  <c r="AQ146" i="22" s="1"/>
  <c r="AS17" i="22" s="1"/>
  <c r="AI146" i="22"/>
  <c r="AH146" i="22"/>
  <c r="AG146" i="22"/>
  <c r="AF146" i="22"/>
  <c r="AE146" i="22"/>
  <c r="AD146" i="22"/>
  <c r="AC146" i="22"/>
  <c r="AL146" i="22" s="1"/>
  <c r="AB146" i="22"/>
  <c r="AA146" i="22"/>
  <c r="Z146" i="22"/>
  <c r="Y146" i="22"/>
  <c r="X146" i="22"/>
  <c r="W146" i="22"/>
  <c r="V146" i="22"/>
  <c r="U146" i="22"/>
  <c r="T146" i="22"/>
  <c r="AM146" i="22" s="1"/>
  <c r="S146" i="22"/>
  <c r="R146" i="22"/>
  <c r="Q146" i="22"/>
  <c r="P146" i="22"/>
  <c r="O146" i="22"/>
  <c r="N146" i="22"/>
  <c r="M146" i="22"/>
  <c r="L146" i="22"/>
  <c r="K146" i="22"/>
  <c r="J146" i="22"/>
  <c r="I146" i="22"/>
  <c r="H146" i="22"/>
  <c r="G146" i="22"/>
  <c r="F146" i="22"/>
  <c r="E146" i="22"/>
  <c r="D146" i="22"/>
  <c r="AO146" i="22" s="1"/>
  <c r="AJ145" i="22"/>
  <c r="AQ145" i="22" s="1"/>
  <c r="AI145" i="22"/>
  <c r="AH145" i="22"/>
  <c r="AG145" i="22"/>
  <c r="AF145" i="22"/>
  <c r="AE145" i="22"/>
  <c r="AD145" i="22"/>
  <c r="AC145" i="22"/>
  <c r="AB145" i="22"/>
  <c r="AL145" i="22" s="1"/>
  <c r="AA145" i="22"/>
  <c r="Z145" i="22"/>
  <c r="Y145" i="22"/>
  <c r="X145" i="22"/>
  <c r="W145" i="22"/>
  <c r="V145" i="22"/>
  <c r="U145" i="22"/>
  <c r="T145" i="22"/>
  <c r="AM145" i="22" s="1"/>
  <c r="S145" i="22"/>
  <c r="R145" i="22"/>
  <c r="Q145" i="22"/>
  <c r="P145" i="22"/>
  <c r="O145" i="22"/>
  <c r="N145" i="22"/>
  <c r="M145" i="22"/>
  <c r="L145" i="22"/>
  <c r="AN145" i="22" s="1"/>
  <c r="K145" i="22"/>
  <c r="J145" i="22"/>
  <c r="I145" i="22"/>
  <c r="H145" i="22"/>
  <c r="G145" i="22"/>
  <c r="F145" i="22"/>
  <c r="E145" i="22"/>
  <c r="D145" i="22"/>
  <c r="AO145" i="22" s="1"/>
  <c r="AJ144" i="22"/>
  <c r="AQ144" i="22" s="1"/>
  <c r="AI144" i="22"/>
  <c r="AH144" i="22"/>
  <c r="AG144" i="22"/>
  <c r="AF144" i="22"/>
  <c r="AE144" i="22"/>
  <c r="AD144" i="22"/>
  <c r="AC144" i="22"/>
  <c r="AL144" i="22" s="1"/>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J142" i="22"/>
  <c r="AI142" i="22"/>
  <c r="AH142" i="22"/>
  <c r="AG142" i="22"/>
  <c r="AF142" i="22"/>
  <c r="AE142" i="22"/>
  <c r="AD142" i="22"/>
  <c r="AC142" i="22"/>
  <c r="AL142" i="22" s="1"/>
  <c r="AB142" i="22"/>
  <c r="AA142" i="22"/>
  <c r="Z142" i="22"/>
  <c r="Y142" i="22"/>
  <c r="X142" i="22"/>
  <c r="W142" i="22"/>
  <c r="V142" i="22"/>
  <c r="AM142" i="22" s="1"/>
  <c r="U142" i="22"/>
  <c r="T142" i="22"/>
  <c r="S142" i="22"/>
  <c r="R142" i="22"/>
  <c r="Q142" i="22"/>
  <c r="P142" i="22"/>
  <c r="O142" i="22"/>
  <c r="N142" i="22"/>
  <c r="M142" i="22"/>
  <c r="L142" i="22"/>
  <c r="AN142" i="22" s="1"/>
  <c r="K142" i="22"/>
  <c r="J142" i="22"/>
  <c r="I142" i="22"/>
  <c r="H142" i="22"/>
  <c r="G142" i="22"/>
  <c r="F142" i="22"/>
  <c r="E142" i="22"/>
  <c r="D142" i="22"/>
  <c r="AO142" i="22" s="1"/>
  <c r="AO141" i="22"/>
  <c r="AJ141" i="22"/>
  <c r="AI141" i="22"/>
  <c r="AH141" i="22"/>
  <c r="AG141" i="22"/>
  <c r="AF141" i="22"/>
  <c r="AE141" i="22"/>
  <c r="AD141" i="22"/>
  <c r="AC141" i="22"/>
  <c r="AL141" i="22" s="1"/>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AJ140" i="22"/>
  <c r="AI140" i="22"/>
  <c r="AH140" i="22"/>
  <c r="AG140" i="22"/>
  <c r="AF140" i="22"/>
  <c r="AE140" i="22"/>
  <c r="AD140" i="22"/>
  <c r="AC140" i="22"/>
  <c r="AB140" i="22"/>
  <c r="AL140" i="22" s="1"/>
  <c r="AA140" i="22"/>
  <c r="Z140" i="22"/>
  <c r="Y140" i="22"/>
  <c r="X140" i="22"/>
  <c r="W140" i="22"/>
  <c r="V140" i="22"/>
  <c r="U140" i="22"/>
  <c r="T140" i="22"/>
  <c r="AM140" i="22" s="1"/>
  <c r="S140" i="22"/>
  <c r="R140" i="22"/>
  <c r="Q140" i="22"/>
  <c r="AN140" i="22" s="1"/>
  <c r="AQ140" i="22" s="1"/>
  <c r="AS10" i="22" s="1"/>
  <c r="P140" i="22"/>
  <c r="O140" i="22"/>
  <c r="N140" i="22"/>
  <c r="M140" i="22"/>
  <c r="L140" i="22"/>
  <c r="K140" i="22"/>
  <c r="J140" i="22"/>
  <c r="I140" i="22"/>
  <c r="H140" i="22"/>
  <c r="G140" i="22"/>
  <c r="F140" i="22"/>
  <c r="E140" i="22"/>
  <c r="D140" i="22"/>
  <c r="AO140" i="22" s="1"/>
  <c r="AM139" i="22"/>
  <c r="AJ139" i="22"/>
  <c r="AI139" i="22"/>
  <c r="AH139" i="22"/>
  <c r="AG139" i="22"/>
  <c r="AF139" i="22"/>
  <c r="AE139" i="22"/>
  <c r="AD139" i="22"/>
  <c r="AC139" i="22"/>
  <c r="AL139" i="22" s="1"/>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AO139" i="22" s="1"/>
  <c r="E139" i="22"/>
  <c r="D139" i="22"/>
  <c r="AN138" i="22"/>
  <c r="AJ138" i="22"/>
  <c r="AI138" i="22"/>
  <c r="AH138" i="22"/>
  <c r="AG138" i="22"/>
  <c r="AF138" i="22"/>
  <c r="AE138" i="22"/>
  <c r="AD138" i="22"/>
  <c r="AC138" i="22"/>
  <c r="AL138" i="22" s="1"/>
  <c r="AB138" i="22"/>
  <c r="AA138" i="22"/>
  <c r="Z138" i="22"/>
  <c r="Y138" i="22"/>
  <c r="X138" i="22"/>
  <c r="W138" i="22"/>
  <c r="V138" i="22"/>
  <c r="U138" i="22"/>
  <c r="T138" i="22"/>
  <c r="AM138" i="22" s="1"/>
  <c r="S138" i="22"/>
  <c r="R138" i="22"/>
  <c r="Q138" i="22"/>
  <c r="P138" i="22"/>
  <c r="O138" i="22"/>
  <c r="N138" i="22"/>
  <c r="M138" i="22"/>
  <c r="L138" i="22"/>
  <c r="K138" i="22"/>
  <c r="J138" i="22"/>
  <c r="I138" i="22"/>
  <c r="H138" i="22"/>
  <c r="G138" i="22"/>
  <c r="F138" i="22"/>
  <c r="E138" i="22"/>
  <c r="D138" i="22"/>
  <c r="AO138" i="22" s="1"/>
  <c r="AJ137" i="22"/>
  <c r="AI137" i="22"/>
  <c r="AH137" i="22"/>
  <c r="AG137" i="22"/>
  <c r="AF137" i="22"/>
  <c r="AE137" i="22"/>
  <c r="AD137" i="22"/>
  <c r="AC137" i="22"/>
  <c r="AB137" i="22"/>
  <c r="AA137" i="22"/>
  <c r="Z137" i="22"/>
  <c r="Y137" i="22"/>
  <c r="AM137" i="22" s="1"/>
  <c r="X137" i="22"/>
  <c r="W137" i="22"/>
  <c r="V137" i="22"/>
  <c r="U137" i="22"/>
  <c r="T137" i="22"/>
  <c r="S137" i="22"/>
  <c r="R137" i="22"/>
  <c r="Q137" i="22"/>
  <c r="P137" i="22"/>
  <c r="O137" i="22"/>
  <c r="N137" i="22"/>
  <c r="M137" i="22"/>
  <c r="L137" i="22"/>
  <c r="K137" i="22"/>
  <c r="J137" i="22"/>
  <c r="I137" i="22"/>
  <c r="H137" i="22"/>
  <c r="G137" i="22"/>
  <c r="F137" i="22"/>
  <c r="E137" i="22"/>
  <c r="D137" i="22"/>
  <c r="AO136" i="22"/>
  <c r="AJ136" i="22"/>
  <c r="AI136" i="22"/>
  <c r="AH136" i="22"/>
  <c r="AG136" i="22"/>
  <c r="AF136" i="22"/>
  <c r="AE136" i="22"/>
  <c r="AD136" i="22"/>
  <c r="AC136" i="22"/>
  <c r="AL136" i="22" s="1"/>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AN134" i="22"/>
  <c r="AJ134" i="22"/>
  <c r="AQ134" i="22" s="1"/>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AQ133" i="22"/>
  <c r="AJ133" i="22"/>
  <c r="AI133" i="22"/>
  <c r="AH133" i="22"/>
  <c r="AG133" i="22"/>
  <c r="AF133" i="22"/>
  <c r="AE133" i="22"/>
  <c r="AD133" i="22"/>
  <c r="AC133" i="22"/>
  <c r="AB133" i="22"/>
  <c r="AA133" i="22"/>
  <c r="Z133" i="22"/>
  <c r="Y133" i="22"/>
  <c r="X133" i="22"/>
  <c r="W133" i="22"/>
  <c r="V133" i="22"/>
  <c r="AM133" i="22" s="1"/>
  <c r="U133" i="22"/>
  <c r="T133" i="22"/>
  <c r="S133" i="22"/>
  <c r="R133" i="22"/>
  <c r="Q133" i="22"/>
  <c r="P133" i="22"/>
  <c r="O133" i="22"/>
  <c r="N133" i="22"/>
  <c r="M133" i="22"/>
  <c r="L133" i="22"/>
  <c r="AN133" i="22" s="1"/>
  <c r="K133" i="22"/>
  <c r="J133" i="22"/>
  <c r="I133" i="22"/>
  <c r="H133" i="22"/>
  <c r="G133" i="22"/>
  <c r="F133" i="22"/>
  <c r="AO133" i="22" s="1"/>
  <c r="E133" i="22"/>
  <c r="D133" i="22"/>
  <c r="AO132" i="22"/>
  <c r="AJ132" i="22"/>
  <c r="AQ132" i="22" s="1"/>
  <c r="AI132" i="22"/>
  <c r="AH132" i="22"/>
  <c r="AG132" i="22"/>
  <c r="AF132" i="22"/>
  <c r="AE132" i="22"/>
  <c r="AD132" i="22"/>
  <c r="AC132" i="22"/>
  <c r="AL132" i="22" s="1"/>
  <c r="AB132" i="22"/>
  <c r="AA132" i="22"/>
  <c r="Z132" i="22"/>
  <c r="Y132" i="22"/>
  <c r="X132" i="22"/>
  <c r="W132" i="22"/>
  <c r="V132" i="22"/>
  <c r="U132" i="22"/>
  <c r="T132" i="22"/>
  <c r="AM132" i="22" s="1"/>
  <c r="S132" i="22"/>
  <c r="R132" i="22"/>
  <c r="Q132" i="22"/>
  <c r="P132" i="22"/>
  <c r="O132" i="22"/>
  <c r="N132" i="22"/>
  <c r="M132" i="22"/>
  <c r="L132" i="22"/>
  <c r="K132" i="22"/>
  <c r="J132" i="22"/>
  <c r="I132" i="22"/>
  <c r="H132" i="22"/>
  <c r="G132" i="22"/>
  <c r="F132" i="22"/>
  <c r="E132" i="22"/>
  <c r="D132" i="22"/>
  <c r="AJ131" i="22"/>
  <c r="AQ131" i="22" s="1"/>
  <c r="AR66" i="22" s="1"/>
  <c r="AI131" i="22"/>
  <c r="AH131" i="22"/>
  <c r="AG131" i="22"/>
  <c r="AF131" i="22"/>
  <c r="AE131" i="22"/>
  <c r="AD131" i="22"/>
  <c r="AC131" i="22"/>
  <c r="AB131" i="22"/>
  <c r="AA131" i="22"/>
  <c r="Z131" i="22"/>
  <c r="Y131" i="22"/>
  <c r="X131" i="22"/>
  <c r="W131" i="22"/>
  <c r="V131" i="22"/>
  <c r="U131" i="22"/>
  <c r="T131" i="22"/>
  <c r="S131" i="22"/>
  <c r="R131" i="22"/>
  <c r="Q131" i="22"/>
  <c r="P131" i="22"/>
  <c r="O131" i="22"/>
  <c r="AN131" i="22" s="1"/>
  <c r="N131" i="22"/>
  <c r="M131" i="22"/>
  <c r="L131" i="22"/>
  <c r="K131" i="22"/>
  <c r="J131" i="22"/>
  <c r="I131" i="22"/>
  <c r="H131" i="22"/>
  <c r="G131" i="22"/>
  <c r="F131" i="22"/>
  <c r="E131" i="22"/>
  <c r="D131" i="22"/>
  <c r="AQ130" i="22"/>
  <c r="AJ130" i="22"/>
  <c r="AI130" i="22"/>
  <c r="AH130" i="22"/>
  <c r="AG130" i="22"/>
  <c r="AF130" i="22"/>
  <c r="AE130" i="22"/>
  <c r="AD130" i="22"/>
  <c r="AC130" i="22"/>
  <c r="AB130" i="22"/>
  <c r="AA130" i="22"/>
  <c r="AM130" i="22" s="1"/>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AJ129" i="22"/>
  <c r="AQ129" i="22" s="1"/>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AJ128" i="22"/>
  <c r="AQ128" i="22" s="1"/>
  <c r="AI128" i="22"/>
  <c r="AH128" i="22"/>
  <c r="AG128" i="22"/>
  <c r="AF128" i="22"/>
  <c r="AE128" i="22"/>
  <c r="AD128" i="22"/>
  <c r="AC128" i="22"/>
  <c r="AB128" i="22"/>
  <c r="AL128" i="22" s="1"/>
  <c r="AA128" i="22"/>
  <c r="Z128" i="22"/>
  <c r="Y128" i="22"/>
  <c r="X128" i="22"/>
  <c r="W128" i="22"/>
  <c r="V128" i="22"/>
  <c r="U128" i="22"/>
  <c r="T128" i="22"/>
  <c r="AM128" i="22" s="1"/>
  <c r="S128" i="22"/>
  <c r="R128" i="22"/>
  <c r="Q128" i="22"/>
  <c r="P128" i="22"/>
  <c r="O128" i="22"/>
  <c r="N128" i="22"/>
  <c r="M128" i="22"/>
  <c r="L128" i="22"/>
  <c r="AN128" i="22" s="1"/>
  <c r="K128" i="22"/>
  <c r="J128" i="22"/>
  <c r="I128" i="22"/>
  <c r="H128" i="22"/>
  <c r="G128" i="22"/>
  <c r="F128" i="22"/>
  <c r="E128" i="22"/>
  <c r="D128" i="22"/>
  <c r="AO128" i="22" s="1"/>
  <c r="AJ127" i="22"/>
  <c r="AQ127" i="22" s="1"/>
  <c r="AI127" i="22"/>
  <c r="AH127" i="22"/>
  <c r="AG127" i="22"/>
  <c r="AF127" i="22"/>
  <c r="AE127" i="22"/>
  <c r="AD127" i="22"/>
  <c r="AC127" i="22"/>
  <c r="AL127" i="22" s="1"/>
  <c r="AB127" i="22"/>
  <c r="AA127" i="22"/>
  <c r="Z127" i="22"/>
  <c r="Y127" i="22"/>
  <c r="X127" i="22"/>
  <c r="W127" i="22"/>
  <c r="V127" i="22"/>
  <c r="U127" i="22"/>
  <c r="AM127" i="22" s="1"/>
  <c r="T127" i="22"/>
  <c r="S127" i="22"/>
  <c r="R127" i="22"/>
  <c r="Q127" i="22"/>
  <c r="P127" i="22"/>
  <c r="O127" i="22"/>
  <c r="N127" i="22"/>
  <c r="M127" i="22"/>
  <c r="AN127" i="22" s="1"/>
  <c r="L127" i="22"/>
  <c r="K127" i="22"/>
  <c r="J127" i="22"/>
  <c r="I127" i="22"/>
  <c r="H127" i="22"/>
  <c r="G127" i="22"/>
  <c r="F127" i="22"/>
  <c r="E127" i="22"/>
  <c r="AO127" i="22" s="1"/>
  <c r="D127" i="22"/>
  <c r="C127" i="22"/>
  <c r="AJ126" i="22"/>
  <c r="AQ126" i="22" s="1"/>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AN126" i="22" s="1"/>
  <c r="K126" i="22"/>
  <c r="J126" i="22"/>
  <c r="I126" i="22"/>
  <c r="H126" i="22"/>
  <c r="G126" i="22"/>
  <c r="F126" i="22"/>
  <c r="E126" i="22"/>
  <c r="D126" i="22"/>
  <c r="AQ125" i="22"/>
  <c r="AJ125" i="22"/>
  <c r="AI125" i="22"/>
  <c r="AH125" i="22"/>
  <c r="AG125" i="22"/>
  <c r="AF125" i="22"/>
  <c r="AE125" i="22"/>
  <c r="AD125" i="22"/>
  <c r="AC125" i="22"/>
  <c r="AB125" i="22"/>
  <c r="AA125" i="22"/>
  <c r="AM125" i="22" s="1"/>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AJ124" i="22"/>
  <c r="AQ124" i="22" s="1"/>
  <c r="AI124" i="22"/>
  <c r="AH124" i="22"/>
  <c r="AG124" i="22"/>
  <c r="AF124" i="22"/>
  <c r="AE124" i="22"/>
  <c r="AD124" i="22"/>
  <c r="AC124" i="22"/>
  <c r="AL124" i="22" s="1"/>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AO124" i="22" s="1"/>
  <c r="D124" i="22"/>
  <c r="AJ123" i="22"/>
  <c r="AQ123" i="22" s="1"/>
  <c r="AI123" i="22"/>
  <c r="AH123" i="22"/>
  <c r="AG123" i="22"/>
  <c r="AF123" i="22"/>
  <c r="AE123" i="22"/>
  <c r="AD123" i="22"/>
  <c r="AC123" i="22"/>
  <c r="AB123" i="22"/>
  <c r="AL123" i="22" s="1"/>
  <c r="AA123" i="22"/>
  <c r="Z123" i="22"/>
  <c r="Y123" i="22"/>
  <c r="X123" i="22"/>
  <c r="W123" i="22"/>
  <c r="V123" i="22"/>
  <c r="U123" i="22"/>
  <c r="T123" i="22"/>
  <c r="AM123" i="22" s="1"/>
  <c r="S123" i="22"/>
  <c r="R123" i="22"/>
  <c r="Q123" i="22"/>
  <c r="P123" i="22"/>
  <c r="O123" i="22"/>
  <c r="N123" i="22"/>
  <c r="M123" i="22"/>
  <c r="L123" i="22"/>
  <c r="AN123" i="22" s="1"/>
  <c r="K123" i="22"/>
  <c r="J123" i="22"/>
  <c r="I123" i="22"/>
  <c r="H123" i="22"/>
  <c r="G123" i="22"/>
  <c r="F123" i="22"/>
  <c r="E123" i="22"/>
  <c r="D123" i="22"/>
  <c r="AO123" i="22" s="1"/>
  <c r="AQ122" i="22"/>
  <c r="AJ122" i="22"/>
  <c r="AI122" i="22"/>
  <c r="AH122" i="22"/>
  <c r="AG122" i="22"/>
  <c r="AF122" i="22"/>
  <c r="AE122" i="22"/>
  <c r="AD122" i="22"/>
  <c r="AC122" i="22"/>
  <c r="AB122" i="22"/>
  <c r="AA122" i="22"/>
  <c r="Z122" i="22"/>
  <c r="Y122" i="22"/>
  <c r="X122" i="22"/>
  <c r="W122" i="22"/>
  <c r="V122" i="22"/>
  <c r="AM122" i="22" s="1"/>
  <c r="U122" i="22"/>
  <c r="T122" i="22"/>
  <c r="S122" i="22"/>
  <c r="R122" i="22"/>
  <c r="Q122" i="22"/>
  <c r="P122" i="22"/>
  <c r="O122" i="22"/>
  <c r="N122" i="22"/>
  <c r="M122" i="22"/>
  <c r="L122" i="22"/>
  <c r="K122" i="22"/>
  <c r="J122" i="22"/>
  <c r="I122" i="22"/>
  <c r="H122" i="22"/>
  <c r="G122" i="22"/>
  <c r="F122" i="22"/>
  <c r="AO122" i="22" s="1"/>
  <c r="E122" i="22"/>
  <c r="D122" i="22"/>
  <c r="AJ121" i="22"/>
  <c r="AQ121" i="22" s="1"/>
  <c r="AR57" i="22" s="1"/>
  <c r="AI121" i="22"/>
  <c r="AH121" i="22"/>
  <c r="AG121" i="22"/>
  <c r="AF121" i="22"/>
  <c r="AE121" i="22"/>
  <c r="AD121" i="22"/>
  <c r="AC121" i="22"/>
  <c r="AB121" i="22"/>
  <c r="AA121" i="22"/>
  <c r="Z121" i="22"/>
  <c r="Y121" i="22"/>
  <c r="X121" i="22"/>
  <c r="W121" i="22"/>
  <c r="V121" i="22"/>
  <c r="U121" i="22"/>
  <c r="T121" i="22"/>
  <c r="S121" i="22"/>
  <c r="R121" i="22"/>
  <c r="AN121" i="22" s="1"/>
  <c r="Q121" i="22"/>
  <c r="P121" i="22"/>
  <c r="O121" i="22"/>
  <c r="N121" i="22"/>
  <c r="M121" i="22"/>
  <c r="L121" i="22"/>
  <c r="K121" i="22"/>
  <c r="J121" i="22"/>
  <c r="I121" i="22"/>
  <c r="H121" i="22"/>
  <c r="G121" i="22"/>
  <c r="F121" i="22"/>
  <c r="E121" i="22"/>
  <c r="D121" i="22"/>
  <c r="AM120" i="22"/>
  <c r="AJ120" i="22"/>
  <c r="AQ120" i="22" s="1"/>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AJ119" i="22"/>
  <c r="AQ119" i="22" s="1"/>
  <c r="AI119" i="22"/>
  <c r="AH119" i="22"/>
  <c r="AG119" i="22"/>
  <c r="AF119" i="22"/>
  <c r="AE119" i="22"/>
  <c r="AD119" i="22"/>
  <c r="AC119" i="22"/>
  <c r="AL119" i="22" s="1"/>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AO119" i="22" s="1"/>
  <c r="D119" i="22"/>
  <c r="C119" i="22"/>
  <c r="AJ118" i="22"/>
  <c r="AQ118" i="22" s="1"/>
  <c r="AI118" i="22"/>
  <c r="AH118" i="22"/>
  <c r="AG118" i="22"/>
  <c r="AF118" i="22"/>
  <c r="AE118" i="22"/>
  <c r="AD118" i="22"/>
  <c r="AC118" i="22"/>
  <c r="AB118" i="22"/>
  <c r="AA118" i="22"/>
  <c r="Z118" i="22"/>
  <c r="Y118" i="22"/>
  <c r="X118" i="22"/>
  <c r="W118" i="22"/>
  <c r="V118" i="22"/>
  <c r="U118" i="22"/>
  <c r="T118" i="22"/>
  <c r="AM118" i="22" s="1"/>
  <c r="S118" i="22"/>
  <c r="R118" i="22"/>
  <c r="Q118" i="22"/>
  <c r="P118" i="22"/>
  <c r="O118" i="22"/>
  <c r="AN118" i="22" s="1"/>
  <c r="N118" i="22"/>
  <c r="M118" i="22"/>
  <c r="L118" i="22"/>
  <c r="K118" i="22"/>
  <c r="J118" i="22"/>
  <c r="I118" i="22"/>
  <c r="H118" i="22"/>
  <c r="G118" i="22"/>
  <c r="F118" i="22"/>
  <c r="E118" i="22"/>
  <c r="D118" i="22"/>
  <c r="AJ117" i="22"/>
  <c r="AQ117" i="22" s="1"/>
  <c r="AR52" i="22" s="1"/>
  <c r="AI117" i="22"/>
  <c r="AH117" i="22"/>
  <c r="AG117" i="22"/>
  <c r="AF117" i="22"/>
  <c r="AE117" i="22"/>
  <c r="AD117" i="22"/>
  <c r="AC117" i="22"/>
  <c r="AB117" i="22"/>
  <c r="AL117" i="22" s="1"/>
  <c r="AA117" i="22"/>
  <c r="Z117" i="22"/>
  <c r="Y117" i="22"/>
  <c r="X117" i="22"/>
  <c r="W117" i="22"/>
  <c r="V117" i="22"/>
  <c r="U117" i="22"/>
  <c r="T117" i="22"/>
  <c r="AM117" i="22" s="1"/>
  <c r="S117" i="22"/>
  <c r="R117" i="22"/>
  <c r="Q117" i="22"/>
  <c r="P117" i="22"/>
  <c r="O117" i="22"/>
  <c r="N117" i="22"/>
  <c r="M117" i="22"/>
  <c r="L117" i="22"/>
  <c r="AN117" i="22" s="1"/>
  <c r="K117" i="22"/>
  <c r="J117" i="22"/>
  <c r="I117" i="22"/>
  <c r="H117" i="22"/>
  <c r="G117" i="22"/>
  <c r="F117" i="22"/>
  <c r="E117" i="22"/>
  <c r="D117" i="22"/>
  <c r="AO117" i="22" s="1"/>
  <c r="AJ116" i="22"/>
  <c r="AQ116" i="22" s="1"/>
  <c r="AI116" i="22"/>
  <c r="AH116" i="22"/>
  <c r="AG116" i="22"/>
  <c r="AF116" i="22"/>
  <c r="AE116" i="22"/>
  <c r="AD116" i="22"/>
  <c r="AC116" i="22"/>
  <c r="AL116" i="22" s="1"/>
  <c r="AB116" i="22"/>
  <c r="AA116" i="22"/>
  <c r="Z116" i="22"/>
  <c r="Y116" i="22"/>
  <c r="X116" i="22"/>
  <c r="W116" i="22"/>
  <c r="V116" i="22"/>
  <c r="U116" i="22"/>
  <c r="T116" i="22"/>
  <c r="S116" i="22"/>
  <c r="R116" i="22"/>
  <c r="Q116" i="22"/>
  <c r="P116" i="22"/>
  <c r="O116" i="22"/>
  <c r="N116" i="22"/>
  <c r="M116" i="22"/>
  <c r="AN116" i="22" s="1"/>
  <c r="L116" i="22"/>
  <c r="K116" i="22"/>
  <c r="J116" i="22"/>
  <c r="I116" i="22"/>
  <c r="H116" i="22"/>
  <c r="G116" i="22"/>
  <c r="F116" i="22"/>
  <c r="E116" i="22"/>
  <c r="AO116" i="22" s="1"/>
  <c r="D116" i="22"/>
  <c r="C116" i="22"/>
  <c r="AN115" i="22"/>
  <c r="AJ115" i="22"/>
  <c r="AQ115" i="22" s="1"/>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Q114" i="22"/>
  <c r="AJ114" i="22"/>
  <c r="AI114" i="22"/>
  <c r="AH114" i="22"/>
  <c r="AG114" i="22"/>
  <c r="AF114" i="22"/>
  <c r="AE114" i="22"/>
  <c r="AD114" i="22"/>
  <c r="AC114" i="22"/>
  <c r="AL114" i="22" s="1"/>
  <c r="AB114" i="22"/>
  <c r="AA114" i="22"/>
  <c r="Z114" i="22"/>
  <c r="Y114" i="22"/>
  <c r="X114" i="22"/>
  <c r="W114" i="22"/>
  <c r="V114" i="22"/>
  <c r="AM114" i="22" s="1"/>
  <c r="U114" i="22"/>
  <c r="T114" i="22"/>
  <c r="S114" i="22"/>
  <c r="R114" i="22"/>
  <c r="Q114" i="22"/>
  <c r="P114" i="22"/>
  <c r="O114" i="22"/>
  <c r="N114" i="22"/>
  <c r="M114" i="22"/>
  <c r="L114" i="22"/>
  <c r="AN114" i="22" s="1"/>
  <c r="K114" i="22"/>
  <c r="J114" i="22"/>
  <c r="I114" i="22"/>
  <c r="H114" i="22"/>
  <c r="G114" i="22"/>
  <c r="F114" i="22"/>
  <c r="AO114" i="22" s="1"/>
  <c r="E114" i="22"/>
  <c r="D114" i="22"/>
  <c r="AJ113" i="22"/>
  <c r="AQ113" i="22" s="1"/>
  <c r="AI113" i="22"/>
  <c r="AH113" i="22"/>
  <c r="AG113" i="22"/>
  <c r="AF113" i="22"/>
  <c r="AE113" i="22"/>
  <c r="AD113" i="22"/>
  <c r="AC113" i="22"/>
  <c r="AB113" i="22"/>
  <c r="AL113" i="22" s="1"/>
  <c r="AA113" i="22"/>
  <c r="Z113" i="22"/>
  <c r="Y113" i="22"/>
  <c r="X113" i="22"/>
  <c r="W113" i="22"/>
  <c r="V113" i="22"/>
  <c r="U113" i="22"/>
  <c r="T113" i="22"/>
  <c r="S113" i="22"/>
  <c r="R113" i="22"/>
  <c r="Q113" i="22"/>
  <c r="P113" i="22"/>
  <c r="O113" i="22"/>
  <c r="N113" i="22"/>
  <c r="M113" i="22"/>
  <c r="L113" i="22"/>
  <c r="AN113" i="22" s="1"/>
  <c r="K113" i="22"/>
  <c r="J113" i="22"/>
  <c r="I113" i="22"/>
  <c r="H113" i="22"/>
  <c r="G113" i="22"/>
  <c r="F113" i="22"/>
  <c r="E113" i="22"/>
  <c r="D113" i="22"/>
  <c r="AO113" i="22" s="1"/>
  <c r="AO112" i="22"/>
  <c r="AJ112" i="22"/>
  <c r="AQ112" i="22" s="1"/>
  <c r="AR47" i="22" s="1"/>
  <c r="AI112" i="22"/>
  <c r="AH112" i="22"/>
  <c r="AG112" i="22"/>
  <c r="AF112" i="22"/>
  <c r="AE112" i="22"/>
  <c r="AD112" i="22"/>
  <c r="AC112" i="22"/>
  <c r="AB112" i="22"/>
  <c r="AL112" i="22" s="1"/>
  <c r="AA112" i="22"/>
  <c r="Z112" i="22"/>
  <c r="Y112" i="22"/>
  <c r="X112" i="22"/>
  <c r="W112" i="22"/>
  <c r="V112" i="22"/>
  <c r="U112" i="22"/>
  <c r="T112" i="22"/>
  <c r="AM112" i="22" s="1"/>
  <c r="S112" i="22"/>
  <c r="R112" i="22"/>
  <c r="Q112" i="22"/>
  <c r="P112" i="22"/>
  <c r="O112" i="22"/>
  <c r="N112" i="22"/>
  <c r="M112" i="22"/>
  <c r="L112" i="22"/>
  <c r="AN112" i="22" s="1"/>
  <c r="K112" i="22"/>
  <c r="J112" i="22"/>
  <c r="I112" i="22"/>
  <c r="H112" i="22"/>
  <c r="G112" i="22"/>
  <c r="F112" i="22"/>
  <c r="E112" i="22"/>
  <c r="D112" i="22"/>
  <c r="AQ111" i="22"/>
  <c r="AN111" i="22"/>
  <c r="AJ111" i="22"/>
  <c r="AI111" i="22"/>
  <c r="AH111" i="22"/>
  <c r="AG111" i="22"/>
  <c r="AF111" i="22"/>
  <c r="AE111" i="22"/>
  <c r="AD111" i="22"/>
  <c r="AC111" i="22"/>
  <c r="AL111" i="22" s="1"/>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AJ110" i="22"/>
  <c r="AQ110" i="22" s="1"/>
  <c r="AI110" i="22"/>
  <c r="AH110" i="22"/>
  <c r="AG110" i="22"/>
  <c r="AF110" i="22"/>
  <c r="AE110" i="22"/>
  <c r="AD110" i="22"/>
  <c r="AC110" i="22"/>
  <c r="AB110" i="22"/>
  <c r="AL110" i="22" s="1"/>
  <c r="AA110" i="22"/>
  <c r="Z110" i="22"/>
  <c r="Y110" i="22"/>
  <c r="X110" i="22"/>
  <c r="W110" i="22"/>
  <c r="V110" i="22"/>
  <c r="AM110" i="22" s="1"/>
  <c r="U110" i="22"/>
  <c r="T110" i="22"/>
  <c r="S110" i="22"/>
  <c r="R110" i="22"/>
  <c r="Q110" i="22"/>
  <c r="P110" i="22"/>
  <c r="O110" i="22"/>
  <c r="N110" i="22"/>
  <c r="M110" i="22"/>
  <c r="L110" i="22"/>
  <c r="AN110" i="22" s="1"/>
  <c r="K110" i="22"/>
  <c r="J110" i="22"/>
  <c r="I110" i="22"/>
  <c r="H110" i="22"/>
  <c r="G110" i="22"/>
  <c r="F110" i="22"/>
  <c r="AO110" i="22" s="1"/>
  <c r="E110" i="22"/>
  <c r="D110" i="22"/>
  <c r="AQ109" i="22"/>
  <c r="AJ109" i="22"/>
  <c r="AI109" i="22"/>
  <c r="AH109" i="22"/>
  <c r="AG109" i="22"/>
  <c r="AF109" i="22"/>
  <c r="AE109" i="22"/>
  <c r="AD109" i="22"/>
  <c r="AC109" i="22"/>
  <c r="AL109" i="22" s="1"/>
  <c r="AB109" i="22"/>
  <c r="AA109" i="22"/>
  <c r="Z109" i="22"/>
  <c r="Y109" i="22"/>
  <c r="X109" i="22"/>
  <c r="W109" i="22"/>
  <c r="V109" i="22"/>
  <c r="U109" i="22"/>
  <c r="T109" i="22"/>
  <c r="AM109" i="22" s="1"/>
  <c r="S109" i="22"/>
  <c r="R109" i="22"/>
  <c r="Q109" i="22"/>
  <c r="P109" i="22"/>
  <c r="O109" i="22"/>
  <c r="N109" i="22"/>
  <c r="M109" i="22"/>
  <c r="AN109" i="22" s="1"/>
  <c r="L109" i="22"/>
  <c r="K109" i="22"/>
  <c r="J109" i="22"/>
  <c r="I109" i="22"/>
  <c r="H109" i="22"/>
  <c r="G109" i="22"/>
  <c r="F109" i="22"/>
  <c r="E109" i="22"/>
  <c r="AO109" i="22" s="1"/>
  <c r="D109" i="22"/>
  <c r="C109" i="22"/>
  <c r="AJ108" i="22"/>
  <c r="AQ108" i="22" s="1"/>
  <c r="AI108" i="22"/>
  <c r="AH108" i="22"/>
  <c r="AG108" i="22"/>
  <c r="AF108" i="22"/>
  <c r="AE108" i="22"/>
  <c r="AD108" i="22"/>
  <c r="AC108" i="22"/>
  <c r="AB108" i="22"/>
  <c r="AL108" i="22" s="1"/>
  <c r="AA108" i="22"/>
  <c r="Z108" i="22"/>
  <c r="Y108" i="22"/>
  <c r="X108" i="22"/>
  <c r="W108" i="22"/>
  <c r="V108" i="22"/>
  <c r="U108" i="22"/>
  <c r="T108" i="22"/>
  <c r="AM108" i="22" s="1"/>
  <c r="S108" i="22"/>
  <c r="R108" i="22"/>
  <c r="Q108" i="22"/>
  <c r="P108" i="22"/>
  <c r="O108" i="22"/>
  <c r="N108" i="22"/>
  <c r="M108" i="22"/>
  <c r="L108" i="22"/>
  <c r="AN108" i="22" s="1"/>
  <c r="K108" i="22"/>
  <c r="J108" i="22"/>
  <c r="I108" i="22"/>
  <c r="H108" i="22"/>
  <c r="G108" i="22"/>
  <c r="F108" i="22"/>
  <c r="E108" i="22"/>
  <c r="D108" i="22"/>
  <c r="AO108" i="22" s="1"/>
  <c r="AQ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AJ106" i="22"/>
  <c r="AQ106" i="22" s="1"/>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AQ105" i="22"/>
  <c r="AR40" i="22" s="1"/>
  <c r="AJ105" i="22"/>
  <c r="AI105" i="22"/>
  <c r="AH105" i="22"/>
  <c r="AG105" i="22"/>
  <c r="AF105" i="22"/>
  <c r="AE105" i="22"/>
  <c r="AD105" i="22"/>
  <c r="AC105" i="22"/>
  <c r="AL105" i="22" s="1"/>
  <c r="AB105" i="22"/>
  <c r="AA105" i="22"/>
  <c r="Z105" i="22"/>
  <c r="Y105" i="22"/>
  <c r="X105" i="22"/>
  <c r="W105" i="22"/>
  <c r="V105" i="22"/>
  <c r="U105" i="22"/>
  <c r="AM105" i="22" s="1"/>
  <c r="T105" i="22"/>
  <c r="S105" i="22"/>
  <c r="R105" i="22"/>
  <c r="Q105" i="22"/>
  <c r="P105" i="22"/>
  <c r="O105" i="22"/>
  <c r="N105" i="22"/>
  <c r="M105" i="22"/>
  <c r="AN105" i="22" s="1"/>
  <c r="L105" i="22"/>
  <c r="K105" i="22"/>
  <c r="J105" i="22"/>
  <c r="I105" i="22"/>
  <c r="H105" i="22"/>
  <c r="G105" i="22"/>
  <c r="F105" i="22"/>
  <c r="E105" i="22"/>
  <c r="D105" i="22"/>
  <c r="AO105" i="22" s="1"/>
  <c r="C105" i="22"/>
  <c r="AJ104" i="22"/>
  <c r="AQ104" i="22" s="1"/>
  <c r="AR39" i="22" s="1"/>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AO104" i="22" s="1"/>
  <c r="G104" i="22"/>
  <c r="F104" i="22"/>
  <c r="E104" i="22"/>
  <c r="D104" i="22"/>
  <c r="AQ103" i="22"/>
  <c r="AN103" i="22"/>
  <c r="AJ103" i="22"/>
  <c r="AI103" i="22"/>
  <c r="AH103" i="22"/>
  <c r="AG103" i="22"/>
  <c r="AF103" i="22"/>
  <c r="AE103" i="22"/>
  <c r="AD103" i="22"/>
  <c r="AC103" i="22"/>
  <c r="AL103" i="22" s="1"/>
  <c r="AB103" i="22"/>
  <c r="AA103" i="22"/>
  <c r="Z103" i="22"/>
  <c r="Y103" i="22"/>
  <c r="X103" i="22"/>
  <c r="W103" i="22"/>
  <c r="V103" i="22"/>
  <c r="U103" i="22"/>
  <c r="T103" i="22"/>
  <c r="AM103" i="22" s="1"/>
  <c r="S103" i="22"/>
  <c r="R103" i="22"/>
  <c r="Q103" i="22"/>
  <c r="P103" i="22"/>
  <c r="O103" i="22"/>
  <c r="N103" i="22"/>
  <c r="M103" i="22"/>
  <c r="L103" i="22"/>
  <c r="K103" i="22"/>
  <c r="J103" i="22"/>
  <c r="I103" i="22"/>
  <c r="H103" i="22"/>
  <c r="G103" i="22"/>
  <c r="F103" i="22"/>
  <c r="E103" i="22"/>
  <c r="D103" i="22"/>
  <c r="AO103" i="22" s="1"/>
  <c r="C103" i="22"/>
  <c r="AM102" i="22"/>
  <c r="AJ102" i="22"/>
  <c r="AQ102" i="22" s="1"/>
  <c r="AI102" i="22"/>
  <c r="AH102" i="22"/>
  <c r="AG102" i="22"/>
  <c r="AF102" i="22"/>
  <c r="AE102" i="22"/>
  <c r="AD102" i="22"/>
  <c r="AC102" i="22"/>
  <c r="AB102" i="22"/>
  <c r="AL102" i="22" s="1"/>
  <c r="AA102" i="22"/>
  <c r="Z102" i="22"/>
  <c r="Y102" i="22"/>
  <c r="X102" i="22"/>
  <c r="W102" i="22"/>
  <c r="V102" i="22"/>
  <c r="U102" i="22"/>
  <c r="T102" i="22"/>
  <c r="S102" i="22"/>
  <c r="R102" i="22"/>
  <c r="Q102" i="22"/>
  <c r="P102" i="22"/>
  <c r="O102" i="22"/>
  <c r="N102" i="22"/>
  <c r="M102" i="22"/>
  <c r="L102" i="22"/>
  <c r="AN102" i="22" s="1"/>
  <c r="K102" i="22"/>
  <c r="J102" i="22"/>
  <c r="I102" i="22"/>
  <c r="H102" i="22"/>
  <c r="G102" i="22"/>
  <c r="F102" i="22"/>
  <c r="AO102" i="22" s="1"/>
  <c r="E102" i="22"/>
  <c r="D102" i="22"/>
  <c r="AQ101" i="22"/>
  <c r="AJ101" i="22"/>
  <c r="AI101" i="22"/>
  <c r="AH101" i="22"/>
  <c r="AG101" i="22"/>
  <c r="AF101" i="22"/>
  <c r="AE101" i="22"/>
  <c r="AD101" i="22"/>
  <c r="AC101" i="22"/>
  <c r="AL101" i="22" s="1"/>
  <c r="AB101" i="22"/>
  <c r="AA101" i="22"/>
  <c r="Z101" i="22"/>
  <c r="Y101" i="22"/>
  <c r="X101" i="22"/>
  <c r="W101" i="22"/>
  <c r="V101" i="22"/>
  <c r="U101" i="22"/>
  <c r="T101" i="22"/>
  <c r="S101" i="22"/>
  <c r="R101" i="22"/>
  <c r="Q101" i="22"/>
  <c r="P101" i="22"/>
  <c r="O101" i="22"/>
  <c r="N101" i="22"/>
  <c r="M101" i="22"/>
  <c r="AN101" i="22" s="1"/>
  <c r="L101" i="22"/>
  <c r="K101" i="22"/>
  <c r="J101" i="22"/>
  <c r="I101" i="22"/>
  <c r="H101" i="22"/>
  <c r="G101" i="22"/>
  <c r="F101" i="22"/>
  <c r="E101" i="22"/>
  <c r="AO101" i="22" s="1"/>
  <c r="D101" i="22"/>
  <c r="C101" i="22"/>
  <c r="AJ100" i="22"/>
  <c r="AQ100" i="22" s="1"/>
  <c r="AI100" i="22"/>
  <c r="AH100" i="22"/>
  <c r="AG100" i="22"/>
  <c r="AF100" i="22"/>
  <c r="AE100" i="22"/>
  <c r="AD100" i="22"/>
  <c r="AC100" i="22"/>
  <c r="AB100" i="22"/>
  <c r="AL100" i="22" s="1"/>
  <c r="AA100" i="22"/>
  <c r="Z100" i="22"/>
  <c r="Y100" i="22"/>
  <c r="X100" i="22"/>
  <c r="W100" i="22"/>
  <c r="V100" i="22"/>
  <c r="U100" i="22"/>
  <c r="T100" i="22"/>
  <c r="AM100" i="22" s="1"/>
  <c r="S100" i="22"/>
  <c r="R100" i="22"/>
  <c r="Q100" i="22"/>
  <c r="P100" i="22"/>
  <c r="O100" i="22"/>
  <c r="N100" i="22"/>
  <c r="M100" i="22"/>
  <c r="L100" i="22"/>
  <c r="AN100" i="22" s="1"/>
  <c r="K100" i="22"/>
  <c r="J100" i="22"/>
  <c r="I100" i="22"/>
  <c r="H100" i="22"/>
  <c r="G100" i="22"/>
  <c r="F100" i="22"/>
  <c r="E100" i="22"/>
  <c r="D100" i="22"/>
  <c r="AO100" i="22" s="1"/>
  <c r="AQ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AJ98" i="22"/>
  <c r="AQ98" i="22" s="1"/>
  <c r="AI98" i="22"/>
  <c r="AH98" i="22"/>
  <c r="AG98" i="22"/>
  <c r="AF98" i="22"/>
  <c r="AE98" i="22"/>
  <c r="AD98" i="22"/>
  <c r="AC98" i="22"/>
  <c r="AB98" i="22"/>
  <c r="AL98" i="22" s="1"/>
  <c r="AA98" i="22"/>
  <c r="Z98" i="22"/>
  <c r="Y98" i="22"/>
  <c r="X98" i="22"/>
  <c r="W98" i="22"/>
  <c r="V98" i="22"/>
  <c r="U98" i="22"/>
  <c r="T98" i="22"/>
  <c r="AM98" i="22" s="1"/>
  <c r="S98" i="22"/>
  <c r="R98" i="22"/>
  <c r="Q98" i="22"/>
  <c r="P98" i="22"/>
  <c r="O98" i="22"/>
  <c r="N98" i="22"/>
  <c r="M98" i="22"/>
  <c r="L98" i="22"/>
  <c r="AN98" i="22" s="1"/>
  <c r="K98" i="22"/>
  <c r="J98" i="22"/>
  <c r="I98" i="22"/>
  <c r="H98" i="22"/>
  <c r="G98" i="22"/>
  <c r="F98" i="22"/>
  <c r="E98" i="22"/>
  <c r="D98" i="22"/>
  <c r="AO98" i="22" s="1"/>
  <c r="AQ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AO96" i="22"/>
  <c r="AJ96" i="22"/>
  <c r="AQ96" i="22" s="1"/>
  <c r="AR31" i="22" s="1"/>
  <c r="AI96" i="22"/>
  <c r="AH96" i="22"/>
  <c r="AG96" i="22"/>
  <c r="AF96" i="22"/>
  <c r="AE96" i="22"/>
  <c r="AD96" i="22"/>
  <c r="AC96" i="22"/>
  <c r="AB96" i="22"/>
  <c r="AL96" i="22" s="1"/>
  <c r="AA96" i="22"/>
  <c r="Z96" i="22"/>
  <c r="Y96" i="22"/>
  <c r="X96" i="22"/>
  <c r="W96" i="22"/>
  <c r="V96" i="22"/>
  <c r="U96" i="22"/>
  <c r="T96" i="22"/>
  <c r="AM96" i="22" s="1"/>
  <c r="S96" i="22"/>
  <c r="R96" i="22"/>
  <c r="Q96" i="22"/>
  <c r="P96" i="22"/>
  <c r="O96" i="22"/>
  <c r="N96" i="22"/>
  <c r="M96" i="22"/>
  <c r="L96" i="22"/>
  <c r="AN96" i="22" s="1"/>
  <c r="K96" i="22"/>
  <c r="J96" i="22"/>
  <c r="I96" i="22"/>
  <c r="H96" i="22"/>
  <c r="G96" i="22"/>
  <c r="F96" i="22"/>
  <c r="E96" i="22"/>
  <c r="D96" i="22"/>
  <c r="AQ95" i="22"/>
  <c r="AN95" i="22"/>
  <c r="AJ95" i="22"/>
  <c r="AI95" i="22"/>
  <c r="AH95" i="22"/>
  <c r="AG95" i="22"/>
  <c r="AF95" i="22"/>
  <c r="AE95" i="22"/>
  <c r="AD95" i="22"/>
  <c r="AC95" i="22"/>
  <c r="AL95" i="22" s="1"/>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AJ94" i="22"/>
  <c r="AQ94" i="22" s="1"/>
  <c r="AR29" i="22" s="1"/>
  <c r="AI94" i="22"/>
  <c r="AH94" i="22"/>
  <c r="AG94" i="22"/>
  <c r="AF94" i="22"/>
  <c r="AE94" i="22"/>
  <c r="AD94" i="22"/>
  <c r="AC94" i="22"/>
  <c r="AB94" i="22"/>
  <c r="AL94" i="22" s="1"/>
  <c r="AA94" i="22"/>
  <c r="Z94" i="22"/>
  <c r="Y94" i="22"/>
  <c r="X94" i="22"/>
  <c r="W94" i="22"/>
  <c r="V94" i="22"/>
  <c r="AM94" i="22" s="1"/>
  <c r="U94" i="22"/>
  <c r="T94" i="22"/>
  <c r="S94" i="22"/>
  <c r="R94" i="22"/>
  <c r="Q94" i="22"/>
  <c r="P94" i="22"/>
  <c r="O94" i="22"/>
  <c r="N94" i="22"/>
  <c r="M94" i="22"/>
  <c r="L94" i="22"/>
  <c r="AN94" i="22" s="1"/>
  <c r="K94" i="22"/>
  <c r="J94" i="22"/>
  <c r="I94" i="22"/>
  <c r="H94" i="22"/>
  <c r="G94" i="22"/>
  <c r="F94" i="22"/>
  <c r="AO94" i="22" s="1"/>
  <c r="E94" i="22"/>
  <c r="D94" i="22"/>
  <c r="AQ93" i="22"/>
  <c r="AJ93" i="22"/>
  <c r="AI93" i="22"/>
  <c r="AH93" i="22"/>
  <c r="AG93" i="22"/>
  <c r="AF93" i="22"/>
  <c r="AE93" i="22"/>
  <c r="AD93" i="22"/>
  <c r="AC93" i="22"/>
  <c r="AL93" i="22" s="1"/>
  <c r="AB93" i="22"/>
  <c r="AA93" i="22"/>
  <c r="Z93" i="22"/>
  <c r="Y93" i="22"/>
  <c r="X93" i="22"/>
  <c r="W93" i="22"/>
  <c r="V93" i="22"/>
  <c r="U93" i="22"/>
  <c r="T93" i="22"/>
  <c r="AM93" i="22" s="1"/>
  <c r="S93" i="22"/>
  <c r="R93" i="22"/>
  <c r="Q93" i="22"/>
  <c r="P93" i="22"/>
  <c r="O93" i="22"/>
  <c r="N93" i="22"/>
  <c r="M93" i="22"/>
  <c r="AN93" i="22" s="1"/>
  <c r="L93" i="22"/>
  <c r="K93" i="22"/>
  <c r="J93" i="22"/>
  <c r="I93" i="22"/>
  <c r="H93" i="22"/>
  <c r="G93" i="22"/>
  <c r="F93" i="22"/>
  <c r="E93" i="22"/>
  <c r="AO93" i="22" s="1"/>
  <c r="D93" i="22"/>
  <c r="C93" i="22"/>
  <c r="AJ92" i="22"/>
  <c r="AQ92" i="22" s="1"/>
  <c r="AR27" i="22" s="1"/>
  <c r="AI92" i="22"/>
  <c r="AH92" i="22"/>
  <c r="AG92" i="22"/>
  <c r="AF92" i="22"/>
  <c r="AE92" i="22"/>
  <c r="AD92" i="22"/>
  <c r="AC92" i="22"/>
  <c r="AB92" i="22"/>
  <c r="AL92" i="22" s="1"/>
  <c r="AA92" i="22"/>
  <c r="Z92" i="22"/>
  <c r="Y92" i="22"/>
  <c r="X92" i="22"/>
  <c r="W92" i="22"/>
  <c r="V92" i="22"/>
  <c r="U92" i="22"/>
  <c r="T92" i="22"/>
  <c r="AM92" i="22" s="1"/>
  <c r="S92" i="22"/>
  <c r="R92" i="22"/>
  <c r="Q92" i="22"/>
  <c r="P92" i="22"/>
  <c r="O92" i="22"/>
  <c r="N92" i="22"/>
  <c r="M92" i="22"/>
  <c r="L92" i="22"/>
  <c r="AN92" i="22" s="1"/>
  <c r="K92" i="22"/>
  <c r="J92" i="22"/>
  <c r="I92" i="22"/>
  <c r="H92" i="22"/>
  <c r="G92" i="22"/>
  <c r="F92" i="22"/>
  <c r="E92" i="22"/>
  <c r="D92" i="22"/>
  <c r="AO92" i="22" s="1"/>
  <c r="AQ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AJ90" i="22"/>
  <c r="AQ90" i="22" s="1"/>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AQ89" i="22"/>
  <c r="AJ89" i="22"/>
  <c r="AI89" i="22"/>
  <c r="AH89" i="22"/>
  <c r="AG89" i="22"/>
  <c r="AF89" i="22"/>
  <c r="AE89" i="22"/>
  <c r="AD89" i="22"/>
  <c r="AC89" i="22"/>
  <c r="AL89" i="22" s="1"/>
  <c r="AB89" i="22"/>
  <c r="AA89" i="22"/>
  <c r="Z89" i="22"/>
  <c r="Y89" i="22"/>
  <c r="X89" i="22"/>
  <c r="W89" i="22"/>
  <c r="V89" i="22"/>
  <c r="U89" i="22"/>
  <c r="AM89" i="22" s="1"/>
  <c r="T89" i="22"/>
  <c r="S89" i="22"/>
  <c r="R89" i="22"/>
  <c r="Q89" i="22"/>
  <c r="P89" i="22"/>
  <c r="O89" i="22"/>
  <c r="N89" i="22"/>
  <c r="M89" i="22"/>
  <c r="AN89" i="22" s="1"/>
  <c r="L89" i="22"/>
  <c r="K89" i="22"/>
  <c r="J89" i="22"/>
  <c r="I89" i="22"/>
  <c r="H89" i="22"/>
  <c r="G89" i="22"/>
  <c r="F89" i="22"/>
  <c r="E89" i="22"/>
  <c r="D89" i="22"/>
  <c r="AO89" i="22" s="1"/>
  <c r="C89" i="22"/>
  <c r="AJ88" i="22"/>
  <c r="AQ88" i="22" s="1"/>
  <c r="AR23" i="22" s="1"/>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AO88" i="22" s="1"/>
  <c r="G88" i="22"/>
  <c r="F88" i="22"/>
  <c r="E88" i="22"/>
  <c r="D88" i="22"/>
  <c r="AQ87" i="22"/>
  <c r="AN87" i="22"/>
  <c r="AJ87" i="22"/>
  <c r="AI87" i="22"/>
  <c r="AH87" i="22"/>
  <c r="AG87" i="22"/>
  <c r="AF87" i="22"/>
  <c r="AE87" i="22"/>
  <c r="AD87" i="22"/>
  <c r="AC87" i="22"/>
  <c r="AL87" i="22" s="1"/>
  <c r="AB87" i="22"/>
  <c r="AA87" i="22"/>
  <c r="Z87" i="22"/>
  <c r="Y87" i="22"/>
  <c r="X87" i="22"/>
  <c r="W87" i="22"/>
  <c r="V87" i="22"/>
  <c r="U87" i="22"/>
  <c r="T87" i="22"/>
  <c r="AM87" i="22" s="1"/>
  <c r="S87" i="22"/>
  <c r="R87" i="22"/>
  <c r="Q87" i="22"/>
  <c r="P87" i="22"/>
  <c r="O87" i="22"/>
  <c r="N87" i="22"/>
  <c r="M87" i="22"/>
  <c r="L87" i="22"/>
  <c r="K87" i="22"/>
  <c r="J87" i="22"/>
  <c r="I87" i="22"/>
  <c r="H87" i="22"/>
  <c r="G87" i="22"/>
  <c r="F87" i="22"/>
  <c r="E87" i="22"/>
  <c r="D87" i="22"/>
  <c r="AO87" i="22" s="1"/>
  <c r="C87" i="22"/>
  <c r="AM86" i="22"/>
  <c r="AJ86" i="22"/>
  <c r="AQ86" i="22" s="1"/>
  <c r="AR21" i="22" s="1"/>
  <c r="AI86" i="22"/>
  <c r="AH86" i="22"/>
  <c r="AG86" i="22"/>
  <c r="AF86" i="22"/>
  <c r="AE86" i="22"/>
  <c r="AD86" i="22"/>
  <c r="AC86" i="22"/>
  <c r="AB86" i="22"/>
  <c r="AL86" i="22" s="1"/>
  <c r="AA86" i="22"/>
  <c r="Z86" i="22"/>
  <c r="Y86" i="22"/>
  <c r="X86" i="22"/>
  <c r="W86" i="22"/>
  <c r="V86" i="22"/>
  <c r="U86" i="22"/>
  <c r="T86" i="22"/>
  <c r="S86" i="22"/>
  <c r="R86" i="22"/>
  <c r="Q86" i="22"/>
  <c r="P86" i="22"/>
  <c r="O86" i="22"/>
  <c r="N86" i="22"/>
  <c r="M86" i="22"/>
  <c r="L86" i="22"/>
  <c r="AN86" i="22" s="1"/>
  <c r="K86" i="22"/>
  <c r="J86" i="22"/>
  <c r="I86" i="22"/>
  <c r="H86" i="22"/>
  <c r="G86" i="22"/>
  <c r="F86" i="22"/>
  <c r="AO86" i="22" s="1"/>
  <c r="E86" i="22"/>
  <c r="D86" i="22"/>
  <c r="AQ85" i="22"/>
  <c r="AJ85" i="22"/>
  <c r="AI85" i="22"/>
  <c r="AH85" i="22"/>
  <c r="AG85" i="22"/>
  <c r="AF85" i="22"/>
  <c r="AE85" i="22"/>
  <c r="AD85" i="22"/>
  <c r="AC85" i="22"/>
  <c r="AL85" i="22" s="1"/>
  <c r="AB85" i="22"/>
  <c r="AA85" i="22"/>
  <c r="Z85" i="22"/>
  <c r="Y85" i="22"/>
  <c r="X85" i="22"/>
  <c r="W85" i="22"/>
  <c r="V85" i="22"/>
  <c r="U85" i="22"/>
  <c r="T85" i="22"/>
  <c r="S85" i="22"/>
  <c r="R85" i="22"/>
  <c r="Q85" i="22"/>
  <c r="P85" i="22"/>
  <c r="O85" i="22"/>
  <c r="N85" i="22"/>
  <c r="M85" i="22"/>
  <c r="AN85" i="22" s="1"/>
  <c r="L85" i="22"/>
  <c r="K85" i="22"/>
  <c r="J85" i="22"/>
  <c r="I85" i="22"/>
  <c r="H85" i="22"/>
  <c r="G85" i="22"/>
  <c r="F85" i="22"/>
  <c r="E85" i="22"/>
  <c r="AO85" i="22" s="1"/>
  <c r="D85" i="22"/>
  <c r="C85" i="22"/>
  <c r="AJ84" i="22"/>
  <c r="AQ84" i="22" s="1"/>
  <c r="AR19" i="22" s="1"/>
  <c r="AI84" i="22"/>
  <c r="AH84" i="22"/>
  <c r="AG84" i="22"/>
  <c r="AF84" i="22"/>
  <c r="AE84" i="22"/>
  <c r="AD84" i="22"/>
  <c r="AC84" i="22"/>
  <c r="AB84" i="22"/>
  <c r="AL84" i="22" s="1"/>
  <c r="AA84" i="22"/>
  <c r="Z84" i="22"/>
  <c r="Y84" i="22"/>
  <c r="X84" i="22"/>
  <c r="W84" i="22"/>
  <c r="V84" i="22"/>
  <c r="U84" i="22"/>
  <c r="T84" i="22"/>
  <c r="AM84" i="22" s="1"/>
  <c r="S84" i="22"/>
  <c r="R84" i="22"/>
  <c r="Q84" i="22"/>
  <c r="P84" i="22"/>
  <c r="O84" i="22"/>
  <c r="N84" i="22"/>
  <c r="M84" i="22"/>
  <c r="L84" i="22"/>
  <c r="AN84" i="22" s="1"/>
  <c r="K84" i="22"/>
  <c r="J84" i="22"/>
  <c r="I84" i="22"/>
  <c r="H84" i="22"/>
  <c r="G84" i="22"/>
  <c r="F84" i="22"/>
  <c r="E84" i="22"/>
  <c r="D84" i="22"/>
  <c r="AO84" i="22" s="1"/>
  <c r="AQ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AJ82" i="22"/>
  <c r="AQ82" i="22" s="1"/>
  <c r="AR17" i="22" s="1"/>
  <c r="AI82" i="22"/>
  <c r="AH82" i="22"/>
  <c r="AG82" i="22"/>
  <c r="AF82" i="22"/>
  <c r="AE82" i="22"/>
  <c r="AD82" i="22"/>
  <c r="AC82" i="22"/>
  <c r="AB82" i="22"/>
  <c r="AL82" i="22" s="1"/>
  <c r="AA82" i="22"/>
  <c r="Z82" i="22"/>
  <c r="Y82" i="22"/>
  <c r="X82" i="22"/>
  <c r="W82" i="22"/>
  <c r="V82" i="22"/>
  <c r="U82" i="22"/>
  <c r="T82" i="22"/>
  <c r="AM82" i="22" s="1"/>
  <c r="S82" i="22"/>
  <c r="R82" i="22"/>
  <c r="Q82" i="22"/>
  <c r="P82" i="22"/>
  <c r="O82" i="22"/>
  <c r="N82" i="22"/>
  <c r="M82" i="22"/>
  <c r="L82" i="22"/>
  <c r="AN82" i="22" s="1"/>
  <c r="K82" i="22"/>
  <c r="J82" i="22"/>
  <c r="I82" i="22"/>
  <c r="H82" i="22"/>
  <c r="G82" i="22"/>
  <c r="F82" i="22"/>
  <c r="E82" i="22"/>
  <c r="D82" i="22"/>
  <c r="AO82" i="22" s="1"/>
  <c r="AQ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AO80" i="22"/>
  <c r="AJ80" i="22"/>
  <c r="AQ80" i="22" s="1"/>
  <c r="AR15" i="22" s="1"/>
  <c r="AI80" i="22"/>
  <c r="AH80" i="22"/>
  <c r="AG80" i="22"/>
  <c r="AF80" i="22"/>
  <c r="AE80" i="22"/>
  <c r="AD80" i="22"/>
  <c r="AC80" i="22"/>
  <c r="AB80" i="22"/>
  <c r="AL80" i="22" s="1"/>
  <c r="AA80" i="22"/>
  <c r="Z80" i="22"/>
  <c r="Y80" i="22"/>
  <c r="X80" i="22"/>
  <c r="W80" i="22"/>
  <c r="V80" i="22"/>
  <c r="U80" i="22"/>
  <c r="T80" i="22"/>
  <c r="AM80" i="22" s="1"/>
  <c r="S80" i="22"/>
  <c r="R80" i="22"/>
  <c r="Q80" i="22"/>
  <c r="P80" i="22"/>
  <c r="O80" i="22"/>
  <c r="N80" i="22"/>
  <c r="M80" i="22"/>
  <c r="L80" i="22"/>
  <c r="AN80" i="22" s="1"/>
  <c r="K80" i="22"/>
  <c r="J80" i="22"/>
  <c r="I80" i="22"/>
  <c r="H80" i="22"/>
  <c r="G80" i="22"/>
  <c r="F80" i="22"/>
  <c r="E80" i="22"/>
  <c r="D80" i="22"/>
  <c r="AQ79" i="22"/>
  <c r="AN79" i="22"/>
  <c r="AJ79" i="22"/>
  <c r="AI79" i="22"/>
  <c r="AH79" i="22"/>
  <c r="AG79" i="22"/>
  <c r="AF79" i="22"/>
  <c r="AE79" i="22"/>
  <c r="AD79" i="22"/>
  <c r="AC79" i="22"/>
  <c r="AL79" i="22" s="1"/>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AJ78" i="22"/>
  <c r="AI78" i="22"/>
  <c r="AH78" i="22"/>
  <c r="AG78" i="22"/>
  <c r="AF78" i="22"/>
  <c r="AE78" i="22"/>
  <c r="AD78" i="22"/>
  <c r="AC78" i="22"/>
  <c r="AB78" i="22"/>
  <c r="AL78" i="22" s="1"/>
  <c r="AA78" i="22"/>
  <c r="Z78" i="22"/>
  <c r="Y78" i="22"/>
  <c r="X78" i="22"/>
  <c r="W78" i="22"/>
  <c r="V78" i="22"/>
  <c r="AM78" i="22" s="1"/>
  <c r="U78" i="22"/>
  <c r="T78" i="22"/>
  <c r="S78" i="22"/>
  <c r="R78" i="22"/>
  <c r="Q78" i="22"/>
  <c r="P78" i="22"/>
  <c r="O78" i="22"/>
  <c r="N78" i="22"/>
  <c r="M78" i="22"/>
  <c r="L78" i="22"/>
  <c r="AN78" i="22" s="1"/>
  <c r="K78" i="22"/>
  <c r="J78" i="22"/>
  <c r="I78" i="22"/>
  <c r="H78" i="22"/>
  <c r="G78" i="22"/>
  <c r="F78" i="22"/>
  <c r="AO78" i="22" s="1"/>
  <c r="E78" i="22"/>
  <c r="D78" i="22"/>
  <c r="AJ77" i="22"/>
  <c r="AI77" i="22"/>
  <c r="AH77" i="22"/>
  <c r="AG77" i="22"/>
  <c r="AF77" i="22"/>
  <c r="AE77" i="22"/>
  <c r="AD77" i="22"/>
  <c r="AC77" i="22"/>
  <c r="AL77" i="22" s="1"/>
  <c r="AB77" i="22"/>
  <c r="AA77" i="22"/>
  <c r="Z77" i="22"/>
  <c r="Y77" i="22"/>
  <c r="X77" i="22"/>
  <c r="W77" i="22"/>
  <c r="V77" i="22"/>
  <c r="U77" i="22"/>
  <c r="T77" i="22"/>
  <c r="S77" i="22"/>
  <c r="R77" i="22"/>
  <c r="Q77" i="22"/>
  <c r="P77" i="22"/>
  <c r="O77" i="22"/>
  <c r="N77" i="22"/>
  <c r="M77" i="22"/>
  <c r="AN77" i="22" s="1"/>
  <c r="L77" i="22"/>
  <c r="K77" i="22"/>
  <c r="J77" i="22"/>
  <c r="I77" i="22"/>
  <c r="H77" i="22"/>
  <c r="G77" i="22"/>
  <c r="F77" i="22"/>
  <c r="E77" i="22"/>
  <c r="AO77" i="22" s="1"/>
  <c r="D77" i="22"/>
  <c r="AJ76" i="22"/>
  <c r="AI76" i="22"/>
  <c r="AH76" i="22"/>
  <c r="AG76" i="22"/>
  <c r="AF76" i="22"/>
  <c r="AE76" i="22"/>
  <c r="AD76" i="22"/>
  <c r="AC76" i="22"/>
  <c r="AB76" i="22"/>
  <c r="AL76" i="22" s="1"/>
  <c r="AA76" i="22"/>
  <c r="Z76" i="22"/>
  <c r="Y76" i="22"/>
  <c r="X76" i="22"/>
  <c r="W76" i="22"/>
  <c r="V76" i="22"/>
  <c r="U76" i="22"/>
  <c r="T76" i="22"/>
  <c r="AM76" i="22" s="1"/>
  <c r="S76" i="22"/>
  <c r="R76" i="22"/>
  <c r="Q76" i="22"/>
  <c r="P76" i="22"/>
  <c r="O76" i="22"/>
  <c r="N76" i="22"/>
  <c r="M76" i="22"/>
  <c r="L76" i="22"/>
  <c r="AN76" i="22" s="1"/>
  <c r="K76" i="22"/>
  <c r="J76" i="22"/>
  <c r="I76" i="22"/>
  <c r="H76" i="22"/>
  <c r="G76" i="22"/>
  <c r="F76" i="22"/>
  <c r="E76" i="22"/>
  <c r="D76" i="22"/>
  <c r="AO76" i="22" s="1"/>
  <c r="AJ75" i="22"/>
  <c r="AI75" i="22"/>
  <c r="AH75" i="22"/>
  <c r="AG75" i="22"/>
  <c r="AF75" i="22"/>
  <c r="AE75" i="22"/>
  <c r="AD75" i="22"/>
  <c r="AC75" i="22"/>
  <c r="AL75" i="22" s="1"/>
  <c r="AB75" i="22"/>
  <c r="AA75" i="22"/>
  <c r="Z75" i="22"/>
  <c r="Y75" i="22"/>
  <c r="X75" i="22"/>
  <c r="W75" i="22"/>
  <c r="V75" i="22"/>
  <c r="U75" i="22"/>
  <c r="AM75" i="22" s="1"/>
  <c r="T75" i="22"/>
  <c r="S75" i="22"/>
  <c r="R75" i="22"/>
  <c r="Q75" i="22"/>
  <c r="P75" i="22"/>
  <c r="O75" i="22"/>
  <c r="N75" i="22"/>
  <c r="M75" i="22"/>
  <c r="AN75" i="22" s="1"/>
  <c r="L75" i="22"/>
  <c r="K75" i="22"/>
  <c r="J75" i="22"/>
  <c r="I75" i="22"/>
  <c r="H75" i="22"/>
  <c r="G75" i="22"/>
  <c r="F75" i="22"/>
  <c r="E75" i="22"/>
  <c r="AO75" i="22" s="1"/>
  <c r="AQ75" i="22" s="1"/>
  <c r="AR10" i="22" s="1"/>
  <c r="D75" i="22"/>
  <c r="C75"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O72" i="22"/>
  <c r="AJ72" i="22"/>
  <c r="AI72" i="22"/>
  <c r="AH72" i="22"/>
  <c r="AG72" i="22"/>
  <c r="AF72" i="22"/>
  <c r="AE72" i="22"/>
  <c r="AD72" i="22"/>
  <c r="AC72" i="22"/>
  <c r="AB72" i="22"/>
  <c r="AL72" i="22" s="1"/>
  <c r="AA72" i="22"/>
  <c r="Z72" i="22"/>
  <c r="Y72" i="22"/>
  <c r="X72" i="22"/>
  <c r="W72" i="22"/>
  <c r="V72" i="22"/>
  <c r="U72" i="22"/>
  <c r="T72" i="22"/>
  <c r="AM72" i="22" s="1"/>
  <c r="S72" i="22"/>
  <c r="R72" i="22"/>
  <c r="Q72" i="22"/>
  <c r="P72" i="22"/>
  <c r="O72" i="22"/>
  <c r="N72" i="22"/>
  <c r="M72" i="22"/>
  <c r="L72" i="22"/>
  <c r="AN72" i="22" s="1"/>
  <c r="K72" i="22"/>
  <c r="J72" i="22"/>
  <c r="I72" i="22"/>
  <c r="H72" i="22"/>
  <c r="G72" i="22"/>
  <c r="F72" i="22"/>
  <c r="E72" i="22"/>
  <c r="D72" i="22"/>
  <c r="AN71" i="22"/>
  <c r="AJ71" i="22"/>
  <c r="AI71" i="22"/>
  <c r="AH71" i="22"/>
  <c r="AG71" i="22"/>
  <c r="AF71" i="22"/>
  <c r="AE71" i="22"/>
  <c r="AD71" i="22"/>
  <c r="AC71" i="22"/>
  <c r="AL71" i="22" s="1"/>
  <c r="AB71" i="22"/>
  <c r="AA71" i="22"/>
  <c r="Z71" i="22"/>
  <c r="Y71" i="22"/>
  <c r="X71" i="22"/>
  <c r="W71" i="22"/>
  <c r="V71" i="22"/>
  <c r="U71" i="22"/>
  <c r="T71" i="22"/>
  <c r="AM71" i="22" s="1"/>
  <c r="S71" i="22"/>
  <c r="R71" i="22"/>
  <c r="Q71" i="22"/>
  <c r="P71" i="22"/>
  <c r="O71" i="22"/>
  <c r="N71" i="22"/>
  <c r="M71" i="22"/>
  <c r="L71" i="22"/>
  <c r="K71" i="22"/>
  <c r="J71" i="22"/>
  <c r="I71" i="22"/>
  <c r="H71" i="22"/>
  <c r="G71" i="22"/>
  <c r="F71" i="22"/>
  <c r="E71" i="22"/>
  <c r="D71" i="22"/>
  <c r="AO71" i="22" s="1"/>
  <c r="AT70" i="22"/>
  <c r="AS70" i="22"/>
  <c r="AR70" i="22"/>
  <c r="AT69" i="22"/>
  <c r="AR69" i="22"/>
  <c r="C69" i="22"/>
  <c r="AT68" i="22"/>
  <c r="C68" i="22"/>
  <c r="C198" i="22" s="1"/>
  <c r="AT67" i="22"/>
  <c r="AS67" i="22"/>
  <c r="C67" i="22"/>
  <c r="AT66" i="22"/>
  <c r="AS66" i="22"/>
  <c r="C66" i="22"/>
  <c r="AT65" i="22"/>
  <c r="AS65" i="22"/>
  <c r="AR65" i="22"/>
  <c r="C65" i="22"/>
  <c r="C195" i="22" s="1"/>
  <c r="AT64" i="22"/>
  <c r="C64" i="22"/>
  <c r="AT63" i="22"/>
  <c r="C63" i="22"/>
  <c r="AT62" i="22"/>
  <c r="AS62" i="22"/>
  <c r="AR62" i="22"/>
  <c r="C62" i="22"/>
  <c r="C192" i="22" s="1"/>
  <c r="AT61" i="22"/>
  <c r="AS61" i="22"/>
  <c r="AR61" i="22"/>
  <c r="C61" i="22"/>
  <c r="AT60" i="22"/>
  <c r="AS60" i="22"/>
  <c r="AR60" i="22"/>
  <c r="C60" i="22"/>
  <c r="C190" i="22" s="1"/>
  <c r="AT59" i="22"/>
  <c r="AS59" i="22"/>
  <c r="C59" i="22"/>
  <c r="AT58" i="22"/>
  <c r="AS58" i="22"/>
  <c r="C58" i="22"/>
  <c r="AT57" i="22"/>
  <c r="AS57" i="22"/>
  <c r="C57" i="22"/>
  <c r="C187" i="22" s="1"/>
  <c r="AT56" i="22"/>
  <c r="AS56" i="22"/>
  <c r="C56" i="22"/>
  <c r="AT55" i="22"/>
  <c r="AS55" i="22"/>
  <c r="C55" i="22"/>
  <c r="C185" i="22" s="1"/>
  <c r="AT54" i="22"/>
  <c r="AS54" i="22"/>
  <c r="C54" i="22"/>
  <c r="AT53" i="22"/>
  <c r="AS53" i="22"/>
  <c r="C53" i="22"/>
  <c r="AT52" i="22"/>
  <c r="AS52" i="22"/>
  <c r="C52" i="22"/>
  <c r="C117" i="22" s="1"/>
  <c r="AT51" i="22"/>
  <c r="AS51" i="22"/>
  <c r="C51" i="22"/>
  <c r="C181" i="22" s="1"/>
  <c r="AT50" i="22"/>
  <c r="AS50" i="22"/>
  <c r="C50" i="22"/>
  <c r="C180" i="22" s="1"/>
  <c r="AT49" i="22"/>
  <c r="C49" i="22"/>
  <c r="C179" i="22" s="1"/>
  <c r="AT48" i="22"/>
  <c r="C48" i="22"/>
  <c r="AT47" i="22"/>
  <c r="AS47" i="22"/>
  <c r="C47" i="22"/>
  <c r="C177" i="22" s="1"/>
  <c r="AT46" i="22"/>
  <c r="AS46" i="22"/>
  <c r="C46" i="22"/>
  <c r="C176" i="22" s="1"/>
  <c r="AT45" i="22"/>
  <c r="AS45" i="22"/>
  <c r="C45" i="22"/>
  <c r="C175" i="22" s="1"/>
  <c r="AT44" i="22"/>
  <c r="AS44" i="22"/>
  <c r="C44" i="22"/>
  <c r="C174" i="22" s="1"/>
  <c r="AT43" i="22"/>
  <c r="AS43" i="22"/>
  <c r="C43" i="22"/>
  <c r="C173" i="22" s="1"/>
  <c r="AT42" i="22"/>
  <c r="AS42" i="22"/>
  <c r="C42" i="22"/>
  <c r="C172" i="22" s="1"/>
  <c r="AT41" i="22"/>
  <c r="AS41" i="22"/>
  <c r="C41" i="22"/>
  <c r="C171" i="22" s="1"/>
  <c r="AT40" i="22"/>
  <c r="AS40" i="22"/>
  <c r="C40" i="22"/>
  <c r="C170" i="22" s="1"/>
  <c r="AT39" i="22"/>
  <c r="AS39" i="22"/>
  <c r="C39" i="22"/>
  <c r="C169" i="22" s="1"/>
  <c r="AT38" i="22"/>
  <c r="AS38" i="22"/>
  <c r="C38" i="22"/>
  <c r="C168" i="22" s="1"/>
  <c r="AT37" i="22"/>
  <c r="AS37" i="22"/>
  <c r="C37" i="22"/>
  <c r="C167" i="22" s="1"/>
  <c r="AT36" i="22"/>
  <c r="C36" i="22"/>
  <c r="AT35" i="22"/>
  <c r="C35" i="22"/>
  <c r="C165" i="22" s="1"/>
  <c r="AT34" i="22"/>
  <c r="AS34" i="22"/>
  <c r="C34" i="22"/>
  <c r="C164" i="22" s="1"/>
  <c r="AT33" i="22"/>
  <c r="AS33" i="22"/>
  <c r="C33" i="22"/>
  <c r="C163" i="22" s="1"/>
  <c r="AT32" i="22"/>
  <c r="AS32" i="22"/>
  <c r="AR32" i="22"/>
  <c r="C32" i="22"/>
  <c r="C162" i="22" s="1"/>
  <c r="AT31" i="22"/>
  <c r="C31" i="22"/>
  <c r="C161" i="22" s="1"/>
  <c r="AT30" i="22"/>
  <c r="AR30" i="22"/>
  <c r="C30" i="22"/>
  <c r="C160" i="22" s="1"/>
  <c r="AT29" i="22"/>
  <c r="C29" i="22"/>
  <c r="C159" i="22" s="1"/>
  <c r="AT28" i="22"/>
  <c r="AS28" i="22"/>
  <c r="AR28" i="22"/>
  <c r="C28" i="22"/>
  <c r="C158" i="22" s="1"/>
  <c r="AT27" i="22"/>
  <c r="C27" i="22"/>
  <c r="C157" i="22" s="1"/>
  <c r="AT26" i="22"/>
  <c r="C26" i="22"/>
  <c r="C156" i="22" s="1"/>
  <c r="AT25" i="22"/>
  <c r="AS25" i="22"/>
  <c r="C25" i="22"/>
  <c r="C155" i="22" s="1"/>
  <c r="AT24" i="22"/>
  <c r="AS24" i="22"/>
  <c r="AR24" i="22"/>
  <c r="C24" i="22"/>
  <c r="C154" i="22" s="1"/>
  <c r="AT23" i="22"/>
  <c r="AS23" i="22"/>
  <c r="C23" i="22"/>
  <c r="C153" i="22" s="1"/>
  <c r="AT22" i="22"/>
  <c r="AS22" i="22"/>
  <c r="AR22" i="22"/>
  <c r="C22" i="22"/>
  <c r="AT21" i="22"/>
  <c r="C21" i="22"/>
  <c r="C151" i="22" s="1"/>
  <c r="AT20" i="22"/>
  <c r="AR20" i="22"/>
  <c r="C20" i="22"/>
  <c r="AT19" i="22"/>
  <c r="AS19" i="22"/>
  <c r="C19" i="22"/>
  <c r="C149" i="22" s="1"/>
  <c r="AT18" i="22"/>
  <c r="AS18" i="22"/>
  <c r="AR18" i="22"/>
  <c r="C18" i="22"/>
  <c r="C148" i="22" s="1"/>
  <c r="AT17" i="22"/>
  <c r="C17" i="22"/>
  <c r="C147" i="22" s="1"/>
  <c r="AT16" i="22"/>
  <c r="C16" i="22"/>
  <c r="C146" i="22" s="1"/>
  <c r="AT15" i="22"/>
  <c r="C15" i="22"/>
  <c r="C145" i="22" s="1"/>
  <c r="AT14" i="22"/>
  <c r="C14" i="22"/>
  <c r="C144" i="22" s="1"/>
  <c r="AW13" i="22"/>
  <c r="AL13" i="22"/>
  <c r="AT13" i="22" s="1"/>
  <c r="C13" i="22"/>
  <c r="C143" i="22" s="1"/>
  <c r="AT12" i="22"/>
  <c r="AL12" i="22"/>
  <c r="C12" i="22"/>
  <c r="C77" i="22" s="1"/>
  <c r="AL11" i="22"/>
  <c r="AT11" i="22" s="1"/>
  <c r="C11" i="22"/>
  <c r="C141" i="22" s="1"/>
  <c r="AT10" i="22"/>
  <c r="AL10" i="22"/>
  <c r="C10" i="22"/>
  <c r="C140" i="22" s="1"/>
  <c r="AL9" i="22"/>
  <c r="AT9" i="22" s="1"/>
  <c r="C9" i="22"/>
  <c r="C139" i="22" s="1"/>
  <c r="AL8" i="22"/>
  <c r="C8" i="22"/>
  <c r="C7" i="22"/>
  <c r="C137" i="22" s="1"/>
  <c r="AW6" i="22"/>
  <c r="AL6" i="22"/>
  <c r="C6" i="22"/>
  <c r="B3" i="22"/>
  <c r="AW7" i="22" s="1"/>
  <c r="AQ199" i="21"/>
  <c r="AJ199" i="21"/>
  <c r="AI199" i="21"/>
  <c r="AH199" i="21"/>
  <c r="AG199" i="21"/>
  <c r="AF199" i="21"/>
  <c r="AE199" i="21"/>
  <c r="AD199" i="21"/>
  <c r="AC199" i="21"/>
  <c r="AL199" i="21" s="1"/>
  <c r="AB199" i="21"/>
  <c r="AA199" i="21"/>
  <c r="Z199" i="21"/>
  <c r="Y199" i="21"/>
  <c r="X199" i="21"/>
  <c r="W199" i="21"/>
  <c r="V199" i="21"/>
  <c r="U199" i="21"/>
  <c r="AM199" i="21" s="1"/>
  <c r="T199" i="21"/>
  <c r="S199" i="21"/>
  <c r="R199" i="21"/>
  <c r="Q199" i="21"/>
  <c r="P199" i="21"/>
  <c r="O199" i="21"/>
  <c r="N199" i="21"/>
  <c r="M199" i="21"/>
  <c r="AN199" i="21" s="1"/>
  <c r="L199" i="21"/>
  <c r="K199" i="21"/>
  <c r="J199" i="21"/>
  <c r="I199" i="21"/>
  <c r="H199" i="21"/>
  <c r="G199" i="21"/>
  <c r="F199" i="21"/>
  <c r="E199" i="21"/>
  <c r="AO199" i="21" s="1"/>
  <c r="D199" i="21"/>
  <c r="AJ198" i="21"/>
  <c r="AQ198" i="21" s="1"/>
  <c r="AI198" i="21"/>
  <c r="AH198" i="21"/>
  <c r="AG198" i="21"/>
  <c r="AF198" i="21"/>
  <c r="AE198" i="21"/>
  <c r="AD198" i="21"/>
  <c r="AC198" i="21"/>
  <c r="AB198" i="21"/>
  <c r="AA198" i="21"/>
  <c r="Z198" i="21"/>
  <c r="Y198" i="21"/>
  <c r="X198" i="21"/>
  <c r="W198" i="21"/>
  <c r="V198" i="21"/>
  <c r="U198" i="21"/>
  <c r="T198" i="21"/>
  <c r="S198" i="21"/>
  <c r="R198" i="21"/>
  <c r="Q198" i="21"/>
  <c r="P198" i="21"/>
  <c r="O198" i="21"/>
  <c r="N198" i="21"/>
  <c r="M198" i="21"/>
  <c r="L198" i="21"/>
  <c r="K198" i="21"/>
  <c r="J198" i="21"/>
  <c r="I198" i="21"/>
  <c r="H198" i="21"/>
  <c r="G198" i="21"/>
  <c r="F198" i="21"/>
  <c r="E198" i="21"/>
  <c r="D198" i="21"/>
  <c r="AQ197" i="21"/>
  <c r="AO197" i="21"/>
  <c r="AJ197" i="21"/>
  <c r="AI197" i="21"/>
  <c r="AH197" i="21"/>
  <c r="AG197" i="21"/>
  <c r="AF197" i="21"/>
  <c r="AE197" i="21"/>
  <c r="AD197" i="21"/>
  <c r="AC197" i="21"/>
  <c r="AL197" i="21" s="1"/>
  <c r="AB197" i="21"/>
  <c r="AA197" i="21"/>
  <c r="Z197" i="21"/>
  <c r="Y197" i="21"/>
  <c r="X197" i="21"/>
  <c r="W197" i="21"/>
  <c r="V197" i="21"/>
  <c r="U197" i="21"/>
  <c r="AM197" i="21" s="1"/>
  <c r="T197" i="21"/>
  <c r="S197" i="21"/>
  <c r="R197" i="21"/>
  <c r="Q197" i="21"/>
  <c r="P197" i="21"/>
  <c r="O197" i="21"/>
  <c r="N197" i="21"/>
  <c r="M197" i="21"/>
  <c r="AN197" i="21" s="1"/>
  <c r="L197" i="21"/>
  <c r="K197" i="21"/>
  <c r="J197" i="21"/>
  <c r="I197" i="21"/>
  <c r="H197" i="21"/>
  <c r="G197" i="21"/>
  <c r="F197" i="21"/>
  <c r="E197" i="21"/>
  <c r="D197" i="21"/>
  <c r="AJ196" i="21"/>
  <c r="AQ196" i="21" s="1"/>
  <c r="AI196" i="21"/>
  <c r="AH196" i="21"/>
  <c r="AG196" i="21"/>
  <c r="AF196" i="21"/>
  <c r="AE196" i="21"/>
  <c r="AD196" i="21"/>
  <c r="AC196" i="21"/>
  <c r="AB196" i="21"/>
  <c r="AA196" i="21"/>
  <c r="Z196" i="21"/>
  <c r="Y196" i="21"/>
  <c r="X196" i="21"/>
  <c r="W196" i="21"/>
  <c r="V196" i="21"/>
  <c r="U196" i="21"/>
  <c r="T196" i="21"/>
  <c r="S196" i="21"/>
  <c r="R196" i="21"/>
  <c r="Q196" i="21"/>
  <c r="P196" i="21"/>
  <c r="O196" i="21"/>
  <c r="AN196" i="21" s="1"/>
  <c r="N196" i="21"/>
  <c r="M196" i="21"/>
  <c r="L196" i="21"/>
  <c r="K196" i="21"/>
  <c r="J196" i="21"/>
  <c r="I196" i="21"/>
  <c r="H196" i="21"/>
  <c r="G196" i="21"/>
  <c r="AO196" i="21" s="1"/>
  <c r="F196" i="21"/>
  <c r="E196" i="21"/>
  <c r="D196" i="21"/>
  <c r="AQ195" i="21"/>
  <c r="AM195" i="21"/>
  <c r="AJ195" i="21"/>
  <c r="AI195" i="21"/>
  <c r="AH195" i="21"/>
  <c r="AG195" i="21"/>
  <c r="AF195" i="21"/>
  <c r="AE195" i="21"/>
  <c r="AD195" i="21"/>
  <c r="AC195" i="21"/>
  <c r="AL195" i="21" s="1"/>
  <c r="AB195" i="21"/>
  <c r="AA195" i="21"/>
  <c r="Z195" i="21"/>
  <c r="Y195" i="21"/>
  <c r="X195" i="21"/>
  <c r="W195" i="21"/>
  <c r="V195" i="21"/>
  <c r="U195" i="21"/>
  <c r="T195" i="21"/>
  <c r="S195" i="21"/>
  <c r="R195" i="21"/>
  <c r="Q195" i="21"/>
  <c r="P195" i="21"/>
  <c r="O195" i="21"/>
  <c r="N195" i="21"/>
  <c r="AN195" i="21" s="1"/>
  <c r="M195" i="21"/>
  <c r="L195" i="21"/>
  <c r="K195" i="21"/>
  <c r="J195" i="21"/>
  <c r="I195" i="21"/>
  <c r="H195" i="21"/>
  <c r="G195" i="21"/>
  <c r="F195" i="21"/>
  <c r="E195" i="21"/>
  <c r="D195" i="21"/>
  <c r="AO195" i="21" s="1"/>
  <c r="AJ194" i="21"/>
  <c r="AQ194" i="21" s="1"/>
  <c r="AI194" i="21"/>
  <c r="AH194" i="21"/>
  <c r="AG194" i="21"/>
  <c r="AF194" i="21"/>
  <c r="AE194" i="21"/>
  <c r="AD194" i="21"/>
  <c r="AC194" i="21"/>
  <c r="AL194" i="21" s="1"/>
  <c r="AB194" i="21"/>
  <c r="AA194" i="21"/>
  <c r="Z194" i="21"/>
  <c r="Y194" i="21"/>
  <c r="X194" i="21"/>
  <c r="W194" i="21"/>
  <c r="V194" i="21"/>
  <c r="U194" i="21"/>
  <c r="T194" i="21"/>
  <c r="S194" i="21"/>
  <c r="R194" i="21"/>
  <c r="Q194" i="21"/>
  <c r="P194" i="21"/>
  <c r="O194" i="21"/>
  <c r="N194" i="21"/>
  <c r="M194" i="21"/>
  <c r="L194" i="21"/>
  <c r="K194" i="21"/>
  <c r="J194" i="21"/>
  <c r="I194" i="21"/>
  <c r="H194" i="21"/>
  <c r="AO194" i="21" s="1"/>
  <c r="G194" i="21"/>
  <c r="F194" i="21"/>
  <c r="E194" i="21"/>
  <c r="D194" i="21"/>
  <c r="AJ193" i="21"/>
  <c r="AQ193" i="21" s="1"/>
  <c r="AI193" i="21"/>
  <c r="AH193" i="21"/>
  <c r="AG193" i="21"/>
  <c r="AF193" i="21"/>
  <c r="AE193" i="21"/>
  <c r="AD193" i="21"/>
  <c r="AC193" i="21"/>
  <c r="AB193" i="21"/>
  <c r="AL193" i="21" s="1"/>
  <c r="AA193" i="21"/>
  <c r="Z193" i="21"/>
  <c r="Y193" i="21"/>
  <c r="X193" i="21"/>
  <c r="W193" i="21"/>
  <c r="V193" i="21"/>
  <c r="U193" i="21"/>
  <c r="T193" i="21"/>
  <c r="AM193" i="21" s="1"/>
  <c r="S193" i="21"/>
  <c r="R193" i="21"/>
  <c r="Q193" i="21"/>
  <c r="P193" i="21"/>
  <c r="O193" i="21"/>
  <c r="N193" i="21"/>
  <c r="M193" i="21"/>
  <c r="L193" i="21"/>
  <c r="AN193" i="21" s="1"/>
  <c r="K193" i="21"/>
  <c r="J193" i="21"/>
  <c r="I193" i="21"/>
  <c r="H193" i="21"/>
  <c r="G193" i="21"/>
  <c r="F193" i="21"/>
  <c r="E193" i="21"/>
  <c r="D193" i="21"/>
  <c r="AO193" i="21" s="1"/>
  <c r="AM192" i="21"/>
  <c r="AJ192" i="21"/>
  <c r="AQ192" i="21" s="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AQ191" i="21"/>
  <c r="AJ191" i="21"/>
  <c r="AI191" i="21"/>
  <c r="AH191" i="21"/>
  <c r="AG191" i="21"/>
  <c r="AF191" i="21"/>
  <c r="AE191" i="21"/>
  <c r="AD191" i="21"/>
  <c r="AC191" i="21"/>
  <c r="AL191" i="21" s="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AJ190" i="21"/>
  <c r="AQ190" i="21" s="1"/>
  <c r="AI190" i="21"/>
  <c r="AH190" i="21"/>
  <c r="AG190" i="21"/>
  <c r="AF190" i="21"/>
  <c r="AE190" i="21"/>
  <c r="AD190" i="21"/>
  <c r="AC190" i="21"/>
  <c r="AB190" i="21"/>
  <c r="AL190" i="21" s="1"/>
  <c r="AA190" i="21"/>
  <c r="Z190" i="21"/>
  <c r="Y190" i="21"/>
  <c r="X190" i="21"/>
  <c r="W190" i="21"/>
  <c r="V190" i="21"/>
  <c r="U190" i="21"/>
  <c r="T190" i="21"/>
  <c r="AM190" i="21" s="1"/>
  <c r="S190" i="21"/>
  <c r="R190" i="21"/>
  <c r="Q190" i="21"/>
  <c r="P190" i="21"/>
  <c r="O190" i="21"/>
  <c r="N190" i="21"/>
  <c r="M190" i="21"/>
  <c r="L190" i="21"/>
  <c r="AN190" i="21" s="1"/>
  <c r="K190" i="21"/>
  <c r="J190" i="21"/>
  <c r="I190" i="21"/>
  <c r="H190" i="21"/>
  <c r="G190" i="21"/>
  <c r="F190" i="21"/>
  <c r="E190" i="21"/>
  <c r="D190" i="21"/>
  <c r="AO190" i="21" s="1"/>
  <c r="AQ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AO189" i="21" s="1"/>
  <c r="G189" i="21"/>
  <c r="F189" i="21"/>
  <c r="E189" i="21"/>
  <c r="D189" i="21"/>
  <c r="AO188" i="21"/>
  <c r="AN188" i="21"/>
  <c r="AJ188" i="21"/>
  <c r="AQ188" i="21" s="1"/>
  <c r="AI188" i="21"/>
  <c r="AH188" i="21"/>
  <c r="AG188" i="21"/>
  <c r="AF188" i="21"/>
  <c r="AE188" i="21"/>
  <c r="AD188" i="21"/>
  <c r="AC188" i="21"/>
  <c r="AB188" i="21"/>
  <c r="AL188" i="21" s="1"/>
  <c r="AA188" i="21"/>
  <c r="Z188" i="21"/>
  <c r="Y188" i="21"/>
  <c r="X188" i="21"/>
  <c r="W188" i="21"/>
  <c r="V188" i="21"/>
  <c r="U188" i="21"/>
  <c r="T188" i="21"/>
  <c r="AM188" i="21" s="1"/>
  <c r="S188" i="21"/>
  <c r="R188" i="21"/>
  <c r="Q188" i="21"/>
  <c r="P188" i="21"/>
  <c r="O188" i="21"/>
  <c r="N188" i="21"/>
  <c r="M188" i="21"/>
  <c r="L188" i="21"/>
  <c r="K188" i="21"/>
  <c r="J188" i="21"/>
  <c r="I188" i="21"/>
  <c r="H188" i="21"/>
  <c r="G188" i="21"/>
  <c r="F188" i="21"/>
  <c r="E188" i="21"/>
  <c r="D188" i="21"/>
  <c r="AQ187" i="21"/>
  <c r="AJ187" i="21"/>
  <c r="AI187" i="21"/>
  <c r="AH187" i="21"/>
  <c r="AG187" i="21"/>
  <c r="AF187" i="21"/>
  <c r="AE187" i="21"/>
  <c r="AD187" i="21"/>
  <c r="AC187" i="21"/>
  <c r="AB187" i="21"/>
  <c r="AA187" i="21"/>
  <c r="Z187" i="21"/>
  <c r="Y187" i="21"/>
  <c r="X187" i="21"/>
  <c r="W187" i="21"/>
  <c r="V187" i="21"/>
  <c r="AM187" i="21" s="1"/>
  <c r="U187" i="21"/>
  <c r="T187" i="21"/>
  <c r="S187" i="21"/>
  <c r="R187" i="21"/>
  <c r="Q187" i="21"/>
  <c r="P187" i="21"/>
  <c r="O187" i="21"/>
  <c r="N187" i="21"/>
  <c r="AN187" i="21" s="1"/>
  <c r="M187" i="21"/>
  <c r="L187" i="21"/>
  <c r="K187" i="21"/>
  <c r="J187" i="21"/>
  <c r="I187" i="21"/>
  <c r="H187" i="21"/>
  <c r="G187" i="21"/>
  <c r="F187" i="21"/>
  <c r="E187" i="21"/>
  <c r="D187" i="21"/>
  <c r="AJ186" i="21"/>
  <c r="AQ186" i="21" s="1"/>
  <c r="AI186" i="21"/>
  <c r="AH186" i="21"/>
  <c r="AG186" i="21"/>
  <c r="AF186" i="21"/>
  <c r="AE186" i="21"/>
  <c r="AD186" i="21"/>
  <c r="AC186" i="21"/>
  <c r="AL186" i="21" s="1"/>
  <c r="AB186" i="21"/>
  <c r="AA186" i="21"/>
  <c r="Z186" i="21"/>
  <c r="Y186" i="21"/>
  <c r="X186" i="21"/>
  <c r="W186" i="21"/>
  <c r="V186" i="21"/>
  <c r="AM186" i="21" s="1"/>
  <c r="U186" i="21"/>
  <c r="T186" i="21"/>
  <c r="S186" i="21"/>
  <c r="R186" i="21"/>
  <c r="Q186" i="21"/>
  <c r="P186" i="21"/>
  <c r="O186" i="21"/>
  <c r="N186" i="21"/>
  <c r="M186" i="21"/>
  <c r="L186" i="21"/>
  <c r="AN186" i="21" s="1"/>
  <c r="K186" i="21"/>
  <c r="J186" i="21"/>
  <c r="I186" i="21"/>
  <c r="H186" i="21"/>
  <c r="G186" i="21"/>
  <c r="F186" i="21"/>
  <c r="E186" i="21"/>
  <c r="AO186" i="21" s="1"/>
  <c r="D186" i="21"/>
  <c r="AN185" i="21"/>
  <c r="AJ185" i="21"/>
  <c r="AQ185" i="21" s="1"/>
  <c r="AI185" i="21"/>
  <c r="AH185" i="21"/>
  <c r="AG185" i="21"/>
  <c r="AF185" i="21"/>
  <c r="AE185" i="21"/>
  <c r="AD185" i="21"/>
  <c r="AC185" i="21"/>
  <c r="AL185" i="21" s="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AJ184" i="21"/>
  <c r="AQ184" i="21" s="1"/>
  <c r="AI184" i="21"/>
  <c r="AH184" i="21"/>
  <c r="AG184" i="21"/>
  <c r="AF184" i="21"/>
  <c r="AE184" i="21"/>
  <c r="AD184" i="21"/>
  <c r="AC184" i="21"/>
  <c r="AB184" i="21"/>
  <c r="AA184" i="21"/>
  <c r="Z184" i="21"/>
  <c r="Y184" i="21"/>
  <c r="X184" i="21"/>
  <c r="W184" i="21"/>
  <c r="V184" i="21"/>
  <c r="U184" i="21"/>
  <c r="T184" i="21"/>
  <c r="AM184" i="21" s="1"/>
  <c r="S184" i="21"/>
  <c r="R184" i="21"/>
  <c r="Q184" i="21"/>
  <c r="P184" i="21"/>
  <c r="O184" i="21"/>
  <c r="N184" i="21"/>
  <c r="M184" i="21"/>
  <c r="L184" i="21"/>
  <c r="K184" i="21"/>
  <c r="J184" i="21"/>
  <c r="I184" i="21"/>
  <c r="H184" i="21"/>
  <c r="G184" i="21"/>
  <c r="F184" i="21"/>
  <c r="E184" i="21"/>
  <c r="D184" i="21"/>
  <c r="AQ183" i="21"/>
  <c r="AJ183" i="21"/>
  <c r="AI183" i="21"/>
  <c r="AH183" i="21"/>
  <c r="AG183" i="21"/>
  <c r="AF183" i="21"/>
  <c r="AE183" i="21"/>
  <c r="AD183" i="21"/>
  <c r="AC183" i="21"/>
  <c r="AL183" i="21" s="1"/>
  <c r="AB183" i="21"/>
  <c r="AA183" i="21"/>
  <c r="Z183" i="21"/>
  <c r="Y183" i="21"/>
  <c r="X183" i="21"/>
  <c r="W183" i="21"/>
  <c r="V183" i="21"/>
  <c r="U183" i="21"/>
  <c r="AM183" i="21" s="1"/>
  <c r="T183" i="21"/>
  <c r="S183" i="21"/>
  <c r="R183" i="21"/>
  <c r="Q183" i="21"/>
  <c r="P183" i="21"/>
  <c r="O183" i="21"/>
  <c r="N183" i="21"/>
  <c r="M183" i="21"/>
  <c r="AN183" i="21" s="1"/>
  <c r="L183" i="21"/>
  <c r="K183" i="21"/>
  <c r="J183" i="21"/>
  <c r="I183" i="21"/>
  <c r="H183" i="21"/>
  <c r="G183" i="21"/>
  <c r="F183" i="21"/>
  <c r="E183" i="21"/>
  <c r="AO183" i="21" s="1"/>
  <c r="D183" i="21"/>
  <c r="AJ182" i="21"/>
  <c r="AQ182" i="21" s="1"/>
  <c r="AI182" i="21"/>
  <c r="AH182" i="21"/>
  <c r="AG182" i="21"/>
  <c r="AF182" i="21"/>
  <c r="AE182" i="21"/>
  <c r="AD182" i="21"/>
  <c r="AC182" i="21"/>
  <c r="AB182" i="21"/>
  <c r="AA182" i="21"/>
  <c r="Z182" i="21"/>
  <c r="Y182" i="21"/>
  <c r="X182" i="21"/>
  <c r="W182" i="21"/>
  <c r="V182" i="21"/>
  <c r="U182" i="21"/>
  <c r="T182" i="21"/>
  <c r="AM182" i="21" s="1"/>
  <c r="S182" i="21"/>
  <c r="R182" i="21"/>
  <c r="Q182" i="21"/>
  <c r="P182" i="21"/>
  <c r="O182" i="21"/>
  <c r="N182" i="21"/>
  <c r="M182" i="21"/>
  <c r="L182" i="21"/>
  <c r="K182" i="21"/>
  <c r="J182" i="21"/>
  <c r="I182" i="21"/>
  <c r="H182" i="21"/>
  <c r="G182" i="21"/>
  <c r="F182" i="21"/>
  <c r="E182" i="21"/>
  <c r="D182" i="21"/>
  <c r="AQ181" i="21"/>
  <c r="AJ181" i="21"/>
  <c r="AI181" i="21"/>
  <c r="AH181" i="21"/>
  <c r="AG181" i="21"/>
  <c r="AF181" i="21"/>
  <c r="AE181" i="21"/>
  <c r="AD181" i="21"/>
  <c r="AC181" i="21"/>
  <c r="AL181" i="21" s="1"/>
  <c r="AB181" i="21"/>
  <c r="AA181" i="21"/>
  <c r="Z181" i="21"/>
  <c r="Y181" i="21"/>
  <c r="X181" i="21"/>
  <c r="W181" i="21"/>
  <c r="V181" i="21"/>
  <c r="U181" i="21"/>
  <c r="AM181" i="21" s="1"/>
  <c r="T181" i="21"/>
  <c r="S181" i="21"/>
  <c r="R181" i="21"/>
  <c r="Q181" i="21"/>
  <c r="P181" i="21"/>
  <c r="O181" i="21"/>
  <c r="N181" i="21"/>
  <c r="M181" i="21"/>
  <c r="AN181" i="21" s="1"/>
  <c r="L181" i="21"/>
  <c r="K181" i="21"/>
  <c r="J181" i="21"/>
  <c r="I181" i="21"/>
  <c r="H181" i="21"/>
  <c r="G181" i="21"/>
  <c r="F181" i="21"/>
  <c r="E181" i="21"/>
  <c r="AO181" i="21" s="1"/>
  <c r="D181" i="21"/>
  <c r="AJ180" i="21"/>
  <c r="AQ180" i="21" s="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AN180" i="21" s="1"/>
  <c r="K180" i="21"/>
  <c r="J180" i="21"/>
  <c r="I180" i="21"/>
  <c r="H180" i="21"/>
  <c r="G180" i="21"/>
  <c r="F180" i="21"/>
  <c r="E180" i="21"/>
  <c r="D180" i="21"/>
  <c r="AO180" i="21" s="1"/>
  <c r="AQ179" i="21"/>
  <c r="AM179" i="21"/>
  <c r="AJ179" i="21"/>
  <c r="AI179" i="21"/>
  <c r="AH179" i="21"/>
  <c r="AG179" i="21"/>
  <c r="AF179" i="21"/>
  <c r="AE179" i="21"/>
  <c r="AD179" i="21"/>
  <c r="AC179" i="21"/>
  <c r="AL179" i="21" s="1"/>
  <c r="AB179" i="21"/>
  <c r="AA179" i="21"/>
  <c r="Z179" i="21"/>
  <c r="Y179" i="21"/>
  <c r="X179" i="21"/>
  <c r="W179" i="21"/>
  <c r="V179" i="21"/>
  <c r="U179" i="21"/>
  <c r="T179" i="21"/>
  <c r="S179" i="21"/>
  <c r="R179" i="21"/>
  <c r="Q179" i="21"/>
  <c r="P179" i="21"/>
  <c r="O179" i="21"/>
  <c r="N179" i="21"/>
  <c r="AN179" i="21" s="1"/>
  <c r="M179" i="21"/>
  <c r="L179" i="21"/>
  <c r="K179" i="21"/>
  <c r="J179" i="21"/>
  <c r="I179" i="21"/>
  <c r="H179" i="21"/>
  <c r="G179" i="21"/>
  <c r="F179" i="21"/>
  <c r="E179" i="21"/>
  <c r="D179" i="21"/>
  <c r="AO179" i="21" s="1"/>
  <c r="AJ178" i="21"/>
  <c r="AQ178" i="21" s="1"/>
  <c r="AI178" i="21"/>
  <c r="AH178" i="21"/>
  <c r="AG178" i="21"/>
  <c r="AF178" i="21"/>
  <c r="AE178" i="21"/>
  <c r="AD178" i="21"/>
  <c r="AC178" i="21"/>
  <c r="AL178" i="21" s="1"/>
  <c r="AB178" i="21"/>
  <c r="AA178" i="21"/>
  <c r="Z178" i="21"/>
  <c r="Y178" i="21"/>
  <c r="X178" i="21"/>
  <c r="W178" i="21"/>
  <c r="V178" i="21"/>
  <c r="U178" i="21"/>
  <c r="AM178" i="21" s="1"/>
  <c r="T178" i="21"/>
  <c r="S178" i="21"/>
  <c r="R178" i="21"/>
  <c r="Q178" i="21"/>
  <c r="P178" i="21"/>
  <c r="O178" i="21"/>
  <c r="N178" i="21"/>
  <c r="M178" i="21"/>
  <c r="L178" i="21"/>
  <c r="K178" i="21"/>
  <c r="J178" i="21"/>
  <c r="I178" i="21"/>
  <c r="H178" i="21"/>
  <c r="G178" i="21"/>
  <c r="F178" i="21"/>
  <c r="E178" i="21"/>
  <c r="AO178" i="21" s="1"/>
  <c r="D178" i="21"/>
  <c r="AQ177" i="21"/>
  <c r="AJ177" i="21"/>
  <c r="AI177" i="21"/>
  <c r="AH177" i="21"/>
  <c r="AG177" i="21"/>
  <c r="AF177" i="21"/>
  <c r="AE177" i="21"/>
  <c r="AD177" i="21"/>
  <c r="AC177" i="21"/>
  <c r="AL177" i="21" s="1"/>
  <c r="AB177" i="21"/>
  <c r="AA177" i="21"/>
  <c r="Z177" i="21"/>
  <c r="Y177" i="21"/>
  <c r="X177" i="21"/>
  <c r="W177" i="21"/>
  <c r="V177" i="21"/>
  <c r="U177" i="21"/>
  <c r="T177" i="21"/>
  <c r="S177" i="21"/>
  <c r="R177" i="21"/>
  <c r="Q177" i="21"/>
  <c r="P177" i="21"/>
  <c r="O177" i="21"/>
  <c r="N177" i="21"/>
  <c r="M177" i="21"/>
  <c r="AN177" i="21" s="1"/>
  <c r="L177" i="21"/>
  <c r="K177" i="21"/>
  <c r="J177" i="21"/>
  <c r="I177" i="21"/>
  <c r="H177" i="21"/>
  <c r="G177" i="21"/>
  <c r="F177" i="21"/>
  <c r="E177" i="21"/>
  <c r="D177" i="21"/>
  <c r="AJ176" i="21"/>
  <c r="AQ176" i="21" s="1"/>
  <c r="AI176" i="21"/>
  <c r="AH176" i="21"/>
  <c r="AG176" i="21"/>
  <c r="AF176" i="21"/>
  <c r="AE176" i="21"/>
  <c r="AD176" i="21"/>
  <c r="AC176" i="21"/>
  <c r="AB176" i="21"/>
  <c r="AA176" i="21"/>
  <c r="Z176" i="21"/>
  <c r="Y176" i="21"/>
  <c r="X176" i="21"/>
  <c r="W176" i="21"/>
  <c r="V176" i="21"/>
  <c r="U176" i="21"/>
  <c r="T176" i="21"/>
  <c r="AM176" i="21" s="1"/>
  <c r="S176" i="21"/>
  <c r="R176" i="21"/>
  <c r="Q176" i="21"/>
  <c r="P176" i="21"/>
  <c r="O176" i="21"/>
  <c r="N176" i="21"/>
  <c r="M176" i="21"/>
  <c r="L176" i="21"/>
  <c r="K176" i="21"/>
  <c r="J176" i="21"/>
  <c r="I176" i="21"/>
  <c r="H176" i="21"/>
  <c r="G176" i="21"/>
  <c r="F176" i="21"/>
  <c r="E176" i="21"/>
  <c r="D176" i="21"/>
  <c r="AO176" i="21" s="1"/>
  <c r="AQ175" i="21"/>
  <c r="AJ175" i="21"/>
  <c r="AI175" i="21"/>
  <c r="AH175" i="21"/>
  <c r="AG175" i="21"/>
  <c r="AF175" i="21"/>
  <c r="AE175" i="21"/>
  <c r="AD175" i="21"/>
  <c r="AC175" i="21"/>
  <c r="AL175" i="21" s="1"/>
  <c r="AB175" i="21"/>
  <c r="AA175" i="21"/>
  <c r="Z175" i="21"/>
  <c r="Y175" i="21"/>
  <c r="X175" i="21"/>
  <c r="W175" i="21"/>
  <c r="V175" i="21"/>
  <c r="U175" i="21"/>
  <c r="AM175" i="21" s="1"/>
  <c r="T175" i="21"/>
  <c r="S175" i="21"/>
  <c r="R175" i="21"/>
  <c r="Q175" i="21"/>
  <c r="P175" i="21"/>
  <c r="O175" i="21"/>
  <c r="N175" i="21"/>
  <c r="M175" i="21"/>
  <c r="AN175" i="21" s="1"/>
  <c r="L175" i="21"/>
  <c r="K175" i="21"/>
  <c r="J175" i="21"/>
  <c r="I175" i="21"/>
  <c r="H175" i="21"/>
  <c r="G175" i="21"/>
  <c r="F175" i="21"/>
  <c r="E175" i="21"/>
  <c r="AO175" i="21" s="1"/>
  <c r="D175" i="21"/>
  <c r="AJ174" i="21"/>
  <c r="AQ174" i="21" s="1"/>
  <c r="AI174" i="21"/>
  <c r="AH174" i="21"/>
  <c r="AG174" i="21"/>
  <c r="AF174" i="21"/>
  <c r="AE174" i="21"/>
  <c r="AD174" i="21"/>
  <c r="AC174" i="21"/>
  <c r="AB174" i="21"/>
  <c r="AA174" i="21"/>
  <c r="Z174" i="21"/>
  <c r="Y174" i="21"/>
  <c r="X174" i="21"/>
  <c r="W174" i="21"/>
  <c r="V174" i="21"/>
  <c r="U174" i="21"/>
  <c r="T174" i="21"/>
  <c r="AM174" i="21" s="1"/>
  <c r="S174" i="21"/>
  <c r="R174" i="21"/>
  <c r="Q174" i="21"/>
  <c r="P174" i="21"/>
  <c r="O174" i="21"/>
  <c r="N174" i="21"/>
  <c r="M174" i="21"/>
  <c r="L174" i="21"/>
  <c r="K174" i="21"/>
  <c r="J174" i="21"/>
  <c r="I174" i="21"/>
  <c r="H174" i="21"/>
  <c r="G174" i="21"/>
  <c r="F174" i="21"/>
  <c r="E174" i="21"/>
  <c r="D174" i="21"/>
  <c r="AQ173" i="21"/>
  <c r="AJ173" i="21"/>
  <c r="AI173" i="21"/>
  <c r="AH173" i="21"/>
  <c r="AG173" i="21"/>
  <c r="AF173" i="21"/>
  <c r="AE173" i="21"/>
  <c r="AD173" i="21"/>
  <c r="AC173" i="21"/>
  <c r="AL173" i="21" s="1"/>
  <c r="AB173" i="21"/>
  <c r="AA173" i="21"/>
  <c r="Z173" i="21"/>
  <c r="Y173" i="21"/>
  <c r="X173" i="21"/>
  <c r="W173" i="21"/>
  <c r="V173" i="21"/>
  <c r="U173" i="21"/>
  <c r="AM173" i="21" s="1"/>
  <c r="T173" i="21"/>
  <c r="S173" i="21"/>
  <c r="R173" i="21"/>
  <c r="Q173" i="21"/>
  <c r="P173" i="21"/>
  <c r="O173" i="21"/>
  <c r="N173" i="21"/>
  <c r="M173" i="21"/>
  <c r="AN173" i="21" s="1"/>
  <c r="L173" i="21"/>
  <c r="K173" i="21"/>
  <c r="J173" i="21"/>
  <c r="I173" i="21"/>
  <c r="H173" i="21"/>
  <c r="G173" i="21"/>
  <c r="F173" i="21"/>
  <c r="E173" i="21"/>
  <c r="AO173" i="21" s="1"/>
  <c r="D173" i="21"/>
  <c r="AJ172" i="21"/>
  <c r="AQ172" i="21" s="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AN172" i="21" s="1"/>
  <c r="K172" i="21"/>
  <c r="J172" i="21"/>
  <c r="I172" i="21"/>
  <c r="H172" i="21"/>
  <c r="G172" i="21"/>
  <c r="F172" i="21"/>
  <c r="E172" i="21"/>
  <c r="D172" i="21"/>
  <c r="AO172" i="21" s="1"/>
  <c r="AQ171" i="21"/>
  <c r="AM171" i="21"/>
  <c r="AJ171" i="21"/>
  <c r="AI171" i="21"/>
  <c r="AH171" i="21"/>
  <c r="AG171" i="21"/>
  <c r="AF171" i="21"/>
  <c r="AE171" i="21"/>
  <c r="AD171" i="21"/>
  <c r="AC171" i="21"/>
  <c r="AL171" i="21" s="1"/>
  <c r="AB171" i="21"/>
  <c r="AA171" i="21"/>
  <c r="Z171" i="21"/>
  <c r="Y171" i="21"/>
  <c r="X171" i="21"/>
  <c r="W171" i="21"/>
  <c r="V171" i="21"/>
  <c r="U171" i="21"/>
  <c r="T171" i="21"/>
  <c r="S171" i="21"/>
  <c r="R171" i="21"/>
  <c r="Q171" i="21"/>
  <c r="P171" i="21"/>
  <c r="O171" i="21"/>
  <c r="N171" i="21"/>
  <c r="AN171" i="21" s="1"/>
  <c r="M171" i="21"/>
  <c r="L171" i="21"/>
  <c r="K171" i="21"/>
  <c r="J171" i="21"/>
  <c r="I171" i="21"/>
  <c r="H171" i="21"/>
  <c r="G171" i="21"/>
  <c r="F171" i="21"/>
  <c r="E171" i="21"/>
  <c r="D171" i="21"/>
  <c r="AJ170" i="21"/>
  <c r="AQ170" i="21" s="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AQ169" i="21"/>
  <c r="AS39" i="21" s="1"/>
  <c r="AN169" i="21"/>
  <c r="AJ169" i="21"/>
  <c r="AI169" i="21"/>
  <c r="AH169" i="21"/>
  <c r="AG169" i="21"/>
  <c r="AF169" i="21"/>
  <c r="AE169" i="21"/>
  <c r="AD169" i="21"/>
  <c r="AC169" i="21"/>
  <c r="AL169" i="21" s="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AJ168" i="21"/>
  <c r="AQ168" i="21" s="1"/>
  <c r="AI168" i="21"/>
  <c r="AH168" i="21"/>
  <c r="AG168" i="21"/>
  <c r="AF168" i="21"/>
  <c r="AE168" i="21"/>
  <c r="AD168" i="21"/>
  <c r="AC168" i="21"/>
  <c r="AB168" i="21"/>
  <c r="AA168" i="21"/>
  <c r="Z168" i="21"/>
  <c r="AM168" i="21" s="1"/>
  <c r="Y168" i="21"/>
  <c r="X168" i="21"/>
  <c r="W168" i="21"/>
  <c r="V168" i="21"/>
  <c r="U168" i="21"/>
  <c r="T168" i="21"/>
  <c r="S168" i="21"/>
  <c r="R168" i="21"/>
  <c r="Q168" i="21"/>
  <c r="P168" i="21"/>
  <c r="O168" i="21"/>
  <c r="N168" i="21"/>
  <c r="M168" i="21"/>
  <c r="L168" i="21"/>
  <c r="K168" i="21"/>
  <c r="J168" i="21"/>
  <c r="I168" i="21"/>
  <c r="H168" i="21"/>
  <c r="G168" i="21"/>
  <c r="F168" i="21"/>
  <c r="E168" i="21"/>
  <c r="D168" i="21"/>
  <c r="AO168" i="21" s="1"/>
  <c r="AQ167" i="21"/>
  <c r="AJ167" i="21"/>
  <c r="AI167" i="21"/>
  <c r="AH167" i="21"/>
  <c r="AG167" i="21"/>
  <c r="AF167" i="21"/>
  <c r="AE167" i="21"/>
  <c r="AD167" i="21"/>
  <c r="AC167" i="21"/>
  <c r="AL167" i="21" s="1"/>
  <c r="AB167" i="21"/>
  <c r="AA167" i="21"/>
  <c r="Z167" i="21"/>
  <c r="Y167" i="21"/>
  <c r="X167" i="21"/>
  <c r="W167" i="21"/>
  <c r="V167" i="21"/>
  <c r="U167" i="21"/>
  <c r="T167" i="21"/>
  <c r="S167" i="21"/>
  <c r="R167" i="21"/>
  <c r="Q167" i="21"/>
  <c r="P167" i="21"/>
  <c r="O167" i="21"/>
  <c r="AN167" i="21" s="1"/>
  <c r="N167" i="21"/>
  <c r="M167" i="21"/>
  <c r="L167" i="21"/>
  <c r="K167" i="21"/>
  <c r="J167" i="21"/>
  <c r="I167" i="21"/>
  <c r="H167" i="21"/>
  <c r="G167" i="21"/>
  <c r="F167" i="21"/>
  <c r="E167" i="21"/>
  <c r="D167" i="21"/>
  <c r="AJ166" i="21"/>
  <c r="AQ166" i="21" s="1"/>
  <c r="AS36" i="21" s="1"/>
  <c r="AI166" i="21"/>
  <c r="AH166" i="21"/>
  <c r="AG166" i="21"/>
  <c r="AF166" i="21"/>
  <c r="AE166" i="21"/>
  <c r="AD166" i="21"/>
  <c r="AC166" i="21"/>
  <c r="AB166" i="21"/>
  <c r="AL166" i="21" s="1"/>
  <c r="AA166" i="21"/>
  <c r="Z166" i="21"/>
  <c r="Y166" i="21"/>
  <c r="X166" i="21"/>
  <c r="W166" i="21"/>
  <c r="V166" i="21"/>
  <c r="U166" i="21"/>
  <c r="T166" i="21"/>
  <c r="AM166" i="21" s="1"/>
  <c r="S166" i="21"/>
  <c r="R166" i="21"/>
  <c r="Q166" i="21"/>
  <c r="P166" i="21"/>
  <c r="O166" i="21"/>
  <c r="N166" i="21"/>
  <c r="M166" i="21"/>
  <c r="L166" i="21"/>
  <c r="AN166" i="21" s="1"/>
  <c r="K166" i="21"/>
  <c r="J166" i="21"/>
  <c r="I166" i="21"/>
  <c r="H166" i="21"/>
  <c r="G166" i="21"/>
  <c r="F166" i="21"/>
  <c r="E166" i="21"/>
  <c r="D166" i="21"/>
  <c r="AO166" i="21" s="1"/>
  <c r="AQ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AN164" i="21"/>
  <c r="AJ164" i="21"/>
  <c r="AQ164" i="21" s="1"/>
  <c r="AI164" i="21"/>
  <c r="AH164" i="21"/>
  <c r="AG164" i="21"/>
  <c r="AF164" i="21"/>
  <c r="AE164" i="21"/>
  <c r="AD164" i="21"/>
  <c r="AC164" i="21"/>
  <c r="AB164" i="21"/>
  <c r="AA164" i="21"/>
  <c r="Z164" i="21"/>
  <c r="Y164" i="21"/>
  <c r="X164" i="21"/>
  <c r="W164" i="21"/>
  <c r="V164" i="21"/>
  <c r="AM164" i="21" s="1"/>
  <c r="U164" i="21"/>
  <c r="T164" i="21"/>
  <c r="S164" i="21"/>
  <c r="R164" i="21"/>
  <c r="Q164" i="21"/>
  <c r="P164" i="21"/>
  <c r="O164" i="21"/>
  <c r="N164" i="21"/>
  <c r="M164" i="21"/>
  <c r="L164" i="21"/>
  <c r="K164" i="21"/>
  <c r="J164" i="21"/>
  <c r="I164" i="21"/>
  <c r="H164" i="21"/>
  <c r="G164" i="21"/>
  <c r="F164" i="21"/>
  <c r="AO164" i="21" s="1"/>
  <c r="E164" i="21"/>
  <c r="D164" i="21"/>
  <c r="AQ163" i="21"/>
  <c r="AJ163" i="21"/>
  <c r="AI163" i="21"/>
  <c r="AH163" i="21"/>
  <c r="AG163" i="21"/>
  <c r="AF163" i="21"/>
  <c r="AE163" i="21"/>
  <c r="AD163" i="21"/>
  <c r="AC163" i="21"/>
  <c r="AL163" i="21" s="1"/>
  <c r="AB163" i="21"/>
  <c r="AA163" i="21"/>
  <c r="Z163" i="21"/>
  <c r="Y163" i="21"/>
  <c r="X163" i="21"/>
  <c r="W163" i="21"/>
  <c r="V163" i="21"/>
  <c r="U163" i="21"/>
  <c r="T163" i="21"/>
  <c r="S163" i="21"/>
  <c r="R163" i="21"/>
  <c r="Q163" i="21"/>
  <c r="P163" i="21"/>
  <c r="O163" i="21"/>
  <c r="N163" i="21"/>
  <c r="M163" i="21"/>
  <c r="AN163" i="21" s="1"/>
  <c r="L163" i="21"/>
  <c r="K163" i="21"/>
  <c r="J163" i="21"/>
  <c r="I163" i="21"/>
  <c r="H163" i="21"/>
  <c r="G163" i="21"/>
  <c r="F163" i="21"/>
  <c r="E163" i="21"/>
  <c r="D163" i="21"/>
  <c r="C163" i="21"/>
  <c r="AJ162" i="21"/>
  <c r="AQ162" i="21" s="1"/>
  <c r="AI162" i="21"/>
  <c r="AH162" i="21"/>
  <c r="AG162" i="21"/>
  <c r="AF162" i="21"/>
  <c r="AE162" i="21"/>
  <c r="AD162" i="21"/>
  <c r="AC162" i="21"/>
  <c r="AB162" i="21"/>
  <c r="AL162" i="21" s="1"/>
  <c r="AA162" i="21"/>
  <c r="Z162" i="21"/>
  <c r="Y162" i="21"/>
  <c r="X162" i="21"/>
  <c r="W162" i="21"/>
  <c r="V162" i="21"/>
  <c r="U162" i="21"/>
  <c r="T162" i="21"/>
  <c r="AM162" i="21" s="1"/>
  <c r="S162" i="21"/>
  <c r="R162" i="21"/>
  <c r="Q162" i="21"/>
  <c r="P162" i="21"/>
  <c r="O162" i="21"/>
  <c r="N162" i="21"/>
  <c r="M162" i="21"/>
  <c r="L162" i="21"/>
  <c r="K162" i="21"/>
  <c r="J162" i="21"/>
  <c r="I162" i="21"/>
  <c r="H162" i="21"/>
  <c r="G162" i="21"/>
  <c r="F162" i="21"/>
  <c r="E162" i="21"/>
  <c r="D162" i="21"/>
  <c r="AO162" i="21" s="1"/>
  <c r="AJ161" i="21"/>
  <c r="AQ161" i="21" s="1"/>
  <c r="AI161" i="21"/>
  <c r="AH161" i="21"/>
  <c r="AG161" i="21"/>
  <c r="AF161" i="21"/>
  <c r="AE161" i="21"/>
  <c r="AD161" i="21"/>
  <c r="AC161" i="21"/>
  <c r="AB161" i="21"/>
  <c r="AL161" i="21" s="1"/>
  <c r="AA161" i="21"/>
  <c r="Z161" i="21"/>
  <c r="Y161" i="21"/>
  <c r="X161" i="21"/>
  <c r="W161" i="21"/>
  <c r="V161" i="21"/>
  <c r="U161" i="21"/>
  <c r="T161" i="21"/>
  <c r="AM161" i="21" s="1"/>
  <c r="S161" i="21"/>
  <c r="R161" i="21"/>
  <c r="Q161" i="21"/>
  <c r="P161" i="21"/>
  <c r="O161" i="21"/>
  <c r="N161" i="21"/>
  <c r="M161" i="21"/>
  <c r="L161" i="21"/>
  <c r="AN161" i="21" s="1"/>
  <c r="K161" i="21"/>
  <c r="J161" i="21"/>
  <c r="I161" i="21"/>
  <c r="H161" i="21"/>
  <c r="G161" i="21"/>
  <c r="F161" i="21"/>
  <c r="E161" i="21"/>
  <c r="D161" i="21"/>
  <c r="AO161" i="21" s="1"/>
  <c r="AJ160" i="21"/>
  <c r="AQ160" i="21" s="1"/>
  <c r="AI160" i="21"/>
  <c r="AH160" i="21"/>
  <c r="AG160" i="21"/>
  <c r="AF160" i="21"/>
  <c r="AE160" i="21"/>
  <c r="AD160" i="21"/>
  <c r="AC160" i="21"/>
  <c r="AB160" i="21"/>
  <c r="AA160" i="21"/>
  <c r="Z160" i="21"/>
  <c r="Y160" i="21"/>
  <c r="X160" i="21"/>
  <c r="W160" i="21"/>
  <c r="V160" i="21"/>
  <c r="U160" i="21"/>
  <c r="T160" i="21"/>
  <c r="AM160" i="21" s="1"/>
  <c r="S160" i="21"/>
  <c r="R160" i="21"/>
  <c r="Q160" i="21"/>
  <c r="P160" i="21"/>
  <c r="O160" i="21"/>
  <c r="N160" i="21"/>
  <c r="M160" i="21"/>
  <c r="L160" i="21"/>
  <c r="K160" i="21"/>
  <c r="J160" i="21"/>
  <c r="I160" i="21"/>
  <c r="H160" i="21"/>
  <c r="G160" i="21"/>
  <c r="F160" i="21"/>
  <c r="E160" i="21"/>
  <c r="D160" i="21"/>
  <c r="AO160" i="21" s="1"/>
  <c r="AQ159" i="21"/>
  <c r="AJ159" i="21"/>
  <c r="AI159" i="21"/>
  <c r="AH159" i="21"/>
  <c r="AG159" i="21"/>
  <c r="AF159" i="21"/>
  <c r="AE159" i="21"/>
  <c r="AD159" i="21"/>
  <c r="AC159" i="21"/>
  <c r="AL159" i="21" s="1"/>
  <c r="AB159" i="21"/>
  <c r="AA159" i="21"/>
  <c r="Z159" i="21"/>
  <c r="Y159" i="21"/>
  <c r="X159" i="21"/>
  <c r="W159" i="21"/>
  <c r="V159" i="21"/>
  <c r="U159" i="21"/>
  <c r="AM159" i="21" s="1"/>
  <c r="T159" i="21"/>
  <c r="S159" i="21"/>
  <c r="R159" i="21"/>
  <c r="Q159" i="21"/>
  <c r="P159" i="21"/>
  <c r="O159" i="21"/>
  <c r="N159" i="21"/>
  <c r="M159" i="21"/>
  <c r="AN159" i="21" s="1"/>
  <c r="L159" i="21"/>
  <c r="K159" i="21"/>
  <c r="J159" i="21"/>
  <c r="I159" i="21"/>
  <c r="H159" i="21"/>
  <c r="G159" i="21"/>
  <c r="F159" i="21"/>
  <c r="E159" i="21"/>
  <c r="AO159" i="21" s="1"/>
  <c r="D159" i="21"/>
  <c r="AJ158" i="21"/>
  <c r="AQ158" i="21" s="1"/>
  <c r="AI158" i="21"/>
  <c r="AH158" i="21"/>
  <c r="AG158" i="21"/>
  <c r="AF158" i="21"/>
  <c r="AE158" i="21"/>
  <c r="AD158" i="21"/>
  <c r="AC158" i="21"/>
  <c r="AB158" i="21"/>
  <c r="AA158" i="21"/>
  <c r="Z158" i="21"/>
  <c r="AM158" i="21" s="1"/>
  <c r="Y158" i="21"/>
  <c r="X158" i="21"/>
  <c r="W158" i="21"/>
  <c r="V158" i="21"/>
  <c r="U158" i="21"/>
  <c r="T158" i="21"/>
  <c r="S158" i="21"/>
  <c r="R158" i="21"/>
  <c r="Q158" i="21"/>
  <c r="P158" i="21"/>
  <c r="O158" i="21"/>
  <c r="N158" i="21"/>
  <c r="M158" i="21"/>
  <c r="L158" i="21"/>
  <c r="K158" i="21"/>
  <c r="J158" i="21"/>
  <c r="I158" i="21"/>
  <c r="H158" i="21"/>
  <c r="G158" i="21"/>
  <c r="F158" i="21"/>
  <c r="E158" i="21"/>
  <c r="D158" i="21"/>
  <c r="AQ157" i="21"/>
  <c r="AS27" i="21" s="1"/>
  <c r="AO157" i="21"/>
  <c r="AJ157" i="21"/>
  <c r="AI157" i="21"/>
  <c r="AH157" i="21"/>
  <c r="AG157" i="21"/>
  <c r="AF157" i="21"/>
  <c r="AE157" i="21"/>
  <c r="AD157" i="21"/>
  <c r="AC157" i="21"/>
  <c r="AL157" i="21" s="1"/>
  <c r="AB157" i="21"/>
  <c r="AA157" i="21"/>
  <c r="Z157" i="21"/>
  <c r="Y157" i="21"/>
  <c r="X157" i="21"/>
  <c r="W157" i="21"/>
  <c r="V157" i="21"/>
  <c r="U157" i="21"/>
  <c r="T157" i="21"/>
  <c r="S157" i="21"/>
  <c r="R157" i="21"/>
  <c r="Q157" i="21"/>
  <c r="P157" i="21"/>
  <c r="O157" i="21"/>
  <c r="AN157" i="21" s="1"/>
  <c r="N157" i="21"/>
  <c r="M157" i="21"/>
  <c r="L157" i="21"/>
  <c r="K157" i="21"/>
  <c r="J157" i="21"/>
  <c r="I157" i="21"/>
  <c r="H157" i="21"/>
  <c r="G157" i="21"/>
  <c r="F157" i="21"/>
  <c r="E157" i="21"/>
  <c r="D157" i="21"/>
  <c r="AJ156" i="21"/>
  <c r="AQ156" i="21" s="1"/>
  <c r="AS26" i="21" s="1"/>
  <c r="AI156" i="21"/>
  <c r="AH156" i="21"/>
  <c r="AG156" i="21"/>
  <c r="AF156" i="21"/>
  <c r="AE156" i="21"/>
  <c r="AD156" i="21"/>
  <c r="AC156" i="21"/>
  <c r="AB156" i="21"/>
  <c r="AL156" i="21" s="1"/>
  <c r="AA156" i="21"/>
  <c r="Z156" i="21"/>
  <c r="Y156" i="21"/>
  <c r="X156" i="21"/>
  <c r="W156" i="21"/>
  <c r="V156" i="21"/>
  <c r="U156" i="21"/>
  <c r="T156" i="21"/>
  <c r="AM156" i="21" s="1"/>
  <c r="S156" i="21"/>
  <c r="R156" i="21"/>
  <c r="Q156" i="21"/>
  <c r="P156" i="21"/>
  <c r="O156" i="21"/>
  <c r="N156" i="21"/>
  <c r="M156" i="21"/>
  <c r="L156" i="21"/>
  <c r="AN156" i="21" s="1"/>
  <c r="K156" i="21"/>
  <c r="J156" i="21"/>
  <c r="I156" i="21"/>
  <c r="H156" i="21"/>
  <c r="G156" i="21"/>
  <c r="F156" i="21"/>
  <c r="E156" i="21"/>
  <c r="D156" i="21"/>
  <c r="AO156" i="21" s="1"/>
  <c r="AQ155" i="21"/>
  <c r="AJ155" i="21"/>
  <c r="AI155" i="21"/>
  <c r="AH155" i="21"/>
  <c r="AG155" i="21"/>
  <c r="AF155" i="21"/>
  <c r="AE155" i="21"/>
  <c r="AD155" i="21"/>
  <c r="AC155" i="21"/>
  <c r="AL155" i="21" s="1"/>
  <c r="AB155" i="21"/>
  <c r="AA155" i="21"/>
  <c r="Z155" i="21"/>
  <c r="Y155" i="21"/>
  <c r="X155" i="21"/>
  <c r="W155" i="21"/>
  <c r="V155" i="21"/>
  <c r="U155" i="21"/>
  <c r="AM155" i="21" s="1"/>
  <c r="T155" i="21"/>
  <c r="S155" i="21"/>
  <c r="R155" i="21"/>
  <c r="Q155" i="21"/>
  <c r="P155" i="21"/>
  <c r="O155" i="21"/>
  <c r="N155" i="21"/>
  <c r="M155" i="21"/>
  <c r="AN155" i="21" s="1"/>
  <c r="L155" i="21"/>
  <c r="K155" i="21"/>
  <c r="J155" i="21"/>
  <c r="I155" i="21"/>
  <c r="H155" i="21"/>
  <c r="G155" i="21"/>
  <c r="F155" i="21"/>
  <c r="E155" i="21"/>
  <c r="D155" i="21"/>
  <c r="AM154" i="21"/>
  <c r="AJ154" i="21"/>
  <c r="AQ154" i="21" s="1"/>
  <c r="AI154" i="21"/>
  <c r="AH154" i="21"/>
  <c r="AG154" i="21"/>
  <c r="AF154" i="21"/>
  <c r="AE154" i="21"/>
  <c r="AD154" i="21"/>
  <c r="AC154" i="21"/>
  <c r="AL154" i="21" s="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AO154" i="21" s="1"/>
  <c r="E154" i="21"/>
  <c r="D154" i="21"/>
  <c r="AJ153" i="21"/>
  <c r="AQ153" i="21" s="1"/>
  <c r="AI153" i="21"/>
  <c r="AH153" i="21"/>
  <c r="AG153" i="21"/>
  <c r="AF153" i="21"/>
  <c r="AE153" i="21"/>
  <c r="AD153" i="21"/>
  <c r="AC153" i="21"/>
  <c r="AB153" i="21"/>
  <c r="AL153" i="21" s="1"/>
  <c r="AA153" i="21"/>
  <c r="Z153" i="21"/>
  <c r="Y153" i="21"/>
  <c r="X153" i="21"/>
  <c r="W153" i="21"/>
  <c r="V153" i="21"/>
  <c r="U153" i="21"/>
  <c r="T153" i="21"/>
  <c r="S153" i="21"/>
  <c r="R153" i="21"/>
  <c r="Q153" i="21"/>
  <c r="P153" i="21"/>
  <c r="O153" i="21"/>
  <c r="N153" i="21"/>
  <c r="M153" i="21"/>
  <c r="L153" i="21"/>
  <c r="AN153" i="21" s="1"/>
  <c r="K153" i="21"/>
  <c r="J153" i="21"/>
  <c r="I153" i="21"/>
  <c r="H153" i="21"/>
  <c r="G153" i="21"/>
  <c r="F153" i="21"/>
  <c r="E153" i="21"/>
  <c r="D153" i="21"/>
  <c r="AJ152" i="21"/>
  <c r="AQ152" i="21" s="1"/>
  <c r="AI152" i="21"/>
  <c r="AH152" i="21"/>
  <c r="AG152" i="21"/>
  <c r="AF152" i="21"/>
  <c r="AE152" i="21"/>
  <c r="AD152" i="21"/>
  <c r="AC152" i="21"/>
  <c r="AB152" i="21"/>
  <c r="AA152" i="21"/>
  <c r="Z152" i="21"/>
  <c r="Y152" i="21"/>
  <c r="X152" i="21"/>
  <c r="W152" i="21"/>
  <c r="V152" i="21"/>
  <c r="AM152" i="21" s="1"/>
  <c r="U152" i="21"/>
  <c r="T152" i="21"/>
  <c r="S152" i="21"/>
  <c r="R152" i="21"/>
  <c r="Q152" i="21"/>
  <c r="P152" i="21"/>
  <c r="O152" i="21"/>
  <c r="N152" i="21"/>
  <c r="M152" i="21"/>
  <c r="L152" i="21"/>
  <c r="K152" i="21"/>
  <c r="J152" i="21"/>
  <c r="I152" i="21"/>
  <c r="H152" i="21"/>
  <c r="G152" i="21"/>
  <c r="F152" i="21"/>
  <c r="AO152" i="21" s="1"/>
  <c r="E152" i="21"/>
  <c r="D152" i="21"/>
  <c r="AQ151" i="21"/>
  <c r="AJ151" i="21"/>
  <c r="AI151" i="21"/>
  <c r="AH151" i="21"/>
  <c r="AG151" i="21"/>
  <c r="AF151" i="21"/>
  <c r="AE151" i="21"/>
  <c r="AD151" i="21"/>
  <c r="AC151" i="21"/>
  <c r="AL151" i="21" s="1"/>
  <c r="AB151" i="21"/>
  <c r="AA151" i="21"/>
  <c r="Z151" i="21"/>
  <c r="Y151" i="21"/>
  <c r="X151" i="21"/>
  <c r="W151" i="21"/>
  <c r="V151" i="21"/>
  <c r="U151" i="21"/>
  <c r="T151" i="21"/>
  <c r="S151" i="21"/>
  <c r="R151" i="21"/>
  <c r="Q151" i="21"/>
  <c r="P151" i="21"/>
  <c r="O151" i="21"/>
  <c r="N151" i="21"/>
  <c r="M151" i="21"/>
  <c r="AN151" i="21" s="1"/>
  <c r="L151" i="21"/>
  <c r="K151" i="21"/>
  <c r="J151" i="21"/>
  <c r="I151" i="21"/>
  <c r="H151" i="21"/>
  <c r="G151" i="21"/>
  <c r="F151" i="21"/>
  <c r="E151" i="21"/>
  <c r="D151" i="21"/>
  <c r="C151" i="21"/>
  <c r="AJ150" i="21"/>
  <c r="AQ150" i="21" s="1"/>
  <c r="AI150" i="21"/>
  <c r="AH150" i="21"/>
  <c r="AG150" i="21"/>
  <c r="AF150" i="21"/>
  <c r="AE150" i="21"/>
  <c r="AD150" i="21"/>
  <c r="AC150" i="21"/>
  <c r="AB150" i="21"/>
  <c r="AA150" i="21"/>
  <c r="Z150" i="21"/>
  <c r="Y150" i="21"/>
  <c r="X150" i="21"/>
  <c r="W150" i="21"/>
  <c r="V150" i="21"/>
  <c r="U150" i="21"/>
  <c r="T150" i="21"/>
  <c r="AM150" i="21" s="1"/>
  <c r="S150" i="21"/>
  <c r="R150" i="21"/>
  <c r="Q150" i="21"/>
  <c r="P150" i="21"/>
  <c r="O150" i="21"/>
  <c r="N150" i="21"/>
  <c r="M150" i="21"/>
  <c r="L150" i="21"/>
  <c r="K150" i="21"/>
  <c r="J150" i="21"/>
  <c r="I150" i="21"/>
  <c r="H150" i="21"/>
  <c r="G150" i="21"/>
  <c r="F150" i="21"/>
  <c r="E150" i="21"/>
  <c r="D150" i="21"/>
  <c r="AO150" i="21" s="1"/>
  <c r="AQ149" i="21"/>
  <c r="AJ149" i="21"/>
  <c r="AI149" i="21"/>
  <c r="AH149" i="21"/>
  <c r="AG149" i="21"/>
  <c r="AF149" i="21"/>
  <c r="AE149" i="21"/>
  <c r="AD149" i="21"/>
  <c r="AC149" i="21"/>
  <c r="AL149" i="21" s="1"/>
  <c r="AB149" i="21"/>
  <c r="AA149" i="21"/>
  <c r="Z149" i="21"/>
  <c r="Y149" i="21"/>
  <c r="X149" i="21"/>
  <c r="W149" i="21"/>
  <c r="V149" i="21"/>
  <c r="U149" i="21"/>
  <c r="AM149" i="21" s="1"/>
  <c r="T149" i="21"/>
  <c r="S149" i="21"/>
  <c r="R149" i="21"/>
  <c r="Q149" i="21"/>
  <c r="P149" i="21"/>
  <c r="O149" i="21"/>
  <c r="N149" i="21"/>
  <c r="M149" i="21"/>
  <c r="AN149" i="21" s="1"/>
  <c r="L149" i="21"/>
  <c r="K149" i="21"/>
  <c r="J149" i="21"/>
  <c r="I149" i="21"/>
  <c r="H149" i="21"/>
  <c r="G149" i="21"/>
  <c r="F149" i="21"/>
  <c r="E149" i="21"/>
  <c r="AO149" i="21" s="1"/>
  <c r="D149" i="21"/>
  <c r="AJ148" i="21"/>
  <c r="AQ148" i="21" s="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AQ147" i="21"/>
  <c r="AN147" i="21"/>
  <c r="AJ147" i="21"/>
  <c r="AI147" i="21"/>
  <c r="AH147" i="21"/>
  <c r="AG147" i="21"/>
  <c r="AF147" i="21"/>
  <c r="AE147" i="21"/>
  <c r="AD147" i="21"/>
  <c r="AC147" i="21"/>
  <c r="AL147" i="21" s="1"/>
  <c r="AB147" i="21"/>
  <c r="AA147" i="21"/>
  <c r="Z147" i="21"/>
  <c r="Y147" i="21"/>
  <c r="X147" i="21"/>
  <c r="W147" i="21"/>
  <c r="V147" i="21"/>
  <c r="AM147" i="21" s="1"/>
  <c r="U147" i="21"/>
  <c r="T147" i="21"/>
  <c r="S147" i="21"/>
  <c r="R147" i="21"/>
  <c r="Q147" i="21"/>
  <c r="P147" i="21"/>
  <c r="O147" i="21"/>
  <c r="N147" i="21"/>
  <c r="M147" i="21"/>
  <c r="L147" i="21"/>
  <c r="K147" i="21"/>
  <c r="J147" i="21"/>
  <c r="I147" i="21"/>
  <c r="H147" i="21"/>
  <c r="G147" i="21"/>
  <c r="F147" i="21"/>
  <c r="E147" i="21"/>
  <c r="D147" i="21"/>
  <c r="AJ146" i="21"/>
  <c r="AQ146" i="21" s="1"/>
  <c r="AS16" i="21" s="1"/>
  <c r="AI146" i="21"/>
  <c r="AH146" i="21"/>
  <c r="AG146" i="21"/>
  <c r="AF146" i="21"/>
  <c r="AE146" i="21"/>
  <c r="AD146" i="21"/>
  <c r="AC146" i="21"/>
  <c r="AB146" i="21"/>
  <c r="AL146" i="21" s="1"/>
  <c r="AA146" i="21"/>
  <c r="Z146" i="21"/>
  <c r="Y146" i="21"/>
  <c r="X146" i="21"/>
  <c r="W146" i="21"/>
  <c r="V146" i="21"/>
  <c r="U146" i="21"/>
  <c r="T146" i="21"/>
  <c r="AM146" i="21" s="1"/>
  <c r="S146" i="21"/>
  <c r="R146" i="21"/>
  <c r="Q146" i="21"/>
  <c r="P146" i="21"/>
  <c r="O146" i="21"/>
  <c r="N146" i="21"/>
  <c r="M146" i="21"/>
  <c r="L146" i="21"/>
  <c r="AN146" i="21" s="1"/>
  <c r="K146" i="21"/>
  <c r="J146" i="21"/>
  <c r="I146" i="21"/>
  <c r="H146" i="21"/>
  <c r="G146" i="21"/>
  <c r="F146" i="21"/>
  <c r="E146" i="21"/>
  <c r="D146" i="21"/>
  <c r="AO146" i="21" s="1"/>
  <c r="AJ145" i="21"/>
  <c r="AQ145" i="21" s="1"/>
  <c r="AS15" i="21" s="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AQ144" i="21"/>
  <c r="AJ144" i="21"/>
  <c r="AI144" i="21"/>
  <c r="AH144" i="21"/>
  <c r="AG144" i="21"/>
  <c r="AF144" i="21"/>
  <c r="AE144" i="21"/>
  <c r="AD144" i="21"/>
  <c r="AC144" i="21"/>
  <c r="AB144" i="21"/>
  <c r="AA144" i="21"/>
  <c r="Z144" i="21"/>
  <c r="Y144" i="21"/>
  <c r="X144" i="21"/>
  <c r="W144" i="21"/>
  <c r="V144" i="21"/>
  <c r="AM144" i="21" s="1"/>
  <c r="U144" i="21"/>
  <c r="T144" i="21"/>
  <c r="S144" i="21"/>
  <c r="R144" i="21"/>
  <c r="Q144" i="21"/>
  <c r="P144" i="21"/>
  <c r="O144" i="21"/>
  <c r="N144" i="21"/>
  <c r="M144" i="21"/>
  <c r="L144" i="21"/>
  <c r="K144" i="21"/>
  <c r="J144" i="21"/>
  <c r="I144" i="21"/>
  <c r="H144" i="21"/>
  <c r="G144" i="21"/>
  <c r="F144" i="21"/>
  <c r="AO144" i="21" s="1"/>
  <c r="E144" i="21"/>
  <c r="D144" i="21"/>
  <c r="AQ143" i="21"/>
  <c r="AJ143" i="21"/>
  <c r="AI143" i="21"/>
  <c r="AH143" i="21"/>
  <c r="AG143" i="21"/>
  <c r="AF143" i="21"/>
  <c r="AE143" i="21"/>
  <c r="AD143" i="21"/>
  <c r="AC143" i="21"/>
  <c r="AL143" i="21" s="1"/>
  <c r="AB143" i="21"/>
  <c r="AA143" i="21"/>
  <c r="Z143" i="21"/>
  <c r="Y143" i="21"/>
  <c r="X143" i="21"/>
  <c r="W143" i="21"/>
  <c r="V143" i="21"/>
  <c r="U143" i="21"/>
  <c r="AM143" i="21" s="1"/>
  <c r="T143" i="21"/>
  <c r="S143" i="21"/>
  <c r="R143" i="21"/>
  <c r="Q143" i="21"/>
  <c r="P143" i="21"/>
  <c r="O143" i="21"/>
  <c r="N143" i="21"/>
  <c r="M143" i="21"/>
  <c r="AN143" i="21" s="1"/>
  <c r="L143" i="21"/>
  <c r="K143" i="21"/>
  <c r="J143" i="21"/>
  <c r="I143" i="21"/>
  <c r="H143" i="21"/>
  <c r="G143" i="21"/>
  <c r="F143" i="21"/>
  <c r="E143" i="21"/>
  <c r="AO143" i="21" s="1"/>
  <c r="D143" i="21"/>
  <c r="AJ142" i="21"/>
  <c r="AQ142" i="21" s="1"/>
  <c r="AS13" i="21" s="1"/>
  <c r="AI142" i="21"/>
  <c r="AH142" i="21"/>
  <c r="AG142" i="21"/>
  <c r="AF142" i="21"/>
  <c r="AE142" i="21"/>
  <c r="AD142" i="21"/>
  <c r="AC142" i="21"/>
  <c r="AB142" i="21"/>
  <c r="AA142" i="21"/>
  <c r="Z142" i="21"/>
  <c r="Y142" i="21"/>
  <c r="X142" i="21"/>
  <c r="W142" i="21"/>
  <c r="V142" i="21"/>
  <c r="U142" i="21"/>
  <c r="T142" i="21"/>
  <c r="AM142" i="21" s="1"/>
  <c r="S142" i="21"/>
  <c r="R142" i="21"/>
  <c r="Q142" i="21"/>
  <c r="P142" i="21"/>
  <c r="O142" i="21"/>
  <c r="N142" i="21"/>
  <c r="M142" i="21"/>
  <c r="L142" i="21"/>
  <c r="AN142" i="21" s="1"/>
  <c r="K142" i="21"/>
  <c r="J142" i="21"/>
  <c r="I142" i="21"/>
  <c r="H142" i="21"/>
  <c r="G142" i="21"/>
  <c r="F142" i="21"/>
  <c r="E142" i="21"/>
  <c r="D142" i="21"/>
  <c r="AO142" i="21" s="1"/>
  <c r="AO141" i="21"/>
  <c r="AJ141" i="21"/>
  <c r="AI141" i="21"/>
  <c r="AH141" i="21"/>
  <c r="AG141" i="21"/>
  <c r="AF141" i="21"/>
  <c r="AE141" i="21"/>
  <c r="AD141" i="21"/>
  <c r="AC141" i="21"/>
  <c r="AL141" i="21" s="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AM140" i="21"/>
  <c r="AJ140" i="21"/>
  <c r="AI140" i="21"/>
  <c r="AH140" i="21"/>
  <c r="AG140" i="21"/>
  <c r="AF140" i="21"/>
  <c r="AE140" i="21"/>
  <c r="AD140" i="21"/>
  <c r="AC140" i="21"/>
  <c r="AB140" i="21"/>
  <c r="AL140" i="21" s="1"/>
  <c r="AA140" i="21"/>
  <c r="Z140" i="21"/>
  <c r="Y140" i="21"/>
  <c r="X140" i="21"/>
  <c r="W140" i="21"/>
  <c r="V140" i="21"/>
  <c r="U140" i="21"/>
  <c r="T140" i="21"/>
  <c r="S140" i="21"/>
  <c r="R140" i="21"/>
  <c r="Q140" i="21"/>
  <c r="P140" i="21"/>
  <c r="O140" i="21"/>
  <c r="N140" i="21"/>
  <c r="AN140" i="21" s="1"/>
  <c r="M140" i="21"/>
  <c r="L140" i="21"/>
  <c r="K140" i="21"/>
  <c r="J140" i="21"/>
  <c r="I140" i="21"/>
  <c r="H140" i="21"/>
  <c r="G140" i="21"/>
  <c r="F140" i="21"/>
  <c r="AO140" i="21" s="1"/>
  <c r="E140" i="21"/>
  <c r="D140"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AJ138" i="21"/>
  <c r="AI138" i="21"/>
  <c r="AH138" i="21"/>
  <c r="AG138" i="21"/>
  <c r="AF138" i="21"/>
  <c r="AE138" i="21"/>
  <c r="AD138" i="21"/>
  <c r="AC138" i="21"/>
  <c r="AB138" i="21"/>
  <c r="AL138" i="21" s="1"/>
  <c r="AA138" i="21"/>
  <c r="Z138" i="21"/>
  <c r="Y138" i="21"/>
  <c r="X138" i="21"/>
  <c r="W138" i="21"/>
  <c r="V138" i="21"/>
  <c r="U138" i="21"/>
  <c r="T138" i="21"/>
  <c r="AM138" i="21" s="1"/>
  <c r="S138" i="21"/>
  <c r="R138" i="21"/>
  <c r="Q138" i="21"/>
  <c r="P138" i="21"/>
  <c r="O138" i="21"/>
  <c r="N138" i="21"/>
  <c r="M138" i="21"/>
  <c r="L138" i="21"/>
  <c r="K138" i="21"/>
  <c r="J138" i="21"/>
  <c r="I138" i="21"/>
  <c r="H138" i="21"/>
  <c r="G138" i="21"/>
  <c r="F138" i="21"/>
  <c r="E138" i="21"/>
  <c r="D138" i="21"/>
  <c r="AO138" i="21" s="1"/>
  <c r="AJ137" i="21"/>
  <c r="AI137" i="21"/>
  <c r="AH137" i="21"/>
  <c r="AG137" i="21"/>
  <c r="AF137" i="21"/>
  <c r="AE137" i="21"/>
  <c r="AD137" i="21"/>
  <c r="AC137" i="21"/>
  <c r="AL137" i="21" s="1"/>
  <c r="AB137" i="21"/>
  <c r="AA137" i="21"/>
  <c r="Z137" i="21"/>
  <c r="Y137" i="21"/>
  <c r="X137" i="21"/>
  <c r="W137" i="21"/>
  <c r="V137" i="21"/>
  <c r="U137" i="21"/>
  <c r="T137" i="21"/>
  <c r="S137" i="21"/>
  <c r="R137" i="21"/>
  <c r="Q137" i="21"/>
  <c r="P137" i="21"/>
  <c r="O137" i="21"/>
  <c r="N137" i="21"/>
  <c r="M137" i="21"/>
  <c r="AN137" i="21" s="1"/>
  <c r="L137" i="21"/>
  <c r="K137" i="21"/>
  <c r="J137" i="21"/>
  <c r="I137" i="21"/>
  <c r="H137" i="21"/>
  <c r="G137" i="21"/>
  <c r="F137" i="21"/>
  <c r="E137" i="21"/>
  <c r="D137"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AQ134" i="21"/>
  <c r="AJ134" i="21"/>
  <c r="AI134" i="21"/>
  <c r="AH134" i="21"/>
  <c r="AG134" i="21"/>
  <c r="AF134" i="21"/>
  <c r="AE134" i="21"/>
  <c r="AD134" i="21"/>
  <c r="AC134" i="21"/>
  <c r="AL134" i="21" s="1"/>
  <c r="AB134" i="21"/>
  <c r="AA134" i="21"/>
  <c r="Z134" i="21"/>
  <c r="Y134" i="21"/>
  <c r="X134" i="21"/>
  <c r="W134" i="21"/>
  <c r="V134" i="21"/>
  <c r="U134" i="21"/>
  <c r="T134" i="21"/>
  <c r="S134" i="21"/>
  <c r="R134" i="21"/>
  <c r="Q134" i="21"/>
  <c r="P134" i="21"/>
  <c r="AN134" i="21" s="1"/>
  <c r="O134" i="21"/>
  <c r="N134" i="21"/>
  <c r="M134" i="21"/>
  <c r="L134" i="21"/>
  <c r="K134" i="21"/>
  <c r="J134" i="21"/>
  <c r="I134" i="21"/>
  <c r="H134" i="21"/>
  <c r="G134" i="21"/>
  <c r="AO134" i="21" s="1"/>
  <c r="F134" i="21"/>
  <c r="E134" i="21"/>
  <c r="D134" i="21"/>
  <c r="AQ133" i="21"/>
  <c r="AN133" i="21"/>
  <c r="AJ133" i="21"/>
  <c r="AI133" i="21"/>
  <c r="AH133" i="21"/>
  <c r="AG133" i="21"/>
  <c r="AF133" i="21"/>
  <c r="AE133" i="21"/>
  <c r="AD133" i="21"/>
  <c r="AC133" i="21"/>
  <c r="AB133" i="21"/>
  <c r="AA133" i="21"/>
  <c r="Z133" i="21"/>
  <c r="Y133" i="21"/>
  <c r="X133" i="21"/>
  <c r="W133" i="21"/>
  <c r="V133" i="21"/>
  <c r="U133" i="21"/>
  <c r="T133" i="21"/>
  <c r="AM133" i="21" s="1"/>
  <c r="S133" i="21"/>
  <c r="R133" i="21"/>
  <c r="Q133" i="21"/>
  <c r="P133" i="21"/>
  <c r="O133" i="21"/>
  <c r="N133" i="21"/>
  <c r="M133" i="21"/>
  <c r="L133" i="21"/>
  <c r="K133" i="21"/>
  <c r="J133" i="21"/>
  <c r="I133" i="21"/>
  <c r="H133" i="21"/>
  <c r="G133" i="21"/>
  <c r="F133" i="21"/>
  <c r="AO133" i="21" s="1"/>
  <c r="E133" i="21"/>
  <c r="D133" i="21"/>
  <c r="AQ132" i="21"/>
  <c r="AJ132" i="21"/>
  <c r="AI132" i="21"/>
  <c r="AH132" i="21"/>
  <c r="AG132" i="21"/>
  <c r="AF132" i="21"/>
  <c r="AE132" i="21"/>
  <c r="AD132" i="21"/>
  <c r="AC132" i="21"/>
  <c r="AL132" i="21" s="1"/>
  <c r="AB132" i="21"/>
  <c r="AA132" i="21"/>
  <c r="Z132" i="21"/>
  <c r="Y132" i="21"/>
  <c r="X132" i="21"/>
  <c r="W132" i="21"/>
  <c r="V132" i="21"/>
  <c r="U132" i="21"/>
  <c r="AM132" i="21" s="1"/>
  <c r="T132" i="21"/>
  <c r="S132" i="21"/>
  <c r="R132" i="21"/>
  <c r="Q132" i="21"/>
  <c r="P132" i="21"/>
  <c r="O132" i="21"/>
  <c r="N132" i="21"/>
  <c r="M132" i="21"/>
  <c r="AN132" i="21" s="1"/>
  <c r="L132" i="21"/>
  <c r="K132" i="21"/>
  <c r="J132" i="21"/>
  <c r="I132" i="21"/>
  <c r="H132" i="21"/>
  <c r="G132" i="21"/>
  <c r="F132" i="21"/>
  <c r="E132" i="21"/>
  <c r="AO132" i="21" s="1"/>
  <c r="D132" i="21"/>
  <c r="AJ131" i="21"/>
  <c r="AQ131" i="21" s="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AQ130" i="21"/>
  <c r="AR65" i="21" s="1"/>
  <c r="AN130" i="21"/>
  <c r="AJ130" i="21"/>
  <c r="AI130" i="21"/>
  <c r="AH130" i="21"/>
  <c r="AG130" i="21"/>
  <c r="AF130" i="21"/>
  <c r="AE130" i="21"/>
  <c r="AD130" i="21"/>
  <c r="AC130" i="21"/>
  <c r="AL130" i="21" s="1"/>
  <c r="AB130" i="21"/>
  <c r="AA130" i="21"/>
  <c r="Z130" i="21"/>
  <c r="Y130" i="21"/>
  <c r="X130" i="21"/>
  <c r="W130" i="21"/>
  <c r="V130" i="21"/>
  <c r="U130" i="21"/>
  <c r="AM130" i="21" s="1"/>
  <c r="T130" i="21"/>
  <c r="S130" i="21"/>
  <c r="R130" i="21"/>
  <c r="Q130" i="21"/>
  <c r="P130" i="21"/>
  <c r="O130" i="21"/>
  <c r="N130" i="21"/>
  <c r="M130" i="21"/>
  <c r="L130" i="21"/>
  <c r="K130" i="21"/>
  <c r="J130" i="21"/>
  <c r="I130" i="21"/>
  <c r="H130" i="21"/>
  <c r="G130" i="21"/>
  <c r="F130" i="21"/>
  <c r="E130" i="21"/>
  <c r="D130" i="21"/>
  <c r="AJ129" i="21"/>
  <c r="AQ129" i="21" s="1"/>
  <c r="AI129" i="21"/>
  <c r="AH129" i="21"/>
  <c r="AG129" i="21"/>
  <c r="AF129" i="21"/>
  <c r="AE129" i="21"/>
  <c r="AD129" i="21"/>
  <c r="AC129" i="21"/>
  <c r="AB129" i="21"/>
  <c r="AL129" i="21" s="1"/>
  <c r="AA129" i="21"/>
  <c r="Z129" i="21"/>
  <c r="Y129" i="21"/>
  <c r="X129" i="21"/>
  <c r="W129" i="21"/>
  <c r="V129" i="21"/>
  <c r="U129" i="21"/>
  <c r="T129" i="21"/>
  <c r="AM129" i="21" s="1"/>
  <c r="S129" i="21"/>
  <c r="R129" i="21"/>
  <c r="Q129" i="21"/>
  <c r="P129" i="21"/>
  <c r="O129" i="21"/>
  <c r="N129" i="21"/>
  <c r="M129" i="21"/>
  <c r="L129" i="21"/>
  <c r="AN129" i="21" s="1"/>
  <c r="K129" i="21"/>
  <c r="J129" i="21"/>
  <c r="I129" i="21"/>
  <c r="H129" i="21"/>
  <c r="G129" i="21"/>
  <c r="F129" i="21"/>
  <c r="E129" i="21"/>
  <c r="D129" i="21"/>
  <c r="AO129" i="21" s="1"/>
  <c r="AJ128" i="21"/>
  <c r="AQ128" i="21" s="1"/>
  <c r="AR63" i="21" s="1"/>
  <c r="AI128" i="21"/>
  <c r="AH128" i="21"/>
  <c r="AG128" i="21"/>
  <c r="AF128" i="21"/>
  <c r="AE128" i="21"/>
  <c r="AD128" i="21"/>
  <c r="AC128" i="21"/>
  <c r="AB128" i="21"/>
  <c r="AL128" i="21" s="1"/>
  <c r="AA128" i="21"/>
  <c r="Z128" i="21"/>
  <c r="Y128" i="21"/>
  <c r="X128" i="21"/>
  <c r="W128" i="21"/>
  <c r="V128" i="21"/>
  <c r="U128" i="21"/>
  <c r="T128" i="21"/>
  <c r="S128" i="21"/>
  <c r="R128" i="21"/>
  <c r="Q128" i="21"/>
  <c r="P128" i="21"/>
  <c r="O128" i="21"/>
  <c r="N128" i="21"/>
  <c r="M128" i="21"/>
  <c r="L128" i="21"/>
  <c r="AN128" i="21" s="1"/>
  <c r="K128" i="21"/>
  <c r="J128" i="21"/>
  <c r="I128" i="21"/>
  <c r="H128" i="21"/>
  <c r="G128" i="21"/>
  <c r="F128" i="21"/>
  <c r="E128" i="21"/>
  <c r="D128" i="21"/>
  <c r="AQ127" i="21"/>
  <c r="AO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AQ126" i="21"/>
  <c r="AJ126" i="21"/>
  <c r="AI126" i="21"/>
  <c r="AH126" i="21"/>
  <c r="AG126" i="21"/>
  <c r="AF126" i="21"/>
  <c r="AE126" i="21"/>
  <c r="AD126" i="21"/>
  <c r="AC126" i="21"/>
  <c r="AL126" i="21" s="1"/>
  <c r="AB126" i="21"/>
  <c r="AA126" i="21"/>
  <c r="Z126" i="21"/>
  <c r="Y126" i="21"/>
  <c r="X126" i="21"/>
  <c r="W126" i="21"/>
  <c r="V126" i="21"/>
  <c r="U126" i="21"/>
  <c r="AM126" i="21" s="1"/>
  <c r="T126" i="21"/>
  <c r="S126" i="21"/>
  <c r="R126" i="21"/>
  <c r="Q126" i="21"/>
  <c r="P126" i="21"/>
  <c r="O126" i="21"/>
  <c r="N126" i="21"/>
  <c r="M126" i="21"/>
  <c r="AN126" i="21" s="1"/>
  <c r="L126" i="21"/>
  <c r="K126" i="21"/>
  <c r="J126" i="21"/>
  <c r="I126" i="21"/>
  <c r="H126" i="21"/>
  <c r="G126" i="21"/>
  <c r="F126" i="21"/>
  <c r="E126" i="21"/>
  <c r="AO126" i="21" s="1"/>
  <c r="D126" i="21"/>
  <c r="AJ125" i="21"/>
  <c r="AQ125" i="21" s="1"/>
  <c r="AR61" i="21" s="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AQ124" i="21"/>
  <c r="AR59" i="21" s="1"/>
  <c r="AO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AM123" i="21"/>
  <c r="AJ123" i="21"/>
  <c r="AQ123" i="21" s="1"/>
  <c r="AI123" i="21"/>
  <c r="AH123" i="21"/>
  <c r="AG123" i="21"/>
  <c r="AF123" i="21"/>
  <c r="AE123" i="21"/>
  <c r="AD123" i="21"/>
  <c r="AC123" i="21"/>
  <c r="AB123" i="21"/>
  <c r="AA123" i="21"/>
  <c r="Z123" i="21"/>
  <c r="Y123" i="21"/>
  <c r="X123" i="21"/>
  <c r="W123" i="21"/>
  <c r="V123" i="21"/>
  <c r="U123" i="21"/>
  <c r="T123" i="21"/>
  <c r="S123" i="21"/>
  <c r="R123" i="21"/>
  <c r="Q123" i="21"/>
  <c r="P123" i="21"/>
  <c r="O123" i="21"/>
  <c r="N123" i="21"/>
  <c r="AN123" i="21" s="1"/>
  <c r="M123" i="21"/>
  <c r="L123" i="21"/>
  <c r="K123" i="21"/>
  <c r="J123" i="21"/>
  <c r="I123" i="21"/>
  <c r="H123" i="21"/>
  <c r="G123" i="21"/>
  <c r="F123" i="21"/>
  <c r="AO123" i="21" s="1"/>
  <c r="E123" i="21"/>
  <c r="D123" i="21"/>
  <c r="AJ122" i="21"/>
  <c r="AQ122" i="21" s="1"/>
  <c r="AR57" i="21" s="1"/>
  <c r="AI122" i="21"/>
  <c r="AH122" i="21"/>
  <c r="AG122" i="21"/>
  <c r="AF122" i="21"/>
  <c r="AE122" i="21"/>
  <c r="AD122" i="21"/>
  <c r="AC122" i="21"/>
  <c r="AB122" i="21"/>
  <c r="AL122" i="21" s="1"/>
  <c r="AA122" i="21"/>
  <c r="Z122" i="21"/>
  <c r="Y122" i="21"/>
  <c r="X122" i="21"/>
  <c r="W122" i="21"/>
  <c r="V122" i="21"/>
  <c r="U122" i="21"/>
  <c r="T122" i="21"/>
  <c r="AM122" i="21" s="1"/>
  <c r="S122" i="21"/>
  <c r="R122" i="21"/>
  <c r="Q122" i="21"/>
  <c r="P122" i="21"/>
  <c r="O122" i="21"/>
  <c r="N122" i="21"/>
  <c r="M122" i="21"/>
  <c r="L122" i="21"/>
  <c r="AN122" i="21" s="1"/>
  <c r="K122" i="21"/>
  <c r="J122" i="21"/>
  <c r="I122" i="21"/>
  <c r="H122" i="21"/>
  <c r="G122" i="21"/>
  <c r="F122" i="21"/>
  <c r="E122" i="21"/>
  <c r="D122" i="21"/>
  <c r="AO122" i="21" s="1"/>
  <c r="AJ121" i="21"/>
  <c r="AQ121" i="21" s="1"/>
  <c r="AI121" i="21"/>
  <c r="AH121" i="21"/>
  <c r="AG121" i="21"/>
  <c r="AF121" i="21"/>
  <c r="AE121" i="21"/>
  <c r="AD121" i="21"/>
  <c r="AC121" i="21"/>
  <c r="AB121" i="21"/>
  <c r="AL121" i="21" s="1"/>
  <c r="AA121" i="21"/>
  <c r="Z121" i="21"/>
  <c r="Y121" i="21"/>
  <c r="X121" i="21"/>
  <c r="W121" i="21"/>
  <c r="V121" i="21"/>
  <c r="U121" i="21"/>
  <c r="T121" i="21"/>
  <c r="AM121" i="21" s="1"/>
  <c r="S121" i="21"/>
  <c r="R121" i="21"/>
  <c r="Q121" i="21"/>
  <c r="P121" i="21"/>
  <c r="O121" i="21"/>
  <c r="N121" i="21"/>
  <c r="M121" i="21"/>
  <c r="L121" i="21"/>
  <c r="AN121" i="21" s="1"/>
  <c r="K121" i="21"/>
  <c r="J121" i="21"/>
  <c r="I121" i="21"/>
  <c r="H121" i="21"/>
  <c r="G121" i="21"/>
  <c r="F121" i="21"/>
  <c r="E121" i="21"/>
  <c r="D121" i="21"/>
  <c r="AO121" i="21" s="1"/>
  <c r="C121" i="21"/>
  <c r="AJ120" i="21"/>
  <c r="AQ120" i="21" s="1"/>
  <c r="AR55" i="21" s="1"/>
  <c r="AI120" i="21"/>
  <c r="AH120" i="21"/>
  <c r="AG120" i="21"/>
  <c r="AF120" i="21"/>
  <c r="AE120" i="21"/>
  <c r="AD120" i="21"/>
  <c r="AC120" i="21"/>
  <c r="AB120" i="21"/>
  <c r="AL120" i="21" s="1"/>
  <c r="AA120" i="21"/>
  <c r="Z120" i="21"/>
  <c r="Y120" i="21"/>
  <c r="X120" i="21"/>
  <c r="W120" i="21"/>
  <c r="V120" i="21"/>
  <c r="U120" i="21"/>
  <c r="T120" i="21"/>
  <c r="AM120" i="21" s="1"/>
  <c r="S120" i="21"/>
  <c r="R120" i="21"/>
  <c r="Q120" i="21"/>
  <c r="P120" i="21"/>
  <c r="O120" i="21"/>
  <c r="N120" i="21"/>
  <c r="M120" i="21"/>
  <c r="L120" i="21"/>
  <c r="AN120" i="21" s="1"/>
  <c r="K120" i="21"/>
  <c r="J120" i="21"/>
  <c r="I120" i="21"/>
  <c r="H120" i="21"/>
  <c r="G120" i="21"/>
  <c r="F120" i="21"/>
  <c r="E120" i="21"/>
  <c r="D120" i="21"/>
  <c r="AO120" i="21" s="1"/>
  <c r="C120" i="21"/>
  <c r="AQ119" i="21"/>
  <c r="AJ119" i="21"/>
  <c r="AI119" i="21"/>
  <c r="AH119" i="21"/>
  <c r="AG119" i="21"/>
  <c r="AF119" i="21"/>
  <c r="AE119" i="21"/>
  <c r="AD119" i="21"/>
  <c r="AC119" i="21"/>
  <c r="AB119" i="21"/>
  <c r="AL119" i="21" s="1"/>
  <c r="AA119" i="21"/>
  <c r="Z119" i="21"/>
  <c r="Y119" i="21"/>
  <c r="X119" i="21"/>
  <c r="W119" i="21"/>
  <c r="V119" i="21"/>
  <c r="U119" i="21"/>
  <c r="T119" i="21"/>
  <c r="AM119" i="21" s="1"/>
  <c r="S119" i="21"/>
  <c r="R119" i="21"/>
  <c r="Q119" i="21"/>
  <c r="P119" i="21"/>
  <c r="O119" i="21"/>
  <c r="N119" i="21"/>
  <c r="M119" i="21"/>
  <c r="L119" i="21"/>
  <c r="AN119" i="21" s="1"/>
  <c r="K119" i="21"/>
  <c r="J119" i="21"/>
  <c r="I119" i="21"/>
  <c r="H119" i="21"/>
  <c r="G119" i="21"/>
  <c r="F119" i="21"/>
  <c r="E119" i="21"/>
  <c r="D119" i="21"/>
  <c r="AO119" i="21" s="1"/>
  <c r="AQ118" i="21"/>
  <c r="AR53" i="21" s="1"/>
  <c r="AO118" i="21"/>
  <c r="AJ118" i="21"/>
  <c r="AI118" i="21"/>
  <c r="AH118" i="21"/>
  <c r="AG118" i="21"/>
  <c r="AF118" i="21"/>
  <c r="AE118" i="21"/>
  <c r="AD118" i="21"/>
  <c r="AC118" i="21"/>
  <c r="AB118" i="21"/>
  <c r="AL118" i="21" s="1"/>
  <c r="AA118" i="21"/>
  <c r="Z118" i="21"/>
  <c r="Y118" i="21"/>
  <c r="X118" i="21"/>
  <c r="W118" i="21"/>
  <c r="V118" i="21"/>
  <c r="U118" i="21"/>
  <c r="T118" i="21"/>
  <c r="AM118" i="21" s="1"/>
  <c r="S118" i="21"/>
  <c r="R118" i="21"/>
  <c r="Q118" i="21"/>
  <c r="P118" i="21"/>
  <c r="O118" i="21"/>
  <c r="N118" i="21"/>
  <c r="M118" i="21"/>
  <c r="L118" i="21"/>
  <c r="AN118" i="21" s="1"/>
  <c r="K118" i="21"/>
  <c r="J118" i="21"/>
  <c r="I118" i="21"/>
  <c r="H118" i="21"/>
  <c r="G118" i="21"/>
  <c r="F118" i="21"/>
  <c r="E118" i="21"/>
  <c r="D118" i="21"/>
  <c r="AQ117" i="21"/>
  <c r="AN117" i="21"/>
  <c r="AJ117" i="21"/>
  <c r="AI117" i="21"/>
  <c r="AH117" i="21"/>
  <c r="AG117" i="21"/>
  <c r="AF117" i="21"/>
  <c r="AE117" i="21"/>
  <c r="AD117" i="21"/>
  <c r="AC117" i="21"/>
  <c r="AL117" i="21" s="1"/>
  <c r="AB117" i="21"/>
  <c r="AA117" i="21"/>
  <c r="Z117" i="21"/>
  <c r="Y117" i="21"/>
  <c r="X117" i="21"/>
  <c r="W117" i="21"/>
  <c r="V117" i="21"/>
  <c r="U117" i="21"/>
  <c r="AM117" i="21" s="1"/>
  <c r="T117" i="21"/>
  <c r="S117" i="21"/>
  <c r="R117" i="21"/>
  <c r="Q117" i="21"/>
  <c r="P117" i="21"/>
  <c r="O117" i="21"/>
  <c r="N117" i="21"/>
  <c r="M117" i="21"/>
  <c r="L117" i="21"/>
  <c r="K117" i="21"/>
  <c r="J117" i="21"/>
  <c r="I117" i="21"/>
  <c r="H117" i="21"/>
  <c r="G117" i="21"/>
  <c r="AO117" i="21" s="1"/>
  <c r="F117" i="21"/>
  <c r="E117" i="21"/>
  <c r="D117" i="21"/>
  <c r="AQ116" i="21"/>
  <c r="AM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AN116" i="21" s="1"/>
  <c r="M116" i="21"/>
  <c r="L116" i="21"/>
  <c r="K116" i="21"/>
  <c r="J116" i="21"/>
  <c r="I116" i="21"/>
  <c r="H116" i="21"/>
  <c r="G116" i="21"/>
  <c r="F116" i="21"/>
  <c r="AO116" i="21" s="1"/>
  <c r="E116" i="21"/>
  <c r="D116" i="21"/>
  <c r="AQ115" i="21"/>
  <c r="AJ115" i="21"/>
  <c r="AI115" i="21"/>
  <c r="AH115" i="21"/>
  <c r="AG115" i="21"/>
  <c r="AF115" i="21"/>
  <c r="AE115" i="21"/>
  <c r="AD115" i="21"/>
  <c r="AC115" i="21"/>
  <c r="AL115" i="21" s="1"/>
  <c r="AB115" i="21"/>
  <c r="AA115" i="21"/>
  <c r="Z115" i="21"/>
  <c r="Y115" i="21"/>
  <c r="X115" i="21"/>
  <c r="W115" i="21"/>
  <c r="V115" i="21"/>
  <c r="U115" i="21"/>
  <c r="AM115" i="21" s="1"/>
  <c r="T115" i="21"/>
  <c r="S115" i="21"/>
  <c r="R115" i="21"/>
  <c r="Q115" i="21"/>
  <c r="P115" i="21"/>
  <c r="O115" i="21"/>
  <c r="N115" i="21"/>
  <c r="M115" i="21"/>
  <c r="AN115" i="21" s="1"/>
  <c r="L115" i="21"/>
  <c r="K115" i="21"/>
  <c r="J115" i="21"/>
  <c r="I115" i="21"/>
  <c r="H115" i="21"/>
  <c r="G115" i="21"/>
  <c r="F115" i="21"/>
  <c r="E115" i="21"/>
  <c r="AO115" i="21" s="1"/>
  <c r="D115" i="21"/>
  <c r="AJ114" i="21"/>
  <c r="AQ114" i="21" s="1"/>
  <c r="AR49" i="21" s="1"/>
  <c r="AI114" i="21"/>
  <c r="AH114" i="21"/>
  <c r="AG114" i="21"/>
  <c r="AF114" i="21"/>
  <c r="AE114" i="21"/>
  <c r="AD114" i="21"/>
  <c r="AC114" i="21"/>
  <c r="AB114" i="21"/>
  <c r="AL114" i="21" s="1"/>
  <c r="AA114" i="21"/>
  <c r="Z114" i="21"/>
  <c r="Y114" i="21"/>
  <c r="X114" i="21"/>
  <c r="W114" i="21"/>
  <c r="V114" i="21"/>
  <c r="U114" i="21"/>
  <c r="T114" i="21"/>
  <c r="AM114" i="21" s="1"/>
  <c r="S114" i="21"/>
  <c r="R114" i="21"/>
  <c r="Q114" i="21"/>
  <c r="P114" i="21"/>
  <c r="O114" i="21"/>
  <c r="N114" i="21"/>
  <c r="M114" i="21"/>
  <c r="L114" i="21"/>
  <c r="AN114" i="21" s="1"/>
  <c r="K114" i="21"/>
  <c r="J114" i="21"/>
  <c r="I114" i="21"/>
  <c r="H114" i="21"/>
  <c r="G114" i="21"/>
  <c r="F114" i="21"/>
  <c r="E114" i="21"/>
  <c r="D114" i="21"/>
  <c r="AO114" i="21" s="1"/>
  <c r="AJ113" i="21"/>
  <c r="AQ113" i="21" s="1"/>
  <c r="AI113" i="21"/>
  <c r="AH113" i="21"/>
  <c r="AG113" i="21"/>
  <c r="AF113" i="21"/>
  <c r="AE113" i="21"/>
  <c r="AD113" i="21"/>
  <c r="AC113" i="21"/>
  <c r="AB113" i="21"/>
  <c r="AL113" i="21" s="1"/>
  <c r="AA113" i="21"/>
  <c r="Z113" i="21"/>
  <c r="Y113" i="21"/>
  <c r="X113" i="21"/>
  <c r="W113" i="21"/>
  <c r="V113" i="21"/>
  <c r="U113" i="21"/>
  <c r="T113" i="21"/>
  <c r="AM113" i="21" s="1"/>
  <c r="S113" i="21"/>
  <c r="R113" i="21"/>
  <c r="Q113" i="21"/>
  <c r="P113" i="21"/>
  <c r="O113" i="21"/>
  <c r="N113" i="21"/>
  <c r="M113" i="21"/>
  <c r="L113" i="21"/>
  <c r="AN113" i="21" s="1"/>
  <c r="K113" i="21"/>
  <c r="J113" i="21"/>
  <c r="I113" i="21"/>
  <c r="H113" i="21"/>
  <c r="G113" i="21"/>
  <c r="F113" i="21"/>
  <c r="E113" i="21"/>
  <c r="D113" i="21"/>
  <c r="AO113" i="21" s="1"/>
  <c r="C113" i="21"/>
  <c r="AJ112" i="21"/>
  <c r="AQ112" i="21" s="1"/>
  <c r="AR47" i="21" s="1"/>
  <c r="AI112" i="21"/>
  <c r="AH112" i="21"/>
  <c r="AG112" i="21"/>
  <c r="AF112" i="21"/>
  <c r="AE112" i="21"/>
  <c r="AD112" i="21"/>
  <c r="AC112" i="21"/>
  <c r="AB112" i="21"/>
  <c r="AL112" i="21" s="1"/>
  <c r="AA112" i="21"/>
  <c r="Z112" i="21"/>
  <c r="Y112" i="21"/>
  <c r="X112" i="21"/>
  <c r="W112" i="21"/>
  <c r="V112" i="21"/>
  <c r="U112" i="21"/>
  <c r="T112" i="21"/>
  <c r="AM112" i="21" s="1"/>
  <c r="S112" i="21"/>
  <c r="R112" i="21"/>
  <c r="Q112" i="21"/>
  <c r="P112" i="21"/>
  <c r="O112" i="21"/>
  <c r="N112" i="21"/>
  <c r="M112" i="21"/>
  <c r="L112" i="21"/>
  <c r="AN112" i="21" s="1"/>
  <c r="K112" i="21"/>
  <c r="J112" i="21"/>
  <c r="I112" i="21"/>
  <c r="H112" i="21"/>
  <c r="G112" i="21"/>
  <c r="F112" i="21"/>
  <c r="E112" i="21"/>
  <c r="D112" i="21"/>
  <c r="AO112" i="21" s="1"/>
  <c r="C112" i="21"/>
  <c r="AQ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AQ110" i="21"/>
  <c r="AR45" i="21" s="1"/>
  <c r="AO110" i="21"/>
  <c r="AJ110" i="21"/>
  <c r="AI110" i="21"/>
  <c r="AH110" i="21"/>
  <c r="AG110" i="21"/>
  <c r="AF110" i="21"/>
  <c r="AE110" i="21"/>
  <c r="AD110" i="21"/>
  <c r="AC110" i="21"/>
  <c r="AB110" i="21"/>
  <c r="AL110" i="21" s="1"/>
  <c r="AA110" i="21"/>
  <c r="Z110" i="21"/>
  <c r="Y110" i="21"/>
  <c r="X110" i="21"/>
  <c r="W110" i="21"/>
  <c r="V110" i="21"/>
  <c r="U110" i="21"/>
  <c r="T110" i="21"/>
  <c r="AM110" i="21" s="1"/>
  <c r="S110" i="21"/>
  <c r="R110" i="21"/>
  <c r="Q110" i="21"/>
  <c r="P110" i="21"/>
  <c r="O110" i="21"/>
  <c r="N110" i="21"/>
  <c r="M110" i="21"/>
  <c r="L110" i="21"/>
  <c r="AN110" i="21" s="1"/>
  <c r="K110" i="21"/>
  <c r="J110" i="21"/>
  <c r="I110" i="21"/>
  <c r="H110" i="21"/>
  <c r="G110" i="21"/>
  <c r="F110" i="21"/>
  <c r="E110" i="21"/>
  <c r="D110" i="21"/>
  <c r="AQ109" i="21"/>
  <c r="AN109" i="21"/>
  <c r="AJ109" i="21"/>
  <c r="AI109" i="21"/>
  <c r="AH109" i="21"/>
  <c r="AG109" i="21"/>
  <c r="AF109" i="21"/>
  <c r="AE109" i="21"/>
  <c r="AD109" i="21"/>
  <c r="AC109" i="21"/>
  <c r="AL109" i="21" s="1"/>
  <c r="AB109" i="21"/>
  <c r="AA109" i="21"/>
  <c r="Z109" i="21"/>
  <c r="Y109" i="21"/>
  <c r="X109" i="21"/>
  <c r="W109" i="21"/>
  <c r="V109" i="21"/>
  <c r="U109" i="21"/>
  <c r="AM109" i="21" s="1"/>
  <c r="T109" i="21"/>
  <c r="S109" i="21"/>
  <c r="R109" i="21"/>
  <c r="Q109" i="21"/>
  <c r="P109" i="21"/>
  <c r="O109" i="21"/>
  <c r="N109" i="21"/>
  <c r="M109" i="21"/>
  <c r="L109" i="21"/>
  <c r="K109" i="21"/>
  <c r="J109" i="21"/>
  <c r="I109" i="21"/>
  <c r="H109" i="21"/>
  <c r="G109" i="21"/>
  <c r="AO109" i="21" s="1"/>
  <c r="F109" i="21"/>
  <c r="E109" i="21"/>
  <c r="D109" i="21"/>
  <c r="AQ108" i="21"/>
  <c r="AJ108" i="21"/>
  <c r="AI108" i="21"/>
  <c r="AH108" i="21"/>
  <c r="AG108" i="21"/>
  <c r="AF108" i="21"/>
  <c r="AE108" i="21"/>
  <c r="AD108" i="21"/>
  <c r="AC108" i="21"/>
  <c r="AB108" i="21"/>
  <c r="AA108" i="21"/>
  <c r="Z108" i="21"/>
  <c r="Y108" i="21"/>
  <c r="X108" i="21"/>
  <c r="W108" i="21"/>
  <c r="V108" i="21"/>
  <c r="AM108" i="21" s="1"/>
  <c r="U108" i="21"/>
  <c r="T108" i="21"/>
  <c r="S108" i="21"/>
  <c r="R108" i="21"/>
  <c r="Q108" i="21"/>
  <c r="P108" i="21"/>
  <c r="O108" i="21"/>
  <c r="N108" i="21"/>
  <c r="AN108" i="21" s="1"/>
  <c r="M108" i="21"/>
  <c r="L108" i="21"/>
  <c r="K108" i="21"/>
  <c r="J108" i="21"/>
  <c r="I108" i="21"/>
  <c r="H108" i="21"/>
  <c r="G108" i="21"/>
  <c r="F108" i="21"/>
  <c r="AO108" i="21" s="1"/>
  <c r="E108" i="21"/>
  <c r="D108" i="21"/>
  <c r="AQ107" i="21"/>
  <c r="AJ107" i="21"/>
  <c r="AI107" i="21"/>
  <c r="AH107" i="21"/>
  <c r="AG107" i="21"/>
  <c r="AF107" i="21"/>
  <c r="AE107" i="21"/>
  <c r="AD107" i="21"/>
  <c r="AC107" i="21"/>
  <c r="AL107" i="21" s="1"/>
  <c r="AB107" i="21"/>
  <c r="AA107" i="21"/>
  <c r="Z107" i="21"/>
  <c r="Y107" i="21"/>
  <c r="X107" i="21"/>
  <c r="W107" i="21"/>
  <c r="V107" i="21"/>
  <c r="U107" i="21"/>
  <c r="AM107" i="21" s="1"/>
  <c r="T107" i="21"/>
  <c r="S107" i="21"/>
  <c r="R107" i="21"/>
  <c r="Q107" i="21"/>
  <c r="P107" i="21"/>
  <c r="O107" i="21"/>
  <c r="N107" i="21"/>
  <c r="M107" i="21"/>
  <c r="AN107" i="21" s="1"/>
  <c r="L107" i="21"/>
  <c r="K107" i="21"/>
  <c r="J107" i="21"/>
  <c r="I107" i="21"/>
  <c r="H107" i="21"/>
  <c r="G107" i="21"/>
  <c r="F107" i="21"/>
  <c r="E107" i="21"/>
  <c r="AO107" i="21" s="1"/>
  <c r="D107" i="21"/>
  <c r="AJ106" i="21"/>
  <c r="AQ106" i="21" s="1"/>
  <c r="AR41" i="21" s="1"/>
  <c r="AI106" i="21"/>
  <c r="AH106" i="21"/>
  <c r="AG106" i="21"/>
  <c r="AF106" i="21"/>
  <c r="AE106" i="21"/>
  <c r="AD106" i="21"/>
  <c r="AC106" i="21"/>
  <c r="AB106" i="21"/>
  <c r="AL106" i="21" s="1"/>
  <c r="AA106" i="21"/>
  <c r="Z106" i="21"/>
  <c r="Y106" i="21"/>
  <c r="X106" i="21"/>
  <c r="W106" i="21"/>
  <c r="V106" i="21"/>
  <c r="U106" i="21"/>
  <c r="T106" i="21"/>
  <c r="AM106" i="21" s="1"/>
  <c r="S106" i="21"/>
  <c r="R106" i="21"/>
  <c r="Q106" i="21"/>
  <c r="P106" i="21"/>
  <c r="O106" i="21"/>
  <c r="N106" i="21"/>
  <c r="M106" i="21"/>
  <c r="L106" i="21"/>
  <c r="AN106" i="21" s="1"/>
  <c r="K106" i="21"/>
  <c r="J106" i="21"/>
  <c r="I106" i="21"/>
  <c r="H106" i="21"/>
  <c r="G106" i="21"/>
  <c r="F106" i="21"/>
  <c r="E106" i="21"/>
  <c r="D106" i="21"/>
  <c r="AO106" i="21" s="1"/>
  <c r="AJ105" i="21"/>
  <c r="AQ105" i="21" s="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AJ104" i="21"/>
  <c r="AQ104" i="21" s="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AQ103" i="21"/>
  <c r="AJ103" i="21"/>
  <c r="AI103" i="21"/>
  <c r="AH103" i="21"/>
  <c r="AG103" i="21"/>
  <c r="AF103" i="21"/>
  <c r="AE103" i="21"/>
  <c r="AD103" i="21"/>
  <c r="AC103" i="21"/>
  <c r="AB103" i="21"/>
  <c r="AL103" i="21" s="1"/>
  <c r="AA103" i="21"/>
  <c r="Z103" i="21"/>
  <c r="Y103" i="21"/>
  <c r="X103" i="21"/>
  <c r="W103" i="21"/>
  <c r="V103" i="21"/>
  <c r="U103" i="21"/>
  <c r="T103" i="21"/>
  <c r="AM103" i="21" s="1"/>
  <c r="S103" i="21"/>
  <c r="R103" i="21"/>
  <c r="Q103" i="21"/>
  <c r="P103" i="21"/>
  <c r="O103" i="21"/>
  <c r="N103" i="21"/>
  <c r="M103" i="21"/>
  <c r="L103" i="21"/>
  <c r="AN103" i="21" s="1"/>
  <c r="K103" i="21"/>
  <c r="J103" i="21"/>
  <c r="I103" i="21"/>
  <c r="H103" i="21"/>
  <c r="G103" i="21"/>
  <c r="F103" i="21"/>
  <c r="E103" i="21"/>
  <c r="D103" i="21"/>
  <c r="AO103" i="21" s="1"/>
  <c r="AQ102" i="21"/>
  <c r="AR37" i="21" s="1"/>
  <c r="AO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AQ101" i="21"/>
  <c r="AN101" i="21"/>
  <c r="AJ101" i="21"/>
  <c r="AI101" i="21"/>
  <c r="AH101" i="21"/>
  <c r="AG101" i="21"/>
  <c r="AF101" i="21"/>
  <c r="AE101" i="21"/>
  <c r="AD101" i="21"/>
  <c r="AC101" i="21"/>
  <c r="AL101" i="21" s="1"/>
  <c r="AB101" i="21"/>
  <c r="AA101" i="21"/>
  <c r="Z101" i="21"/>
  <c r="Y101" i="21"/>
  <c r="X101" i="21"/>
  <c r="W101" i="21"/>
  <c r="V101" i="21"/>
  <c r="U101" i="21"/>
  <c r="AM101" i="21" s="1"/>
  <c r="T101" i="21"/>
  <c r="S101" i="21"/>
  <c r="R101" i="21"/>
  <c r="Q101" i="21"/>
  <c r="P101" i="21"/>
  <c r="O101" i="21"/>
  <c r="N101" i="21"/>
  <c r="M101" i="21"/>
  <c r="L101" i="21"/>
  <c r="K101" i="21"/>
  <c r="J101" i="21"/>
  <c r="I101" i="21"/>
  <c r="H101" i="21"/>
  <c r="G101" i="21"/>
  <c r="AO101" i="21" s="1"/>
  <c r="F101" i="21"/>
  <c r="E101" i="21"/>
  <c r="D101" i="21"/>
  <c r="AQ100" i="21"/>
  <c r="AM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AN100" i="21" s="1"/>
  <c r="M100" i="21"/>
  <c r="L100" i="21"/>
  <c r="K100" i="21"/>
  <c r="J100" i="21"/>
  <c r="I100" i="21"/>
  <c r="H100" i="21"/>
  <c r="G100" i="21"/>
  <c r="F100" i="21"/>
  <c r="AO100" i="21" s="1"/>
  <c r="E100" i="21"/>
  <c r="D100" i="21"/>
  <c r="AQ99" i="21"/>
  <c r="AJ99" i="21"/>
  <c r="AI99" i="21"/>
  <c r="AH99" i="21"/>
  <c r="AG99" i="21"/>
  <c r="AF99" i="21"/>
  <c r="AE99" i="21"/>
  <c r="AD99" i="21"/>
  <c r="AC99" i="21"/>
  <c r="AL99" i="21" s="1"/>
  <c r="AB99" i="21"/>
  <c r="AA99" i="21"/>
  <c r="Z99" i="21"/>
  <c r="Y99" i="21"/>
  <c r="X99" i="21"/>
  <c r="W99" i="21"/>
  <c r="V99" i="21"/>
  <c r="U99" i="21"/>
  <c r="AM99" i="21" s="1"/>
  <c r="T99" i="21"/>
  <c r="S99" i="21"/>
  <c r="R99" i="21"/>
  <c r="Q99" i="21"/>
  <c r="P99" i="21"/>
  <c r="O99" i="21"/>
  <c r="N99" i="21"/>
  <c r="M99" i="21"/>
  <c r="AN99" i="21" s="1"/>
  <c r="L99" i="21"/>
  <c r="K99" i="21"/>
  <c r="J99" i="21"/>
  <c r="I99" i="21"/>
  <c r="H99" i="21"/>
  <c r="G99" i="21"/>
  <c r="F99" i="21"/>
  <c r="E99" i="21"/>
  <c r="AO99" i="21" s="1"/>
  <c r="D99" i="21"/>
  <c r="AJ98" i="21"/>
  <c r="AQ98" i="21" s="1"/>
  <c r="AR33" i="21" s="1"/>
  <c r="AI98" i="21"/>
  <c r="AH98" i="21"/>
  <c r="AG98" i="21"/>
  <c r="AF98" i="21"/>
  <c r="AE98" i="21"/>
  <c r="AD98" i="21"/>
  <c r="AC98" i="21"/>
  <c r="AB98" i="21"/>
  <c r="AL98" i="21" s="1"/>
  <c r="AA98" i="21"/>
  <c r="Z98" i="21"/>
  <c r="Y98" i="21"/>
  <c r="X98" i="21"/>
  <c r="W98" i="21"/>
  <c r="V98" i="21"/>
  <c r="U98" i="21"/>
  <c r="T98" i="21"/>
  <c r="AM98" i="21" s="1"/>
  <c r="S98" i="21"/>
  <c r="R98" i="21"/>
  <c r="Q98" i="21"/>
  <c r="P98" i="21"/>
  <c r="O98" i="21"/>
  <c r="N98" i="21"/>
  <c r="M98" i="21"/>
  <c r="L98" i="21"/>
  <c r="AN98" i="21" s="1"/>
  <c r="K98" i="21"/>
  <c r="J98" i="21"/>
  <c r="I98" i="21"/>
  <c r="H98" i="21"/>
  <c r="G98" i="21"/>
  <c r="F98" i="21"/>
  <c r="E98" i="21"/>
  <c r="D98" i="21"/>
  <c r="AO98" i="21" s="1"/>
  <c r="AJ97" i="21"/>
  <c r="AQ97" i="21" s="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AJ96" i="21"/>
  <c r="AQ96" i="21" s="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AQ95" i="21"/>
  <c r="AR30" i="21" s="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AQ94" i="21"/>
  <c r="AR29" i="21" s="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AO94" i="21" s="1"/>
  <c r="G94" i="21"/>
  <c r="F94" i="21"/>
  <c r="E94" i="21"/>
  <c r="D94" i="21"/>
  <c r="AQ93" i="21"/>
  <c r="AN93" i="21"/>
  <c r="AJ93" i="21"/>
  <c r="AI93" i="21"/>
  <c r="AH93" i="21"/>
  <c r="AG93" i="21"/>
  <c r="AF93" i="21"/>
  <c r="AE93" i="21"/>
  <c r="AD93" i="21"/>
  <c r="AC93" i="21"/>
  <c r="AL93" i="21" s="1"/>
  <c r="AB93" i="21"/>
  <c r="AA93" i="21"/>
  <c r="Z93" i="21"/>
  <c r="Y93" i="21"/>
  <c r="X93" i="21"/>
  <c r="W93" i="21"/>
  <c r="V93" i="21"/>
  <c r="U93" i="21"/>
  <c r="AM93" i="21" s="1"/>
  <c r="T93" i="21"/>
  <c r="S93" i="21"/>
  <c r="R93" i="21"/>
  <c r="Q93" i="21"/>
  <c r="P93" i="21"/>
  <c r="O93" i="21"/>
  <c r="N93" i="21"/>
  <c r="M93" i="21"/>
  <c r="L93" i="21"/>
  <c r="K93" i="21"/>
  <c r="J93" i="21"/>
  <c r="I93" i="21"/>
  <c r="H93" i="21"/>
  <c r="G93" i="21"/>
  <c r="AO93" i="21" s="1"/>
  <c r="F93" i="21"/>
  <c r="E93" i="21"/>
  <c r="D93" i="21"/>
  <c r="AQ92" i="21"/>
  <c r="AJ92" i="21"/>
  <c r="AI92" i="21"/>
  <c r="AH92" i="21"/>
  <c r="AG92" i="21"/>
  <c r="AF92" i="21"/>
  <c r="AE92" i="21"/>
  <c r="AD92" i="21"/>
  <c r="AC92" i="21"/>
  <c r="AB92" i="21"/>
  <c r="AA92" i="21"/>
  <c r="Z92" i="21"/>
  <c r="Y92" i="21"/>
  <c r="X92" i="21"/>
  <c r="W92" i="21"/>
  <c r="V92" i="21"/>
  <c r="AM92" i="21" s="1"/>
  <c r="U92" i="21"/>
  <c r="T92" i="21"/>
  <c r="S92" i="21"/>
  <c r="R92" i="21"/>
  <c r="Q92" i="21"/>
  <c r="P92" i="21"/>
  <c r="O92" i="21"/>
  <c r="N92" i="21"/>
  <c r="AN92" i="21" s="1"/>
  <c r="M92" i="21"/>
  <c r="L92" i="21"/>
  <c r="K92" i="21"/>
  <c r="J92" i="21"/>
  <c r="I92" i="21"/>
  <c r="H92" i="21"/>
  <c r="G92" i="21"/>
  <c r="F92" i="21"/>
  <c r="AO92" i="21" s="1"/>
  <c r="E92" i="21"/>
  <c r="D92" i="21"/>
  <c r="AQ91" i="21"/>
  <c r="AJ91" i="21"/>
  <c r="AI91" i="21"/>
  <c r="AH91" i="21"/>
  <c r="AG91" i="21"/>
  <c r="AF91" i="21"/>
  <c r="AE91" i="21"/>
  <c r="AD91" i="21"/>
  <c r="AC91" i="21"/>
  <c r="AL91" i="21" s="1"/>
  <c r="AB91" i="21"/>
  <c r="AA91" i="21"/>
  <c r="Z91" i="21"/>
  <c r="Y91" i="21"/>
  <c r="X91" i="21"/>
  <c r="W91" i="21"/>
  <c r="V91" i="21"/>
  <c r="U91" i="21"/>
  <c r="AM91" i="21" s="1"/>
  <c r="T91" i="21"/>
  <c r="S91" i="21"/>
  <c r="R91" i="21"/>
  <c r="Q91" i="21"/>
  <c r="P91" i="21"/>
  <c r="O91" i="21"/>
  <c r="N91" i="21"/>
  <c r="M91" i="21"/>
  <c r="AN91" i="21" s="1"/>
  <c r="L91" i="21"/>
  <c r="K91" i="21"/>
  <c r="J91" i="21"/>
  <c r="I91" i="21"/>
  <c r="H91" i="21"/>
  <c r="G91" i="21"/>
  <c r="F91" i="21"/>
  <c r="E91" i="21"/>
  <c r="AO91" i="21" s="1"/>
  <c r="D91" i="21"/>
  <c r="AJ90" i="21"/>
  <c r="AQ90" i="21" s="1"/>
  <c r="AR25" i="21" s="1"/>
  <c r="AI90" i="21"/>
  <c r="AH90" i="21"/>
  <c r="AG90" i="21"/>
  <c r="AF90" i="21"/>
  <c r="AE90" i="21"/>
  <c r="AD90" i="21"/>
  <c r="AC90" i="21"/>
  <c r="AB90" i="21"/>
  <c r="AL90" i="21" s="1"/>
  <c r="AA90" i="21"/>
  <c r="Z90" i="21"/>
  <c r="Y90" i="21"/>
  <c r="X90" i="21"/>
  <c r="W90" i="21"/>
  <c r="V90" i="21"/>
  <c r="U90" i="21"/>
  <c r="T90" i="21"/>
  <c r="AM90" i="21" s="1"/>
  <c r="S90" i="21"/>
  <c r="R90" i="21"/>
  <c r="Q90" i="21"/>
  <c r="P90" i="21"/>
  <c r="O90" i="21"/>
  <c r="N90" i="21"/>
  <c r="M90" i="21"/>
  <c r="L90" i="21"/>
  <c r="AN90" i="21" s="1"/>
  <c r="K90" i="21"/>
  <c r="J90" i="21"/>
  <c r="I90" i="21"/>
  <c r="H90" i="21"/>
  <c r="G90" i="21"/>
  <c r="F90" i="21"/>
  <c r="E90" i="21"/>
  <c r="D90" i="21"/>
  <c r="AO90" i="21" s="1"/>
  <c r="AJ89" i="21"/>
  <c r="AQ89" i="21" s="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AJ88" i="21"/>
  <c r="AQ88" i="21" s="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AQ87" i="21"/>
  <c r="AJ87" i="21"/>
  <c r="AI87" i="21"/>
  <c r="AH87" i="21"/>
  <c r="AG87" i="21"/>
  <c r="AF87" i="21"/>
  <c r="AE87" i="21"/>
  <c r="AD87" i="21"/>
  <c r="AC87" i="21"/>
  <c r="AB87" i="21"/>
  <c r="AL87" i="21" s="1"/>
  <c r="AA87" i="21"/>
  <c r="Z87" i="21"/>
  <c r="Y87" i="21"/>
  <c r="X87" i="21"/>
  <c r="W87" i="21"/>
  <c r="V87" i="21"/>
  <c r="U87" i="21"/>
  <c r="T87" i="21"/>
  <c r="AM87" i="21" s="1"/>
  <c r="S87" i="21"/>
  <c r="R87" i="21"/>
  <c r="Q87" i="21"/>
  <c r="P87" i="21"/>
  <c r="O87" i="21"/>
  <c r="N87" i="21"/>
  <c r="M87" i="21"/>
  <c r="L87" i="21"/>
  <c r="AN87" i="21" s="1"/>
  <c r="K87" i="21"/>
  <c r="J87" i="21"/>
  <c r="I87" i="21"/>
  <c r="H87" i="21"/>
  <c r="G87" i="21"/>
  <c r="F87" i="21"/>
  <c r="E87" i="21"/>
  <c r="D87" i="21"/>
  <c r="AO87" i="21" s="1"/>
  <c r="C87" i="21"/>
  <c r="AQ86" i="21"/>
  <c r="AR21" i="21" s="1"/>
  <c r="AJ86" i="21"/>
  <c r="AI86" i="21"/>
  <c r="AH86" i="21"/>
  <c r="AG86" i="21"/>
  <c r="AF86" i="21"/>
  <c r="AE86" i="21"/>
  <c r="AD86" i="21"/>
  <c r="AC86" i="21"/>
  <c r="AB86" i="21"/>
  <c r="AL86" i="21" s="1"/>
  <c r="AA86" i="21"/>
  <c r="Z86" i="21"/>
  <c r="Y86" i="21"/>
  <c r="X86" i="21"/>
  <c r="W86" i="21"/>
  <c r="V86" i="21"/>
  <c r="U86" i="21"/>
  <c r="T86" i="21"/>
  <c r="AM86" i="21" s="1"/>
  <c r="S86" i="21"/>
  <c r="R86" i="21"/>
  <c r="Q86" i="21"/>
  <c r="P86" i="21"/>
  <c r="O86" i="21"/>
  <c r="N86" i="21"/>
  <c r="M86" i="21"/>
  <c r="L86" i="21"/>
  <c r="AN86" i="21" s="1"/>
  <c r="K86" i="21"/>
  <c r="J86" i="21"/>
  <c r="I86" i="21"/>
  <c r="H86" i="21"/>
  <c r="AO86" i="21" s="1"/>
  <c r="G86" i="21"/>
  <c r="F86" i="21"/>
  <c r="E86" i="21"/>
  <c r="D86" i="21"/>
  <c r="AQ85" i="21"/>
  <c r="AJ85" i="21"/>
  <c r="AI85" i="21"/>
  <c r="AH85" i="21"/>
  <c r="AG85" i="21"/>
  <c r="AF85" i="21"/>
  <c r="AE85" i="21"/>
  <c r="AD85" i="21"/>
  <c r="AC85" i="21"/>
  <c r="AB85" i="21"/>
  <c r="AA85" i="21"/>
  <c r="Z85" i="21"/>
  <c r="Y85" i="21"/>
  <c r="X85" i="21"/>
  <c r="W85" i="21"/>
  <c r="V85" i="21"/>
  <c r="U85" i="21"/>
  <c r="T85" i="21"/>
  <c r="S85" i="21"/>
  <c r="R85" i="21"/>
  <c r="Q85" i="21"/>
  <c r="P85" i="21"/>
  <c r="O85" i="21"/>
  <c r="AN85" i="21" s="1"/>
  <c r="N85" i="21"/>
  <c r="M85" i="21"/>
  <c r="L85" i="21"/>
  <c r="K85" i="21"/>
  <c r="J85" i="21"/>
  <c r="I85" i="21"/>
  <c r="H85" i="21"/>
  <c r="G85" i="21"/>
  <c r="AO85" i="21" s="1"/>
  <c r="F85" i="21"/>
  <c r="E85" i="21"/>
  <c r="D85" i="21"/>
  <c r="AQ84" i="21"/>
  <c r="AM84" i="21"/>
  <c r="AJ84" i="21"/>
  <c r="AI84" i="21"/>
  <c r="AH84" i="21"/>
  <c r="AG84" i="21"/>
  <c r="AF84" i="21"/>
  <c r="AE84" i="21"/>
  <c r="AD84" i="21"/>
  <c r="AC84" i="21"/>
  <c r="AB84" i="21"/>
  <c r="AL84" i="21" s="1"/>
  <c r="AA84" i="21"/>
  <c r="Z84" i="21"/>
  <c r="Y84" i="21"/>
  <c r="X84" i="21"/>
  <c r="W84" i="21"/>
  <c r="V84" i="21"/>
  <c r="U84" i="21"/>
  <c r="T84" i="21"/>
  <c r="S84" i="21"/>
  <c r="R84" i="21"/>
  <c r="Q84" i="21"/>
  <c r="P84" i="21"/>
  <c r="O84" i="21"/>
  <c r="N84" i="21"/>
  <c r="AN84" i="21" s="1"/>
  <c r="M84" i="21"/>
  <c r="L84" i="21"/>
  <c r="K84" i="21"/>
  <c r="J84" i="21"/>
  <c r="I84" i="21"/>
  <c r="H84" i="21"/>
  <c r="G84" i="21"/>
  <c r="F84" i="21"/>
  <c r="AO84" i="21" s="1"/>
  <c r="E84" i="21"/>
  <c r="D84" i="21"/>
  <c r="AQ83" i="21"/>
  <c r="AJ83" i="21"/>
  <c r="AI83" i="21"/>
  <c r="AH83" i="21"/>
  <c r="AG83" i="21"/>
  <c r="AF83" i="21"/>
  <c r="AE83" i="21"/>
  <c r="AD83" i="21"/>
  <c r="AC83" i="21"/>
  <c r="AL83" i="21" s="1"/>
  <c r="AB83" i="21"/>
  <c r="AA83" i="21"/>
  <c r="Z83" i="21"/>
  <c r="Y83" i="21"/>
  <c r="X83" i="21"/>
  <c r="W83" i="21"/>
  <c r="V83" i="21"/>
  <c r="U83" i="21"/>
  <c r="AM83" i="21" s="1"/>
  <c r="T83" i="21"/>
  <c r="S83" i="21"/>
  <c r="R83" i="21"/>
  <c r="Q83" i="21"/>
  <c r="P83" i="21"/>
  <c r="O83" i="21"/>
  <c r="N83" i="21"/>
  <c r="M83" i="21"/>
  <c r="AN83" i="21" s="1"/>
  <c r="L83" i="21"/>
  <c r="K83" i="21"/>
  <c r="J83" i="21"/>
  <c r="I83" i="21"/>
  <c r="H83" i="21"/>
  <c r="G83" i="21"/>
  <c r="F83" i="21"/>
  <c r="E83" i="21"/>
  <c r="AO83" i="21" s="1"/>
  <c r="D83" i="21"/>
  <c r="AJ82" i="21"/>
  <c r="AQ82" i="21" s="1"/>
  <c r="AI82" i="21"/>
  <c r="AH82" i="21"/>
  <c r="AG82" i="21"/>
  <c r="AF82" i="21"/>
  <c r="AE82" i="21"/>
  <c r="AD82" i="21"/>
  <c r="AC82" i="21"/>
  <c r="AB82" i="21"/>
  <c r="AL82" i="21" s="1"/>
  <c r="AA82" i="21"/>
  <c r="Z82" i="21"/>
  <c r="Y82" i="21"/>
  <c r="X82" i="21"/>
  <c r="W82" i="21"/>
  <c r="V82" i="21"/>
  <c r="U82" i="21"/>
  <c r="T82" i="21"/>
  <c r="AM82" i="21" s="1"/>
  <c r="S82" i="21"/>
  <c r="R82" i="21"/>
  <c r="Q82" i="21"/>
  <c r="P82" i="21"/>
  <c r="O82" i="21"/>
  <c r="N82" i="21"/>
  <c r="M82" i="21"/>
  <c r="L82" i="21"/>
  <c r="AN82" i="21" s="1"/>
  <c r="K82" i="21"/>
  <c r="J82" i="21"/>
  <c r="I82" i="21"/>
  <c r="H82" i="21"/>
  <c r="G82" i="21"/>
  <c r="F82" i="21"/>
  <c r="E82" i="21"/>
  <c r="D82" i="21"/>
  <c r="AO82" i="21" s="1"/>
  <c r="AJ81" i="21"/>
  <c r="AQ81" i="21" s="1"/>
  <c r="AI81" i="21"/>
  <c r="AH81" i="21"/>
  <c r="AG81" i="21"/>
  <c r="AF81" i="21"/>
  <c r="AE81" i="21"/>
  <c r="AD81" i="21"/>
  <c r="AC81" i="21"/>
  <c r="AB81" i="21"/>
  <c r="AL81" i="21" s="1"/>
  <c r="AA81" i="21"/>
  <c r="Z81" i="21"/>
  <c r="Y81" i="21"/>
  <c r="X81" i="21"/>
  <c r="W81" i="21"/>
  <c r="V81" i="21"/>
  <c r="U81" i="21"/>
  <c r="T81" i="21"/>
  <c r="AM81" i="21" s="1"/>
  <c r="S81" i="21"/>
  <c r="R81" i="21"/>
  <c r="Q81" i="21"/>
  <c r="P81" i="21"/>
  <c r="O81" i="21"/>
  <c r="N81" i="21"/>
  <c r="M81" i="21"/>
  <c r="L81" i="21"/>
  <c r="AN81" i="21" s="1"/>
  <c r="K81" i="21"/>
  <c r="J81" i="21"/>
  <c r="I81" i="21"/>
  <c r="H81" i="21"/>
  <c r="G81" i="21"/>
  <c r="F81" i="21"/>
  <c r="E81" i="21"/>
  <c r="D81" i="21"/>
  <c r="AO81" i="21" s="1"/>
  <c r="C81" i="21"/>
  <c r="AJ80" i="21"/>
  <c r="AQ80" i="21" s="1"/>
  <c r="AR15" i="21" s="1"/>
  <c r="AI80" i="21"/>
  <c r="AH80" i="21"/>
  <c r="AG80" i="21"/>
  <c r="AF80" i="21"/>
  <c r="AE80" i="21"/>
  <c r="AD80" i="21"/>
  <c r="AC80" i="21"/>
  <c r="AB80" i="21"/>
  <c r="AL80" i="21" s="1"/>
  <c r="AA80" i="21"/>
  <c r="Z80" i="21"/>
  <c r="Y80" i="21"/>
  <c r="X80" i="21"/>
  <c r="W80" i="21"/>
  <c r="V80" i="21"/>
  <c r="U80" i="21"/>
  <c r="T80" i="21"/>
  <c r="AM80" i="21" s="1"/>
  <c r="S80" i="21"/>
  <c r="R80" i="21"/>
  <c r="Q80" i="21"/>
  <c r="P80" i="21"/>
  <c r="O80" i="21"/>
  <c r="N80" i="21"/>
  <c r="M80" i="21"/>
  <c r="L80" i="21"/>
  <c r="AN80" i="21" s="1"/>
  <c r="K80" i="21"/>
  <c r="J80" i="21"/>
  <c r="I80" i="21"/>
  <c r="H80" i="21"/>
  <c r="G80" i="21"/>
  <c r="F80" i="21"/>
  <c r="E80" i="21"/>
  <c r="D80" i="21"/>
  <c r="AO80" i="21" s="1"/>
  <c r="C80" i="21"/>
  <c r="AQ79" i="21"/>
  <c r="AJ79" i="21"/>
  <c r="AI79" i="21"/>
  <c r="AH79" i="21"/>
  <c r="AG79" i="21"/>
  <c r="AF79" i="21"/>
  <c r="AE79" i="21"/>
  <c r="AD79" i="21"/>
  <c r="AC79" i="21"/>
  <c r="AB79" i="21"/>
  <c r="AL79" i="21" s="1"/>
  <c r="AA79" i="21"/>
  <c r="Z79" i="21"/>
  <c r="Y79" i="21"/>
  <c r="X79" i="21"/>
  <c r="W79" i="21"/>
  <c r="V79" i="21"/>
  <c r="U79" i="21"/>
  <c r="T79" i="21"/>
  <c r="AM79" i="21" s="1"/>
  <c r="S79" i="21"/>
  <c r="R79" i="21"/>
  <c r="Q79" i="21"/>
  <c r="P79" i="21"/>
  <c r="O79" i="21"/>
  <c r="N79" i="21"/>
  <c r="M79" i="21"/>
  <c r="L79" i="21"/>
  <c r="AN79" i="21" s="1"/>
  <c r="K79" i="21"/>
  <c r="J79" i="21"/>
  <c r="I79" i="21"/>
  <c r="H79" i="21"/>
  <c r="G79" i="21"/>
  <c r="F79" i="21"/>
  <c r="E79" i="21"/>
  <c r="D79" i="21"/>
  <c r="AO79" i="21" s="1"/>
  <c r="C79" i="21"/>
  <c r="AQ78" i="21"/>
  <c r="AR13" i="21" s="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AO78" i="21" s="1"/>
  <c r="G78" i="21"/>
  <c r="F78" i="21"/>
  <c r="E78" i="21"/>
  <c r="D78" i="21"/>
  <c r="AQ77" i="21"/>
  <c r="AN77" i="21"/>
  <c r="AJ77" i="21"/>
  <c r="AI77" i="21"/>
  <c r="AH77" i="21"/>
  <c r="AG77" i="21"/>
  <c r="AF77" i="21"/>
  <c r="AE77" i="21"/>
  <c r="AD77" i="21"/>
  <c r="AC77" i="21"/>
  <c r="AL77" i="21" s="1"/>
  <c r="AB77" i="21"/>
  <c r="AA77" i="21"/>
  <c r="Z77" i="21"/>
  <c r="Y77" i="21"/>
  <c r="X77" i="21"/>
  <c r="W77" i="21"/>
  <c r="V77" i="21"/>
  <c r="U77" i="21"/>
  <c r="AM77" i="21" s="1"/>
  <c r="T77" i="21"/>
  <c r="S77" i="21"/>
  <c r="R77" i="21"/>
  <c r="Q77" i="21"/>
  <c r="P77" i="21"/>
  <c r="O77" i="21"/>
  <c r="N77" i="21"/>
  <c r="M77" i="21"/>
  <c r="L77" i="21"/>
  <c r="K77" i="21"/>
  <c r="J77" i="21"/>
  <c r="I77" i="21"/>
  <c r="H77" i="21"/>
  <c r="G77" i="21"/>
  <c r="AO77" i="21" s="1"/>
  <c r="F77" i="21"/>
  <c r="E77" i="21"/>
  <c r="D77" i="21"/>
  <c r="AM76" i="21"/>
  <c r="AJ76" i="21"/>
  <c r="AI76" i="21"/>
  <c r="AH76" i="21"/>
  <c r="AG76" i="21"/>
  <c r="AF76" i="21"/>
  <c r="AE76" i="21"/>
  <c r="AD76" i="21"/>
  <c r="AC76" i="21"/>
  <c r="AB76" i="21"/>
  <c r="AA76" i="21"/>
  <c r="Z76" i="21"/>
  <c r="Y76" i="21"/>
  <c r="X76" i="21"/>
  <c r="W76" i="21"/>
  <c r="V76" i="21"/>
  <c r="U76" i="21"/>
  <c r="T76" i="21"/>
  <c r="S76" i="21"/>
  <c r="R76" i="21"/>
  <c r="Q76" i="21"/>
  <c r="P76" i="21"/>
  <c r="O76" i="21"/>
  <c r="N76" i="21"/>
  <c r="AN76" i="21" s="1"/>
  <c r="M76" i="21"/>
  <c r="L76" i="21"/>
  <c r="K76" i="21"/>
  <c r="J76" i="21"/>
  <c r="I76" i="21"/>
  <c r="H76" i="21"/>
  <c r="G76" i="21"/>
  <c r="F76" i="21"/>
  <c r="AO76" i="21" s="1"/>
  <c r="E76" i="21"/>
  <c r="D76" i="21"/>
  <c r="AJ75" i="21"/>
  <c r="AI75" i="21"/>
  <c r="AH75" i="21"/>
  <c r="AG75" i="21"/>
  <c r="AF75" i="21"/>
  <c r="AE75" i="21"/>
  <c r="AD75" i="21"/>
  <c r="AC75" i="21"/>
  <c r="AL75" i="21" s="1"/>
  <c r="AB75" i="21"/>
  <c r="AA75" i="21"/>
  <c r="Z75" i="21"/>
  <c r="Y75" i="21"/>
  <c r="X75" i="21"/>
  <c r="W75" i="21"/>
  <c r="V75" i="21"/>
  <c r="U75" i="21"/>
  <c r="AM75" i="21" s="1"/>
  <c r="T75" i="21"/>
  <c r="S75" i="21"/>
  <c r="R75" i="21"/>
  <c r="Q75" i="21"/>
  <c r="P75" i="21"/>
  <c r="O75" i="21"/>
  <c r="N75" i="21"/>
  <c r="M75" i="21"/>
  <c r="AN75" i="21" s="1"/>
  <c r="L75" i="21"/>
  <c r="K75" i="21"/>
  <c r="J75" i="21"/>
  <c r="I75" i="21"/>
  <c r="H75" i="21"/>
  <c r="G75" i="21"/>
  <c r="F75" i="21"/>
  <c r="E75" i="21"/>
  <c r="AO75" i="21" s="1"/>
  <c r="D75" i="21"/>
  <c r="AJ74" i="21"/>
  <c r="AI74" i="21"/>
  <c r="AH74" i="21"/>
  <c r="AG74" i="21"/>
  <c r="AF74" i="21"/>
  <c r="AE74" i="21"/>
  <c r="AD74" i="21"/>
  <c r="AC74" i="21"/>
  <c r="AB74" i="21"/>
  <c r="AL74" i="21" s="1"/>
  <c r="AA74" i="21"/>
  <c r="Z74" i="21"/>
  <c r="Y74" i="21"/>
  <c r="X74" i="21"/>
  <c r="W74" i="21"/>
  <c r="V74" i="21"/>
  <c r="U74" i="21"/>
  <c r="T74" i="21"/>
  <c r="AM74" i="21" s="1"/>
  <c r="S74" i="21"/>
  <c r="R74" i="21"/>
  <c r="Q74" i="21"/>
  <c r="P74" i="21"/>
  <c r="O74" i="21"/>
  <c r="N74" i="21"/>
  <c r="M74" i="21"/>
  <c r="L74" i="21"/>
  <c r="AN74" i="21" s="1"/>
  <c r="K74" i="21"/>
  <c r="J74" i="21"/>
  <c r="I74" i="21"/>
  <c r="H74" i="21"/>
  <c r="G74" i="21"/>
  <c r="F74" i="21"/>
  <c r="E74" i="21"/>
  <c r="D74" i="21"/>
  <c r="AO74" i="21" s="1"/>
  <c r="C74" i="21"/>
  <c r="AJ73" i="21"/>
  <c r="AI73" i="21"/>
  <c r="AH73" i="21"/>
  <c r="AG73" i="21"/>
  <c r="AF73" i="21"/>
  <c r="AE73" i="21"/>
  <c r="AD73" i="21"/>
  <c r="AC73" i="21"/>
  <c r="AB73" i="21"/>
  <c r="AL73" i="21" s="1"/>
  <c r="AA73" i="21"/>
  <c r="Z73" i="21"/>
  <c r="Y73" i="21"/>
  <c r="X73" i="21"/>
  <c r="W73" i="21"/>
  <c r="V73" i="21"/>
  <c r="U73" i="21"/>
  <c r="T73" i="21"/>
  <c r="AM73" i="21" s="1"/>
  <c r="S73" i="21"/>
  <c r="R73" i="21"/>
  <c r="Q73" i="21"/>
  <c r="P73" i="21"/>
  <c r="O73" i="21"/>
  <c r="N73" i="21"/>
  <c r="M73" i="21"/>
  <c r="L73" i="21"/>
  <c r="AN73" i="21" s="1"/>
  <c r="K73" i="21"/>
  <c r="J73" i="21"/>
  <c r="I73" i="21"/>
  <c r="H73" i="21"/>
  <c r="G73" i="21"/>
  <c r="F73" i="21"/>
  <c r="E73" i="21"/>
  <c r="D73" i="21"/>
  <c r="AO73" i="21" s="1"/>
  <c r="C73" i="21"/>
  <c r="AJ72" i="21"/>
  <c r="AI72" i="21"/>
  <c r="AH72" i="21"/>
  <c r="AG72" i="21"/>
  <c r="AF72" i="21"/>
  <c r="AE72" i="21"/>
  <c r="AD72" i="21"/>
  <c r="AC72" i="21"/>
  <c r="AB72" i="21"/>
  <c r="AL72" i="21" s="1"/>
  <c r="AA72" i="21"/>
  <c r="Z72" i="21"/>
  <c r="Y72" i="21"/>
  <c r="X72" i="21"/>
  <c r="W72" i="21"/>
  <c r="V72" i="21"/>
  <c r="U72" i="21"/>
  <c r="T72" i="21"/>
  <c r="AM72" i="21" s="1"/>
  <c r="S72" i="21"/>
  <c r="R72" i="21"/>
  <c r="Q72" i="21"/>
  <c r="P72" i="21"/>
  <c r="O72" i="21"/>
  <c r="N72" i="21"/>
  <c r="M72" i="21"/>
  <c r="L72" i="21"/>
  <c r="AN72" i="21" s="1"/>
  <c r="K72" i="21"/>
  <c r="J72" i="21"/>
  <c r="I72" i="21"/>
  <c r="H72" i="21"/>
  <c r="G72" i="21"/>
  <c r="F72" i="21"/>
  <c r="E72" i="21"/>
  <c r="D72" i="21"/>
  <c r="AO72" i="21" s="1"/>
  <c r="C72"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AT70" i="21"/>
  <c r="AS70" i="21"/>
  <c r="AT69" i="21"/>
  <c r="C69" i="21"/>
  <c r="C199" i="21" s="1"/>
  <c r="AT68" i="21"/>
  <c r="AR68" i="21"/>
  <c r="C68" i="21"/>
  <c r="AT67" i="21"/>
  <c r="AS67" i="21"/>
  <c r="AR67" i="21"/>
  <c r="C67" i="21"/>
  <c r="C197" i="21" s="1"/>
  <c r="AT66" i="21"/>
  <c r="AS66" i="21"/>
  <c r="AR66" i="21"/>
  <c r="C66" i="21"/>
  <c r="AT65" i="21"/>
  <c r="AS65" i="21"/>
  <c r="C65" i="21"/>
  <c r="C195" i="21" s="1"/>
  <c r="AT64" i="21"/>
  <c r="AS64" i="21"/>
  <c r="AR64" i="21"/>
  <c r="C64" i="21"/>
  <c r="C194" i="21" s="1"/>
  <c r="AT63" i="21"/>
  <c r="AS63" i="21"/>
  <c r="C63" i="21"/>
  <c r="C193" i="21" s="1"/>
  <c r="AT62" i="21"/>
  <c r="AS62" i="21"/>
  <c r="AR62" i="21"/>
  <c r="C62" i="21"/>
  <c r="C192" i="21" s="1"/>
  <c r="AT61" i="21"/>
  <c r="C61" i="21"/>
  <c r="C126" i="21" s="1"/>
  <c r="AT60" i="21"/>
  <c r="AR60" i="21"/>
  <c r="C60" i="21"/>
  <c r="AT59" i="21"/>
  <c r="AS59" i="21"/>
  <c r="C59" i="21"/>
  <c r="C189" i="21" s="1"/>
  <c r="AT58" i="21"/>
  <c r="AR58" i="21"/>
  <c r="C58" i="21"/>
  <c r="C188" i="21" s="1"/>
  <c r="AT57" i="21"/>
  <c r="C57" i="21"/>
  <c r="C187" i="21" s="1"/>
  <c r="AT56" i="21"/>
  <c r="AS56" i="21"/>
  <c r="AR56" i="21"/>
  <c r="C56" i="21"/>
  <c r="C186" i="21" s="1"/>
  <c r="AT55" i="21"/>
  <c r="AS55" i="21"/>
  <c r="C55" i="21"/>
  <c r="C185" i="21" s="1"/>
  <c r="AT54" i="21"/>
  <c r="AS54" i="21"/>
  <c r="AR54" i="21"/>
  <c r="C54" i="21"/>
  <c r="C184" i="21" s="1"/>
  <c r="AT53" i="21"/>
  <c r="C53" i="21"/>
  <c r="C183" i="21" s="1"/>
  <c r="AT52" i="21"/>
  <c r="AR52" i="21"/>
  <c r="C52" i="21"/>
  <c r="C182" i="21" s="1"/>
  <c r="AT51" i="21"/>
  <c r="AS51" i="21"/>
  <c r="AR51" i="21"/>
  <c r="C51" i="21"/>
  <c r="C181" i="21" s="1"/>
  <c r="AT50" i="21"/>
  <c r="AS50" i="21"/>
  <c r="AR50" i="21"/>
  <c r="C50" i="21"/>
  <c r="C180" i="21" s="1"/>
  <c r="AT49" i="21"/>
  <c r="AS49" i="21"/>
  <c r="C49" i="21"/>
  <c r="C179" i="21" s="1"/>
  <c r="AT48" i="21"/>
  <c r="AS48" i="21"/>
  <c r="AR48" i="21"/>
  <c r="C48" i="21"/>
  <c r="C178" i="21" s="1"/>
  <c r="AT47" i="21"/>
  <c r="AS47" i="21"/>
  <c r="C47" i="21"/>
  <c r="C177" i="21" s="1"/>
  <c r="AT46" i="21"/>
  <c r="AS46" i="21"/>
  <c r="AR46" i="21"/>
  <c r="C46" i="21"/>
  <c r="C176" i="21" s="1"/>
  <c r="AT45" i="21"/>
  <c r="C45" i="21"/>
  <c r="C175" i="21" s="1"/>
  <c r="AT44" i="21"/>
  <c r="AR44" i="21"/>
  <c r="C44" i="21"/>
  <c r="C174" i="21" s="1"/>
  <c r="AT43" i="21"/>
  <c r="AS43" i="21"/>
  <c r="AR43" i="21"/>
  <c r="C43" i="21"/>
  <c r="C173" i="21" s="1"/>
  <c r="AT42" i="21"/>
  <c r="AS42" i="21"/>
  <c r="C42" i="21"/>
  <c r="C172" i="21" s="1"/>
  <c r="AT41" i="21"/>
  <c r="AS41" i="21"/>
  <c r="C41" i="21"/>
  <c r="C106" i="21" s="1"/>
  <c r="AT40" i="21"/>
  <c r="AS40" i="21"/>
  <c r="AR40" i="21"/>
  <c r="C40" i="21"/>
  <c r="C170" i="21" s="1"/>
  <c r="AT39" i="21"/>
  <c r="C39" i="21"/>
  <c r="C169" i="21" s="1"/>
  <c r="AT38" i="21"/>
  <c r="AR38" i="21"/>
  <c r="C38" i="21"/>
  <c r="C103" i="21" s="1"/>
  <c r="AT37" i="21"/>
  <c r="C37" i="21"/>
  <c r="C167" i="21" s="1"/>
  <c r="AT36" i="21"/>
  <c r="AR36" i="21"/>
  <c r="C36" i="21"/>
  <c r="C166" i="21" s="1"/>
  <c r="AT35" i="21"/>
  <c r="AS35" i="21"/>
  <c r="AR35" i="21"/>
  <c r="C35" i="21"/>
  <c r="C100" i="21" s="1"/>
  <c r="AT34" i="21"/>
  <c r="AS34" i="21"/>
  <c r="AR34" i="21"/>
  <c r="C34" i="21"/>
  <c r="C164" i="21" s="1"/>
  <c r="AT33" i="21"/>
  <c r="AS33" i="21"/>
  <c r="C33" i="21"/>
  <c r="C98" i="21" s="1"/>
  <c r="AT32" i="21"/>
  <c r="AR32" i="21"/>
  <c r="C32" i="21"/>
  <c r="C162" i="21" s="1"/>
  <c r="AT31" i="21"/>
  <c r="C31" i="21"/>
  <c r="C161" i="21" s="1"/>
  <c r="AT30" i="21"/>
  <c r="AS30" i="21"/>
  <c r="C30" i="21"/>
  <c r="C160" i="21" s="1"/>
  <c r="AT29" i="21"/>
  <c r="C29" i="21"/>
  <c r="C159" i="21" s="1"/>
  <c r="AT28" i="21"/>
  <c r="AR28" i="21"/>
  <c r="C28" i="21"/>
  <c r="C158" i="21" s="1"/>
  <c r="AT27" i="21"/>
  <c r="AR27" i="21"/>
  <c r="C27" i="21"/>
  <c r="C92" i="21" s="1"/>
  <c r="AT26" i="21"/>
  <c r="C26" i="21"/>
  <c r="C156" i="21" s="1"/>
  <c r="AT25" i="21"/>
  <c r="AS25" i="21"/>
  <c r="C25" i="21"/>
  <c r="C90" i="21" s="1"/>
  <c r="AT24" i="21"/>
  <c r="AR24" i="21"/>
  <c r="C24" i="21"/>
  <c r="C154" i="21" s="1"/>
  <c r="AT23" i="21"/>
  <c r="C23" i="21"/>
  <c r="C153" i="21" s="1"/>
  <c r="AT22" i="21"/>
  <c r="AS22" i="21"/>
  <c r="AR22" i="21"/>
  <c r="C22" i="21"/>
  <c r="C152" i="21" s="1"/>
  <c r="AT21" i="21"/>
  <c r="C21" i="21"/>
  <c r="C86" i="21" s="1"/>
  <c r="AT20" i="21"/>
  <c r="AR20" i="21"/>
  <c r="C20" i="21"/>
  <c r="C150" i="21" s="1"/>
  <c r="AT19" i="21"/>
  <c r="AS19" i="21"/>
  <c r="AR19" i="21"/>
  <c r="C19" i="21"/>
  <c r="C149" i="21" s="1"/>
  <c r="AT18" i="21"/>
  <c r="AS18" i="21"/>
  <c r="AR18" i="21"/>
  <c r="C18" i="21"/>
  <c r="C148" i="21" s="1"/>
  <c r="AT17" i="21"/>
  <c r="C17" i="21"/>
  <c r="C82" i="21" s="1"/>
  <c r="AT16" i="21"/>
  <c r="AR16" i="21"/>
  <c r="C16" i="21"/>
  <c r="C146" i="21" s="1"/>
  <c r="AT15" i="21"/>
  <c r="C15" i="21"/>
  <c r="C145" i="21" s="1"/>
  <c r="AT14" i="21"/>
  <c r="AS14" i="21"/>
  <c r="AR14" i="21"/>
  <c r="C14" i="21"/>
  <c r="C144" i="21" s="1"/>
  <c r="AW13" i="21"/>
  <c r="AT13" i="21"/>
  <c r="C13" i="21"/>
  <c r="C143" i="21" s="1"/>
  <c r="AT12" i="21"/>
  <c r="C12" i="21"/>
  <c r="C142" i="21" s="1"/>
  <c r="C11" i="21"/>
  <c r="C76" i="21" s="1"/>
  <c r="C10" i="21"/>
  <c r="C9" i="21"/>
  <c r="C8" i="21"/>
  <c r="C138" i="21" s="1"/>
  <c r="C7" i="21"/>
  <c r="C137" i="21" s="1"/>
  <c r="AW6" i="21"/>
  <c r="C6" i="21"/>
  <c r="C71" i="21" s="1"/>
  <c r="B3" i="21"/>
  <c r="AW7" i="21" s="1"/>
  <c r="AQ199" i="20"/>
  <c r="AJ199" i="20"/>
  <c r="AI199" i="20"/>
  <c r="AH199" i="20"/>
  <c r="AG199" i="20"/>
  <c r="AF199" i="20"/>
  <c r="AE199" i="20"/>
  <c r="AD199" i="20"/>
  <c r="AC199" i="20"/>
  <c r="AB199" i="20"/>
  <c r="AA199" i="20"/>
  <c r="Z199" i="20"/>
  <c r="Y199" i="20"/>
  <c r="X199" i="20"/>
  <c r="W199" i="20"/>
  <c r="V199" i="20"/>
  <c r="U199" i="20"/>
  <c r="T199" i="20"/>
  <c r="S199" i="20"/>
  <c r="R199" i="20"/>
  <c r="Q199" i="20"/>
  <c r="P199" i="20"/>
  <c r="O199" i="20"/>
  <c r="N199" i="20"/>
  <c r="M199" i="20"/>
  <c r="L199" i="20"/>
  <c r="K199" i="20"/>
  <c r="J199" i="20"/>
  <c r="I199" i="20"/>
  <c r="H199" i="20"/>
  <c r="G199" i="20"/>
  <c r="F199" i="20"/>
  <c r="E199" i="20"/>
  <c r="D199" i="20"/>
  <c r="AQ198" i="20"/>
  <c r="AJ198" i="20"/>
  <c r="AI198" i="20"/>
  <c r="AH198" i="20"/>
  <c r="AG198" i="20"/>
  <c r="AF198" i="20"/>
  <c r="AE198" i="20"/>
  <c r="AD198" i="20"/>
  <c r="AC198" i="20"/>
  <c r="AB198" i="20"/>
  <c r="AL198" i="20" s="1"/>
  <c r="AA198" i="20"/>
  <c r="Z198" i="20"/>
  <c r="Y198" i="20"/>
  <c r="X198" i="20"/>
  <c r="W198" i="20"/>
  <c r="V198" i="20"/>
  <c r="U198" i="20"/>
  <c r="T198" i="20"/>
  <c r="AM198" i="20" s="1"/>
  <c r="S198" i="20"/>
  <c r="R198" i="20"/>
  <c r="Q198" i="20"/>
  <c r="P198" i="20"/>
  <c r="O198" i="20"/>
  <c r="N198" i="20"/>
  <c r="M198" i="20"/>
  <c r="L198" i="20"/>
  <c r="AN198" i="20" s="1"/>
  <c r="K198" i="20"/>
  <c r="J198" i="20"/>
  <c r="I198" i="20"/>
  <c r="H198" i="20"/>
  <c r="AO198" i="20" s="1"/>
  <c r="G198" i="20"/>
  <c r="F198" i="20"/>
  <c r="E198" i="20"/>
  <c r="D198" i="20"/>
  <c r="AQ197" i="20"/>
  <c r="AJ197" i="20"/>
  <c r="AI197" i="20"/>
  <c r="AH197" i="20"/>
  <c r="AG197" i="20"/>
  <c r="AF197" i="20"/>
  <c r="AE197" i="20"/>
  <c r="AD197" i="20"/>
  <c r="AC197" i="20"/>
  <c r="AB197" i="20"/>
  <c r="AA197" i="20"/>
  <c r="Z197" i="20"/>
  <c r="Y197" i="20"/>
  <c r="X197" i="20"/>
  <c r="W197" i="20"/>
  <c r="V197" i="20"/>
  <c r="U197" i="20"/>
  <c r="T197" i="20"/>
  <c r="S197" i="20"/>
  <c r="R197" i="20"/>
  <c r="Q197" i="20"/>
  <c r="P197" i="20"/>
  <c r="AN197" i="20" s="1"/>
  <c r="O197" i="20"/>
  <c r="N197" i="20"/>
  <c r="M197" i="20"/>
  <c r="L197" i="20"/>
  <c r="K197" i="20"/>
  <c r="J197" i="20"/>
  <c r="I197" i="20"/>
  <c r="H197" i="20"/>
  <c r="AO197" i="20" s="1"/>
  <c r="G197" i="20"/>
  <c r="F197" i="20"/>
  <c r="E197" i="20"/>
  <c r="D197" i="20"/>
  <c r="AQ196" i="20"/>
  <c r="AJ196" i="20"/>
  <c r="AI196" i="20"/>
  <c r="AH196" i="20"/>
  <c r="AG196" i="20"/>
  <c r="AF196" i="20"/>
  <c r="AE196" i="20"/>
  <c r="AD196" i="20"/>
  <c r="AC196" i="20"/>
  <c r="AB196" i="20"/>
  <c r="AL196" i="20" s="1"/>
  <c r="AA196" i="20"/>
  <c r="Z196" i="20"/>
  <c r="Y196" i="20"/>
  <c r="X196" i="20"/>
  <c r="W196" i="20"/>
  <c r="V196" i="20"/>
  <c r="AM196" i="20" s="1"/>
  <c r="U196" i="20"/>
  <c r="T196" i="20"/>
  <c r="S196" i="20"/>
  <c r="R196" i="20"/>
  <c r="Q196" i="20"/>
  <c r="P196" i="20"/>
  <c r="O196" i="20"/>
  <c r="N196" i="20"/>
  <c r="AN196" i="20" s="1"/>
  <c r="M196" i="20"/>
  <c r="L196" i="20"/>
  <c r="K196" i="20"/>
  <c r="J196" i="20"/>
  <c r="I196" i="20"/>
  <c r="H196" i="20"/>
  <c r="G196" i="20"/>
  <c r="F196" i="20"/>
  <c r="AO196" i="20" s="1"/>
  <c r="E196" i="20"/>
  <c r="D196" i="20"/>
  <c r="AQ195" i="20"/>
  <c r="AJ195" i="20"/>
  <c r="AI195" i="20"/>
  <c r="AH195" i="20"/>
  <c r="AG195" i="20"/>
  <c r="AF195" i="20"/>
  <c r="AE195" i="20"/>
  <c r="AD195" i="20"/>
  <c r="AC195" i="20"/>
  <c r="AL195" i="20" s="1"/>
  <c r="AB195" i="20"/>
  <c r="AA195" i="20"/>
  <c r="Z195" i="20"/>
  <c r="Y195" i="20"/>
  <c r="X195" i="20"/>
  <c r="W195" i="20"/>
  <c r="V195" i="20"/>
  <c r="AM195" i="20" s="1"/>
  <c r="U195" i="20"/>
  <c r="T195" i="20"/>
  <c r="S195" i="20"/>
  <c r="R195" i="20"/>
  <c r="Q195" i="20"/>
  <c r="P195" i="20"/>
  <c r="O195" i="20"/>
  <c r="N195" i="20"/>
  <c r="M195" i="20"/>
  <c r="L195" i="20"/>
  <c r="K195" i="20"/>
  <c r="J195" i="20"/>
  <c r="I195" i="20"/>
  <c r="H195" i="20"/>
  <c r="G195" i="20"/>
  <c r="F195" i="20"/>
  <c r="E195" i="20"/>
  <c r="D195" i="20"/>
  <c r="AJ194" i="20"/>
  <c r="AQ194" i="20" s="1"/>
  <c r="AI194" i="20"/>
  <c r="AH194" i="20"/>
  <c r="AG194" i="20"/>
  <c r="AF194" i="20"/>
  <c r="AE194" i="20"/>
  <c r="AD194" i="20"/>
  <c r="AC194" i="20"/>
  <c r="AB194" i="20"/>
  <c r="AL194" i="20" s="1"/>
  <c r="AA194" i="20"/>
  <c r="Z194" i="20"/>
  <c r="Y194" i="20"/>
  <c r="X194" i="20"/>
  <c r="W194" i="20"/>
  <c r="V194" i="20"/>
  <c r="U194" i="20"/>
  <c r="T194" i="20"/>
  <c r="AM194" i="20" s="1"/>
  <c r="S194" i="20"/>
  <c r="R194" i="20"/>
  <c r="Q194" i="20"/>
  <c r="P194" i="20"/>
  <c r="O194" i="20"/>
  <c r="N194" i="20"/>
  <c r="M194" i="20"/>
  <c r="L194" i="20"/>
  <c r="AN194" i="20" s="1"/>
  <c r="K194" i="20"/>
  <c r="J194" i="20"/>
  <c r="I194" i="20"/>
  <c r="H194" i="20"/>
  <c r="G194" i="20"/>
  <c r="F194" i="20"/>
  <c r="E194" i="20"/>
  <c r="D194" i="20"/>
  <c r="AO194" i="20" s="1"/>
  <c r="AJ193" i="20"/>
  <c r="AQ193" i="20" s="1"/>
  <c r="AI193" i="20"/>
  <c r="AH193" i="20"/>
  <c r="AG193" i="20"/>
  <c r="AF193" i="20"/>
  <c r="AE193" i="20"/>
  <c r="AD193" i="20"/>
  <c r="AC193" i="20"/>
  <c r="AB193" i="20"/>
  <c r="AA193" i="20"/>
  <c r="Z193" i="20"/>
  <c r="Y193" i="20"/>
  <c r="X193" i="20"/>
  <c r="W193" i="20"/>
  <c r="V193" i="20"/>
  <c r="U193" i="20"/>
  <c r="T193" i="20"/>
  <c r="S193" i="20"/>
  <c r="R193" i="20"/>
  <c r="Q193" i="20"/>
  <c r="P193" i="20"/>
  <c r="O193" i="20"/>
  <c r="N193" i="20"/>
  <c r="M193" i="20"/>
  <c r="L193" i="20"/>
  <c r="K193" i="20"/>
  <c r="J193" i="20"/>
  <c r="I193" i="20"/>
  <c r="H193" i="20"/>
  <c r="G193" i="20"/>
  <c r="F193" i="20"/>
  <c r="E193" i="20"/>
  <c r="D193" i="20"/>
  <c r="C193" i="20"/>
  <c r="AJ192" i="20"/>
  <c r="AQ192" i="20" s="1"/>
  <c r="AI192" i="20"/>
  <c r="AH192" i="20"/>
  <c r="AG192" i="20"/>
  <c r="AF192" i="20"/>
  <c r="AE192" i="20"/>
  <c r="AD192" i="20"/>
  <c r="AC192" i="20"/>
  <c r="AB192" i="20"/>
  <c r="AA192" i="20"/>
  <c r="Z192" i="20"/>
  <c r="Y192" i="20"/>
  <c r="X192" i="20"/>
  <c r="W192" i="20"/>
  <c r="V192" i="20"/>
  <c r="U192" i="20"/>
  <c r="T192" i="20"/>
  <c r="S192" i="20"/>
  <c r="R192" i="20"/>
  <c r="Q192" i="20"/>
  <c r="P192" i="20"/>
  <c r="O192" i="20"/>
  <c r="N192" i="20"/>
  <c r="M192" i="20"/>
  <c r="L192" i="20"/>
  <c r="K192" i="20"/>
  <c r="J192" i="20"/>
  <c r="I192" i="20"/>
  <c r="H192" i="20"/>
  <c r="G192" i="20"/>
  <c r="F192" i="20"/>
  <c r="E192" i="20"/>
  <c r="D192" i="20"/>
  <c r="AQ191" i="20"/>
  <c r="AJ191" i="20"/>
  <c r="AI191" i="20"/>
  <c r="AH191" i="20"/>
  <c r="AG191" i="20"/>
  <c r="AF191" i="20"/>
  <c r="AE191" i="20"/>
  <c r="AD191" i="20"/>
  <c r="AC191" i="20"/>
  <c r="AB191" i="20"/>
  <c r="AA191" i="20"/>
  <c r="Z191" i="20"/>
  <c r="Y191" i="20"/>
  <c r="X191" i="20"/>
  <c r="W191" i="20"/>
  <c r="V191" i="20"/>
  <c r="U191" i="20"/>
  <c r="T191" i="20"/>
  <c r="S191" i="20"/>
  <c r="R191" i="20"/>
  <c r="Q191" i="20"/>
  <c r="P191" i="20"/>
  <c r="O191" i="20"/>
  <c r="N191" i="20"/>
  <c r="M191" i="20"/>
  <c r="L191" i="20"/>
  <c r="K191" i="20"/>
  <c r="J191" i="20"/>
  <c r="I191" i="20"/>
  <c r="H191" i="20"/>
  <c r="G191" i="20"/>
  <c r="F191" i="20"/>
  <c r="E191" i="20"/>
  <c r="D191" i="20"/>
  <c r="AQ190" i="20"/>
  <c r="AO190" i="20"/>
  <c r="AJ190" i="20"/>
  <c r="AI190" i="20"/>
  <c r="AH190" i="20"/>
  <c r="AG190" i="20"/>
  <c r="AF190" i="20"/>
  <c r="AE190" i="20"/>
  <c r="AD190" i="20"/>
  <c r="AC190" i="20"/>
  <c r="AB190" i="20"/>
  <c r="AA190" i="20"/>
  <c r="Z190" i="20"/>
  <c r="Y190" i="20"/>
  <c r="X190" i="20"/>
  <c r="W190" i="20"/>
  <c r="V190" i="20"/>
  <c r="U190" i="20"/>
  <c r="T190" i="20"/>
  <c r="S190" i="20"/>
  <c r="R190" i="20"/>
  <c r="Q190" i="20"/>
  <c r="P190" i="20"/>
  <c r="O190" i="20"/>
  <c r="N190" i="20"/>
  <c r="M190" i="20"/>
  <c r="L190" i="20"/>
  <c r="K190" i="20"/>
  <c r="J190" i="20"/>
  <c r="I190" i="20"/>
  <c r="H190" i="20"/>
  <c r="G190" i="20"/>
  <c r="F190" i="20"/>
  <c r="E190" i="20"/>
  <c r="D190" i="20"/>
  <c r="AQ189" i="20"/>
  <c r="AJ189" i="20"/>
  <c r="AI189" i="20"/>
  <c r="AH189" i="20"/>
  <c r="AG189" i="20"/>
  <c r="AF189" i="20"/>
  <c r="AE189" i="20"/>
  <c r="AD189" i="20"/>
  <c r="AC189" i="20"/>
  <c r="AB189" i="20"/>
  <c r="AA189" i="20"/>
  <c r="Z189" i="20"/>
  <c r="Y189" i="20"/>
  <c r="X189" i="20"/>
  <c r="W189" i="20"/>
  <c r="V189" i="20"/>
  <c r="U189" i="20"/>
  <c r="T189" i="20"/>
  <c r="S189" i="20"/>
  <c r="R189" i="20"/>
  <c r="Q189" i="20"/>
  <c r="P189" i="20"/>
  <c r="O189" i="20"/>
  <c r="AN189" i="20" s="1"/>
  <c r="N189" i="20"/>
  <c r="M189" i="20"/>
  <c r="L189" i="20"/>
  <c r="K189" i="20"/>
  <c r="J189" i="20"/>
  <c r="I189" i="20"/>
  <c r="H189" i="20"/>
  <c r="G189" i="20"/>
  <c r="AO189" i="20" s="1"/>
  <c r="F189" i="20"/>
  <c r="E189" i="20"/>
  <c r="D189" i="20"/>
  <c r="AQ188" i="20"/>
  <c r="AM188" i="20"/>
  <c r="AJ188" i="20"/>
  <c r="AI188" i="20"/>
  <c r="AH188" i="20"/>
  <c r="AG188" i="20"/>
  <c r="AF188" i="20"/>
  <c r="AE188" i="20"/>
  <c r="AD188" i="20"/>
  <c r="AC188" i="20"/>
  <c r="AB188" i="20"/>
  <c r="AA188" i="20"/>
  <c r="Z188" i="20"/>
  <c r="Y188" i="20"/>
  <c r="X188" i="20"/>
  <c r="W188" i="20"/>
  <c r="V188" i="20"/>
  <c r="U188" i="20"/>
  <c r="T188" i="20"/>
  <c r="S188" i="20"/>
  <c r="R188" i="20"/>
  <c r="Q188" i="20"/>
  <c r="P188" i="20"/>
  <c r="O188" i="20"/>
  <c r="N188" i="20"/>
  <c r="AN188" i="20" s="1"/>
  <c r="M188" i="20"/>
  <c r="L188" i="20"/>
  <c r="K188" i="20"/>
  <c r="J188" i="20"/>
  <c r="I188" i="20"/>
  <c r="H188" i="20"/>
  <c r="G188" i="20"/>
  <c r="F188" i="20"/>
  <c r="AO188" i="20" s="1"/>
  <c r="E188" i="20"/>
  <c r="D188" i="20"/>
  <c r="AQ187" i="20"/>
  <c r="AJ187" i="20"/>
  <c r="AI187" i="20"/>
  <c r="AH187" i="20"/>
  <c r="AG187" i="20"/>
  <c r="AF187" i="20"/>
  <c r="AE187" i="20"/>
  <c r="AD187" i="20"/>
  <c r="AC187" i="20"/>
  <c r="AL187" i="20" s="1"/>
  <c r="AB187" i="20"/>
  <c r="AA187" i="20"/>
  <c r="Z187" i="20"/>
  <c r="Y187" i="20"/>
  <c r="X187" i="20"/>
  <c r="W187" i="20"/>
  <c r="V187" i="20"/>
  <c r="U187" i="20"/>
  <c r="AM187" i="20" s="1"/>
  <c r="T187" i="20"/>
  <c r="S187" i="20"/>
  <c r="R187" i="20"/>
  <c r="Q187" i="20"/>
  <c r="P187" i="20"/>
  <c r="O187" i="20"/>
  <c r="N187" i="20"/>
  <c r="M187" i="20"/>
  <c r="AN187" i="20" s="1"/>
  <c r="L187" i="20"/>
  <c r="K187" i="20"/>
  <c r="J187" i="20"/>
  <c r="I187" i="20"/>
  <c r="H187" i="20"/>
  <c r="G187" i="20"/>
  <c r="F187" i="20"/>
  <c r="E187" i="20"/>
  <c r="AO187" i="20" s="1"/>
  <c r="D187" i="20"/>
  <c r="AJ186" i="20"/>
  <c r="AQ186" i="20" s="1"/>
  <c r="AI186" i="20"/>
  <c r="AH186" i="20"/>
  <c r="AG186" i="20"/>
  <c r="AF186" i="20"/>
  <c r="AE186" i="20"/>
  <c r="AD186" i="20"/>
  <c r="AC186" i="20"/>
  <c r="AB186" i="20"/>
  <c r="AL186" i="20" s="1"/>
  <c r="AA186" i="20"/>
  <c r="Z186" i="20"/>
  <c r="Y186" i="20"/>
  <c r="X186" i="20"/>
  <c r="W186" i="20"/>
  <c r="V186" i="20"/>
  <c r="U186" i="20"/>
  <c r="T186" i="20"/>
  <c r="AM186" i="20" s="1"/>
  <c r="S186" i="20"/>
  <c r="R186" i="20"/>
  <c r="Q186" i="20"/>
  <c r="P186" i="20"/>
  <c r="O186" i="20"/>
  <c r="N186" i="20"/>
  <c r="M186" i="20"/>
  <c r="L186" i="20"/>
  <c r="AN186" i="20" s="1"/>
  <c r="K186" i="20"/>
  <c r="J186" i="20"/>
  <c r="I186" i="20"/>
  <c r="H186" i="20"/>
  <c r="G186" i="20"/>
  <c r="F186" i="20"/>
  <c r="E186" i="20"/>
  <c r="D186" i="20"/>
  <c r="AO186" i="20" s="1"/>
  <c r="AJ185" i="20"/>
  <c r="AQ185" i="20" s="1"/>
  <c r="AI185" i="20"/>
  <c r="AH185" i="20"/>
  <c r="AG185" i="20"/>
  <c r="AF185" i="20"/>
  <c r="AE185" i="20"/>
  <c r="AD185" i="20"/>
  <c r="AC185" i="20"/>
  <c r="AB185" i="20"/>
  <c r="AL185" i="20" s="1"/>
  <c r="AA185" i="20"/>
  <c r="Z185" i="20"/>
  <c r="Y185" i="20"/>
  <c r="X185" i="20"/>
  <c r="W185" i="20"/>
  <c r="V185" i="20"/>
  <c r="U185" i="20"/>
  <c r="T185" i="20"/>
  <c r="AM185" i="20" s="1"/>
  <c r="S185" i="20"/>
  <c r="R185" i="20"/>
  <c r="Q185" i="20"/>
  <c r="P185" i="20"/>
  <c r="O185" i="20"/>
  <c r="N185" i="20"/>
  <c r="M185" i="20"/>
  <c r="L185" i="20"/>
  <c r="AN185" i="20" s="1"/>
  <c r="K185" i="20"/>
  <c r="J185" i="20"/>
  <c r="I185" i="20"/>
  <c r="H185" i="20"/>
  <c r="G185" i="20"/>
  <c r="F185" i="20"/>
  <c r="E185" i="20"/>
  <c r="D185" i="20"/>
  <c r="AO185" i="20" s="1"/>
  <c r="AJ184" i="20"/>
  <c r="AQ184" i="20" s="1"/>
  <c r="AS55" i="20" s="1"/>
  <c r="AI184" i="20"/>
  <c r="AH184" i="20"/>
  <c r="AG184" i="20"/>
  <c r="AF184" i="20"/>
  <c r="AE184" i="20"/>
  <c r="AD184" i="20"/>
  <c r="AC184" i="20"/>
  <c r="AB184" i="20"/>
  <c r="AL184" i="20" s="1"/>
  <c r="AA184" i="20"/>
  <c r="Z184" i="20"/>
  <c r="Y184" i="20"/>
  <c r="X184" i="20"/>
  <c r="W184" i="20"/>
  <c r="V184" i="20"/>
  <c r="U184" i="20"/>
  <c r="T184" i="20"/>
  <c r="AM184" i="20" s="1"/>
  <c r="S184" i="20"/>
  <c r="R184" i="20"/>
  <c r="Q184" i="20"/>
  <c r="P184" i="20"/>
  <c r="O184" i="20"/>
  <c r="N184" i="20"/>
  <c r="M184" i="20"/>
  <c r="L184" i="20"/>
  <c r="AN184" i="20" s="1"/>
  <c r="K184" i="20"/>
  <c r="J184" i="20"/>
  <c r="I184" i="20"/>
  <c r="H184" i="20"/>
  <c r="G184" i="20"/>
  <c r="F184" i="20"/>
  <c r="E184" i="20"/>
  <c r="D184" i="20"/>
  <c r="AO184" i="20" s="1"/>
  <c r="AQ183" i="20"/>
  <c r="AJ183" i="20"/>
  <c r="AI183" i="20"/>
  <c r="AH183" i="20"/>
  <c r="AG183" i="20"/>
  <c r="AF183" i="20"/>
  <c r="AE183" i="20"/>
  <c r="AD183" i="20"/>
  <c r="AC183" i="20"/>
  <c r="AB183" i="20"/>
  <c r="AA183" i="20"/>
  <c r="Z183" i="20"/>
  <c r="Y183" i="20"/>
  <c r="X183" i="20"/>
  <c r="W183" i="20"/>
  <c r="V183" i="20"/>
  <c r="U183" i="20"/>
  <c r="T183" i="20"/>
  <c r="S183" i="20"/>
  <c r="R183" i="20"/>
  <c r="Q183" i="20"/>
  <c r="P183" i="20"/>
  <c r="O183" i="20"/>
  <c r="N183" i="20"/>
  <c r="M183" i="20"/>
  <c r="L183" i="20"/>
  <c r="K183" i="20"/>
  <c r="J183" i="20"/>
  <c r="I183" i="20"/>
  <c r="H183" i="20"/>
  <c r="G183" i="20"/>
  <c r="F183" i="20"/>
  <c r="E183" i="20"/>
  <c r="D183" i="20"/>
  <c r="AQ182" i="20"/>
  <c r="AO182" i="20"/>
  <c r="AJ182" i="20"/>
  <c r="AI182" i="20"/>
  <c r="AH182" i="20"/>
  <c r="AG182" i="20"/>
  <c r="AF182" i="20"/>
  <c r="AE182" i="20"/>
  <c r="AD182" i="20"/>
  <c r="AC182" i="20"/>
  <c r="AB182" i="20"/>
  <c r="AL182" i="20" s="1"/>
  <c r="AA182" i="20"/>
  <c r="Z182" i="20"/>
  <c r="Y182" i="20"/>
  <c r="X182" i="20"/>
  <c r="W182" i="20"/>
  <c r="V182" i="20"/>
  <c r="U182" i="20"/>
  <c r="T182" i="20"/>
  <c r="AM182" i="20" s="1"/>
  <c r="S182" i="20"/>
  <c r="R182" i="20"/>
  <c r="Q182" i="20"/>
  <c r="P182" i="20"/>
  <c r="O182" i="20"/>
  <c r="N182" i="20"/>
  <c r="M182" i="20"/>
  <c r="L182" i="20"/>
  <c r="AN182" i="20" s="1"/>
  <c r="K182" i="20"/>
  <c r="J182" i="20"/>
  <c r="I182" i="20"/>
  <c r="H182" i="20"/>
  <c r="G182" i="20"/>
  <c r="F182" i="20"/>
  <c r="E182" i="20"/>
  <c r="D182" i="20"/>
  <c r="AQ181" i="20"/>
  <c r="AO181" i="20"/>
  <c r="AJ181" i="20"/>
  <c r="AI181" i="20"/>
  <c r="AH181" i="20"/>
  <c r="AG181" i="20"/>
  <c r="AF181" i="20"/>
  <c r="AE181" i="20"/>
  <c r="AD181" i="20"/>
  <c r="AC181" i="20"/>
  <c r="AB181" i="20"/>
  <c r="AA181" i="20"/>
  <c r="Z181" i="20"/>
  <c r="Y181" i="20"/>
  <c r="X181" i="20"/>
  <c r="W181" i="20"/>
  <c r="V181" i="20"/>
  <c r="U181" i="20"/>
  <c r="T181" i="20"/>
  <c r="S181" i="20"/>
  <c r="R181" i="20"/>
  <c r="Q181" i="20"/>
  <c r="P181" i="20"/>
  <c r="O181" i="20"/>
  <c r="AN181" i="20" s="1"/>
  <c r="N181" i="20"/>
  <c r="M181" i="20"/>
  <c r="L181" i="20"/>
  <c r="K181" i="20"/>
  <c r="J181" i="20"/>
  <c r="I181" i="20"/>
  <c r="H181" i="20"/>
  <c r="G181" i="20"/>
  <c r="F181" i="20"/>
  <c r="E181" i="20"/>
  <c r="D181" i="20"/>
  <c r="AQ180" i="20"/>
  <c r="AM180" i="20"/>
  <c r="AJ180" i="20"/>
  <c r="AI180" i="20"/>
  <c r="AH180" i="20"/>
  <c r="AG180" i="20"/>
  <c r="AF180" i="20"/>
  <c r="AE180" i="20"/>
  <c r="AD180" i="20"/>
  <c r="AC180" i="20"/>
  <c r="AB180" i="20"/>
  <c r="AL180" i="20" s="1"/>
  <c r="AA180" i="20"/>
  <c r="Z180" i="20"/>
  <c r="Y180" i="20"/>
  <c r="X180" i="20"/>
  <c r="W180" i="20"/>
  <c r="V180" i="20"/>
  <c r="U180" i="20"/>
  <c r="T180" i="20"/>
  <c r="S180" i="20"/>
  <c r="R180" i="20"/>
  <c r="Q180" i="20"/>
  <c r="P180" i="20"/>
  <c r="O180" i="20"/>
  <c r="N180" i="20"/>
  <c r="AN180" i="20" s="1"/>
  <c r="M180" i="20"/>
  <c r="L180" i="20"/>
  <c r="K180" i="20"/>
  <c r="J180" i="20"/>
  <c r="I180" i="20"/>
  <c r="H180" i="20"/>
  <c r="G180" i="20"/>
  <c r="F180" i="20"/>
  <c r="E180" i="20"/>
  <c r="D180" i="20"/>
  <c r="AQ179" i="20"/>
  <c r="AJ179" i="20"/>
  <c r="AI179" i="20"/>
  <c r="AH179" i="20"/>
  <c r="AG179" i="20"/>
  <c r="AF179" i="20"/>
  <c r="AE179" i="20"/>
  <c r="AD179" i="20"/>
  <c r="AC179" i="20"/>
  <c r="AL179" i="20" s="1"/>
  <c r="AB179" i="20"/>
  <c r="AA179" i="20"/>
  <c r="Z179" i="20"/>
  <c r="Y179" i="20"/>
  <c r="X179" i="20"/>
  <c r="W179" i="20"/>
  <c r="V179" i="20"/>
  <c r="AM179" i="20" s="1"/>
  <c r="U179" i="20"/>
  <c r="T179" i="20"/>
  <c r="S179" i="20"/>
  <c r="R179" i="20"/>
  <c r="Q179" i="20"/>
  <c r="P179" i="20"/>
  <c r="O179" i="20"/>
  <c r="N179" i="20"/>
  <c r="M179" i="20"/>
  <c r="L179" i="20"/>
  <c r="K179" i="20"/>
  <c r="J179" i="20"/>
  <c r="I179" i="20"/>
  <c r="H179" i="20"/>
  <c r="G179" i="20"/>
  <c r="F179" i="20"/>
  <c r="E179" i="20"/>
  <c r="D179" i="20"/>
  <c r="AJ178" i="20"/>
  <c r="AQ178" i="20" s="1"/>
  <c r="AI178" i="20"/>
  <c r="AH178" i="20"/>
  <c r="AG178" i="20"/>
  <c r="AF178" i="20"/>
  <c r="AE178" i="20"/>
  <c r="AD178" i="20"/>
  <c r="AC178" i="20"/>
  <c r="AL178" i="20" s="1"/>
  <c r="AB178" i="20"/>
  <c r="AA178" i="20"/>
  <c r="Z178" i="20"/>
  <c r="Y178" i="20"/>
  <c r="X178" i="20"/>
  <c r="W178" i="20"/>
  <c r="V178" i="20"/>
  <c r="U178" i="20"/>
  <c r="T178" i="20"/>
  <c r="S178" i="20"/>
  <c r="R178" i="20"/>
  <c r="Q178" i="20"/>
  <c r="P178" i="20"/>
  <c r="O178" i="20"/>
  <c r="N178" i="20"/>
  <c r="M178" i="20"/>
  <c r="L178" i="20"/>
  <c r="K178" i="20"/>
  <c r="J178" i="20"/>
  <c r="I178" i="20"/>
  <c r="H178" i="20"/>
  <c r="G178" i="20"/>
  <c r="F178" i="20"/>
  <c r="E178" i="20"/>
  <c r="D178" i="20"/>
  <c r="AJ177" i="20"/>
  <c r="AQ177" i="20" s="1"/>
  <c r="AI177" i="20"/>
  <c r="AH177" i="20"/>
  <c r="AG177" i="20"/>
  <c r="AF177" i="20"/>
  <c r="AE177" i="20"/>
  <c r="AD177" i="20"/>
  <c r="AC177" i="20"/>
  <c r="AB177" i="20"/>
  <c r="AA177" i="20"/>
  <c r="Z177" i="20"/>
  <c r="Y177" i="20"/>
  <c r="X177" i="20"/>
  <c r="W177" i="20"/>
  <c r="V177" i="20"/>
  <c r="U177" i="20"/>
  <c r="T177" i="20"/>
  <c r="S177" i="20"/>
  <c r="R177" i="20"/>
  <c r="Q177" i="20"/>
  <c r="P177" i="20"/>
  <c r="O177" i="20"/>
  <c r="N177" i="20"/>
  <c r="M177" i="20"/>
  <c r="L177" i="20"/>
  <c r="K177" i="20"/>
  <c r="J177" i="20"/>
  <c r="I177" i="20"/>
  <c r="H177" i="20"/>
  <c r="G177" i="20"/>
  <c r="F177" i="20"/>
  <c r="E177" i="20"/>
  <c r="D177" i="20"/>
  <c r="C177" i="20"/>
  <c r="AJ176" i="20"/>
  <c r="AQ176" i="20" s="1"/>
  <c r="AI176" i="20"/>
  <c r="AH176" i="20"/>
  <c r="AG176" i="20"/>
  <c r="AF176" i="20"/>
  <c r="AE176" i="20"/>
  <c r="AD176" i="20"/>
  <c r="AC176" i="20"/>
  <c r="AB176" i="20"/>
  <c r="AA176" i="20"/>
  <c r="Z176" i="20"/>
  <c r="Y176" i="20"/>
  <c r="X176" i="20"/>
  <c r="W176" i="20"/>
  <c r="V176" i="20"/>
  <c r="U176" i="20"/>
  <c r="T176" i="20"/>
  <c r="S176" i="20"/>
  <c r="R176" i="20"/>
  <c r="Q176" i="20"/>
  <c r="P176" i="20"/>
  <c r="O176" i="20"/>
  <c r="N176" i="20"/>
  <c r="M176" i="20"/>
  <c r="L176" i="20"/>
  <c r="K176" i="20"/>
  <c r="J176" i="20"/>
  <c r="I176" i="20"/>
  <c r="H176" i="20"/>
  <c r="G176" i="20"/>
  <c r="F176" i="20"/>
  <c r="E176" i="20"/>
  <c r="D176" i="20"/>
  <c r="AQ175" i="20"/>
  <c r="AJ175" i="20"/>
  <c r="AI175" i="20"/>
  <c r="AH175" i="20"/>
  <c r="AG175" i="20"/>
  <c r="AF175" i="20"/>
  <c r="AE175" i="20"/>
  <c r="AD175" i="20"/>
  <c r="AC175" i="20"/>
  <c r="AB175" i="20"/>
  <c r="AA175" i="20"/>
  <c r="Z175" i="20"/>
  <c r="Y175" i="20"/>
  <c r="X175" i="20"/>
  <c r="W175" i="20"/>
  <c r="V175" i="20"/>
  <c r="U175" i="20"/>
  <c r="T175" i="20"/>
  <c r="S175" i="20"/>
  <c r="R175" i="20"/>
  <c r="Q175" i="20"/>
  <c r="P175" i="20"/>
  <c r="O175" i="20"/>
  <c r="N175" i="20"/>
  <c r="M175" i="20"/>
  <c r="L175" i="20"/>
  <c r="K175" i="20"/>
  <c r="J175" i="20"/>
  <c r="I175" i="20"/>
  <c r="H175" i="20"/>
  <c r="G175" i="20"/>
  <c r="F175" i="20"/>
  <c r="E175" i="20"/>
  <c r="D175" i="20"/>
  <c r="AQ174" i="20"/>
  <c r="AJ174" i="20"/>
  <c r="AI174" i="20"/>
  <c r="AH174" i="20"/>
  <c r="AG174" i="20"/>
  <c r="AF174" i="20"/>
  <c r="AE174" i="20"/>
  <c r="AD174" i="20"/>
  <c r="AC174" i="20"/>
  <c r="AB174" i="20"/>
  <c r="AA174" i="20"/>
  <c r="Z174" i="20"/>
  <c r="Y174" i="20"/>
  <c r="X174" i="20"/>
  <c r="W174" i="20"/>
  <c r="V174" i="20"/>
  <c r="U174" i="20"/>
  <c r="T174" i="20"/>
  <c r="S174" i="20"/>
  <c r="R174" i="20"/>
  <c r="Q174" i="20"/>
  <c r="P174" i="20"/>
  <c r="O174" i="20"/>
  <c r="N174" i="20"/>
  <c r="M174" i="20"/>
  <c r="L174" i="20"/>
  <c r="K174" i="20"/>
  <c r="J174" i="20"/>
  <c r="I174" i="20"/>
  <c r="AO174" i="20" s="1"/>
  <c r="H174" i="20"/>
  <c r="G174" i="20"/>
  <c r="F174" i="20"/>
  <c r="E174" i="20"/>
  <c r="D174" i="20"/>
  <c r="AQ173" i="20"/>
  <c r="AN173" i="20"/>
  <c r="AJ173" i="20"/>
  <c r="AI173" i="20"/>
  <c r="AH173" i="20"/>
  <c r="AG173" i="20"/>
  <c r="AF173" i="20"/>
  <c r="AE173" i="20"/>
  <c r="AD173" i="20"/>
  <c r="AC173" i="20"/>
  <c r="AL173" i="20" s="1"/>
  <c r="AB173" i="20"/>
  <c r="AA173" i="20"/>
  <c r="Z173" i="20"/>
  <c r="Y173" i="20"/>
  <c r="X173" i="20"/>
  <c r="W173" i="20"/>
  <c r="V173" i="20"/>
  <c r="U173" i="20"/>
  <c r="AM173" i="20" s="1"/>
  <c r="T173" i="20"/>
  <c r="S173" i="20"/>
  <c r="R173" i="20"/>
  <c r="Q173" i="20"/>
  <c r="P173" i="20"/>
  <c r="O173" i="20"/>
  <c r="N173" i="20"/>
  <c r="M173" i="20"/>
  <c r="L173" i="20"/>
  <c r="K173" i="20"/>
  <c r="J173" i="20"/>
  <c r="I173" i="20"/>
  <c r="H173" i="20"/>
  <c r="G173" i="20"/>
  <c r="AO173" i="20" s="1"/>
  <c r="F173" i="20"/>
  <c r="E173" i="20"/>
  <c r="D173" i="20"/>
  <c r="AQ172" i="20"/>
  <c r="AJ172" i="20"/>
  <c r="AI172" i="20"/>
  <c r="AH172" i="20"/>
  <c r="AG172" i="20"/>
  <c r="AF172" i="20"/>
  <c r="AE172" i="20"/>
  <c r="AD172" i="20"/>
  <c r="AC172" i="20"/>
  <c r="AB172" i="20"/>
  <c r="AL172" i="20" s="1"/>
  <c r="AA172" i="20"/>
  <c r="Z172" i="20"/>
  <c r="Y172" i="20"/>
  <c r="X172" i="20"/>
  <c r="W172" i="20"/>
  <c r="V172" i="20"/>
  <c r="AM172" i="20" s="1"/>
  <c r="U172" i="20"/>
  <c r="T172" i="20"/>
  <c r="S172" i="20"/>
  <c r="R172" i="20"/>
  <c r="Q172" i="20"/>
  <c r="P172" i="20"/>
  <c r="O172" i="20"/>
  <c r="N172" i="20"/>
  <c r="AN172" i="20" s="1"/>
  <c r="M172" i="20"/>
  <c r="L172" i="20"/>
  <c r="K172" i="20"/>
  <c r="J172" i="20"/>
  <c r="I172" i="20"/>
  <c r="H172" i="20"/>
  <c r="G172" i="20"/>
  <c r="F172" i="20"/>
  <c r="E172" i="20"/>
  <c r="D172" i="20"/>
  <c r="AQ171" i="20"/>
  <c r="AJ171" i="20"/>
  <c r="AI171" i="20"/>
  <c r="AH171" i="20"/>
  <c r="AG171" i="20"/>
  <c r="AF171" i="20"/>
  <c r="AE171" i="20"/>
  <c r="AD171" i="20"/>
  <c r="AC171" i="20"/>
  <c r="AL171" i="20" s="1"/>
  <c r="AB171" i="20"/>
  <c r="AA171" i="20"/>
  <c r="Z171" i="20"/>
  <c r="Y171" i="20"/>
  <c r="X171" i="20"/>
  <c r="W171" i="20"/>
  <c r="V171" i="20"/>
  <c r="U171" i="20"/>
  <c r="AM171" i="20" s="1"/>
  <c r="T171" i="20"/>
  <c r="S171" i="20"/>
  <c r="R171" i="20"/>
  <c r="Q171" i="20"/>
  <c r="P171" i="20"/>
  <c r="O171" i="20"/>
  <c r="N171" i="20"/>
  <c r="M171" i="20"/>
  <c r="AN171" i="20" s="1"/>
  <c r="L171" i="20"/>
  <c r="K171" i="20"/>
  <c r="J171" i="20"/>
  <c r="I171" i="20"/>
  <c r="H171" i="20"/>
  <c r="G171" i="20"/>
  <c r="F171" i="20"/>
  <c r="E171" i="20"/>
  <c r="AO171" i="20" s="1"/>
  <c r="D171" i="20"/>
  <c r="AJ170" i="20"/>
  <c r="AQ170" i="20" s="1"/>
  <c r="AI170" i="20"/>
  <c r="AH170" i="20"/>
  <c r="AG170" i="20"/>
  <c r="AF170" i="20"/>
  <c r="AE170" i="20"/>
  <c r="AD170" i="20"/>
  <c r="AC170" i="20"/>
  <c r="AL170" i="20" s="1"/>
  <c r="AB170" i="20"/>
  <c r="AA170" i="20"/>
  <c r="Z170" i="20"/>
  <c r="Y170" i="20"/>
  <c r="X170" i="20"/>
  <c r="W170" i="20"/>
  <c r="V170" i="20"/>
  <c r="U170" i="20"/>
  <c r="T170" i="20"/>
  <c r="S170" i="20"/>
  <c r="R170" i="20"/>
  <c r="Q170" i="20"/>
  <c r="P170" i="20"/>
  <c r="O170" i="20"/>
  <c r="N170" i="20"/>
  <c r="M170" i="20"/>
  <c r="L170" i="20"/>
  <c r="K170" i="20"/>
  <c r="J170" i="20"/>
  <c r="I170" i="20"/>
  <c r="H170" i="20"/>
  <c r="G170" i="20"/>
  <c r="F170" i="20"/>
  <c r="E170" i="20"/>
  <c r="D170" i="20"/>
  <c r="AJ169" i="20"/>
  <c r="AQ169" i="20" s="1"/>
  <c r="AI169" i="20"/>
  <c r="AH169" i="20"/>
  <c r="AG169" i="20"/>
  <c r="AF169" i="20"/>
  <c r="AE169" i="20"/>
  <c r="AD169" i="20"/>
  <c r="AC169" i="20"/>
  <c r="AB169" i="20"/>
  <c r="AA169" i="20"/>
  <c r="Z169" i="20"/>
  <c r="Y169" i="20"/>
  <c r="X169" i="20"/>
  <c r="W169" i="20"/>
  <c r="V169" i="20"/>
  <c r="U169" i="20"/>
  <c r="T169" i="20"/>
  <c r="S169" i="20"/>
  <c r="R169" i="20"/>
  <c r="Q169" i="20"/>
  <c r="P169" i="20"/>
  <c r="O169" i="20"/>
  <c r="N169" i="20"/>
  <c r="M169" i="20"/>
  <c r="L169" i="20"/>
  <c r="K169" i="20"/>
  <c r="J169" i="20"/>
  <c r="I169" i="20"/>
  <c r="H169" i="20"/>
  <c r="G169" i="20"/>
  <c r="F169" i="20"/>
  <c r="E169" i="20"/>
  <c r="D169" i="20"/>
  <c r="AJ168" i="20"/>
  <c r="AQ168" i="20" s="1"/>
  <c r="AS39" i="20" s="1"/>
  <c r="AI168" i="20"/>
  <c r="AH168" i="20"/>
  <c r="AG168" i="20"/>
  <c r="AF168" i="20"/>
  <c r="AE168" i="20"/>
  <c r="AD168" i="20"/>
  <c r="AC168" i="20"/>
  <c r="AB168" i="20"/>
  <c r="AA168" i="20"/>
  <c r="Z168" i="20"/>
  <c r="Y168" i="20"/>
  <c r="X168" i="20"/>
  <c r="W168" i="20"/>
  <c r="V168" i="20"/>
  <c r="U168" i="20"/>
  <c r="T168" i="20"/>
  <c r="S168" i="20"/>
  <c r="R168" i="20"/>
  <c r="Q168" i="20"/>
  <c r="P168" i="20"/>
  <c r="O168" i="20"/>
  <c r="N168" i="20"/>
  <c r="M168" i="20"/>
  <c r="L168" i="20"/>
  <c r="K168" i="20"/>
  <c r="J168" i="20"/>
  <c r="I168" i="20"/>
  <c r="H168" i="20"/>
  <c r="G168" i="20"/>
  <c r="F168" i="20"/>
  <c r="E168" i="20"/>
  <c r="D168" i="20"/>
  <c r="AQ167" i="20"/>
  <c r="AS38" i="20" s="1"/>
  <c r="AJ167" i="20"/>
  <c r="AI167" i="20"/>
  <c r="AH167" i="20"/>
  <c r="AG167" i="20"/>
  <c r="AF167" i="20"/>
  <c r="AE167" i="20"/>
  <c r="AD167" i="20"/>
  <c r="AC167" i="20"/>
  <c r="AB167" i="20"/>
  <c r="AA167" i="20"/>
  <c r="Z167" i="20"/>
  <c r="Y167" i="20"/>
  <c r="X167" i="20"/>
  <c r="W167" i="20"/>
  <c r="V167" i="20"/>
  <c r="U167" i="20"/>
  <c r="T167" i="20"/>
  <c r="S167" i="20"/>
  <c r="R167" i="20"/>
  <c r="Q167" i="20"/>
  <c r="P167" i="20"/>
  <c r="O167" i="20"/>
  <c r="N167" i="20"/>
  <c r="M167" i="20"/>
  <c r="L167" i="20"/>
  <c r="K167" i="20"/>
  <c r="J167" i="20"/>
  <c r="I167" i="20"/>
  <c r="H167" i="20"/>
  <c r="G167" i="20"/>
  <c r="F167" i="20"/>
  <c r="E167" i="20"/>
  <c r="D167" i="20"/>
  <c r="AQ166" i="20"/>
  <c r="AJ166" i="20"/>
  <c r="AI166" i="20"/>
  <c r="AH166" i="20"/>
  <c r="AG166" i="20"/>
  <c r="AF166" i="20"/>
  <c r="AE166" i="20"/>
  <c r="AD166" i="20"/>
  <c r="AC166" i="20"/>
  <c r="AB166" i="20"/>
  <c r="AA166" i="20"/>
  <c r="Z166" i="20"/>
  <c r="Y166" i="20"/>
  <c r="X166" i="20"/>
  <c r="W166" i="20"/>
  <c r="V166" i="20"/>
  <c r="U166" i="20"/>
  <c r="T166" i="20"/>
  <c r="S166" i="20"/>
  <c r="R166" i="20"/>
  <c r="Q166" i="20"/>
  <c r="P166" i="20"/>
  <c r="O166" i="20"/>
  <c r="N166" i="20"/>
  <c r="M166" i="20"/>
  <c r="L166" i="20"/>
  <c r="K166" i="20"/>
  <c r="J166" i="20"/>
  <c r="I166" i="20"/>
  <c r="H166" i="20"/>
  <c r="AO166" i="20" s="1"/>
  <c r="G166" i="20"/>
  <c r="F166" i="20"/>
  <c r="E166" i="20"/>
  <c r="D166" i="20"/>
  <c r="AQ165" i="20"/>
  <c r="AO165" i="20"/>
  <c r="AJ165" i="20"/>
  <c r="AI165" i="20"/>
  <c r="AH165" i="20"/>
  <c r="AG165" i="20"/>
  <c r="AF165" i="20"/>
  <c r="AE165" i="20"/>
  <c r="AD165" i="20"/>
  <c r="AC165" i="20"/>
  <c r="AB165" i="20"/>
  <c r="AA165" i="20"/>
  <c r="Z165" i="20"/>
  <c r="Y165" i="20"/>
  <c r="X165" i="20"/>
  <c r="W165" i="20"/>
  <c r="V165" i="20"/>
  <c r="U165" i="20"/>
  <c r="T165" i="20"/>
  <c r="S165" i="20"/>
  <c r="R165" i="20"/>
  <c r="Q165" i="20"/>
  <c r="P165" i="20"/>
  <c r="O165" i="20"/>
  <c r="AN165" i="20" s="1"/>
  <c r="N165" i="20"/>
  <c r="M165" i="20"/>
  <c r="L165" i="20"/>
  <c r="K165" i="20"/>
  <c r="J165" i="20"/>
  <c r="I165" i="20"/>
  <c r="H165" i="20"/>
  <c r="G165" i="20"/>
  <c r="F165" i="20"/>
  <c r="E165" i="20"/>
  <c r="D165" i="20"/>
  <c r="AQ164" i="20"/>
  <c r="AJ164" i="20"/>
  <c r="AI164" i="20"/>
  <c r="AH164" i="20"/>
  <c r="AG164" i="20"/>
  <c r="AF164" i="20"/>
  <c r="AE164" i="20"/>
  <c r="AD164" i="20"/>
  <c r="AC164" i="20"/>
  <c r="AB164" i="20"/>
  <c r="AA164" i="20"/>
  <c r="Z164" i="20"/>
  <c r="Y164" i="20"/>
  <c r="X164" i="20"/>
  <c r="W164" i="20"/>
  <c r="V164" i="20"/>
  <c r="AM164" i="20" s="1"/>
  <c r="U164" i="20"/>
  <c r="T164" i="20"/>
  <c r="S164" i="20"/>
  <c r="R164" i="20"/>
  <c r="Q164" i="20"/>
  <c r="P164" i="20"/>
  <c r="O164" i="20"/>
  <c r="N164" i="20"/>
  <c r="AN164" i="20" s="1"/>
  <c r="M164" i="20"/>
  <c r="L164" i="20"/>
  <c r="K164" i="20"/>
  <c r="J164" i="20"/>
  <c r="I164" i="20"/>
  <c r="H164" i="20"/>
  <c r="G164" i="20"/>
  <c r="F164" i="20"/>
  <c r="AO164" i="20" s="1"/>
  <c r="E164" i="20"/>
  <c r="D164" i="20"/>
  <c r="AQ163" i="20"/>
  <c r="AJ163" i="20"/>
  <c r="AI163" i="20"/>
  <c r="AH163" i="20"/>
  <c r="AG163" i="20"/>
  <c r="AF163" i="20"/>
  <c r="AE163" i="20"/>
  <c r="AD163" i="20"/>
  <c r="AC163" i="20"/>
  <c r="AL163" i="20" s="1"/>
  <c r="AB163" i="20"/>
  <c r="AA163" i="20"/>
  <c r="Z163" i="20"/>
  <c r="Y163" i="20"/>
  <c r="X163" i="20"/>
  <c r="W163" i="20"/>
  <c r="V163" i="20"/>
  <c r="AM163" i="20" s="1"/>
  <c r="U163" i="20"/>
  <c r="T163" i="20"/>
  <c r="S163" i="20"/>
  <c r="R163" i="20"/>
  <c r="Q163" i="20"/>
  <c r="P163" i="20"/>
  <c r="O163" i="20"/>
  <c r="N163" i="20"/>
  <c r="M163" i="20"/>
  <c r="L163" i="20"/>
  <c r="K163" i="20"/>
  <c r="J163" i="20"/>
  <c r="I163" i="20"/>
  <c r="H163" i="20"/>
  <c r="G163" i="20"/>
  <c r="F163" i="20"/>
  <c r="E163" i="20"/>
  <c r="D163" i="20"/>
  <c r="AJ162" i="20"/>
  <c r="AQ162" i="20" s="1"/>
  <c r="AI162" i="20"/>
  <c r="AH162" i="20"/>
  <c r="AG162" i="20"/>
  <c r="AF162" i="20"/>
  <c r="AE162" i="20"/>
  <c r="AD162" i="20"/>
  <c r="AC162" i="20"/>
  <c r="AB162" i="20"/>
  <c r="AL162" i="20" s="1"/>
  <c r="AA162" i="20"/>
  <c r="Z162" i="20"/>
  <c r="Y162" i="20"/>
  <c r="X162" i="20"/>
  <c r="W162" i="20"/>
  <c r="V162" i="20"/>
  <c r="U162" i="20"/>
  <c r="T162" i="20"/>
  <c r="AM162" i="20" s="1"/>
  <c r="S162" i="20"/>
  <c r="R162" i="20"/>
  <c r="Q162" i="20"/>
  <c r="P162" i="20"/>
  <c r="O162" i="20"/>
  <c r="N162" i="20"/>
  <c r="M162" i="20"/>
  <c r="L162" i="20"/>
  <c r="AN162" i="20" s="1"/>
  <c r="K162" i="20"/>
  <c r="J162" i="20"/>
  <c r="I162" i="20"/>
  <c r="H162" i="20"/>
  <c r="G162" i="20"/>
  <c r="F162" i="20"/>
  <c r="E162" i="20"/>
  <c r="D162" i="20"/>
  <c r="AO162" i="20" s="1"/>
  <c r="AJ161" i="20"/>
  <c r="AQ161" i="20" s="1"/>
  <c r="AI161" i="20"/>
  <c r="AH161" i="20"/>
  <c r="AG161" i="20"/>
  <c r="AF161" i="20"/>
  <c r="AE161" i="20"/>
  <c r="AD161" i="20"/>
  <c r="AC161" i="20"/>
  <c r="AB161" i="20"/>
  <c r="AL161" i="20" s="1"/>
  <c r="AA161" i="20"/>
  <c r="Z161" i="20"/>
  <c r="Y161" i="20"/>
  <c r="X161" i="20"/>
  <c r="W161" i="20"/>
  <c r="V161" i="20"/>
  <c r="U161" i="20"/>
  <c r="T161" i="20"/>
  <c r="AM161" i="20" s="1"/>
  <c r="S161" i="20"/>
  <c r="R161" i="20"/>
  <c r="Q161" i="20"/>
  <c r="P161" i="20"/>
  <c r="O161" i="20"/>
  <c r="N161" i="20"/>
  <c r="M161" i="20"/>
  <c r="L161" i="20"/>
  <c r="AN161" i="20" s="1"/>
  <c r="K161" i="20"/>
  <c r="J161" i="20"/>
  <c r="I161" i="20"/>
  <c r="H161" i="20"/>
  <c r="G161" i="20"/>
  <c r="F161" i="20"/>
  <c r="E161" i="20"/>
  <c r="D161" i="20"/>
  <c r="AO161" i="20" s="1"/>
  <c r="AJ160" i="20"/>
  <c r="AQ160" i="20" s="1"/>
  <c r="AI160" i="20"/>
  <c r="AH160" i="20"/>
  <c r="AG160" i="20"/>
  <c r="AF160" i="20"/>
  <c r="AE160" i="20"/>
  <c r="AD160" i="20"/>
  <c r="AC160" i="20"/>
  <c r="AB160" i="20"/>
  <c r="AA160" i="20"/>
  <c r="Z160" i="20"/>
  <c r="Y160" i="20"/>
  <c r="X160" i="20"/>
  <c r="W160" i="20"/>
  <c r="V160" i="20"/>
  <c r="U160" i="20"/>
  <c r="T160" i="20"/>
  <c r="S160" i="20"/>
  <c r="R160" i="20"/>
  <c r="Q160" i="20"/>
  <c r="P160" i="20"/>
  <c r="O160" i="20"/>
  <c r="N160" i="20"/>
  <c r="M160" i="20"/>
  <c r="L160" i="20"/>
  <c r="K160" i="20"/>
  <c r="J160" i="20"/>
  <c r="I160" i="20"/>
  <c r="H160" i="20"/>
  <c r="G160" i="20"/>
  <c r="F160" i="20"/>
  <c r="E160" i="20"/>
  <c r="D160" i="20"/>
  <c r="AQ159" i="20"/>
  <c r="AJ159" i="20"/>
  <c r="AI159" i="20"/>
  <c r="AH159" i="20"/>
  <c r="AG159" i="20"/>
  <c r="AF159" i="20"/>
  <c r="AE159" i="20"/>
  <c r="AD159" i="20"/>
  <c r="AC159" i="20"/>
  <c r="AB159" i="20"/>
  <c r="AL159" i="20" s="1"/>
  <c r="AA159" i="20"/>
  <c r="Z159" i="20"/>
  <c r="Y159" i="20"/>
  <c r="X159" i="20"/>
  <c r="W159" i="20"/>
  <c r="V159" i="20"/>
  <c r="U159" i="20"/>
  <c r="T159" i="20"/>
  <c r="AM159" i="20" s="1"/>
  <c r="S159" i="20"/>
  <c r="R159" i="20"/>
  <c r="Q159" i="20"/>
  <c r="P159" i="20"/>
  <c r="O159" i="20"/>
  <c r="N159" i="20"/>
  <c r="M159" i="20"/>
  <c r="L159" i="20"/>
  <c r="AN159" i="20" s="1"/>
  <c r="K159" i="20"/>
  <c r="J159" i="20"/>
  <c r="I159" i="20"/>
  <c r="H159" i="20"/>
  <c r="G159" i="20"/>
  <c r="F159" i="20"/>
  <c r="E159" i="20"/>
  <c r="D159" i="20"/>
  <c r="AO159" i="20" s="1"/>
  <c r="AQ158" i="20"/>
  <c r="AJ158" i="20"/>
  <c r="AI158" i="20"/>
  <c r="AH158" i="20"/>
  <c r="AG158" i="20"/>
  <c r="AF158" i="20"/>
  <c r="AE158" i="20"/>
  <c r="AD158" i="20"/>
  <c r="AC158" i="20"/>
  <c r="AB158" i="20"/>
  <c r="AA158" i="20"/>
  <c r="Z158" i="20"/>
  <c r="Y158" i="20"/>
  <c r="X158" i="20"/>
  <c r="W158" i="20"/>
  <c r="V158" i="20"/>
  <c r="U158" i="20"/>
  <c r="T158" i="20"/>
  <c r="S158" i="20"/>
  <c r="R158" i="20"/>
  <c r="Q158" i="20"/>
  <c r="P158" i="20"/>
  <c r="O158" i="20"/>
  <c r="N158" i="20"/>
  <c r="M158" i="20"/>
  <c r="L158" i="20"/>
  <c r="K158" i="20"/>
  <c r="J158" i="20"/>
  <c r="I158" i="20"/>
  <c r="AO158" i="20" s="1"/>
  <c r="H158" i="20"/>
  <c r="G158" i="20"/>
  <c r="F158" i="20"/>
  <c r="E158" i="20"/>
  <c r="D158" i="20"/>
  <c r="AQ157" i="20"/>
  <c r="AO157" i="20"/>
  <c r="AN157" i="20"/>
  <c r="AJ157" i="20"/>
  <c r="AI157" i="20"/>
  <c r="AH157" i="20"/>
  <c r="AG157" i="20"/>
  <c r="AF157" i="20"/>
  <c r="AE157" i="20"/>
  <c r="AD157" i="20"/>
  <c r="AC157" i="20"/>
  <c r="AL157" i="20" s="1"/>
  <c r="AB157" i="20"/>
  <c r="AA157" i="20"/>
  <c r="Z157" i="20"/>
  <c r="Y157" i="20"/>
  <c r="X157" i="20"/>
  <c r="W157" i="20"/>
  <c r="V157" i="20"/>
  <c r="U157" i="20"/>
  <c r="AM157" i="20" s="1"/>
  <c r="T157" i="20"/>
  <c r="S157" i="20"/>
  <c r="R157" i="20"/>
  <c r="Q157" i="20"/>
  <c r="P157" i="20"/>
  <c r="O157" i="20"/>
  <c r="N157" i="20"/>
  <c r="M157" i="20"/>
  <c r="L157" i="20"/>
  <c r="K157" i="20"/>
  <c r="J157" i="20"/>
  <c r="I157" i="20"/>
  <c r="H157" i="20"/>
  <c r="G157" i="20"/>
  <c r="F157" i="20"/>
  <c r="E157" i="20"/>
  <c r="D157" i="20"/>
  <c r="AQ156" i="20"/>
  <c r="AJ156" i="20"/>
  <c r="AI156" i="20"/>
  <c r="AH156" i="20"/>
  <c r="AG156" i="20"/>
  <c r="AF156" i="20"/>
  <c r="AE156" i="20"/>
  <c r="AD156" i="20"/>
  <c r="AC156" i="20"/>
  <c r="AB156" i="20"/>
  <c r="AA156" i="20"/>
  <c r="Z156" i="20"/>
  <c r="Y156" i="20"/>
  <c r="X156" i="20"/>
  <c r="W156" i="20"/>
  <c r="AM156" i="20" s="1"/>
  <c r="V156" i="20"/>
  <c r="U156" i="20"/>
  <c r="T156" i="20"/>
  <c r="S156" i="20"/>
  <c r="R156" i="20"/>
  <c r="Q156" i="20"/>
  <c r="P156" i="20"/>
  <c r="O156" i="20"/>
  <c r="N156" i="20"/>
  <c r="AN156" i="20" s="1"/>
  <c r="M156" i="20"/>
  <c r="L156" i="20"/>
  <c r="K156" i="20"/>
  <c r="J156" i="20"/>
  <c r="I156" i="20"/>
  <c r="H156" i="20"/>
  <c r="G156" i="20"/>
  <c r="F156" i="20"/>
  <c r="E156" i="20"/>
  <c r="D156" i="20"/>
  <c r="AQ155" i="20"/>
  <c r="AJ155" i="20"/>
  <c r="AI155" i="20"/>
  <c r="AH155" i="20"/>
  <c r="AG155" i="20"/>
  <c r="AF155" i="20"/>
  <c r="AE155" i="20"/>
  <c r="AD155" i="20"/>
  <c r="AC155" i="20"/>
  <c r="AL155" i="20" s="1"/>
  <c r="AB155" i="20"/>
  <c r="AA155" i="20"/>
  <c r="Z155" i="20"/>
  <c r="Y155" i="20"/>
  <c r="X155" i="20"/>
  <c r="W155" i="20"/>
  <c r="V155" i="20"/>
  <c r="U155" i="20"/>
  <c r="AM155" i="20" s="1"/>
  <c r="T155" i="20"/>
  <c r="S155" i="20"/>
  <c r="R155" i="20"/>
  <c r="Q155" i="20"/>
  <c r="P155" i="20"/>
  <c r="O155" i="20"/>
  <c r="N155" i="20"/>
  <c r="M155" i="20"/>
  <c r="AN155" i="20" s="1"/>
  <c r="L155" i="20"/>
  <c r="K155" i="20"/>
  <c r="J155" i="20"/>
  <c r="I155" i="20"/>
  <c r="H155" i="20"/>
  <c r="G155" i="20"/>
  <c r="F155" i="20"/>
  <c r="E155" i="20"/>
  <c r="AO155" i="20" s="1"/>
  <c r="D155" i="20"/>
  <c r="AJ154" i="20"/>
  <c r="AQ154" i="20" s="1"/>
  <c r="AI154" i="20"/>
  <c r="AH154" i="20"/>
  <c r="AG154" i="20"/>
  <c r="AF154" i="20"/>
  <c r="AE154" i="20"/>
  <c r="AD154" i="20"/>
  <c r="AC154" i="20"/>
  <c r="AL154" i="20" s="1"/>
  <c r="AB154" i="20"/>
  <c r="AA154" i="20"/>
  <c r="Z154" i="20"/>
  <c r="Y154" i="20"/>
  <c r="X154" i="20"/>
  <c r="W154" i="20"/>
  <c r="V154" i="20"/>
  <c r="U154" i="20"/>
  <c r="T154" i="20"/>
  <c r="S154" i="20"/>
  <c r="R154" i="20"/>
  <c r="Q154" i="20"/>
  <c r="P154" i="20"/>
  <c r="O154" i="20"/>
  <c r="N154" i="20"/>
  <c r="M154" i="20"/>
  <c r="L154" i="20"/>
  <c r="K154" i="20"/>
  <c r="J154" i="20"/>
  <c r="I154" i="20"/>
  <c r="H154" i="20"/>
  <c r="G154" i="20"/>
  <c r="F154" i="20"/>
  <c r="E154" i="20"/>
  <c r="D154" i="20"/>
  <c r="AJ153" i="20"/>
  <c r="AQ153" i="20" s="1"/>
  <c r="AI153" i="20"/>
  <c r="AH153" i="20"/>
  <c r="AG153" i="20"/>
  <c r="AF153" i="20"/>
  <c r="AE153" i="20"/>
  <c r="AD153" i="20"/>
  <c r="AC153" i="20"/>
  <c r="AB153" i="20"/>
  <c r="AL153" i="20" s="1"/>
  <c r="AA153" i="20"/>
  <c r="Z153" i="20"/>
  <c r="Y153" i="20"/>
  <c r="X153" i="20"/>
  <c r="W153" i="20"/>
  <c r="V153" i="20"/>
  <c r="U153" i="20"/>
  <c r="T153" i="20"/>
  <c r="AM153" i="20" s="1"/>
  <c r="S153" i="20"/>
  <c r="R153" i="20"/>
  <c r="Q153" i="20"/>
  <c r="P153" i="20"/>
  <c r="O153" i="20"/>
  <c r="N153" i="20"/>
  <c r="M153" i="20"/>
  <c r="L153" i="20"/>
  <c r="AN153" i="20" s="1"/>
  <c r="K153" i="20"/>
  <c r="J153" i="20"/>
  <c r="I153" i="20"/>
  <c r="H153" i="20"/>
  <c r="G153" i="20"/>
  <c r="F153" i="20"/>
  <c r="E153" i="20"/>
  <c r="D153" i="20"/>
  <c r="AO153" i="20" s="1"/>
  <c r="AJ152" i="20"/>
  <c r="AQ152" i="20" s="1"/>
  <c r="AI152" i="20"/>
  <c r="AH152" i="20"/>
  <c r="AG152" i="20"/>
  <c r="AF152" i="20"/>
  <c r="AE152" i="20"/>
  <c r="AD152" i="20"/>
  <c r="AC152" i="20"/>
  <c r="AB152" i="20"/>
  <c r="AA152" i="20"/>
  <c r="Z152" i="20"/>
  <c r="Y152" i="20"/>
  <c r="X152" i="20"/>
  <c r="W152" i="20"/>
  <c r="V152" i="20"/>
  <c r="U152" i="20"/>
  <c r="T152" i="20"/>
  <c r="S152" i="20"/>
  <c r="R152" i="20"/>
  <c r="Q152" i="20"/>
  <c r="P152" i="20"/>
  <c r="O152" i="20"/>
  <c r="N152" i="20"/>
  <c r="M152" i="20"/>
  <c r="L152" i="20"/>
  <c r="K152" i="20"/>
  <c r="J152" i="20"/>
  <c r="I152" i="20"/>
  <c r="H152" i="20"/>
  <c r="G152" i="20"/>
  <c r="F152" i="20"/>
  <c r="E152" i="20"/>
  <c r="D152" i="20"/>
  <c r="AJ151" i="20"/>
  <c r="AI151" i="20"/>
  <c r="AH151" i="20"/>
  <c r="AG151" i="20"/>
  <c r="AF151" i="20"/>
  <c r="AE151" i="20"/>
  <c r="AD151" i="20"/>
  <c r="AC151" i="20"/>
  <c r="AB151" i="20"/>
  <c r="AA151" i="20"/>
  <c r="Z151" i="20"/>
  <c r="Y151" i="20"/>
  <c r="X151" i="20"/>
  <c r="W151" i="20"/>
  <c r="V151" i="20"/>
  <c r="U151" i="20"/>
  <c r="T151" i="20"/>
  <c r="S151" i="20"/>
  <c r="R151" i="20"/>
  <c r="Q151" i="20"/>
  <c r="P151" i="20"/>
  <c r="O151" i="20"/>
  <c r="N151" i="20"/>
  <c r="M151" i="20"/>
  <c r="L151" i="20"/>
  <c r="K151" i="20"/>
  <c r="J151" i="20"/>
  <c r="I151" i="20"/>
  <c r="H151" i="20"/>
  <c r="G151" i="20"/>
  <c r="F151" i="20"/>
  <c r="E151" i="20"/>
  <c r="D151" i="20"/>
  <c r="AJ150" i="20"/>
  <c r="AI150" i="20"/>
  <c r="AH150" i="20"/>
  <c r="AG150" i="20"/>
  <c r="AF150" i="20"/>
  <c r="AE150" i="20"/>
  <c r="AD150" i="20"/>
  <c r="AC150" i="20"/>
  <c r="AB150" i="20"/>
  <c r="AA150" i="20"/>
  <c r="Z150" i="20"/>
  <c r="Y150" i="20"/>
  <c r="X150" i="20"/>
  <c r="W150" i="20"/>
  <c r="V150" i="20"/>
  <c r="U150" i="20"/>
  <c r="T150" i="20"/>
  <c r="S150" i="20"/>
  <c r="R150" i="20"/>
  <c r="Q150" i="20"/>
  <c r="P150" i="20"/>
  <c r="O150" i="20"/>
  <c r="N150" i="20"/>
  <c r="M150" i="20"/>
  <c r="L150" i="20"/>
  <c r="K150" i="20"/>
  <c r="J150" i="20"/>
  <c r="I150" i="20"/>
  <c r="H150" i="20"/>
  <c r="AO150" i="20" s="1"/>
  <c r="G150" i="20"/>
  <c r="F150" i="20"/>
  <c r="E150" i="20"/>
  <c r="D150" i="20"/>
  <c r="AJ149" i="20"/>
  <c r="AI149" i="20"/>
  <c r="AH149" i="20"/>
  <c r="AG149" i="20"/>
  <c r="AF149" i="20"/>
  <c r="AE149" i="20"/>
  <c r="AD149" i="20"/>
  <c r="AC149" i="20"/>
  <c r="AB149" i="20"/>
  <c r="AA149" i="20"/>
  <c r="Z149" i="20"/>
  <c r="Y149" i="20"/>
  <c r="X149" i="20"/>
  <c r="W149" i="20"/>
  <c r="V149" i="20"/>
  <c r="U149" i="20"/>
  <c r="T149" i="20"/>
  <c r="S149" i="20"/>
  <c r="R149" i="20"/>
  <c r="Q149" i="20"/>
  <c r="P149" i="20"/>
  <c r="O149" i="20"/>
  <c r="AN149" i="20" s="1"/>
  <c r="N149" i="20"/>
  <c r="M149" i="20"/>
  <c r="L149" i="20"/>
  <c r="K149" i="20"/>
  <c r="J149" i="20"/>
  <c r="I149" i="20"/>
  <c r="H149" i="20"/>
  <c r="G149" i="20"/>
  <c r="AO149" i="20" s="1"/>
  <c r="F149" i="20"/>
  <c r="E149" i="20"/>
  <c r="D149" i="20"/>
  <c r="AJ148" i="20"/>
  <c r="AI148" i="20"/>
  <c r="AH148" i="20"/>
  <c r="AG148" i="20"/>
  <c r="AF148" i="20"/>
  <c r="AE148" i="20"/>
  <c r="AD148" i="20"/>
  <c r="AC148" i="20"/>
  <c r="AB148" i="20"/>
  <c r="AL148" i="20" s="1"/>
  <c r="AA148" i="20"/>
  <c r="Z148" i="20"/>
  <c r="Y148" i="20"/>
  <c r="X148" i="20"/>
  <c r="W148" i="20"/>
  <c r="V148" i="20"/>
  <c r="AM148" i="20" s="1"/>
  <c r="U148" i="20"/>
  <c r="T148" i="20"/>
  <c r="S148" i="20"/>
  <c r="R148" i="20"/>
  <c r="Q148" i="20"/>
  <c r="P148" i="20"/>
  <c r="O148" i="20"/>
  <c r="N148" i="20"/>
  <c r="AN148" i="20" s="1"/>
  <c r="M148" i="20"/>
  <c r="L148" i="20"/>
  <c r="K148" i="20"/>
  <c r="J148" i="20"/>
  <c r="I148" i="20"/>
  <c r="H148" i="20"/>
  <c r="G148" i="20"/>
  <c r="F148" i="20"/>
  <c r="AO148" i="20" s="1"/>
  <c r="E148" i="20"/>
  <c r="D148" i="20"/>
  <c r="AJ147" i="20"/>
  <c r="AI147" i="20"/>
  <c r="AH147" i="20"/>
  <c r="AG147" i="20"/>
  <c r="AF147" i="20"/>
  <c r="AE147" i="20"/>
  <c r="AD147" i="20"/>
  <c r="AC147" i="20"/>
  <c r="AL147" i="20" s="1"/>
  <c r="AB147" i="20"/>
  <c r="AA147" i="20"/>
  <c r="Z147" i="20"/>
  <c r="Y147" i="20"/>
  <c r="X147" i="20"/>
  <c r="W147" i="20"/>
  <c r="V147" i="20"/>
  <c r="U147" i="20"/>
  <c r="AM147" i="20" s="1"/>
  <c r="T147" i="20"/>
  <c r="S147" i="20"/>
  <c r="R147" i="20"/>
  <c r="Q147" i="20"/>
  <c r="P147" i="20"/>
  <c r="O147" i="20"/>
  <c r="N147" i="20"/>
  <c r="M147" i="20"/>
  <c r="AN147" i="20" s="1"/>
  <c r="L147" i="20"/>
  <c r="K147" i="20"/>
  <c r="J147" i="20"/>
  <c r="I147" i="20"/>
  <c r="H147" i="20"/>
  <c r="G147" i="20"/>
  <c r="F147" i="20"/>
  <c r="E147" i="20"/>
  <c r="AO147" i="20" s="1"/>
  <c r="D147" i="20"/>
  <c r="AJ146" i="20"/>
  <c r="AI146" i="20"/>
  <c r="AH146" i="20"/>
  <c r="AG146" i="20"/>
  <c r="AF146" i="20"/>
  <c r="AE146" i="20"/>
  <c r="AD146" i="20"/>
  <c r="AC146" i="20"/>
  <c r="AB146" i="20"/>
  <c r="AL146" i="20" s="1"/>
  <c r="AA146" i="20"/>
  <c r="Z146" i="20"/>
  <c r="Y146" i="20"/>
  <c r="X146" i="20"/>
  <c r="W146" i="20"/>
  <c r="V146" i="20"/>
  <c r="U146" i="20"/>
  <c r="T146" i="20"/>
  <c r="AM146" i="20" s="1"/>
  <c r="S146" i="20"/>
  <c r="R146" i="20"/>
  <c r="Q146" i="20"/>
  <c r="P146" i="20"/>
  <c r="O146" i="20"/>
  <c r="N146" i="20"/>
  <c r="M146" i="20"/>
  <c r="L146" i="20"/>
  <c r="AN146" i="20" s="1"/>
  <c r="K146" i="20"/>
  <c r="J146" i="20"/>
  <c r="I146" i="20"/>
  <c r="H146" i="20"/>
  <c r="G146" i="20"/>
  <c r="F146" i="20"/>
  <c r="E146" i="20"/>
  <c r="D146" i="20"/>
  <c r="AO146" i="20" s="1"/>
  <c r="AJ145" i="20"/>
  <c r="AI145" i="20"/>
  <c r="AH145" i="20"/>
  <c r="AG145" i="20"/>
  <c r="AF145" i="20"/>
  <c r="AE145" i="20"/>
  <c r="AD145" i="20"/>
  <c r="AC145" i="20"/>
  <c r="AB145" i="20"/>
  <c r="AL145" i="20" s="1"/>
  <c r="AA145" i="20"/>
  <c r="Z145" i="20"/>
  <c r="Y145" i="20"/>
  <c r="X145" i="20"/>
  <c r="W145" i="20"/>
  <c r="V145" i="20"/>
  <c r="U145" i="20"/>
  <c r="T145" i="20"/>
  <c r="AM145" i="20" s="1"/>
  <c r="S145" i="20"/>
  <c r="R145" i="20"/>
  <c r="Q145" i="20"/>
  <c r="P145" i="20"/>
  <c r="O145" i="20"/>
  <c r="N145" i="20"/>
  <c r="M145" i="20"/>
  <c r="L145" i="20"/>
  <c r="AN145" i="20" s="1"/>
  <c r="K145" i="20"/>
  <c r="J145" i="20"/>
  <c r="I145" i="20"/>
  <c r="H145" i="20"/>
  <c r="G145" i="20"/>
  <c r="F145" i="20"/>
  <c r="E145" i="20"/>
  <c r="D145" i="20"/>
  <c r="AO145" i="20" s="1"/>
  <c r="AJ144" i="20"/>
  <c r="AI144" i="20"/>
  <c r="AH144" i="20"/>
  <c r="AG144" i="20"/>
  <c r="AF144" i="20"/>
  <c r="AE144" i="20"/>
  <c r="AD144" i="20"/>
  <c r="AC144" i="20"/>
  <c r="AB144" i="20"/>
  <c r="AL144" i="20" s="1"/>
  <c r="AA144" i="20"/>
  <c r="Z144" i="20"/>
  <c r="Y144" i="20"/>
  <c r="X144" i="20"/>
  <c r="W144" i="20"/>
  <c r="V144" i="20"/>
  <c r="U144" i="20"/>
  <c r="T144" i="20"/>
  <c r="AM144" i="20" s="1"/>
  <c r="S144" i="20"/>
  <c r="R144" i="20"/>
  <c r="Q144" i="20"/>
  <c r="P144" i="20"/>
  <c r="O144" i="20"/>
  <c r="N144" i="20"/>
  <c r="M144" i="20"/>
  <c r="L144" i="20"/>
  <c r="AN144" i="20" s="1"/>
  <c r="K144" i="20"/>
  <c r="J144" i="20"/>
  <c r="I144" i="20"/>
  <c r="H144" i="20"/>
  <c r="G144" i="20"/>
  <c r="F144" i="20"/>
  <c r="E144" i="20"/>
  <c r="D144" i="20"/>
  <c r="AO144" i="20" s="1"/>
  <c r="AJ143" i="20"/>
  <c r="AI143" i="20"/>
  <c r="AH143" i="20"/>
  <c r="AG143" i="20"/>
  <c r="AF143" i="20"/>
  <c r="AE143" i="20"/>
  <c r="AD143" i="20"/>
  <c r="AC143" i="20"/>
  <c r="AB143" i="20"/>
  <c r="AA143" i="20"/>
  <c r="Z143" i="20"/>
  <c r="Y143" i="20"/>
  <c r="X143" i="20"/>
  <c r="W143" i="20"/>
  <c r="V143" i="20"/>
  <c r="U143" i="20"/>
  <c r="T143" i="20"/>
  <c r="S143" i="20"/>
  <c r="R143" i="20"/>
  <c r="Q143" i="20"/>
  <c r="P143" i="20"/>
  <c r="O143" i="20"/>
  <c r="N143" i="20"/>
  <c r="M143" i="20"/>
  <c r="L143" i="20"/>
  <c r="K143" i="20"/>
  <c r="J143" i="20"/>
  <c r="I143" i="20"/>
  <c r="H143" i="20"/>
  <c r="G143" i="20"/>
  <c r="F143" i="20"/>
  <c r="E143" i="20"/>
  <c r="D143" i="20"/>
  <c r="AO142" i="20"/>
  <c r="AJ142" i="20"/>
  <c r="AI142" i="20"/>
  <c r="AH142" i="20"/>
  <c r="AG142" i="20"/>
  <c r="AF142" i="20"/>
  <c r="AE142" i="20"/>
  <c r="AD142" i="20"/>
  <c r="AC142" i="20"/>
  <c r="AB142" i="20"/>
  <c r="AA142" i="20"/>
  <c r="Z142" i="20"/>
  <c r="Y142" i="20"/>
  <c r="X142" i="20"/>
  <c r="W142" i="20"/>
  <c r="V142" i="20"/>
  <c r="U142" i="20"/>
  <c r="T142" i="20"/>
  <c r="S142" i="20"/>
  <c r="R142" i="20"/>
  <c r="Q142" i="20"/>
  <c r="P142" i="20"/>
  <c r="O142" i="20"/>
  <c r="N142" i="20"/>
  <c r="M142" i="20"/>
  <c r="L142" i="20"/>
  <c r="K142" i="20"/>
  <c r="J142" i="20"/>
  <c r="I142" i="20"/>
  <c r="H142" i="20"/>
  <c r="G142" i="20"/>
  <c r="F142" i="20"/>
  <c r="E142" i="20"/>
  <c r="D142" i="20"/>
  <c r="AJ141" i="20"/>
  <c r="AI141" i="20"/>
  <c r="AH141" i="20"/>
  <c r="AG141" i="20"/>
  <c r="AF141" i="20"/>
  <c r="AE141" i="20"/>
  <c r="AD141" i="20"/>
  <c r="AC141" i="20"/>
  <c r="AB141" i="20"/>
  <c r="AA141" i="20"/>
  <c r="Z141" i="20"/>
  <c r="Y141" i="20"/>
  <c r="X141" i="20"/>
  <c r="W141" i="20"/>
  <c r="V141" i="20"/>
  <c r="U141" i="20"/>
  <c r="T141" i="20"/>
  <c r="S141" i="20"/>
  <c r="R141" i="20"/>
  <c r="Q141" i="20"/>
  <c r="P141" i="20"/>
  <c r="O141" i="20"/>
  <c r="AN141" i="20" s="1"/>
  <c r="N141" i="20"/>
  <c r="M141" i="20"/>
  <c r="L141" i="20"/>
  <c r="K141" i="20"/>
  <c r="J141" i="20"/>
  <c r="I141" i="20"/>
  <c r="H141" i="20"/>
  <c r="G141" i="20"/>
  <c r="AO141" i="20" s="1"/>
  <c r="F141" i="20"/>
  <c r="E141" i="20"/>
  <c r="D141" i="20"/>
  <c r="AM140" i="20"/>
  <c r="AJ140" i="20"/>
  <c r="AI140" i="20"/>
  <c r="AH140" i="20"/>
  <c r="AG140" i="20"/>
  <c r="AF140" i="20"/>
  <c r="AE140" i="20"/>
  <c r="AD140" i="20"/>
  <c r="AC140" i="20"/>
  <c r="AB140" i="20"/>
  <c r="AA140" i="20"/>
  <c r="Z140" i="20"/>
  <c r="Y140" i="20"/>
  <c r="X140" i="20"/>
  <c r="W140" i="20"/>
  <c r="V140" i="20"/>
  <c r="U140" i="20"/>
  <c r="T140" i="20"/>
  <c r="S140" i="20"/>
  <c r="R140" i="20"/>
  <c r="Q140" i="20"/>
  <c r="P140" i="20"/>
  <c r="O140" i="20"/>
  <c r="N140" i="20"/>
  <c r="AN140" i="20" s="1"/>
  <c r="M140" i="20"/>
  <c r="L140" i="20"/>
  <c r="K140" i="20"/>
  <c r="J140" i="20"/>
  <c r="I140" i="20"/>
  <c r="H140" i="20"/>
  <c r="G140" i="20"/>
  <c r="F140" i="20"/>
  <c r="AO140" i="20" s="1"/>
  <c r="E140" i="20"/>
  <c r="D140" i="20"/>
  <c r="AJ139" i="20"/>
  <c r="AI139" i="20"/>
  <c r="AH139" i="20"/>
  <c r="AG139" i="20"/>
  <c r="AF139" i="20"/>
  <c r="AE139" i="20"/>
  <c r="AD139" i="20"/>
  <c r="AC139" i="20"/>
  <c r="AL139" i="20" s="1"/>
  <c r="AB139" i="20"/>
  <c r="AA139" i="20"/>
  <c r="Z139" i="20"/>
  <c r="Y139" i="20"/>
  <c r="X139" i="20"/>
  <c r="W139" i="20"/>
  <c r="V139" i="20"/>
  <c r="U139" i="20"/>
  <c r="AM139" i="20" s="1"/>
  <c r="T139" i="20"/>
  <c r="S139" i="20"/>
  <c r="R139" i="20"/>
  <c r="Q139" i="20"/>
  <c r="P139" i="20"/>
  <c r="O139" i="20"/>
  <c r="AN139" i="20" s="1"/>
  <c r="N139" i="20"/>
  <c r="M139" i="20"/>
  <c r="L139" i="20"/>
  <c r="K139" i="20"/>
  <c r="J139" i="20"/>
  <c r="I139" i="20"/>
  <c r="H139" i="20"/>
  <c r="G139" i="20"/>
  <c r="F139" i="20"/>
  <c r="E139" i="20"/>
  <c r="D139" i="20"/>
  <c r="AJ138" i="20"/>
  <c r="AI138" i="20"/>
  <c r="AH138" i="20"/>
  <c r="AG138" i="20"/>
  <c r="AF138" i="20"/>
  <c r="AE138" i="20"/>
  <c r="AD138" i="20"/>
  <c r="AC138" i="20"/>
  <c r="AB138" i="20"/>
  <c r="AL138" i="20" s="1"/>
  <c r="AA138" i="20"/>
  <c r="Z138" i="20"/>
  <c r="Y138" i="20"/>
  <c r="X138" i="20"/>
  <c r="W138" i="20"/>
  <c r="V138" i="20"/>
  <c r="U138" i="20"/>
  <c r="T138" i="20"/>
  <c r="AM138" i="20" s="1"/>
  <c r="S138" i="20"/>
  <c r="R138" i="20"/>
  <c r="Q138" i="20"/>
  <c r="P138" i="20"/>
  <c r="O138" i="20"/>
  <c r="N138" i="20"/>
  <c r="M138" i="20"/>
  <c r="L138" i="20"/>
  <c r="AN138" i="20" s="1"/>
  <c r="K138" i="20"/>
  <c r="J138" i="20"/>
  <c r="I138" i="20"/>
  <c r="H138" i="20"/>
  <c r="G138" i="20"/>
  <c r="F138" i="20"/>
  <c r="E138" i="20"/>
  <c r="D138" i="20"/>
  <c r="AO138" i="20" s="1"/>
  <c r="AJ137" i="20"/>
  <c r="AI137" i="20"/>
  <c r="AH137" i="20"/>
  <c r="AG137" i="20"/>
  <c r="AF137" i="20"/>
  <c r="AE137" i="20"/>
  <c r="AD137" i="20"/>
  <c r="AC137" i="20"/>
  <c r="AB137" i="20"/>
  <c r="AL137" i="20" s="1"/>
  <c r="AA137" i="20"/>
  <c r="Z137" i="20"/>
  <c r="Y137" i="20"/>
  <c r="X137" i="20"/>
  <c r="W137" i="20"/>
  <c r="V137" i="20"/>
  <c r="U137" i="20"/>
  <c r="T137" i="20"/>
  <c r="AM137" i="20" s="1"/>
  <c r="S137" i="20"/>
  <c r="R137" i="20"/>
  <c r="Q137" i="20"/>
  <c r="P137" i="20"/>
  <c r="O137" i="20"/>
  <c r="N137" i="20"/>
  <c r="M137" i="20"/>
  <c r="L137" i="20"/>
  <c r="AN137" i="20" s="1"/>
  <c r="K137" i="20"/>
  <c r="J137" i="20"/>
  <c r="I137" i="20"/>
  <c r="H137" i="20"/>
  <c r="G137" i="20"/>
  <c r="F137" i="20"/>
  <c r="E137" i="20"/>
  <c r="D137" i="20"/>
  <c r="AO137" i="20" s="1"/>
  <c r="AJ136" i="20"/>
  <c r="AI136" i="20"/>
  <c r="AH136" i="20"/>
  <c r="AG136" i="20"/>
  <c r="AF136" i="20"/>
  <c r="AE136" i="20"/>
  <c r="AD136" i="20"/>
  <c r="AC136" i="20"/>
  <c r="AB136" i="20"/>
  <c r="AL136" i="20" s="1"/>
  <c r="AA136" i="20"/>
  <c r="Z136" i="20"/>
  <c r="Y136" i="20"/>
  <c r="X136" i="20"/>
  <c r="W136" i="20"/>
  <c r="V136" i="20"/>
  <c r="U136" i="20"/>
  <c r="T136" i="20"/>
  <c r="AM136" i="20" s="1"/>
  <c r="S136" i="20"/>
  <c r="R136" i="20"/>
  <c r="Q136" i="20"/>
  <c r="P136" i="20"/>
  <c r="O136" i="20"/>
  <c r="N136" i="20"/>
  <c r="M136" i="20"/>
  <c r="L136" i="20"/>
  <c r="AN136" i="20" s="1"/>
  <c r="K136" i="20"/>
  <c r="J136" i="20"/>
  <c r="I136" i="20"/>
  <c r="H136" i="20"/>
  <c r="G136" i="20"/>
  <c r="F136" i="20"/>
  <c r="E136" i="20"/>
  <c r="D136" i="20"/>
  <c r="AO136" i="20" s="1"/>
  <c r="AQ134" i="20"/>
  <c r="AJ134" i="20"/>
  <c r="AI134" i="20"/>
  <c r="AH134" i="20"/>
  <c r="AG134" i="20"/>
  <c r="AF134" i="20"/>
  <c r="AE134" i="20"/>
  <c r="AD134" i="20"/>
  <c r="AC134" i="20"/>
  <c r="AB134" i="20"/>
  <c r="AA134" i="20"/>
  <c r="Z134" i="20"/>
  <c r="Y134" i="20"/>
  <c r="X134" i="20"/>
  <c r="W134" i="20"/>
  <c r="V134" i="20"/>
  <c r="U134" i="20"/>
  <c r="T134" i="20"/>
  <c r="S134" i="20"/>
  <c r="R134" i="20"/>
  <c r="Q134" i="20"/>
  <c r="P134" i="20"/>
  <c r="O134" i="20"/>
  <c r="N134" i="20"/>
  <c r="M134" i="20"/>
  <c r="L134" i="20"/>
  <c r="K134" i="20"/>
  <c r="J134" i="20"/>
  <c r="I134" i="20"/>
  <c r="H134" i="20"/>
  <c r="G134" i="20"/>
  <c r="F134" i="20"/>
  <c r="E134" i="20"/>
  <c r="D134" i="20"/>
  <c r="C134" i="20"/>
  <c r="AQ133" i="20"/>
  <c r="AO133" i="20"/>
  <c r="AJ133" i="20"/>
  <c r="AI133" i="20"/>
  <c r="AH133" i="20"/>
  <c r="AG133" i="20"/>
  <c r="AF133" i="20"/>
  <c r="AE133" i="20"/>
  <c r="AD133" i="20"/>
  <c r="AC133" i="20"/>
  <c r="AB133" i="20"/>
  <c r="AA133" i="20"/>
  <c r="Z133" i="20"/>
  <c r="Y133" i="20"/>
  <c r="X133" i="20"/>
  <c r="W133" i="20"/>
  <c r="V133" i="20"/>
  <c r="U133" i="20"/>
  <c r="T133" i="20"/>
  <c r="S133" i="20"/>
  <c r="R133" i="20"/>
  <c r="Q133" i="20"/>
  <c r="P133" i="20"/>
  <c r="O133" i="20"/>
  <c r="N133" i="20"/>
  <c r="M133" i="20"/>
  <c r="L133" i="20"/>
  <c r="K133" i="20"/>
  <c r="J133" i="20"/>
  <c r="I133" i="20"/>
  <c r="H133" i="20"/>
  <c r="G133" i="20"/>
  <c r="F133" i="20"/>
  <c r="E133" i="20"/>
  <c r="D133" i="20"/>
  <c r="AQ132" i="20"/>
  <c r="AR68" i="20" s="1"/>
  <c r="AJ132" i="20"/>
  <c r="AI132" i="20"/>
  <c r="AH132" i="20"/>
  <c r="AG132" i="20"/>
  <c r="AF132" i="20"/>
  <c r="AE132" i="20"/>
  <c r="AD132" i="20"/>
  <c r="AC132" i="20"/>
  <c r="AB132" i="20"/>
  <c r="AA132" i="20"/>
  <c r="Z132" i="20"/>
  <c r="Y132" i="20"/>
  <c r="X132" i="20"/>
  <c r="W132" i="20"/>
  <c r="V132" i="20"/>
  <c r="U132" i="20"/>
  <c r="T132" i="20"/>
  <c r="S132" i="20"/>
  <c r="R132" i="20"/>
  <c r="Q132" i="20"/>
  <c r="P132" i="20"/>
  <c r="O132" i="20"/>
  <c r="AN132" i="20" s="1"/>
  <c r="N132" i="20"/>
  <c r="M132" i="20"/>
  <c r="L132" i="20"/>
  <c r="K132" i="20"/>
  <c r="J132" i="20"/>
  <c r="I132" i="20"/>
  <c r="H132" i="20"/>
  <c r="G132" i="20"/>
  <c r="AO132" i="20" s="1"/>
  <c r="F132" i="20"/>
  <c r="E132" i="20"/>
  <c r="D132" i="20"/>
  <c r="AQ131" i="20"/>
  <c r="AJ131" i="20"/>
  <c r="AI131" i="20"/>
  <c r="AH131" i="20"/>
  <c r="AG131" i="20"/>
  <c r="AF131" i="20"/>
  <c r="AE131" i="20"/>
  <c r="AD131" i="20"/>
  <c r="AC131" i="20"/>
  <c r="AB131" i="20"/>
  <c r="AA131" i="20"/>
  <c r="Z131" i="20"/>
  <c r="Y131" i="20"/>
  <c r="X131" i="20"/>
  <c r="W131" i="20"/>
  <c r="V131" i="20"/>
  <c r="AM131" i="20" s="1"/>
  <c r="U131" i="20"/>
  <c r="T131" i="20"/>
  <c r="S131" i="20"/>
  <c r="R131" i="20"/>
  <c r="Q131" i="20"/>
  <c r="P131" i="20"/>
  <c r="O131" i="20"/>
  <c r="N131" i="20"/>
  <c r="AN131" i="20" s="1"/>
  <c r="M131" i="20"/>
  <c r="L131" i="20"/>
  <c r="K131" i="20"/>
  <c r="J131" i="20"/>
  <c r="I131" i="20"/>
  <c r="H131" i="20"/>
  <c r="G131" i="20"/>
  <c r="F131" i="20"/>
  <c r="AO131" i="20" s="1"/>
  <c r="E131" i="20"/>
  <c r="D131" i="20"/>
  <c r="AQ130" i="20"/>
  <c r="AJ130" i="20"/>
  <c r="AI130" i="20"/>
  <c r="AH130" i="20"/>
  <c r="AG130" i="20"/>
  <c r="AF130" i="20"/>
  <c r="AE130" i="20"/>
  <c r="AD130" i="20"/>
  <c r="AC130" i="20"/>
  <c r="AL130" i="20" s="1"/>
  <c r="AB130" i="20"/>
  <c r="AA130" i="20"/>
  <c r="Z130" i="20"/>
  <c r="Y130" i="20"/>
  <c r="X130" i="20"/>
  <c r="W130" i="20"/>
  <c r="V130" i="20"/>
  <c r="AM130" i="20" s="1"/>
  <c r="U130" i="20"/>
  <c r="T130" i="20"/>
  <c r="S130" i="20"/>
  <c r="R130" i="20"/>
  <c r="Q130" i="20"/>
  <c r="P130" i="20"/>
  <c r="O130" i="20"/>
  <c r="N130" i="20"/>
  <c r="AN130" i="20" s="1"/>
  <c r="M130" i="20"/>
  <c r="L130" i="20"/>
  <c r="K130" i="20"/>
  <c r="J130" i="20"/>
  <c r="I130" i="20"/>
  <c r="H130" i="20"/>
  <c r="G130" i="20"/>
  <c r="F130" i="20"/>
  <c r="AO130" i="20" s="1"/>
  <c r="E130" i="20"/>
  <c r="D130" i="20"/>
  <c r="AJ129" i="20"/>
  <c r="AQ129" i="20" s="1"/>
  <c r="AI129" i="20"/>
  <c r="AH129" i="20"/>
  <c r="AG129" i="20"/>
  <c r="AF129" i="20"/>
  <c r="AE129" i="20"/>
  <c r="AD129" i="20"/>
  <c r="AC129" i="20"/>
  <c r="AL129" i="20" s="1"/>
  <c r="AB129" i="20"/>
  <c r="AA129" i="20"/>
  <c r="Z129" i="20"/>
  <c r="Y129" i="20"/>
  <c r="X129" i="20"/>
  <c r="W129" i="20"/>
  <c r="V129" i="20"/>
  <c r="AM129" i="20" s="1"/>
  <c r="U129" i="20"/>
  <c r="T129" i="20"/>
  <c r="S129" i="20"/>
  <c r="R129" i="20"/>
  <c r="Q129" i="20"/>
  <c r="P129" i="20"/>
  <c r="O129" i="20"/>
  <c r="N129" i="20"/>
  <c r="M129" i="20"/>
  <c r="L129" i="20"/>
  <c r="AN129" i="20" s="1"/>
  <c r="K129" i="20"/>
  <c r="J129" i="20"/>
  <c r="I129" i="20"/>
  <c r="H129" i="20"/>
  <c r="G129" i="20"/>
  <c r="F129" i="20"/>
  <c r="E129" i="20"/>
  <c r="D129" i="20"/>
  <c r="AJ128" i="20"/>
  <c r="AQ128" i="20" s="1"/>
  <c r="AI128" i="20"/>
  <c r="AH128" i="20"/>
  <c r="AG128" i="20"/>
  <c r="AF128" i="20"/>
  <c r="AE128" i="20"/>
  <c r="AD128" i="20"/>
  <c r="AC128" i="20"/>
  <c r="AL128" i="20" s="1"/>
  <c r="AB128" i="20"/>
  <c r="AA128" i="20"/>
  <c r="Z128" i="20"/>
  <c r="Y128" i="20"/>
  <c r="X128" i="20"/>
  <c r="W128" i="20"/>
  <c r="V128" i="20"/>
  <c r="U128" i="20"/>
  <c r="AM128" i="20" s="1"/>
  <c r="T128" i="20"/>
  <c r="S128" i="20"/>
  <c r="R128" i="20"/>
  <c r="Q128" i="20"/>
  <c r="P128" i="20"/>
  <c r="O128" i="20"/>
  <c r="N128" i="20"/>
  <c r="M128" i="20"/>
  <c r="L128" i="20"/>
  <c r="K128" i="20"/>
  <c r="J128" i="20"/>
  <c r="I128" i="20"/>
  <c r="H128" i="20"/>
  <c r="G128" i="20"/>
  <c r="F128" i="20"/>
  <c r="E128" i="20"/>
  <c r="D128" i="20"/>
  <c r="C128" i="20"/>
  <c r="AJ127" i="20"/>
  <c r="AQ127" i="20" s="1"/>
  <c r="AR62" i="20" s="1"/>
  <c r="AI127" i="20"/>
  <c r="AH127" i="20"/>
  <c r="AG127" i="20"/>
  <c r="AF127" i="20"/>
  <c r="AE127" i="20"/>
  <c r="AD127" i="20"/>
  <c r="AC127" i="20"/>
  <c r="AB127" i="20"/>
  <c r="AL127" i="20" s="1"/>
  <c r="AA127" i="20"/>
  <c r="Z127" i="20"/>
  <c r="Y127" i="20"/>
  <c r="X127" i="20"/>
  <c r="W127" i="20"/>
  <c r="V127" i="20"/>
  <c r="U127" i="20"/>
  <c r="T127" i="20"/>
  <c r="AM127" i="20" s="1"/>
  <c r="S127" i="20"/>
  <c r="R127" i="20"/>
  <c r="Q127" i="20"/>
  <c r="P127" i="20"/>
  <c r="O127" i="20"/>
  <c r="N127" i="20"/>
  <c r="M127" i="20"/>
  <c r="L127" i="20"/>
  <c r="AN127" i="20" s="1"/>
  <c r="K127" i="20"/>
  <c r="J127" i="20"/>
  <c r="I127" i="20"/>
  <c r="H127" i="20"/>
  <c r="G127" i="20"/>
  <c r="F127" i="20"/>
  <c r="E127" i="20"/>
  <c r="D127" i="20"/>
  <c r="AO127" i="20" s="1"/>
  <c r="AJ126" i="20"/>
  <c r="AQ126" i="20" s="1"/>
  <c r="AR61" i="20" s="1"/>
  <c r="AI126" i="20"/>
  <c r="AH126" i="20"/>
  <c r="AG126" i="20"/>
  <c r="AF126" i="20"/>
  <c r="AE126" i="20"/>
  <c r="AD126" i="20"/>
  <c r="AC126" i="20"/>
  <c r="AB126" i="20"/>
  <c r="AA126" i="20"/>
  <c r="Z126" i="20"/>
  <c r="Y126" i="20"/>
  <c r="X126" i="20"/>
  <c r="W126" i="20"/>
  <c r="V126" i="20"/>
  <c r="U126" i="20"/>
  <c r="T126" i="20"/>
  <c r="S126" i="20"/>
  <c r="R126" i="20"/>
  <c r="Q126" i="20"/>
  <c r="P126" i="20"/>
  <c r="O126" i="20"/>
  <c r="N126" i="20"/>
  <c r="M126" i="20"/>
  <c r="L126" i="20"/>
  <c r="K126" i="20"/>
  <c r="J126" i="20"/>
  <c r="I126" i="20"/>
  <c r="H126" i="20"/>
  <c r="G126" i="20"/>
  <c r="F126" i="20"/>
  <c r="E126" i="20"/>
  <c r="D126" i="20"/>
  <c r="C126" i="20"/>
  <c r="AQ125" i="20"/>
  <c r="AO125" i="20"/>
  <c r="AJ125" i="20"/>
  <c r="AI125" i="20"/>
  <c r="AH125" i="20"/>
  <c r="AG125" i="20"/>
  <c r="AF125" i="20"/>
  <c r="AE125" i="20"/>
  <c r="AD125" i="20"/>
  <c r="AC125" i="20"/>
  <c r="AB125" i="20"/>
  <c r="AA125" i="20"/>
  <c r="Z125" i="20"/>
  <c r="Y125" i="20"/>
  <c r="X125" i="20"/>
  <c r="W125" i="20"/>
  <c r="V125" i="20"/>
  <c r="U125" i="20"/>
  <c r="T125" i="20"/>
  <c r="S125" i="20"/>
  <c r="R125" i="20"/>
  <c r="Q125" i="20"/>
  <c r="P125" i="20"/>
  <c r="O125" i="20"/>
  <c r="N125" i="20"/>
  <c r="M125" i="20"/>
  <c r="L125" i="20"/>
  <c r="K125" i="20"/>
  <c r="J125" i="20"/>
  <c r="I125" i="20"/>
  <c r="H125" i="20"/>
  <c r="G125" i="20"/>
  <c r="F125" i="20"/>
  <c r="E125" i="20"/>
  <c r="D125" i="20"/>
  <c r="AQ124" i="20"/>
  <c r="AJ124" i="20"/>
  <c r="AI124" i="20"/>
  <c r="AH124" i="20"/>
  <c r="AG124" i="20"/>
  <c r="AF124" i="20"/>
  <c r="AE124" i="20"/>
  <c r="AD124" i="20"/>
  <c r="AC124" i="20"/>
  <c r="AB124" i="20"/>
  <c r="AA124" i="20"/>
  <c r="Z124" i="20"/>
  <c r="Y124" i="20"/>
  <c r="X124" i="20"/>
  <c r="W124" i="20"/>
  <c r="V124" i="20"/>
  <c r="U124" i="20"/>
  <c r="T124" i="20"/>
  <c r="S124" i="20"/>
  <c r="R124" i="20"/>
  <c r="Q124" i="20"/>
  <c r="P124" i="20"/>
  <c r="AN124" i="20" s="1"/>
  <c r="O124" i="20"/>
  <c r="N124" i="20"/>
  <c r="M124" i="20"/>
  <c r="L124" i="20"/>
  <c r="K124" i="20"/>
  <c r="J124" i="20"/>
  <c r="I124" i="20"/>
  <c r="H124" i="20"/>
  <c r="G124" i="20"/>
  <c r="AO124" i="20" s="1"/>
  <c r="F124" i="20"/>
  <c r="E124" i="20"/>
  <c r="D124" i="20"/>
  <c r="AQ123" i="20"/>
  <c r="AR58" i="20" s="1"/>
  <c r="AJ123" i="20"/>
  <c r="AI123" i="20"/>
  <c r="AH123" i="20"/>
  <c r="AG123" i="20"/>
  <c r="AF123" i="20"/>
  <c r="AE123" i="20"/>
  <c r="AD123" i="20"/>
  <c r="AC123" i="20"/>
  <c r="AB123" i="20"/>
  <c r="AA123" i="20"/>
  <c r="Z123" i="20"/>
  <c r="Y123" i="20"/>
  <c r="X123" i="20"/>
  <c r="W123" i="20"/>
  <c r="V123" i="20"/>
  <c r="AM123" i="20" s="1"/>
  <c r="U123" i="20"/>
  <c r="T123" i="20"/>
  <c r="S123" i="20"/>
  <c r="R123" i="20"/>
  <c r="Q123" i="20"/>
  <c r="P123" i="20"/>
  <c r="O123" i="20"/>
  <c r="N123" i="20"/>
  <c r="AN123" i="20" s="1"/>
  <c r="M123" i="20"/>
  <c r="L123" i="20"/>
  <c r="K123" i="20"/>
  <c r="J123" i="20"/>
  <c r="I123" i="20"/>
  <c r="H123" i="20"/>
  <c r="G123" i="20"/>
  <c r="F123" i="20"/>
  <c r="AO123" i="20" s="1"/>
  <c r="E123" i="20"/>
  <c r="D123" i="20"/>
  <c r="AQ122" i="20"/>
  <c r="AJ122" i="20"/>
  <c r="AI122" i="20"/>
  <c r="AH122" i="20"/>
  <c r="AG122" i="20"/>
  <c r="AF122" i="20"/>
  <c r="AE122" i="20"/>
  <c r="AD122" i="20"/>
  <c r="AC122" i="20"/>
  <c r="AL122" i="20" s="1"/>
  <c r="AB122" i="20"/>
  <c r="AA122" i="20"/>
  <c r="Z122" i="20"/>
  <c r="Y122" i="20"/>
  <c r="X122" i="20"/>
  <c r="W122" i="20"/>
  <c r="V122" i="20"/>
  <c r="AM122" i="20" s="1"/>
  <c r="U122" i="20"/>
  <c r="T122" i="20"/>
  <c r="S122" i="20"/>
  <c r="R122" i="20"/>
  <c r="Q122" i="20"/>
  <c r="P122" i="20"/>
  <c r="O122" i="20"/>
  <c r="N122" i="20"/>
  <c r="AN122" i="20" s="1"/>
  <c r="M122" i="20"/>
  <c r="L122" i="20"/>
  <c r="K122" i="20"/>
  <c r="J122" i="20"/>
  <c r="I122" i="20"/>
  <c r="H122" i="20"/>
  <c r="G122" i="20"/>
  <c r="F122" i="20"/>
  <c r="AO122" i="20" s="1"/>
  <c r="E122" i="20"/>
  <c r="D122" i="20"/>
  <c r="C122" i="20"/>
  <c r="AJ121" i="20"/>
  <c r="AQ121" i="20" s="1"/>
  <c r="AI121" i="20"/>
  <c r="AH121" i="20"/>
  <c r="AG121" i="20"/>
  <c r="AF121" i="20"/>
  <c r="AE121" i="20"/>
  <c r="AD121" i="20"/>
  <c r="AC121" i="20"/>
  <c r="AB121" i="20"/>
  <c r="AL121" i="20" s="1"/>
  <c r="AA121" i="20"/>
  <c r="Z121" i="20"/>
  <c r="Y121" i="20"/>
  <c r="X121" i="20"/>
  <c r="W121" i="20"/>
  <c r="V121" i="20"/>
  <c r="U121" i="20"/>
  <c r="T121" i="20"/>
  <c r="AM121" i="20" s="1"/>
  <c r="S121" i="20"/>
  <c r="R121" i="20"/>
  <c r="Q121" i="20"/>
  <c r="P121" i="20"/>
  <c r="O121" i="20"/>
  <c r="N121" i="20"/>
  <c r="M121" i="20"/>
  <c r="L121" i="20"/>
  <c r="AN121" i="20" s="1"/>
  <c r="K121" i="20"/>
  <c r="J121" i="20"/>
  <c r="I121" i="20"/>
  <c r="H121" i="20"/>
  <c r="G121" i="20"/>
  <c r="F121" i="20"/>
  <c r="E121" i="20"/>
  <c r="D121" i="20"/>
  <c r="AO121" i="20" s="1"/>
  <c r="AJ120" i="20"/>
  <c r="AQ120" i="20" s="1"/>
  <c r="AR55" i="20" s="1"/>
  <c r="AI120" i="20"/>
  <c r="AH120" i="20"/>
  <c r="AG120" i="20"/>
  <c r="AF120" i="20"/>
  <c r="AE120" i="20"/>
  <c r="AD120" i="20"/>
  <c r="AC120" i="20"/>
  <c r="AB120" i="20"/>
  <c r="AL120" i="20" s="1"/>
  <c r="AA120" i="20"/>
  <c r="Z120" i="20"/>
  <c r="Y120" i="20"/>
  <c r="X120" i="20"/>
  <c r="W120" i="20"/>
  <c r="V120" i="20"/>
  <c r="U120" i="20"/>
  <c r="T120" i="20"/>
  <c r="AM120" i="20" s="1"/>
  <c r="S120" i="20"/>
  <c r="R120" i="20"/>
  <c r="Q120" i="20"/>
  <c r="P120" i="20"/>
  <c r="O120" i="20"/>
  <c r="AN120" i="20" s="1"/>
  <c r="N120" i="20"/>
  <c r="M120" i="20"/>
  <c r="L120" i="20"/>
  <c r="K120" i="20"/>
  <c r="J120" i="20"/>
  <c r="I120" i="20"/>
  <c r="H120" i="20"/>
  <c r="G120" i="20"/>
  <c r="F120" i="20"/>
  <c r="E120" i="20"/>
  <c r="D120" i="20"/>
  <c r="C120" i="20"/>
  <c r="AJ119" i="20"/>
  <c r="AQ119" i="20" s="1"/>
  <c r="AR54" i="20" s="1"/>
  <c r="AI119" i="20"/>
  <c r="AH119" i="20"/>
  <c r="AG119" i="20"/>
  <c r="AF119" i="20"/>
  <c r="AE119" i="20"/>
  <c r="AD119" i="20"/>
  <c r="AC119" i="20"/>
  <c r="AB119" i="20"/>
  <c r="AL119" i="20" s="1"/>
  <c r="AA119" i="20"/>
  <c r="Z119" i="20"/>
  <c r="Y119" i="20"/>
  <c r="X119" i="20"/>
  <c r="W119" i="20"/>
  <c r="V119" i="20"/>
  <c r="AM119" i="20" s="1"/>
  <c r="U119" i="20"/>
  <c r="T119" i="20"/>
  <c r="S119" i="20"/>
  <c r="R119" i="20"/>
  <c r="Q119" i="20"/>
  <c r="P119" i="20"/>
  <c r="O119" i="20"/>
  <c r="N119" i="20"/>
  <c r="M119" i="20"/>
  <c r="L119" i="20"/>
  <c r="K119" i="20"/>
  <c r="J119" i="20"/>
  <c r="I119" i="20"/>
  <c r="H119" i="20"/>
  <c r="G119" i="20"/>
  <c r="F119" i="20"/>
  <c r="E119" i="20"/>
  <c r="D119" i="20"/>
  <c r="AO119" i="20" s="1"/>
  <c r="AJ118" i="20"/>
  <c r="AQ118" i="20" s="1"/>
  <c r="AR53" i="20" s="1"/>
  <c r="AI118" i="20"/>
  <c r="AH118" i="20"/>
  <c r="AG118" i="20"/>
  <c r="AF118" i="20"/>
  <c r="AE118" i="20"/>
  <c r="AD118" i="20"/>
  <c r="AC118" i="20"/>
  <c r="AB118" i="20"/>
  <c r="AL118" i="20" s="1"/>
  <c r="AA118" i="20"/>
  <c r="Z118" i="20"/>
  <c r="Y118" i="20"/>
  <c r="X118" i="20"/>
  <c r="W118" i="20"/>
  <c r="V118" i="20"/>
  <c r="U118" i="20"/>
  <c r="T118" i="20"/>
  <c r="AM118" i="20" s="1"/>
  <c r="S118" i="20"/>
  <c r="R118" i="20"/>
  <c r="Q118" i="20"/>
  <c r="P118" i="20"/>
  <c r="O118" i="20"/>
  <c r="N118" i="20"/>
  <c r="M118" i="20"/>
  <c r="L118" i="20"/>
  <c r="AN118" i="20" s="1"/>
  <c r="K118" i="20"/>
  <c r="J118" i="20"/>
  <c r="I118" i="20"/>
  <c r="H118" i="20"/>
  <c r="G118" i="20"/>
  <c r="F118" i="20"/>
  <c r="E118" i="20"/>
  <c r="D118" i="20"/>
  <c r="AO118" i="20" s="1"/>
  <c r="AQ117" i="20"/>
  <c r="AR52" i="20" s="1"/>
  <c r="AJ117" i="20"/>
  <c r="AI117" i="20"/>
  <c r="AH117" i="20"/>
  <c r="AG117" i="20"/>
  <c r="AF117" i="20"/>
  <c r="AE117" i="20"/>
  <c r="AD117" i="20"/>
  <c r="AC117" i="20"/>
  <c r="AL117" i="20" s="1"/>
  <c r="AB117" i="20"/>
  <c r="AA117" i="20"/>
  <c r="Z117" i="20"/>
  <c r="Y117" i="20"/>
  <c r="X117" i="20"/>
  <c r="W117" i="20"/>
  <c r="V117" i="20"/>
  <c r="U117" i="20"/>
  <c r="AM117" i="20" s="1"/>
  <c r="T117" i="20"/>
  <c r="S117" i="20"/>
  <c r="R117" i="20"/>
  <c r="Q117" i="20"/>
  <c r="P117" i="20"/>
  <c r="O117" i="20"/>
  <c r="N117" i="20"/>
  <c r="M117" i="20"/>
  <c r="AN117" i="20" s="1"/>
  <c r="L117" i="20"/>
  <c r="K117" i="20"/>
  <c r="J117" i="20"/>
  <c r="I117" i="20"/>
  <c r="H117" i="20"/>
  <c r="G117" i="20"/>
  <c r="F117" i="20"/>
  <c r="E117" i="20"/>
  <c r="AO117" i="20" s="1"/>
  <c r="D117" i="20"/>
  <c r="C117" i="20"/>
  <c r="AJ116" i="20"/>
  <c r="AQ116" i="20" s="1"/>
  <c r="AR51" i="20" s="1"/>
  <c r="AI116" i="20"/>
  <c r="AH116" i="20"/>
  <c r="AG116" i="20"/>
  <c r="AF116" i="20"/>
  <c r="AE116" i="20"/>
  <c r="AD116" i="20"/>
  <c r="AC116" i="20"/>
  <c r="AB116" i="20"/>
  <c r="AL116" i="20" s="1"/>
  <c r="AA116" i="20"/>
  <c r="Z116" i="20"/>
  <c r="Y116" i="20"/>
  <c r="X116" i="20"/>
  <c r="W116" i="20"/>
  <c r="V116" i="20"/>
  <c r="U116" i="20"/>
  <c r="T116" i="20"/>
  <c r="AM116" i="20" s="1"/>
  <c r="S116" i="20"/>
  <c r="R116" i="20"/>
  <c r="Q116" i="20"/>
  <c r="P116" i="20"/>
  <c r="O116" i="20"/>
  <c r="N116" i="20"/>
  <c r="M116" i="20"/>
  <c r="L116" i="20"/>
  <c r="AN116" i="20" s="1"/>
  <c r="K116" i="20"/>
  <c r="J116" i="20"/>
  <c r="I116" i="20"/>
  <c r="H116" i="20"/>
  <c r="G116" i="20"/>
  <c r="F116" i="20"/>
  <c r="E116" i="20"/>
  <c r="D116" i="20"/>
  <c r="AO116" i="20" s="1"/>
  <c r="AQ115" i="20"/>
  <c r="AR50" i="20" s="1"/>
  <c r="AJ115" i="20"/>
  <c r="AI115" i="20"/>
  <c r="AH115" i="20"/>
  <c r="AG115" i="20"/>
  <c r="AF115" i="20"/>
  <c r="AE115" i="20"/>
  <c r="AD115" i="20"/>
  <c r="AC115" i="20"/>
  <c r="AB115" i="20"/>
  <c r="AL115" i="20" s="1"/>
  <c r="AA115" i="20"/>
  <c r="Z115" i="20"/>
  <c r="Y115" i="20"/>
  <c r="X115" i="20"/>
  <c r="W115" i="20"/>
  <c r="V115" i="20"/>
  <c r="U115" i="20"/>
  <c r="T115" i="20"/>
  <c r="AM115" i="20" s="1"/>
  <c r="S115" i="20"/>
  <c r="R115" i="20"/>
  <c r="Q115" i="20"/>
  <c r="P115" i="20"/>
  <c r="O115" i="20"/>
  <c r="AN115" i="20" s="1"/>
  <c r="N115" i="20"/>
  <c r="M115" i="20"/>
  <c r="L115" i="20"/>
  <c r="K115" i="20"/>
  <c r="J115" i="20"/>
  <c r="I115" i="20"/>
  <c r="H115" i="20"/>
  <c r="G115" i="20"/>
  <c r="F115" i="20"/>
  <c r="E115" i="20"/>
  <c r="D115" i="20"/>
  <c r="AO115" i="20" s="1"/>
  <c r="C115" i="20"/>
  <c r="AJ114" i="20"/>
  <c r="AQ114" i="20" s="1"/>
  <c r="AR49" i="20" s="1"/>
  <c r="AI114" i="20"/>
  <c r="AH114" i="20"/>
  <c r="AG114" i="20"/>
  <c r="AF114" i="20"/>
  <c r="AE114" i="20"/>
  <c r="AD114" i="20"/>
  <c r="AC114" i="20"/>
  <c r="AL114" i="20" s="1"/>
  <c r="AB114" i="20"/>
  <c r="AA114" i="20"/>
  <c r="Z114" i="20"/>
  <c r="Y114" i="20"/>
  <c r="X114" i="20"/>
  <c r="W114" i="20"/>
  <c r="V114" i="20"/>
  <c r="AM114" i="20" s="1"/>
  <c r="U114" i="20"/>
  <c r="T114" i="20"/>
  <c r="S114" i="20"/>
  <c r="R114" i="20"/>
  <c r="Q114" i="20"/>
  <c r="P114" i="20"/>
  <c r="O114" i="20"/>
  <c r="N114" i="20"/>
  <c r="M114" i="20"/>
  <c r="L114" i="20"/>
  <c r="AN114" i="20" s="1"/>
  <c r="K114" i="20"/>
  <c r="J114" i="20"/>
  <c r="I114" i="20"/>
  <c r="H114" i="20"/>
  <c r="AO114" i="20" s="1"/>
  <c r="G114" i="20"/>
  <c r="F114" i="20"/>
  <c r="E114" i="20"/>
  <c r="D114" i="20"/>
  <c r="C114" i="20"/>
  <c r="AQ113" i="20"/>
  <c r="AJ113" i="20"/>
  <c r="AI113" i="20"/>
  <c r="AH113" i="20"/>
  <c r="AG113" i="20"/>
  <c r="AF113" i="20"/>
  <c r="AE113" i="20"/>
  <c r="AD113" i="20"/>
  <c r="AC113" i="20"/>
  <c r="AL113" i="20" s="1"/>
  <c r="AB113" i="20"/>
  <c r="AA113" i="20"/>
  <c r="Z113" i="20"/>
  <c r="Y113" i="20"/>
  <c r="X113" i="20"/>
  <c r="W113" i="20"/>
  <c r="V113" i="20"/>
  <c r="U113" i="20"/>
  <c r="T113" i="20"/>
  <c r="AM113" i="20" s="1"/>
  <c r="S113" i="20"/>
  <c r="R113" i="20"/>
  <c r="Q113" i="20"/>
  <c r="P113" i="20"/>
  <c r="O113" i="20"/>
  <c r="AN113" i="20" s="1"/>
  <c r="N113" i="20"/>
  <c r="M113" i="20"/>
  <c r="L113" i="20"/>
  <c r="K113" i="20"/>
  <c r="J113" i="20"/>
  <c r="I113" i="20"/>
  <c r="H113" i="20"/>
  <c r="G113" i="20"/>
  <c r="F113" i="20"/>
  <c r="E113" i="20"/>
  <c r="D113" i="20"/>
  <c r="AO113" i="20" s="1"/>
  <c r="AJ112" i="20"/>
  <c r="AQ112" i="20" s="1"/>
  <c r="AR47" i="20" s="1"/>
  <c r="AI112" i="20"/>
  <c r="AH112" i="20"/>
  <c r="AG112" i="20"/>
  <c r="AF112" i="20"/>
  <c r="AE112" i="20"/>
  <c r="AD112" i="20"/>
  <c r="AC112" i="20"/>
  <c r="AB112" i="20"/>
  <c r="AL112" i="20" s="1"/>
  <c r="AA112" i="20"/>
  <c r="Z112" i="20"/>
  <c r="Y112" i="20"/>
  <c r="X112" i="20"/>
  <c r="W112" i="20"/>
  <c r="V112" i="20"/>
  <c r="AM112" i="20" s="1"/>
  <c r="U112" i="20"/>
  <c r="T112" i="20"/>
  <c r="S112" i="20"/>
  <c r="R112" i="20"/>
  <c r="Q112" i="20"/>
  <c r="P112" i="20"/>
  <c r="O112" i="20"/>
  <c r="N112" i="20"/>
  <c r="M112" i="20"/>
  <c r="L112" i="20"/>
  <c r="AN112" i="20" s="1"/>
  <c r="K112" i="20"/>
  <c r="J112" i="20"/>
  <c r="I112" i="20"/>
  <c r="H112" i="20"/>
  <c r="G112" i="20"/>
  <c r="F112" i="20"/>
  <c r="AO112" i="20" s="1"/>
  <c r="E112" i="20"/>
  <c r="D112" i="20"/>
  <c r="C112" i="20"/>
  <c r="AQ111" i="20"/>
  <c r="AJ111" i="20"/>
  <c r="AI111" i="20"/>
  <c r="AH111" i="20"/>
  <c r="AG111" i="20"/>
  <c r="AF111" i="20"/>
  <c r="AE111" i="20"/>
  <c r="AD111" i="20"/>
  <c r="AC111" i="20"/>
  <c r="AL111" i="20" s="1"/>
  <c r="AB111" i="20"/>
  <c r="AA111" i="20"/>
  <c r="Z111" i="20"/>
  <c r="Y111" i="20"/>
  <c r="X111" i="20"/>
  <c r="W111" i="20"/>
  <c r="V111" i="20"/>
  <c r="U111" i="20"/>
  <c r="AM111" i="20" s="1"/>
  <c r="T111" i="20"/>
  <c r="S111" i="20"/>
  <c r="R111" i="20"/>
  <c r="Q111" i="20"/>
  <c r="P111" i="20"/>
  <c r="O111" i="20"/>
  <c r="N111" i="20"/>
  <c r="M111" i="20"/>
  <c r="AN111" i="20" s="1"/>
  <c r="L111" i="20"/>
  <c r="K111" i="20"/>
  <c r="J111" i="20"/>
  <c r="I111" i="20"/>
  <c r="H111" i="20"/>
  <c r="G111" i="20"/>
  <c r="F111" i="20"/>
  <c r="E111" i="20"/>
  <c r="AO111" i="20" s="1"/>
  <c r="D111" i="20"/>
  <c r="AJ110" i="20"/>
  <c r="AQ110" i="20" s="1"/>
  <c r="AI110" i="20"/>
  <c r="AH110" i="20"/>
  <c r="AG110" i="20"/>
  <c r="AF110" i="20"/>
  <c r="AE110" i="20"/>
  <c r="AD110" i="20"/>
  <c r="AC110" i="20"/>
  <c r="AB110" i="20"/>
  <c r="AL110" i="20" s="1"/>
  <c r="AA110" i="20"/>
  <c r="Z110" i="20"/>
  <c r="Y110" i="20"/>
  <c r="X110" i="20"/>
  <c r="W110" i="20"/>
  <c r="V110" i="20"/>
  <c r="U110" i="20"/>
  <c r="T110" i="20"/>
  <c r="AM110" i="20" s="1"/>
  <c r="S110" i="20"/>
  <c r="R110" i="20"/>
  <c r="Q110" i="20"/>
  <c r="P110" i="20"/>
  <c r="O110" i="20"/>
  <c r="N110" i="20"/>
  <c r="M110" i="20"/>
  <c r="L110" i="20"/>
  <c r="AN110" i="20" s="1"/>
  <c r="K110" i="20"/>
  <c r="J110" i="20"/>
  <c r="I110" i="20"/>
  <c r="H110" i="20"/>
  <c r="G110" i="20"/>
  <c r="F110" i="20"/>
  <c r="E110" i="20"/>
  <c r="D110" i="20"/>
  <c r="AO110" i="20" s="1"/>
  <c r="AQ109" i="20"/>
  <c r="AJ109" i="20"/>
  <c r="AI109" i="20"/>
  <c r="AH109" i="20"/>
  <c r="AG109" i="20"/>
  <c r="AF109" i="20"/>
  <c r="AE109" i="20"/>
  <c r="AD109" i="20"/>
  <c r="AC109" i="20"/>
  <c r="AL109" i="20" s="1"/>
  <c r="AB109" i="20"/>
  <c r="AA109" i="20"/>
  <c r="Z109" i="20"/>
  <c r="Y109" i="20"/>
  <c r="X109" i="20"/>
  <c r="W109" i="20"/>
  <c r="V109" i="20"/>
  <c r="U109" i="20"/>
  <c r="AM109" i="20" s="1"/>
  <c r="T109" i="20"/>
  <c r="S109" i="20"/>
  <c r="R109" i="20"/>
  <c r="Q109" i="20"/>
  <c r="P109" i="20"/>
  <c r="O109" i="20"/>
  <c r="N109" i="20"/>
  <c r="M109" i="20"/>
  <c r="AN109" i="20" s="1"/>
  <c r="L109" i="20"/>
  <c r="K109" i="20"/>
  <c r="J109" i="20"/>
  <c r="I109" i="20"/>
  <c r="H109" i="20"/>
  <c r="G109" i="20"/>
  <c r="F109" i="20"/>
  <c r="E109" i="20"/>
  <c r="AO109" i="20" s="1"/>
  <c r="D109" i="20"/>
  <c r="C109" i="20"/>
  <c r="AJ108" i="20"/>
  <c r="AQ108" i="20" s="1"/>
  <c r="AR43" i="20" s="1"/>
  <c r="AI108" i="20"/>
  <c r="AH108" i="20"/>
  <c r="AG108" i="20"/>
  <c r="AF108" i="20"/>
  <c r="AE108" i="20"/>
  <c r="AD108" i="20"/>
  <c r="AC108" i="20"/>
  <c r="AB108" i="20"/>
  <c r="AL108" i="20" s="1"/>
  <c r="AA108" i="20"/>
  <c r="Z108" i="20"/>
  <c r="Y108" i="20"/>
  <c r="X108" i="20"/>
  <c r="W108" i="20"/>
  <c r="V108" i="20"/>
  <c r="U108" i="20"/>
  <c r="T108" i="20"/>
  <c r="AM108" i="20" s="1"/>
  <c r="S108" i="20"/>
  <c r="R108" i="20"/>
  <c r="Q108" i="20"/>
  <c r="P108" i="20"/>
  <c r="O108" i="20"/>
  <c r="N108" i="20"/>
  <c r="M108" i="20"/>
  <c r="L108" i="20"/>
  <c r="AN108" i="20" s="1"/>
  <c r="K108" i="20"/>
  <c r="J108" i="20"/>
  <c r="I108" i="20"/>
  <c r="H108" i="20"/>
  <c r="G108" i="20"/>
  <c r="F108" i="20"/>
  <c r="E108" i="20"/>
  <c r="D108" i="20"/>
  <c r="AO108" i="20" s="1"/>
  <c r="AQ107" i="20"/>
  <c r="AJ107" i="20"/>
  <c r="AI107" i="20"/>
  <c r="AH107" i="20"/>
  <c r="AG107" i="20"/>
  <c r="AF107" i="20"/>
  <c r="AE107" i="20"/>
  <c r="AD107" i="20"/>
  <c r="AC107" i="20"/>
  <c r="AB107" i="20"/>
  <c r="AL107" i="20" s="1"/>
  <c r="AA107" i="20"/>
  <c r="Z107" i="20"/>
  <c r="Y107" i="20"/>
  <c r="X107" i="20"/>
  <c r="W107" i="20"/>
  <c r="V107" i="20"/>
  <c r="U107" i="20"/>
  <c r="T107" i="20"/>
  <c r="AM107" i="20" s="1"/>
  <c r="S107" i="20"/>
  <c r="R107" i="20"/>
  <c r="Q107" i="20"/>
  <c r="P107" i="20"/>
  <c r="O107" i="20"/>
  <c r="AN107" i="20" s="1"/>
  <c r="N107" i="20"/>
  <c r="M107" i="20"/>
  <c r="L107" i="20"/>
  <c r="K107" i="20"/>
  <c r="J107" i="20"/>
  <c r="I107" i="20"/>
  <c r="H107" i="20"/>
  <c r="G107" i="20"/>
  <c r="F107" i="20"/>
  <c r="E107" i="20"/>
  <c r="D107" i="20"/>
  <c r="AO107" i="20" s="1"/>
  <c r="C107" i="20"/>
  <c r="AJ106" i="20"/>
  <c r="AQ106" i="20" s="1"/>
  <c r="AR41" i="20" s="1"/>
  <c r="AI106" i="20"/>
  <c r="AH106" i="20"/>
  <c r="AG106" i="20"/>
  <c r="AF106" i="20"/>
  <c r="AE106" i="20"/>
  <c r="AD106" i="20"/>
  <c r="AC106" i="20"/>
  <c r="AL106" i="20" s="1"/>
  <c r="AB106" i="20"/>
  <c r="AA106" i="20"/>
  <c r="Z106" i="20"/>
  <c r="Y106" i="20"/>
  <c r="X106" i="20"/>
  <c r="W106" i="20"/>
  <c r="V106" i="20"/>
  <c r="AM106" i="20" s="1"/>
  <c r="U106" i="20"/>
  <c r="T106" i="20"/>
  <c r="S106" i="20"/>
  <c r="R106" i="20"/>
  <c r="Q106" i="20"/>
  <c r="P106" i="20"/>
  <c r="O106" i="20"/>
  <c r="N106" i="20"/>
  <c r="M106" i="20"/>
  <c r="L106" i="20"/>
  <c r="AN106" i="20" s="1"/>
  <c r="K106" i="20"/>
  <c r="J106" i="20"/>
  <c r="I106" i="20"/>
  <c r="H106" i="20"/>
  <c r="AO106" i="20" s="1"/>
  <c r="G106" i="20"/>
  <c r="F106" i="20"/>
  <c r="E106" i="20"/>
  <c r="D106" i="20"/>
  <c r="C106" i="20"/>
  <c r="AQ105" i="20"/>
  <c r="AJ105" i="20"/>
  <c r="AI105" i="20"/>
  <c r="AH105" i="20"/>
  <c r="AG105" i="20"/>
  <c r="AF105" i="20"/>
  <c r="AE105" i="20"/>
  <c r="AD105" i="20"/>
  <c r="AC105" i="20"/>
  <c r="AL105" i="20" s="1"/>
  <c r="AB105" i="20"/>
  <c r="AA105" i="20"/>
  <c r="Z105" i="20"/>
  <c r="Y105" i="20"/>
  <c r="X105" i="20"/>
  <c r="W105" i="20"/>
  <c r="V105" i="20"/>
  <c r="U105" i="20"/>
  <c r="T105" i="20"/>
  <c r="AM105" i="20" s="1"/>
  <c r="S105" i="20"/>
  <c r="R105" i="20"/>
  <c r="Q105" i="20"/>
  <c r="P105" i="20"/>
  <c r="O105" i="20"/>
  <c r="AN105" i="20" s="1"/>
  <c r="N105" i="20"/>
  <c r="M105" i="20"/>
  <c r="L105" i="20"/>
  <c r="K105" i="20"/>
  <c r="J105" i="20"/>
  <c r="I105" i="20"/>
  <c r="H105" i="20"/>
  <c r="G105" i="20"/>
  <c r="F105" i="20"/>
  <c r="E105" i="20"/>
  <c r="D105" i="20"/>
  <c r="AO105" i="20" s="1"/>
  <c r="AJ104" i="20"/>
  <c r="AQ104" i="20" s="1"/>
  <c r="AR39" i="20" s="1"/>
  <c r="AI104" i="20"/>
  <c r="AH104" i="20"/>
  <c r="AG104" i="20"/>
  <c r="AF104" i="20"/>
  <c r="AE104" i="20"/>
  <c r="AD104" i="20"/>
  <c r="AC104" i="20"/>
  <c r="AB104" i="20"/>
  <c r="AL104" i="20" s="1"/>
  <c r="AA104" i="20"/>
  <c r="Z104" i="20"/>
  <c r="Y104" i="20"/>
  <c r="X104" i="20"/>
  <c r="W104" i="20"/>
  <c r="V104" i="20"/>
  <c r="AM104" i="20" s="1"/>
  <c r="U104" i="20"/>
  <c r="T104" i="20"/>
  <c r="S104" i="20"/>
  <c r="R104" i="20"/>
  <c r="Q104" i="20"/>
  <c r="P104" i="20"/>
  <c r="O104" i="20"/>
  <c r="N104" i="20"/>
  <c r="M104" i="20"/>
  <c r="L104" i="20"/>
  <c r="AN104" i="20" s="1"/>
  <c r="K104" i="20"/>
  <c r="J104" i="20"/>
  <c r="I104" i="20"/>
  <c r="H104" i="20"/>
  <c r="G104" i="20"/>
  <c r="F104" i="20"/>
  <c r="AO104" i="20" s="1"/>
  <c r="E104" i="20"/>
  <c r="D104" i="20"/>
  <c r="C104" i="20"/>
  <c r="AQ103" i="20"/>
  <c r="AJ103" i="20"/>
  <c r="AI103" i="20"/>
  <c r="AH103" i="20"/>
  <c r="AG103" i="20"/>
  <c r="AF103" i="20"/>
  <c r="AE103" i="20"/>
  <c r="AD103" i="20"/>
  <c r="AC103" i="20"/>
  <c r="AL103" i="20" s="1"/>
  <c r="AB103" i="20"/>
  <c r="AA103" i="20"/>
  <c r="Z103" i="20"/>
  <c r="Y103" i="20"/>
  <c r="X103" i="20"/>
  <c r="W103" i="20"/>
  <c r="V103" i="20"/>
  <c r="U103" i="20"/>
  <c r="AM103" i="20" s="1"/>
  <c r="T103" i="20"/>
  <c r="S103" i="20"/>
  <c r="R103" i="20"/>
  <c r="Q103" i="20"/>
  <c r="P103" i="20"/>
  <c r="O103" i="20"/>
  <c r="N103" i="20"/>
  <c r="M103" i="20"/>
  <c r="AN103" i="20" s="1"/>
  <c r="L103" i="20"/>
  <c r="K103" i="20"/>
  <c r="J103" i="20"/>
  <c r="I103" i="20"/>
  <c r="H103" i="20"/>
  <c r="G103" i="20"/>
  <c r="F103" i="20"/>
  <c r="E103" i="20"/>
  <c r="AO103" i="20" s="1"/>
  <c r="D103" i="20"/>
  <c r="AJ102" i="20"/>
  <c r="AQ102" i="20" s="1"/>
  <c r="AI102" i="20"/>
  <c r="AH102" i="20"/>
  <c r="AG102" i="20"/>
  <c r="AF102" i="20"/>
  <c r="AE102" i="20"/>
  <c r="AD102" i="20"/>
  <c r="AC102" i="20"/>
  <c r="AB102" i="20"/>
  <c r="AL102" i="20" s="1"/>
  <c r="AA102" i="20"/>
  <c r="Z102" i="20"/>
  <c r="Y102" i="20"/>
  <c r="X102" i="20"/>
  <c r="W102" i="20"/>
  <c r="V102" i="20"/>
  <c r="U102" i="20"/>
  <c r="T102" i="20"/>
  <c r="AM102" i="20" s="1"/>
  <c r="S102" i="20"/>
  <c r="R102" i="20"/>
  <c r="Q102" i="20"/>
  <c r="P102" i="20"/>
  <c r="O102" i="20"/>
  <c r="N102" i="20"/>
  <c r="M102" i="20"/>
  <c r="L102" i="20"/>
  <c r="AN102" i="20" s="1"/>
  <c r="K102" i="20"/>
  <c r="J102" i="20"/>
  <c r="I102" i="20"/>
  <c r="H102" i="20"/>
  <c r="G102" i="20"/>
  <c r="F102" i="20"/>
  <c r="E102" i="20"/>
  <c r="D102" i="20"/>
  <c r="AO102" i="20" s="1"/>
  <c r="AQ101" i="20"/>
  <c r="AJ101" i="20"/>
  <c r="AI101" i="20"/>
  <c r="AH101" i="20"/>
  <c r="AG101" i="20"/>
  <c r="AF101" i="20"/>
  <c r="AE101" i="20"/>
  <c r="AD101" i="20"/>
  <c r="AC101" i="20"/>
  <c r="AL101" i="20" s="1"/>
  <c r="AB101" i="20"/>
  <c r="AA101" i="20"/>
  <c r="Z101" i="20"/>
  <c r="Y101" i="20"/>
  <c r="X101" i="20"/>
  <c r="W101" i="20"/>
  <c r="V101" i="20"/>
  <c r="U101" i="20"/>
  <c r="AM101" i="20" s="1"/>
  <c r="T101" i="20"/>
  <c r="S101" i="20"/>
  <c r="R101" i="20"/>
  <c r="Q101" i="20"/>
  <c r="P101" i="20"/>
  <c r="O101" i="20"/>
  <c r="N101" i="20"/>
  <c r="M101" i="20"/>
  <c r="AN101" i="20" s="1"/>
  <c r="L101" i="20"/>
  <c r="K101" i="20"/>
  <c r="J101" i="20"/>
  <c r="I101" i="20"/>
  <c r="H101" i="20"/>
  <c r="G101" i="20"/>
  <c r="F101" i="20"/>
  <c r="E101" i="20"/>
  <c r="AO101" i="20" s="1"/>
  <c r="D101" i="20"/>
  <c r="C101" i="20"/>
  <c r="AJ100" i="20"/>
  <c r="AQ100" i="20" s="1"/>
  <c r="AR35" i="20" s="1"/>
  <c r="AI100" i="20"/>
  <c r="AH100" i="20"/>
  <c r="AG100" i="20"/>
  <c r="AF100" i="20"/>
  <c r="AE100" i="20"/>
  <c r="AD100" i="20"/>
  <c r="AC100" i="20"/>
  <c r="AB100" i="20"/>
  <c r="AL100" i="20" s="1"/>
  <c r="AA100" i="20"/>
  <c r="Z100" i="20"/>
  <c r="Y100" i="20"/>
  <c r="X100" i="20"/>
  <c r="W100" i="20"/>
  <c r="V100" i="20"/>
  <c r="U100" i="20"/>
  <c r="T100" i="20"/>
  <c r="AM100" i="20" s="1"/>
  <c r="S100" i="20"/>
  <c r="R100" i="20"/>
  <c r="Q100" i="20"/>
  <c r="P100" i="20"/>
  <c r="O100" i="20"/>
  <c r="N100" i="20"/>
  <c r="M100" i="20"/>
  <c r="L100" i="20"/>
  <c r="AN100" i="20" s="1"/>
  <c r="K100" i="20"/>
  <c r="J100" i="20"/>
  <c r="I100" i="20"/>
  <c r="H100" i="20"/>
  <c r="G100" i="20"/>
  <c r="F100" i="20"/>
  <c r="E100" i="20"/>
  <c r="D100" i="20"/>
  <c r="AO100" i="20" s="1"/>
  <c r="AQ99" i="20"/>
  <c r="AJ99" i="20"/>
  <c r="AI99" i="20"/>
  <c r="AH99" i="20"/>
  <c r="AG99" i="20"/>
  <c r="AF99" i="20"/>
  <c r="AE99" i="20"/>
  <c r="AD99" i="20"/>
  <c r="AC99" i="20"/>
  <c r="AB99" i="20"/>
  <c r="AL99" i="20" s="1"/>
  <c r="AA99" i="20"/>
  <c r="Z99" i="20"/>
  <c r="Y99" i="20"/>
  <c r="X99" i="20"/>
  <c r="W99" i="20"/>
  <c r="V99" i="20"/>
  <c r="U99" i="20"/>
  <c r="T99" i="20"/>
  <c r="AM99" i="20" s="1"/>
  <c r="S99" i="20"/>
  <c r="R99" i="20"/>
  <c r="Q99" i="20"/>
  <c r="P99" i="20"/>
  <c r="O99" i="20"/>
  <c r="AN99" i="20" s="1"/>
  <c r="N99" i="20"/>
  <c r="M99" i="20"/>
  <c r="L99" i="20"/>
  <c r="K99" i="20"/>
  <c r="J99" i="20"/>
  <c r="I99" i="20"/>
  <c r="H99" i="20"/>
  <c r="G99" i="20"/>
  <c r="F99" i="20"/>
  <c r="E99" i="20"/>
  <c r="D99" i="20"/>
  <c r="AO99" i="20" s="1"/>
  <c r="C99" i="20"/>
  <c r="AJ98" i="20"/>
  <c r="AQ98" i="20" s="1"/>
  <c r="AR33" i="20" s="1"/>
  <c r="AI98" i="20"/>
  <c r="AH98" i="20"/>
  <c r="AG98" i="20"/>
  <c r="AF98" i="20"/>
  <c r="AE98" i="20"/>
  <c r="AD98" i="20"/>
  <c r="AC98" i="20"/>
  <c r="AL98" i="20" s="1"/>
  <c r="AB98" i="20"/>
  <c r="AA98" i="20"/>
  <c r="Z98" i="20"/>
  <c r="Y98" i="20"/>
  <c r="X98" i="20"/>
  <c r="W98" i="20"/>
  <c r="V98" i="20"/>
  <c r="AM98" i="20" s="1"/>
  <c r="U98" i="20"/>
  <c r="T98" i="20"/>
  <c r="S98" i="20"/>
  <c r="R98" i="20"/>
  <c r="Q98" i="20"/>
  <c r="P98" i="20"/>
  <c r="O98" i="20"/>
  <c r="N98" i="20"/>
  <c r="M98" i="20"/>
  <c r="L98" i="20"/>
  <c r="AN98" i="20" s="1"/>
  <c r="K98" i="20"/>
  <c r="J98" i="20"/>
  <c r="I98" i="20"/>
  <c r="H98" i="20"/>
  <c r="AO98" i="20" s="1"/>
  <c r="G98" i="20"/>
  <c r="F98" i="20"/>
  <c r="E98" i="20"/>
  <c r="D98" i="20"/>
  <c r="C98" i="20"/>
  <c r="AQ97" i="20"/>
  <c r="AJ97" i="20"/>
  <c r="AI97" i="20"/>
  <c r="AH97" i="20"/>
  <c r="AG97" i="20"/>
  <c r="AF97" i="20"/>
  <c r="AE97" i="20"/>
  <c r="AD97" i="20"/>
  <c r="AC97" i="20"/>
  <c r="AL97" i="20" s="1"/>
  <c r="AB97" i="20"/>
  <c r="AA97" i="20"/>
  <c r="Z97" i="20"/>
  <c r="Y97" i="20"/>
  <c r="X97" i="20"/>
  <c r="W97" i="20"/>
  <c r="V97" i="20"/>
  <c r="U97" i="20"/>
  <c r="T97" i="20"/>
  <c r="AM97" i="20" s="1"/>
  <c r="S97" i="20"/>
  <c r="R97" i="20"/>
  <c r="Q97" i="20"/>
  <c r="P97" i="20"/>
  <c r="O97" i="20"/>
  <c r="AN97" i="20" s="1"/>
  <c r="N97" i="20"/>
  <c r="M97" i="20"/>
  <c r="L97" i="20"/>
  <c r="K97" i="20"/>
  <c r="J97" i="20"/>
  <c r="I97" i="20"/>
  <c r="H97" i="20"/>
  <c r="G97" i="20"/>
  <c r="F97" i="20"/>
  <c r="E97" i="20"/>
  <c r="D97" i="20"/>
  <c r="AO97" i="20" s="1"/>
  <c r="AJ96" i="20"/>
  <c r="AQ96" i="20" s="1"/>
  <c r="AR31" i="20" s="1"/>
  <c r="AI96" i="20"/>
  <c r="AH96" i="20"/>
  <c r="AG96" i="20"/>
  <c r="AF96" i="20"/>
  <c r="AE96" i="20"/>
  <c r="AD96" i="20"/>
  <c r="AC96" i="20"/>
  <c r="AB96" i="20"/>
  <c r="AL96" i="20" s="1"/>
  <c r="AA96" i="20"/>
  <c r="Z96" i="20"/>
  <c r="Y96" i="20"/>
  <c r="X96" i="20"/>
  <c r="W96" i="20"/>
  <c r="V96" i="20"/>
  <c r="AM96" i="20" s="1"/>
  <c r="U96" i="20"/>
  <c r="T96" i="20"/>
  <c r="S96" i="20"/>
  <c r="R96" i="20"/>
  <c r="Q96" i="20"/>
  <c r="P96" i="20"/>
  <c r="O96" i="20"/>
  <c r="N96" i="20"/>
  <c r="M96" i="20"/>
  <c r="L96" i="20"/>
  <c r="AN96" i="20" s="1"/>
  <c r="K96" i="20"/>
  <c r="J96" i="20"/>
  <c r="I96" i="20"/>
  <c r="H96" i="20"/>
  <c r="G96" i="20"/>
  <c r="F96" i="20"/>
  <c r="AO96" i="20" s="1"/>
  <c r="E96" i="20"/>
  <c r="D96" i="20"/>
  <c r="C96" i="20"/>
  <c r="AQ95" i="20"/>
  <c r="AJ95" i="20"/>
  <c r="AI95" i="20"/>
  <c r="AH95" i="20"/>
  <c r="AG95" i="20"/>
  <c r="AF95" i="20"/>
  <c r="AE95" i="20"/>
  <c r="AD95" i="20"/>
  <c r="AC95" i="20"/>
  <c r="AL95" i="20" s="1"/>
  <c r="AB95" i="20"/>
  <c r="AA95" i="20"/>
  <c r="Z95" i="20"/>
  <c r="Y95" i="20"/>
  <c r="X95" i="20"/>
  <c r="W95" i="20"/>
  <c r="V95" i="20"/>
  <c r="U95" i="20"/>
  <c r="AM95" i="20" s="1"/>
  <c r="T95" i="20"/>
  <c r="S95" i="20"/>
  <c r="R95" i="20"/>
  <c r="Q95" i="20"/>
  <c r="P95" i="20"/>
  <c r="O95" i="20"/>
  <c r="N95" i="20"/>
  <c r="M95" i="20"/>
  <c r="AN95" i="20" s="1"/>
  <c r="L95" i="20"/>
  <c r="K95" i="20"/>
  <c r="J95" i="20"/>
  <c r="I95" i="20"/>
  <c r="H95" i="20"/>
  <c r="G95" i="20"/>
  <c r="F95" i="20"/>
  <c r="E95" i="20"/>
  <c r="AO95" i="20" s="1"/>
  <c r="D95" i="20"/>
  <c r="AJ94" i="20"/>
  <c r="AQ94" i="20" s="1"/>
  <c r="AI94" i="20"/>
  <c r="AH94" i="20"/>
  <c r="AG94" i="20"/>
  <c r="AF94" i="20"/>
  <c r="AE94" i="20"/>
  <c r="AD94" i="20"/>
  <c r="AC94" i="20"/>
  <c r="AB94" i="20"/>
  <c r="AL94" i="20" s="1"/>
  <c r="AA94" i="20"/>
  <c r="Z94" i="20"/>
  <c r="Y94" i="20"/>
  <c r="X94" i="20"/>
  <c r="W94" i="20"/>
  <c r="V94" i="20"/>
  <c r="U94" i="20"/>
  <c r="T94" i="20"/>
  <c r="AM94" i="20" s="1"/>
  <c r="S94" i="20"/>
  <c r="R94" i="20"/>
  <c r="Q94" i="20"/>
  <c r="P94" i="20"/>
  <c r="O94" i="20"/>
  <c r="N94" i="20"/>
  <c r="M94" i="20"/>
  <c r="L94" i="20"/>
  <c r="AN94" i="20" s="1"/>
  <c r="K94" i="20"/>
  <c r="J94" i="20"/>
  <c r="I94" i="20"/>
  <c r="H94" i="20"/>
  <c r="G94" i="20"/>
  <c r="F94" i="20"/>
  <c r="E94" i="20"/>
  <c r="D94" i="20"/>
  <c r="AO94" i="20" s="1"/>
  <c r="AQ93" i="20"/>
  <c r="AJ93" i="20"/>
  <c r="AI93" i="20"/>
  <c r="AH93" i="20"/>
  <c r="AG93" i="20"/>
  <c r="AF93" i="20"/>
  <c r="AE93" i="20"/>
  <c r="AD93" i="20"/>
  <c r="AC93" i="20"/>
  <c r="AL93" i="20" s="1"/>
  <c r="AB93" i="20"/>
  <c r="AA93" i="20"/>
  <c r="Z93" i="20"/>
  <c r="Y93" i="20"/>
  <c r="X93" i="20"/>
  <c r="W93" i="20"/>
  <c r="V93" i="20"/>
  <c r="U93" i="20"/>
  <c r="AM93" i="20" s="1"/>
  <c r="T93" i="20"/>
  <c r="S93" i="20"/>
  <c r="R93" i="20"/>
  <c r="Q93" i="20"/>
  <c r="P93" i="20"/>
  <c r="O93" i="20"/>
  <c r="N93" i="20"/>
  <c r="M93" i="20"/>
  <c r="AN93" i="20" s="1"/>
  <c r="L93" i="20"/>
  <c r="K93" i="20"/>
  <c r="J93" i="20"/>
  <c r="I93" i="20"/>
  <c r="H93" i="20"/>
  <c r="G93" i="20"/>
  <c r="F93" i="20"/>
  <c r="E93" i="20"/>
  <c r="AO93" i="20" s="1"/>
  <c r="D93" i="20"/>
  <c r="C93" i="20"/>
  <c r="AJ92" i="20"/>
  <c r="AQ92" i="20" s="1"/>
  <c r="AR27" i="20" s="1"/>
  <c r="AI92" i="20"/>
  <c r="AH92" i="20"/>
  <c r="AG92" i="20"/>
  <c r="AF92" i="20"/>
  <c r="AE92" i="20"/>
  <c r="AD92" i="20"/>
  <c r="AC92" i="20"/>
  <c r="AB92" i="20"/>
  <c r="AL92" i="20" s="1"/>
  <c r="AA92" i="20"/>
  <c r="Z92" i="20"/>
  <c r="Y92" i="20"/>
  <c r="X92" i="20"/>
  <c r="W92" i="20"/>
  <c r="V92" i="20"/>
  <c r="U92" i="20"/>
  <c r="T92" i="20"/>
  <c r="AM92" i="20" s="1"/>
  <c r="S92" i="20"/>
  <c r="R92" i="20"/>
  <c r="Q92" i="20"/>
  <c r="P92" i="20"/>
  <c r="O92" i="20"/>
  <c r="N92" i="20"/>
  <c r="M92" i="20"/>
  <c r="L92" i="20"/>
  <c r="AN92" i="20" s="1"/>
  <c r="K92" i="20"/>
  <c r="J92" i="20"/>
  <c r="I92" i="20"/>
  <c r="H92" i="20"/>
  <c r="G92" i="20"/>
  <c r="F92" i="20"/>
  <c r="E92" i="20"/>
  <c r="D92" i="20"/>
  <c r="AO92" i="20" s="1"/>
  <c r="AQ91" i="20"/>
  <c r="AJ91" i="20"/>
  <c r="AI91" i="20"/>
  <c r="AH91" i="20"/>
  <c r="AG91" i="20"/>
  <c r="AF91" i="20"/>
  <c r="AE91" i="20"/>
  <c r="AD91" i="20"/>
  <c r="AC91" i="20"/>
  <c r="AB91" i="20"/>
  <c r="AL91" i="20" s="1"/>
  <c r="AA91" i="20"/>
  <c r="Z91" i="20"/>
  <c r="Y91" i="20"/>
  <c r="X91" i="20"/>
  <c r="W91" i="20"/>
  <c r="V91" i="20"/>
  <c r="U91" i="20"/>
  <c r="T91" i="20"/>
  <c r="AM91" i="20" s="1"/>
  <c r="S91" i="20"/>
  <c r="R91" i="20"/>
  <c r="Q91" i="20"/>
  <c r="P91" i="20"/>
  <c r="O91" i="20"/>
  <c r="AN91" i="20" s="1"/>
  <c r="N91" i="20"/>
  <c r="M91" i="20"/>
  <c r="L91" i="20"/>
  <c r="K91" i="20"/>
  <c r="J91" i="20"/>
  <c r="I91" i="20"/>
  <c r="H91" i="20"/>
  <c r="G91" i="20"/>
  <c r="F91" i="20"/>
  <c r="E91" i="20"/>
  <c r="D91" i="20"/>
  <c r="AO91" i="20" s="1"/>
  <c r="C91" i="20"/>
  <c r="AJ90" i="20"/>
  <c r="AQ90" i="20" s="1"/>
  <c r="AR25" i="20" s="1"/>
  <c r="AI90" i="20"/>
  <c r="AH90" i="20"/>
  <c r="AG90" i="20"/>
  <c r="AF90" i="20"/>
  <c r="AE90" i="20"/>
  <c r="AD90" i="20"/>
  <c r="AC90" i="20"/>
  <c r="AL90" i="20" s="1"/>
  <c r="AB90" i="20"/>
  <c r="AA90" i="20"/>
  <c r="Z90" i="20"/>
  <c r="Y90" i="20"/>
  <c r="X90" i="20"/>
  <c r="W90" i="20"/>
  <c r="V90" i="20"/>
  <c r="AM90" i="20" s="1"/>
  <c r="U90" i="20"/>
  <c r="T90" i="20"/>
  <c r="S90" i="20"/>
  <c r="R90" i="20"/>
  <c r="Q90" i="20"/>
  <c r="P90" i="20"/>
  <c r="O90" i="20"/>
  <c r="N90" i="20"/>
  <c r="M90" i="20"/>
  <c r="L90" i="20"/>
  <c r="AN90" i="20" s="1"/>
  <c r="K90" i="20"/>
  <c r="J90" i="20"/>
  <c r="I90" i="20"/>
  <c r="H90" i="20"/>
  <c r="AO90" i="20" s="1"/>
  <c r="G90" i="20"/>
  <c r="F90" i="20"/>
  <c r="E90" i="20"/>
  <c r="D90" i="20"/>
  <c r="C90" i="20"/>
  <c r="AQ89" i="20"/>
  <c r="AJ89" i="20"/>
  <c r="AI89" i="20"/>
  <c r="AH89" i="20"/>
  <c r="AG89" i="20"/>
  <c r="AF89" i="20"/>
  <c r="AE89" i="20"/>
  <c r="AD89" i="20"/>
  <c r="AC89" i="20"/>
  <c r="AL89" i="20" s="1"/>
  <c r="AB89" i="20"/>
  <c r="AA89" i="20"/>
  <c r="Z89" i="20"/>
  <c r="Y89" i="20"/>
  <c r="X89" i="20"/>
  <c r="W89" i="20"/>
  <c r="V89" i="20"/>
  <c r="U89" i="20"/>
  <c r="T89" i="20"/>
  <c r="AM89" i="20" s="1"/>
  <c r="S89" i="20"/>
  <c r="R89" i="20"/>
  <c r="Q89" i="20"/>
  <c r="P89" i="20"/>
  <c r="O89" i="20"/>
  <c r="AN89" i="20" s="1"/>
  <c r="N89" i="20"/>
  <c r="M89" i="20"/>
  <c r="L89" i="20"/>
  <c r="K89" i="20"/>
  <c r="J89" i="20"/>
  <c r="I89" i="20"/>
  <c r="H89" i="20"/>
  <c r="G89" i="20"/>
  <c r="F89" i="20"/>
  <c r="E89" i="20"/>
  <c r="D89" i="20"/>
  <c r="AO89" i="20" s="1"/>
  <c r="AJ88" i="20"/>
  <c r="AQ88" i="20" s="1"/>
  <c r="AR23" i="20" s="1"/>
  <c r="AI88" i="20"/>
  <c r="AH88" i="20"/>
  <c r="AG88" i="20"/>
  <c r="AF88" i="20"/>
  <c r="AE88" i="20"/>
  <c r="AD88" i="20"/>
  <c r="AC88" i="20"/>
  <c r="AB88" i="20"/>
  <c r="AL88" i="20" s="1"/>
  <c r="AA88" i="20"/>
  <c r="Z88" i="20"/>
  <c r="Y88" i="20"/>
  <c r="X88" i="20"/>
  <c r="W88" i="20"/>
  <c r="V88" i="20"/>
  <c r="AM88" i="20" s="1"/>
  <c r="U88" i="20"/>
  <c r="T88" i="20"/>
  <c r="S88" i="20"/>
  <c r="R88" i="20"/>
  <c r="Q88" i="20"/>
  <c r="P88" i="20"/>
  <c r="O88" i="20"/>
  <c r="N88" i="20"/>
  <c r="M88" i="20"/>
  <c r="L88" i="20"/>
  <c r="AN88" i="20" s="1"/>
  <c r="K88" i="20"/>
  <c r="J88" i="20"/>
  <c r="I88" i="20"/>
  <c r="H88" i="20"/>
  <c r="G88" i="20"/>
  <c r="F88" i="20"/>
  <c r="AO88" i="20" s="1"/>
  <c r="E88" i="20"/>
  <c r="D88" i="20"/>
  <c r="C88" i="20"/>
  <c r="AQ87" i="20"/>
  <c r="AJ87" i="20"/>
  <c r="AI87" i="20"/>
  <c r="AH87" i="20"/>
  <c r="AG87" i="20"/>
  <c r="AF87" i="20"/>
  <c r="AE87" i="20"/>
  <c r="AD87" i="20"/>
  <c r="AC87" i="20"/>
  <c r="AL87" i="20" s="1"/>
  <c r="AB87" i="20"/>
  <c r="AA87" i="20"/>
  <c r="Z87" i="20"/>
  <c r="Y87" i="20"/>
  <c r="X87" i="20"/>
  <c r="W87" i="20"/>
  <c r="V87" i="20"/>
  <c r="U87" i="20"/>
  <c r="AM87" i="20" s="1"/>
  <c r="T87" i="20"/>
  <c r="S87" i="20"/>
  <c r="R87" i="20"/>
  <c r="Q87" i="20"/>
  <c r="P87" i="20"/>
  <c r="O87" i="20"/>
  <c r="N87" i="20"/>
  <c r="M87" i="20"/>
  <c r="AN87" i="20" s="1"/>
  <c r="L87" i="20"/>
  <c r="K87" i="20"/>
  <c r="J87" i="20"/>
  <c r="I87" i="20"/>
  <c r="H87" i="20"/>
  <c r="G87" i="20"/>
  <c r="F87" i="20"/>
  <c r="E87" i="20"/>
  <c r="AO87" i="20" s="1"/>
  <c r="D87" i="20"/>
  <c r="AJ86" i="20"/>
  <c r="AI86" i="20"/>
  <c r="AH86" i="20"/>
  <c r="AG86" i="20"/>
  <c r="AF86" i="20"/>
  <c r="AE86" i="20"/>
  <c r="AD86" i="20"/>
  <c r="AC86" i="20"/>
  <c r="AB86" i="20"/>
  <c r="AL86" i="20" s="1"/>
  <c r="AA86" i="20"/>
  <c r="Z86" i="20"/>
  <c r="Y86" i="20"/>
  <c r="X86" i="20"/>
  <c r="W86" i="20"/>
  <c r="V86" i="20"/>
  <c r="U86" i="20"/>
  <c r="T86" i="20"/>
  <c r="AM86" i="20" s="1"/>
  <c r="S86" i="20"/>
  <c r="R86" i="20"/>
  <c r="Q86" i="20"/>
  <c r="P86" i="20"/>
  <c r="O86" i="20"/>
  <c r="N86" i="20"/>
  <c r="M86" i="20"/>
  <c r="L86" i="20"/>
  <c r="AN86" i="20" s="1"/>
  <c r="K86" i="20"/>
  <c r="J86" i="20"/>
  <c r="I86" i="20"/>
  <c r="H86" i="20"/>
  <c r="G86" i="20"/>
  <c r="F86" i="20"/>
  <c r="E86" i="20"/>
  <c r="D86" i="20"/>
  <c r="AO86" i="20" s="1"/>
  <c r="AJ85" i="20"/>
  <c r="AI85" i="20"/>
  <c r="AH85" i="20"/>
  <c r="AG85" i="20"/>
  <c r="AF85" i="20"/>
  <c r="AE85" i="20"/>
  <c r="AD85" i="20"/>
  <c r="AC85" i="20"/>
  <c r="AL85" i="20" s="1"/>
  <c r="AB85" i="20"/>
  <c r="AA85" i="20"/>
  <c r="Z85" i="20"/>
  <c r="Y85" i="20"/>
  <c r="X85" i="20"/>
  <c r="W85" i="20"/>
  <c r="V85" i="20"/>
  <c r="U85" i="20"/>
  <c r="AM85" i="20" s="1"/>
  <c r="T85" i="20"/>
  <c r="S85" i="20"/>
  <c r="R85" i="20"/>
  <c r="Q85" i="20"/>
  <c r="P85" i="20"/>
  <c r="O85" i="20"/>
  <c r="N85" i="20"/>
  <c r="M85" i="20"/>
  <c r="AN85" i="20" s="1"/>
  <c r="L85" i="20"/>
  <c r="K85" i="20"/>
  <c r="J85" i="20"/>
  <c r="I85" i="20"/>
  <c r="H85" i="20"/>
  <c r="G85" i="20"/>
  <c r="F85" i="20"/>
  <c r="E85" i="20"/>
  <c r="AO85" i="20" s="1"/>
  <c r="AQ85" i="20" s="1"/>
  <c r="AR20" i="20" s="1"/>
  <c r="D85" i="20"/>
  <c r="C85" i="20"/>
  <c r="AJ84" i="20"/>
  <c r="AI84" i="20"/>
  <c r="AH84" i="20"/>
  <c r="AG84" i="20"/>
  <c r="AF84" i="20"/>
  <c r="AE84" i="20"/>
  <c r="AD84" i="20"/>
  <c r="AC84" i="20"/>
  <c r="AB84" i="20"/>
  <c r="AL84" i="20" s="1"/>
  <c r="AA84" i="20"/>
  <c r="Z84" i="20"/>
  <c r="Y84" i="20"/>
  <c r="X84" i="20"/>
  <c r="W84" i="20"/>
  <c r="V84" i="20"/>
  <c r="U84" i="20"/>
  <c r="T84" i="20"/>
  <c r="AM84" i="20" s="1"/>
  <c r="S84" i="20"/>
  <c r="R84" i="20"/>
  <c r="Q84" i="20"/>
  <c r="P84" i="20"/>
  <c r="O84" i="20"/>
  <c r="N84" i="20"/>
  <c r="M84" i="20"/>
  <c r="L84" i="20"/>
  <c r="AN84" i="20" s="1"/>
  <c r="K84" i="20"/>
  <c r="J84" i="20"/>
  <c r="I84" i="20"/>
  <c r="H84" i="20"/>
  <c r="G84" i="20"/>
  <c r="F84" i="20"/>
  <c r="E84" i="20"/>
  <c r="D84" i="20"/>
  <c r="AO84" i="20" s="1"/>
  <c r="AJ83" i="20"/>
  <c r="AI83" i="20"/>
  <c r="AH83" i="20"/>
  <c r="AG83" i="20"/>
  <c r="AF83" i="20"/>
  <c r="AE83" i="20"/>
  <c r="AD83" i="20"/>
  <c r="AC83" i="20"/>
  <c r="AB83" i="20"/>
  <c r="AL83" i="20" s="1"/>
  <c r="AA83" i="20"/>
  <c r="Z83" i="20"/>
  <c r="Y83" i="20"/>
  <c r="X83" i="20"/>
  <c r="W83" i="20"/>
  <c r="V83" i="20"/>
  <c r="U83" i="20"/>
  <c r="T83" i="20"/>
  <c r="AM83" i="20" s="1"/>
  <c r="S83" i="20"/>
  <c r="R83" i="20"/>
  <c r="Q83" i="20"/>
  <c r="P83" i="20"/>
  <c r="O83" i="20"/>
  <c r="AN83" i="20" s="1"/>
  <c r="N83" i="20"/>
  <c r="M83" i="20"/>
  <c r="L83" i="20"/>
  <c r="K83" i="20"/>
  <c r="J83" i="20"/>
  <c r="I83" i="20"/>
  <c r="H83" i="20"/>
  <c r="G83" i="20"/>
  <c r="F83" i="20"/>
  <c r="E83" i="20"/>
  <c r="D83" i="20"/>
  <c r="AO83" i="20" s="1"/>
  <c r="AQ83" i="20" s="1"/>
  <c r="AR18" i="20" s="1"/>
  <c r="C83" i="20"/>
  <c r="AJ82" i="20"/>
  <c r="AI82" i="20"/>
  <c r="AH82" i="20"/>
  <c r="AG82" i="20"/>
  <c r="AF82" i="20"/>
  <c r="AE82" i="20"/>
  <c r="AD82" i="20"/>
  <c r="AC82" i="20"/>
  <c r="AL82" i="20" s="1"/>
  <c r="AB82" i="20"/>
  <c r="AA82" i="20"/>
  <c r="Z82" i="20"/>
  <c r="Y82" i="20"/>
  <c r="X82" i="20"/>
  <c r="W82" i="20"/>
  <c r="V82" i="20"/>
  <c r="AM82" i="20" s="1"/>
  <c r="U82" i="20"/>
  <c r="T82" i="20"/>
  <c r="S82" i="20"/>
  <c r="R82" i="20"/>
  <c r="Q82" i="20"/>
  <c r="P82" i="20"/>
  <c r="O82" i="20"/>
  <c r="N82" i="20"/>
  <c r="M82" i="20"/>
  <c r="L82" i="20"/>
  <c r="AN82" i="20" s="1"/>
  <c r="K82" i="20"/>
  <c r="J82" i="20"/>
  <c r="I82" i="20"/>
  <c r="H82" i="20"/>
  <c r="AO82" i="20" s="1"/>
  <c r="G82" i="20"/>
  <c r="F82" i="20"/>
  <c r="E82" i="20"/>
  <c r="D82" i="20"/>
  <c r="AJ81" i="20"/>
  <c r="AI81" i="20"/>
  <c r="AH81" i="20"/>
  <c r="AG81" i="20"/>
  <c r="AF81" i="20"/>
  <c r="AE81" i="20"/>
  <c r="AD81" i="20"/>
  <c r="AC81" i="20"/>
  <c r="AL81" i="20" s="1"/>
  <c r="AB81" i="20"/>
  <c r="AA81" i="20"/>
  <c r="Z81" i="20"/>
  <c r="Y81" i="20"/>
  <c r="X81" i="20"/>
  <c r="W81" i="20"/>
  <c r="V81" i="20"/>
  <c r="U81" i="20"/>
  <c r="T81" i="20"/>
  <c r="AM81" i="20" s="1"/>
  <c r="S81" i="20"/>
  <c r="R81" i="20"/>
  <c r="Q81" i="20"/>
  <c r="P81" i="20"/>
  <c r="O81" i="20"/>
  <c r="AN81" i="20" s="1"/>
  <c r="N81" i="20"/>
  <c r="M81" i="20"/>
  <c r="L81" i="20"/>
  <c r="K81" i="20"/>
  <c r="J81" i="20"/>
  <c r="I81" i="20"/>
  <c r="H81" i="20"/>
  <c r="G81" i="20"/>
  <c r="F81" i="20"/>
  <c r="E81" i="20"/>
  <c r="D81" i="20"/>
  <c r="AO81" i="20" s="1"/>
  <c r="AJ80" i="20"/>
  <c r="AI80" i="20"/>
  <c r="AH80" i="20"/>
  <c r="AG80" i="20"/>
  <c r="AF80" i="20"/>
  <c r="AE80" i="20"/>
  <c r="AD80" i="20"/>
  <c r="AC80" i="20"/>
  <c r="AB80" i="20"/>
  <c r="AL80" i="20" s="1"/>
  <c r="AA80" i="20"/>
  <c r="Z80" i="20"/>
  <c r="Y80" i="20"/>
  <c r="X80" i="20"/>
  <c r="W80" i="20"/>
  <c r="V80" i="20"/>
  <c r="AM80" i="20" s="1"/>
  <c r="U80" i="20"/>
  <c r="T80" i="20"/>
  <c r="S80" i="20"/>
  <c r="R80" i="20"/>
  <c r="Q80" i="20"/>
  <c r="P80" i="20"/>
  <c r="O80" i="20"/>
  <c r="N80" i="20"/>
  <c r="M80" i="20"/>
  <c r="L80" i="20"/>
  <c r="AN80" i="20" s="1"/>
  <c r="K80" i="20"/>
  <c r="J80" i="20"/>
  <c r="I80" i="20"/>
  <c r="H80" i="20"/>
  <c r="G80" i="20"/>
  <c r="F80" i="20"/>
  <c r="AO80" i="20" s="1"/>
  <c r="E80" i="20"/>
  <c r="D80" i="20"/>
  <c r="AJ79" i="20"/>
  <c r="AI79" i="20"/>
  <c r="AH79" i="20"/>
  <c r="AG79" i="20"/>
  <c r="AF79" i="20"/>
  <c r="AE79" i="20"/>
  <c r="AD79" i="20"/>
  <c r="AC79" i="20"/>
  <c r="AL79" i="20" s="1"/>
  <c r="AB79" i="20"/>
  <c r="AA79" i="20"/>
  <c r="Z79" i="20"/>
  <c r="Y79" i="20"/>
  <c r="X79" i="20"/>
  <c r="W79" i="20"/>
  <c r="V79" i="20"/>
  <c r="U79" i="20"/>
  <c r="AM79" i="20" s="1"/>
  <c r="T79" i="20"/>
  <c r="S79" i="20"/>
  <c r="R79" i="20"/>
  <c r="Q79" i="20"/>
  <c r="P79" i="20"/>
  <c r="O79" i="20"/>
  <c r="N79" i="20"/>
  <c r="M79" i="20"/>
  <c r="AN79" i="20" s="1"/>
  <c r="L79" i="20"/>
  <c r="K79" i="20"/>
  <c r="J79" i="20"/>
  <c r="I79" i="20"/>
  <c r="H79" i="20"/>
  <c r="G79" i="20"/>
  <c r="F79" i="20"/>
  <c r="E79" i="20"/>
  <c r="AO79" i="20" s="1"/>
  <c r="AQ79" i="20" s="1"/>
  <c r="AR14" i="20" s="1"/>
  <c r="D79" i="20"/>
  <c r="C79" i="20"/>
  <c r="AJ78" i="20"/>
  <c r="AI78" i="20"/>
  <c r="AH78" i="20"/>
  <c r="AG78" i="20"/>
  <c r="AF78" i="20"/>
  <c r="AE78" i="20"/>
  <c r="AD78" i="20"/>
  <c r="AC78" i="20"/>
  <c r="AB78" i="20"/>
  <c r="AL78" i="20" s="1"/>
  <c r="AA78" i="20"/>
  <c r="Z78" i="20"/>
  <c r="Y78" i="20"/>
  <c r="X78" i="20"/>
  <c r="W78" i="20"/>
  <c r="V78" i="20"/>
  <c r="U78" i="20"/>
  <c r="T78" i="20"/>
  <c r="AM78" i="20" s="1"/>
  <c r="S78" i="20"/>
  <c r="R78" i="20"/>
  <c r="Q78" i="20"/>
  <c r="P78" i="20"/>
  <c r="O78" i="20"/>
  <c r="N78" i="20"/>
  <c r="M78" i="20"/>
  <c r="L78" i="20"/>
  <c r="AN78" i="20" s="1"/>
  <c r="K78" i="20"/>
  <c r="J78" i="20"/>
  <c r="I78" i="20"/>
  <c r="H78" i="20"/>
  <c r="G78" i="20"/>
  <c r="F78" i="20"/>
  <c r="E78" i="20"/>
  <c r="D78" i="20"/>
  <c r="AO78" i="20" s="1"/>
  <c r="AJ77" i="20"/>
  <c r="AI77" i="20"/>
  <c r="AH77" i="20"/>
  <c r="AG77" i="20"/>
  <c r="AF77" i="20"/>
  <c r="AE77" i="20"/>
  <c r="AD77" i="20"/>
  <c r="AC77" i="20"/>
  <c r="AL77" i="20" s="1"/>
  <c r="AB77" i="20"/>
  <c r="AA77" i="20"/>
  <c r="Z77" i="20"/>
  <c r="Y77" i="20"/>
  <c r="X77" i="20"/>
  <c r="W77" i="20"/>
  <c r="V77" i="20"/>
  <c r="U77" i="20"/>
  <c r="AM77" i="20" s="1"/>
  <c r="T77" i="20"/>
  <c r="S77" i="20"/>
  <c r="R77" i="20"/>
  <c r="Q77" i="20"/>
  <c r="P77" i="20"/>
  <c r="O77" i="20"/>
  <c r="N77" i="20"/>
  <c r="M77" i="20"/>
  <c r="AN77" i="20" s="1"/>
  <c r="L77" i="20"/>
  <c r="K77" i="20"/>
  <c r="J77" i="20"/>
  <c r="I77" i="20"/>
  <c r="H77" i="20"/>
  <c r="G77" i="20"/>
  <c r="F77" i="20"/>
  <c r="E77" i="20"/>
  <c r="AO77" i="20" s="1"/>
  <c r="AQ77" i="20" s="1"/>
  <c r="AR12" i="20" s="1"/>
  <c r="D77" i="20"/>
  <c r="C77" i="20"/>
  <c r="AJ76" i="20"/>
  <c r="AI76" i="20"/>
  <c r="AH76" i="20"/>
  <c r="AG76" i="20"/>
  <c r="AF76" i="20"/>
  <c r="AE76" i="20"/>
  <c r="AD76" i="20"/>
  <c r="AC76" i="20"/>
  <c r="AB76" i="20"/>
  <c r="AL76" i="20" s="1"/>
  <c r="AA76" i="20"/>
  <c r="Z76" i="20"/>
  <c r="Y76" i="20"/>
  <c r="X76" i="20"/>
  <c r="W76" i="20"/>
  <c r="V76" i="20"/>
  <c r="U76" i="20"/>
  <c r="T76" i="20"/>
  <c r="AM76" i="20" s="1"/>
  <c r="S76" i="20"/>
  <c r="R76" i="20"/>
  <c r="Q76" i="20"/>
  <c r="P76" i="20"/>
  <c r="O76" i="20"/>
  <c r="N76" i="20"/>
  <c r="M76" i="20"/>
  <c r="L76" i="20"/>
  <c r="AN76" i="20" s="1"/>
  <c r="K76" i="20"/>
  <c r="J76" i="20"/>
  <c r="I76" i="20"/>
  <c r="H76" i="20"/>
  <c r="G76" i="20"/>
  <c r="F76" i="20"/>
  <c r="E76" i="20"/>
  <c r="D76" i="20"/>
  <c r="AO76" i="20" s="1"/>
  <c r="AJ75" i="20"/>
  <c r="AI75" i="20"/>
  <c r="AH75" i="20"/>
  <c r="AG75" i="20"/>
  <c r="AF75" i="20"/>
  <c r="AE75" i="20"/>
  <c r="AD75" i="20"/>
  <c r="AC75" i="20"/>
  <c r="AB75" i="20"/>
  <c r="AL75" i="20" s="1"/>
  <c r="AA75" i="20"/>
  <c r="Z75" i="20"/>
  <c r="Y75" i="20"/>
  <c r="X75" i="20"/>
  <c r="W75" i="20"/>
  <c r="V75" i="20"/>
  <c r="U75" i="20"/>
  <c r="T75" i="20"/>
  <c r="AM75" i="20" s="1"/>
  <c r="S75" i="20"/>
  <c r="R75" i="20"/>
  <c r="Q75" i="20"/>
  <c r="P75" i="20"/>
  <c r="O75" i="20"/>
  <c r="AN75" i="20" s="1"/>
  <c r="N75" i="20"/>
  <c r="M75" i="20"/>
  <c r="L75" i="20"/>
  <c r="K75" i="20"/>
  <c r="J75" i="20"/>
  <c r="I75" i="20"/>
  <c r="H75" i="20"/>
  <c r="G75" i="20"/>
  <c r="F75" i="20"/>
  <c r="E75" i="20"/>
  <c r="D75" i="20"/>
  <c r="AO75" i="20" s="1"/>
  <c r="AJ74" i="20"/>
  <c r="AI74" i="20"/>
  <c r="AH74" i="20"/>
  <c r="AG74" i="20"/>
  <c r="AF74" i="20"/>
  <c r="AE74" i="20"/>
  <c r="AD74" i="20"/>
  <c r="AC74" i="20"/>
  <c r="AL74" i="20" s="1"/>
  <c r="AB74" i="20"/>
  <c r="AA74" i="20"/>
  <c r="Z74" i="20"/>
  <c r="Y74" i="20"/>
  <c r="X74" i="20"/>
  <c r="W74" i="20"/>
  <c r="V74" i="20"/>
  <c r="AM74" i="20" s="1"/>
  <c r="U74" i="20"/>
  <c r="T74" i="20"/>
  <c r="S74" i="20"/>
  <c r="R74" i="20"/>
  <c r="Q74" i="20"/>
  <c r="P74" i="20"/>
  <c r="O74" i="20"/>
  <c r="N74" i="20"/>
  <c r="M74" i="20"/>
  <c r="L74" i="20"/>
  <c r="AN74" i="20" s="1"/>
  <c r="K74" i="20"/>
  <c r="J74" i="20"/>
  <c r="I74" i="20"/>
  <c r="H74" i="20"/>
  <c r="AO74" i="20" s="1"/>
  <c r="G74" i="20"/>
  <c r="F74" i="20"/>
  <c r="E74" i="20"/>
  <c r="D74" i="20"/>
  <c r="AJ73" i="20"/>
  <c r="AI73" i="20"/>
  <c r="AH73" i="20"/>
  <c r="AG73" i="20"/>
  <c r="AF73" i="20"/>
  <c r="AE73" i="20"/>
  <c r="AD73" i="20"/>
  <c r="AC73" i="20"/>
  <c r="AL73" i="20" s="1"/>
  <c r="AB73" i="20"/>
  <c r="AA73" i="20"/>
  <c r="Z73" i="20"/>
  <c r="Y73" i="20"/>
  <c r="X73" i="20"/>
  <c r="W73" i="20"/>
  <c r="V73" i="20"/>
  <c r="U73" i="20"/>
  <c r="T73" i="20"/>
  <c r="AM73" i="20" s="1"/>
  <c r="S73" i="20"/>
  <c r="R73" i="20"/>
  <c r="Q73" i="20"/>
  <c r="P73" i="20"/>
  <c r="O73" i="20"/>
  <c r="AN73" i="20" s="1"/>
  <c r="N73" i="20"/>
  <c r="M73" i="20"/>
  <c r="L73" i="20"/>
  <c r="K73" i="20"/>
  <c r="J73" i="20"/>
  <c r="I73" i="20"/>
  <c r="H73" i="20"/>
  <c r="G73" i="20"/>
  <c r="F73" i="20"/>
  <c r="E73" i="20"/>
  <c r="D73" i="20"/>
  <c r="AO73" i="20" s="1"/>
  <c r="AJ72" i="20"/>
  <c r="AI72" i="20"/>
  <c r="AH72" i="20"/>
  <c r="AG72" i="20"/>
  <c r="AF72" i="20"/>
  <c r="AE72" i="20"/>
  <c r="AD72" i="20"/>
  <c r="AC72" i="20"/>
  <c r="AB72" i="20"/>
  <c r="AL72" i="20" s="1"/>
  <c r="AA72" i="20"/>
  <c r="Z72" i="20"/>
  <c r="Y72" i="20"/>
  <c r="X72" i="20"/>
  <c r="W72" i="20"/>
  <c r="V72" i="20"/>
  <c r="AM72" i="20" s="1"/>
  <c r="U72" i="20"/>
  <c r="T72" i="20"/>
  <c r="S72" i="20"/>
  <c r="R72" i="20"/>
  <c r="Q72" i="20"/>
  <c r="P72" i="20"/>
  <c r="O72" i="20"/>
  <c r="N72" i="20"/>
  <c r="M72" i="20"/>
  <c r="L72" i="20"/>
  <c r="AN72" i="20" s="1"/>
  <c r="K72" i="20"/>
  <c r="J72" i="20"/>
  <c r="I72" i="20"/>
  <c r="H72" i="20"/>
  <c r="G72" i="20"/>
  <c r="F72" i="20"/>
  <c r="AO72" i="20" s="1"/>
  <c r="E72" i="20"/>
  <c r="D72" i="20"/>
  <c r="AJ71" i="20"/>
  <c r="AI71" i="20"/>
  <c r="AH71" i="20"/>
  <c r="AG71" i="20"/>
  <c r="AF71" i="20"/>
  <c r="AE71" i="20"/>
  <c r="AD71" i="20"/>
  <c r="AC71" i="20"/>
  <c r="AL71" i="20" s="1"/>
  <c r="AB71" i="20"/>
  <c r="AA71" i="20"/>
  <c r="Z71" i="20"/>
  <c r="Y71" i="20"/>
  <c r="X71" i="20"/>
  <c r="W71" i="20"/>
  <c r="V71" i="20"/>
  <c r="U71" i="20"/>
  <c r="AM71" i="20" s="1"/>
  <c r="T71" i="20"/>
  <c r="S71" i="20"/>
  <c r="R71" i="20"/>
  <c r="Q71" i="20"/>
  <c r="P71" i="20"/>
  <c r="O71" i="20"/>
  <c r="N71" i="20"/>
  <c r="M71" i="20"/>
  <c r="AN71" i="20" s="1"/>
  <c r="L71" i="20"/>
  <c r="K71" i="20"/>
  <c r="J71" i="20"/>
  <c r="I71" i="20"/>
  <c r="H71" i="20"/>
  <c r="G71" i="20"/>
  <c r="F71" i="20"/>
  <c r="E71" i="20"/>
  <c r="AO71" i="20" s="1"/>
  <c r="D71" i="20"/>
  <c r="AT70" i="20"/>
  <c r="AS70" i="20"/>
  <c r="AR70" i="20"/>
  <c r="AT69" i="20"/>
  <c r="AS69" i="20"/>
  <c r="AR69" i="20"/>
  <c r="C69" i="20"/>
  <c r="C199" i="20" s="1"/>
  <c r="AT68" i="20"/>
  <c r="AS68" i="20"/>
  <c r="C68" i="20"/>
  <c r="AT67" i="20"/>
  <c r="AS67" i="20"/>
  <c r="AR67" i="20"/>
  <c r="C67" i="20"/>
  <c r="AT66" i="20"/>
  <c r="AS66" i="20"/>
  <c r="AR66" i="20"/>
  <c r="C66" i="20"/>
  <c r="AT65" i="20"/>
  <c r="AS65" i="20"/>
  <c r="AR65" i="20"/>
  <c r="C65" i="20"/>
  <c r="AT64" i="20"/>
  <c r="AS64" i="20"/>
  <c r="AR64" i="20"/>
  <c r="C64" i="20"/>
  <c r="AT63" i="20"/>
  <c r="AS63" i="20"/>
  <c r="AR63" i="20"/>
  <c r="C63" i="20"/>
  <c r="AT62" i="20"/>
  <c r="AS62" i="20"/>
  <c r="C62" i="20"/>
  <c r="C192" i="20" s="1"/>
  <c r="AT61" i="20"/>
  <c r="AS61" i="20"/>
  <c r="C61" i="20"/>
  <c r="C191" i="20" s="1"/>
  <c r="AT60" i="20"/>
  <c r="AS60" i="20"/>
  <c r="AR60" i="20"/>
  <c r="C60" i="20"/>
  <c r="C190" i="20" s="1"/>
  <c r="AT59" i="20"/>
  <c r="AS59" i="20"/>
  <c r="AR59" i="20"/>
  <c r="C59" i="20"/>
  <c r="C189" i="20" s="1"/>
  <c r="AT58" i="20"/>
  <c r="AS58" i="20"/>
  <c r="C58" i="20"/>
  <c r="AT57" i="20"/>
  <c r="AS57" i="20"/>
  <c r="AR57" i="20"/>
  <c r="C57" i="20"/>
  <c r="C187" i="20" s="1"/>
  <c r="AT56" i="20"/>
  <c r="AS56" i="20"/>
  <c r="C56" i="20"/>
  <c r="AT55" i="20"/>
  <c r="C55" i="20"/>
  <c r="C185" i="20" s="1"/>
  <c r="AT54" i="20"/>
  <c r="AS54" i="20"/>
  <c r="C54" i="20"/>
  <c r="C184" i="20" s="1"/>
  <c r="AT53" i="20"/>
  <c r="AS53" i="20"/>
  <c r="C53" i="20"/>
  <c r="C183" i="20" s="1"/>
  <c r="AT52" i="20"/>
  <c r="AS52" i="20"/>
  <c r="C52" i="20"/>
  <c r="C182" i="20" s="1"/>
  <c r="AT51" i="20"/>
  <c r="AS51" i="20"/>
  <c r="C51" i="20"/>
  <c r="C181" i="20" s="1"/>
  <c r="AT50" i="20"/>
  <c r="AS50" i="20"/>
  <c r="C50" i="20"/>
  <c r="C180" i="20" s="1"/>
  <c r="AT49" i="20"/>
  <c r="AS49" i="20"/>
  <c r="C49" i="20"/>
  <c r="C179" i="20" s="1"/>
  <c r="AT48" i="20"/>
  <c r="AS48" i="20"/>
  <c r="C48" i="20"/>
  <c r="C178" i="20" s="1"/>
  <c r="AT47" i="20"/>
  <c r="AS47" i="20"/>
  <c r="C47" i="20"/>
  <c r="AT46" i="20"/>
  <c r="AS46" i="20"/>
  <c r="C46" i="20"/>
  <c r="C111" i="20" s="1"/>
  <c r="AT45" i="20"/>
  <c r="AS45" i="20"/>
  <c r="C45" i="20"/>
  <c r="C175" i="20" s="1"/>
  <c r="AT44" i="20"/>
  <c r="AS44" i="20"/>
  <c r="C44" i="20"/>
  <c r="C174" i="20" s="1"/>
  <c r="AT43" i="20"/>
  <c r="AS43" i="20"/>
  <c r="C43" i="20"/>
  <c r="C173" i="20" s="1"/>
  <c r="AT42" i="20"/>
  <c r="AS42" i="20"/>
  <c r="C42" i="20"/>
  <c r="C172" i="20" s="1"/>
  <c r="AT41" i="20"/>
  <c r="AS41" i="20"/>
  <c r="C41" i="20"/>
  <c r="C171" i="20" s="1"/>
  <c r="AT40" i="20"/>
  <c r="AS40" i="20"/>
  <c r="C40" i="20"/>
  <c r="C170" i="20" s="1"/>
  <c r="AT39" i="20"/>
  <c r="C39" i="20"/>
  <c r="C169" i="20" s="1"/>
  <c r="AT38" i="20"/>
  <c r="C38" i="20"/>
  <c r="C103" i="20" s="1"/>
  <c r="AT37" i="20"/>
  <c r="C37" i="20"/>
  <c r="C167" i="20" s="1"/>
  <c r="AT36" i="20"/>
  <c r="AS36" i="20"/>
  <c r="C36" i="20"/>
  <c r="C166" i="20" s="1"/>
  <c r="AT35" i="20"/>
  <c r="AS35" i="20"/>
  <c r="C35" i="20"/>
  <c r="C165" i="20" s="1"/>
  <c r="AT34" i="20"/>
  <c r="AS34" i="20"/>
  <c r="C34" i="20"/>
  <c r="C164" i="20" s="1"/>
  <c r="AT33" i="20"/>
  <c r="AS33" i="20"/>
  <c r="C33" i="20"/>
  <c r="C163" i="20" s="1"/>
  <c r="AT32" i="20"/>
  <c r="AS32" i="20"/>
  <c r="C32" i="20"/>
  <c r="C162" i="20" s="1"/>
  <c r="AT31" i="20"/>
  <c r="AS31" i="20"/>
  <c r="C31" i="20"/>
  <c r="C161" i="20" s="1"/>
  <c r="AT30" i="20"/>
  <c r="AS30" i="20"/>
  <c r="C30" i="20"/>
  <c r="C95" i="20" s="1"/>
  <c r="AT29" i="20"/>
  <c r="AS29" i="20"/>
  <c r="C29" i="20"/>
  <c r="C159" i="20" s="1"/>
  <c r="AT28" i="20"/>
  <c r="AS28" i="20"/>
  <c r="C28" i="20"/>
  <c r="C158" i="20" s="1"/>
  <c r="AT27" i="20"/>
  <c r="AS27" i="20"/>
  <c r="C27" i="20"/>
  <c r="C157" i="20" s="1"/>
  <c r="AT26" i="20"/>
  <c r="AS26" i="20"/>
  <c r="C26" i="20"/>
  <c r="C156" i="20" s="1"/>
  <c r="AT25" i="20"/>
  <c r="AS25" i="20"/>
  <c r="C25" i="20"/>
  <c r="C155" i="20" s="1"/>
  <c r="AT24" i="20"/>
  <c r="AS24" i="20"/>
  <c r="C24" i="20"/>
  <c r="C154" i="20" s="1"/>
  <c r="AT23" i="20"/>
  <c r="AS23" i="20"/>
  <c r="C23" i="20"/>
  <c r="C153" i="20" s="1"/>
  <c r="AT22" i="20"/>
  <c r="C22" i="20"/>
  <c r="C87" i="20" s="1"/>
  <c r="AT21" i="20"/>
  <c r="AL21" i="20"/>
  <c r="C21" i="20"/>
  <c r="C151" i="20" s="1"/>
  <c r="AL20" i="20"/>
  <c r="AT20" i="20" s="1"/>
  <c r="C20" i="20"/>
  <c r="C150" i="20" s="1"/>
  <c r="AT19" i="20"/>
  <c r="AL19" i="20"/>
  <c r="C19" i="20"/>
  <c r="C149" i="20" s="1"/>
  <c r="AL18" i="20"/>
  <c r="AT18" i="20" s="1"/>
  <c r="C18" i="20"/>
  <c r="C148" i="20" s="1"/>
  <c r="AL17" i="20"/>
  <c r="C17" i="20"/>
  <c r="C147" i="20" s="1"/>
  <c r="AL16" i="20"/>
  <c r="AT16" i="20" s="1"/>
  <c r="C16" i="20"/>
  <c r="C146" i="20" s="1"/>
  <c r="C15" i="20"/>
  <c r="C80" i="20" s="1"/>
  <c r="AL14" i="20"/>
  <c r="AT14" i="20" s="1"/>
  <c r="C14" i="20"/>
  <c r="C144" i="20" s="1"/>
  <c r="AW13" i="20"/>
  <c r="AL13" i="20"/>
  <c r="AT13" i="20" s="1"/>
  <c r="C13" i="20"/>
  <c r="C78" i="20" s="1"/>
  <c r="AL12" i="20"/>
  <c r="C12" i="20"/>
  <c r="C142" i="20" s="1"/>
  <c r="AL11" i="20"/>
  <c r="AT11" i="20" s="1"/>
  <c r="C11" i="20"/>
  <c r="C141" i="20" s="1"/>
  <c r="AL10" i="20"/>
  <c r="C10" i="20"/>
  <c r="C140" i="20" s="1"/>
  <c r="AL9" i="20"/>
  <c r="AT9" i="20" s="1"/>
  <c r="C9" i="20"/>
  <c r="C139" i="20" s="1"/>
  <c r="AT8" i="20"/>
  <c r="AL8" i="20"/>
  <c r="C8" i="20"/>
  <c r="C138" i="20" s="1"/>
  <c r="AL7" i="20"/>
  <c r="C7" i="20"/>
  <c r="C137" i="20" s="1"/>
  <c r="AW6" i="20"/>
  <c r="AL6" i="20"/>
  <c r="C6" i="20"/>
  <c r="C71" i="20" s="1"/>
  <c r="B3" i="20"/>
  <c r="AW7" i="20" s="1"/>
  <c r="AQ199" i="19"/>
  <c r="AJ199" i="19"/>
  <c r="AI199" i="19"/>
  <c r="AH199" i="19"/>
  <c r="AG199" i="19"/>
  <c r="AF199" i="19"/>
  <c r="AE199" i="19"/>
  <c r="AD199" i="19"/>
  <c r="AC199" i="19"/>
  <c r="AB199" i="19"/>
  <c r="AL199" i="19" s="1"/>
  <c r="AA199" i="19"/>
  <c r="Z199" i="19"/>
  <c r="Y199" i="19"/>
  <c r="X199" i="19"/>
  <c r="W199" i="19"/>
  <c r="V199" i="19"/>
  <c r="U199" i="19"/>
  <c r="T199" i="19"/>
  <c r="AM199" i="19" s="1"/>
  <c r="S199" i="19"/>
  <c r="R199" i="19"/>
  <c r="Q199" i="19"/>
  <c r="P199" i="19"/>
  <c r="O199" i="19"/>
  <c r="AN199" i="19" s="1"/>
  <c r="N199" i="19"/>
  <c r="M199" i="19"/>
  <c r="L199" i="19"/>
  <c r="K199" i="19"/>
  <c r="J199" i="19"/>
  <c r="I199" i="19"/>
  <c r="H199" i="19"/>
  <c r="G199" i="19"/>
  <c r="F199" i="19"/>
  <c r="E199" i="19"/>
  <c r="D199" i="19"/>
  <c r="AO199" i="19" s="1"/>
  <c r="AQ198" i="19"/>
  <c r="AJ198" i="19"/>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AQ197" i="19"/>
  <c r="AJ197" i="19"/>
  <c r="AI197" i="19"/>
  <c r="AH197" i="19"/>
  <c r="AG197" i="19"/>
  <c r="AF197" i="19"/>
  <c r="AE197" i="19"/>
  <c r="AD197" i="19"/>
  <c r="AC197" i="19"/>
  <c r="AB197" i="19"/>
  <c r="AA197" i="19"/>
  <c r="Z197" i="19"/>
  <c r="Y197" i="19"/>
  <c r="X197" i="19"/>
  <c r="W197" i="19"/>
  <c r="V197" i="19"/>
  <c r="U197" i="19"/>
  <c r="T197" i="19"/>
  <c r="AM197" i="19" s="1"/>
  <c r="S197" i="19"/>
  <c r="R197" i="19"/>
  <c r="Q197" i="19"/>
  <c r="P197" i="19"/>
  <c r="O197" i="19"/>
  <c r="N197" i="19"/>
  <c r="M197" i="19"/>
  <c r="L197" i="19"/>
  <c r="K197" i="19"/>
  <c r="J197" i="19"/>
  <c r="I197" i="19"/>
  <c r="H197" i="19"/>
  <c r="AO197" i="19" s="1"/>
  <c r="G197" i="19"/>
  <c r="F197" i="19"/>
  <c r="E197" i="19"/>
  <c r="D197" i="19"/>
  <c r="AN196" i="19"/>
  <c r="AJ196" i="19"/>
  <c r="AQ196" i="19" s="1"/>
  <c r="AI196" i="19"/>
  <c r="AH196" i="19"/>
  <c r="AG196" i="19"/>
  <c r="AF196" i="19"/>
  <c r="AE196" i="19"/>
  <c r="AD196" i="19"/>
  <c r="AC196" i="19"/>
  <c r="AB196" i="19"/>
  <c r="AL196" i="19" s="1"/>
  <c r="AA196" i="19"/>
  <c r="Z196" i="19"/>
  <c r="Y196" i="19"/>
  <c r="X196" i="19"/>
  <c r="W196" i="19"/>
  <c r="V196" i="19"/>
  <c r="AM196" i="19" s="1"/>
  <c r="U196" i="19"/>
  <c r="T196" i="19"/>
  <c r="S196" i="19"/>
  <c r="R196" i="19"/>
  <c r="Q196" i="19"/>
  <c r="P196" i="19"/>
  <c r="O196" i="19"/>
  <c r="N196" i="19"/>
  <c r="M196" i="19"/>
  <c r="L196" i="19"/>
  <c r="K196" i="19"/>
  <c r="J196" i="19"/>
  <c r="I196" i="19"/>
  <c r="H196" i="19"/>
  <c r="G196" i="19"/>
  <c r="F196" i="19"/>
  <c r="AO196" i="19" s="1"/>
  <c r="E196" i="19"/>
  <c r="D196" i="19"/>
  <c r="AQ195" i="19"/>
  <c r="AJ195" i="19"/>
  <c r="AI195" i="19"/>
  <c r="AH195" i="19"/>
  <c r="AG195" i="19"/>
  <c r="AF195" i="19"/>
  <c r="AE195" i="19"/>
  <c r="AD195" i="19"/>
  <c r="AC195" i="19"/>
  <c r="AB195" i="19"/>
  <c r="AA195" i="19"/>
  <c r="Z195" i="19"/>
  <c r="Y195" i="19"/>
  <c r="X195" i="19"/>
  <c r="W195" i="19"/>
  <c r="V195" i="19"/>
  <c r="AM195" i="19" s="1"/>
  <c r="U195" i="19"/>
  <c r="T195" i="19"/>
  <c r="S195" i="19"/>
  <c r="R195" i="19"/>
  <c r="Q195" i="19"/>
  <c r="P195" i="19"/>
  <c r="O195" i="19"/>
  <c r="N195" i="19"/>
  <c r="M195" i="19"/>
  <c r="L195" i="19"/>
  <c r="K195" i="19"/>
  <c r="J195" i="19"/>
  <c r="I195" i="19"/>
  <c r="H195" i="19"/>
  <c r="G195" i="19"/>
  <c r="F195" i="19"/>
  <c r="E195" i="19"/>
  <c r="D195" i="19"/>
  <c r="AJ194" i="19"/>
  <c r="AQ194" i="19" s="1"/>
  <c r="AI194" i="19"/>
  <c r="AH194" i="19"/>
  <c r="AG194" i="19"/>
  <c r="AF194" i="19"/>
  <c r="AE194" i="19"/>
  <c r="AD194" i="19"/>
  <c r="AC194" i="19"/>
  <c r="AL194" i="19" s="1"/>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AJ193" i="19"/>
  <c r="AQ193" i="19" s="1"/>
  <c r="AS63" i="19" s="1"/>
  <c r="AI193" i="19"/>
  <c r="AH193" i="19"/>
  <c r="AG193" i="19"/>
  <c r="AF193" i="19"/>
  <c r="AE193" i="19"/>
  <c r="AD193" i="19"/>
  <c r="AC193" i="19"/>
  <c r="AB193" i="19"/>
  <c r="AL193" i="19" s="1"/>
  <c r="AA193" i="19"/>
  <c r="Z193" i="19"/>
  <c r="Y193" i="19"/>
  <c r="X193" i="19"/>
  <c r="W193" i="19"/>
  <c r="V193" i="19"/>
  <c r="U193" i="19"/>
  <c r="T193" i="19"/>
  <c r="AM193" i="19" s="1"/>
  <c r="S193" i="19"/>
  <c r="R193" i="19"/>
  <c r="Q193" i="19"/>
  <c r="P193" i="19"/>
  <c r="O193" i="19"/>
  <c r="N193" i="19"/>
  <c r="M193" i="19"/>
  <c r="L193" i="19"/>
  <c r="AN193" i="19" s="1"/>
  <c r="K193" i="19"/>
  <c r="J193" i="19"/>
  <c r="I193" i="19"/>
  <c r="H193" i="19"/>
  <c r="G193" i="19"/>
  <c r="F193" i="19"/>
  <c r="E193" i="19"/>
  <c r="D193" i="19"/>
  <c r="AO193" i="19" s="1"/>
  <c r="AJ192" i="19"/>
  <c r="AQ192" i="19" s="1"/>
  <c r="AS62" i="19" s="1"/>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C192" i="19"/>
  <c r="AQ191" i="19"/>
  <c r="AJ191" i="19"/>
  <c r="AI191" i="19"/>
  <c r="AH191" i="19"/>
  <c r="AG191" i="19"/>
  <c r="AF191" i="19"/>
  <c r="AE191" i="19"/>
  <c r="AD191" i="19"/>
  <c r="AC191" i="19"/>
  <c r="AB191" i="19"/>
  <c r="AA191" i="19"/>
  <c r="Z191" i="19"/>
  <c r="Y191" i="19"/>
  <c r="X191" i="19"/>
  <c r="W191" i="19"/>
  <c r="V191" i="19"/>
  <c r="U191" i="19"/>
  <c r="T191" i="19"/>
  <c r="S191" i="19"/>
  <c r="R191" i="19"/>
  <c r="Q191" i="19"/>
  <c r="P191" i="19"/>
  <c r="O191" i="19"/>
  <c r="N191" i="19"/>
  <c r="M191" i="19"/>
  <c r="L191" i="19"/>
  <c r="K191" i="19"/>
  <c r="J191" i="19"/>
  <c r="I191" i="19"/>
  <c r="H191" i="19"/>
  <c r="G191" i="19"/>
  <c r="F191" i="19"/>
  <c r="E191" i="19"/>
  <c r="D191" i="19"/>
  <c r="AQ190" i="19"/>
  <c r="AJ190" i="19"/>
  <c r="AI190" i="19"/>
  <c r="AH190" i="19"/>
  <c r="AG190" i="19"/>
  <c r="AF190" i="19"/>
  <c r="AE190" i="19"/>
  <c r="AD190" i="19"/>
  <c r="AC190" i="19"/>
  <c r="AL190" i="19" s="1"/>
  <c r="AB190" i="19"/>
  <c r="AA190" i="19"/>
  <c r="Z190" i="19"/>
  <c r="Y190" i="19"/>
  <c r="X190" i="19"/>
  <c r="W190" i="19"/>
  <c r="V190" i="19"/>
  <c r="AM190" i="19" s="1"/>
  <c r="U190" i="19"/>
  <c r="T190" i="19"/>
  <c r="S190" i="19"/>
  <c r="R190" i="19"/>
  <c r="Q190" i="19"/>
  <c r="P190" i="19"/>
  <c r="O190" i="19"/>
  <c r="N190" i="19"/>
  <c r="M190" i="19"/>
  <c r="L190" i="19"/>
  <c r="AN190" i="19" s="1"/>
  <c r="K190" i="19"/>
  <c r="J190" i="19"/>
  <c r="I190" i="19"/>
  <c r="H190" i="19"/>
  <c r="AO190" i="19" s="1"/>
  <c r="G190" i="19"/>
  <c r="F190" i="19"/>
  <c r="E190" i="19"/>
  <c r="D190" i="19"/>
  <c r="AQ189" i="19"/>
  <c r="AO189" i="19"/>
  <c r="AJ189" i="19"/>
  <c r="AI189" i="19"/>
  <c r="AH189" i="19"/>
  <c r="AG189" i="19"/>
  <c r="AF189" i="19"/>
  <c r="AE189" i="19"/>
  <c r="AD189" i="19"/>
  <c r="AC189" i="19"/>
  <c r="AL189" i="19" s="1"/>
  <c r="AB189" i="19"/>
  <c r="AA189" i="19"/>
  <c r="Z189" i="19"/>
  <c r="Y189" i="19"/>
  <c r="X189" i="19"/>
  <c r="W189" i="19"/>
  <c r="V189" i="19"/>
  <c r="U189" i="19"/>
  <c r="T189" i="19"/>
  <c r="S189" i="19"/>
  <c r="R189" i="19"/>
  <c r="Q189" i="19"/>
  <c r="P189" i="19"/>
  <c r="O189" i="19"/>
  <c r="AN189" i="19" s="1"/>
  <c r="N189" i="19"/>
  <c r="M189" i="19"/>
  <c r="L189" i="19"/>
  <c r="K189" i="19"/>
  <c r="J189" i="19"/>
  <c r="I189" i="19"/>
  <c r="H189" i="19"/>
  <c r="G189" i="19"/>
  <c r="F189" i="19"/>
  <c r="E189" i="19"/>
  <c r="D189" i="19"/>
  <c r="AJ188" i="19"/>
  <c r="AQ188" i="19" s="1"/>
  <c r="AI188" i="19"/>
  <c r="AH188" i="19"/>
  <c r="AG188" i="19"/>
  <c r="AF188" i="19"/>
  <c r="AE188" i="19"/>
  <c r="AD188" i="19"/>
  <c r="AC188" i="19"/>
  <c r="AB188" i="19"/>
  <c r="AA188" i="19"/>
  <c r="Z188" i="19"/>
  <c r="Y188" i="19"/>
  <c r="X188" i="19"/>
  <c r="W188" i="19"/>
  <c r="V188" i="19"/>
  <c r="U188" i="19"/>
  <c r="T188" i="19"/>
  <c r="S188" i="19"/>
  <c r="R188" i="19"/>
  <c r="Q188" i="19"/>
  <c r="P188" i="19"/>
  <c r="O188" i="19"/>
  <c r="AN188" i="19" s="1"/>
  <c r="N188" i="19"/>
  <c r="M188" i="19"/>
  <c r="L188" i="19"/>
  <c r="K188" i="19"/>
  <c r="J188" i="19"/>
  <c r="I188" i="19"/>
  <c r="H188" i="19"/>
  <c r="G188" i="19"/>
  <c r="F188" i="19"/>
  <c r="E188" i="19"/>
  <c r="D188" i="19"/>
  <c r="AQ187" i="19"/>
  <c r="AJ187" i="19"/>
  <c r="AI187" i="19"/>
  <c r="AH187" i="19"/>
  <c r="AG187" i="19"/>
  <c r="AF187" i="19"/>
  <c r="AE187" i="19"/>
  <c r="AD187" i="19"/>
  <c r="AC187" i="19"/>
  <c r="AB187" i="19"/>
  <c r="AA187" i="19"/>
  <c r="Z187" i="19"/>
  <c r="Y187" i="19"/>
  <c r="X187" i="19"/>
  <c r="W187" i="19"/>
  <c r="V187" i="19"/>
  <c r="AM187" i="19" s="1"/>
  <c r="U187" i="19"/>
  <c r="T187" i="19"/>
  <c r="S187" i="19"/>
  <c r="R187" i="19"/>
  <c r="Q187" i="19"/>
  <c r="P187" i="19"/>
  <c r="O187" i="19"/>
  <c r="N187" i="19"/>
  <c r="M187" i="19"/>
  <c r="L187" i="19"/>
  <c r="K187" i="19"/>
  <c r="J187" i="19"/>
  <c r="I187" i="19"/>
  <c r="H187" i="19"/>
  <c r="G187" i="19"/>
  <c r="F187" i="19"/>
  <c r="E187" i="19"/>
  <c r="D187" i="19"/>
  <c r="AJ186" i="19"/>
  <c r="AQ186" i="19" s="1"/>
  <c r="AI186" i="19"/>
  <c r="AH186" i="19"/>
  <c r="AG186" i="19"/>
  <c r="AF186" i="19"/>
  <c r="AE186" i="19"/>
  <c r="AD186" i="19"/>
  <c r="AC186" i="19"/>
  <c r="AL186" i="19" s="1"/>
  <c r="AB186" i="19"/>
  <c r="AA186" i="19"/>
  <c r="Z186" i="19"/>
  <c r="Y186" i="19"/>
  <c r="X186" i="19"/>
  <c r="W186" i="19"/>
  <c r="V186" i="19"/>
  <c r="U186" i="19"/>
  <c r="T186" i="19"/>
  <c r="AM186" i="19" s="1"/>
  <c r="S186" i="19"/>
  <c r="R186" i="19"/>
  <c r="Q186" i="19"/>
  <c r="P186" i="19"/>
  <c r="O186" i="19"/>
  <c r="N186" i="19"/>
  <c r="M186" i="19"/>
  <c r="L186" i="19"/>
  <c r="AN186" i="19" s="1"/>
  <c r="K186" i="19"/>
  <c r="J186" i="19"/>
  <c r="I186" i="19"/>
  <c r="H186" i="19"/>
  <c r="G186" i="19"/>
  <c r="F186" i="19"/>
  <c r="E186" i="19"/>
  <c r="D186" i="19"/>
  <c r="AO186" i="19" s="1"/>
  <c r="AJ185" i="19"/>
  <c r="AQ185" i="19" s="1"/>
  <c r="AI185" i="19"/>
  <c r="AH185" i="19"/>
  <c r="AG185" i="19"/>
  <c r="AF185" i="19"/>
  <c r="AE185" i="19"/>
  <c r="AD185" i="19"/>
  <c r="AC185" i="19"/>
  <c r="AB185" i="19"/>
  <c r="AL185" i="19" s="1"/>
  <c r="AA185" i="19"/>
  <c r="Z185" i="19"/>
  <c r="Y185" i="19"/>
  <c r="X185" i="19"/>
  <c r="W185" i="19"/>
  <c r="V185" i="19"/>
  <c r="U185" i="19"/>
  <c r="T185" i="19"/>
  <c r="AM185" i="19" s="1"/>
  <c r="S185" i="19"/>
  <c r="R185" i="19"/>
  <c r="Q185" i="19"/>
  <c r="P185" i="19"/>
  <c r="O185" i="19"/>
  <c r="N185" i="19"/>
  <c r="M185" i="19"/>
  <c r="L185" i="19"/>
  <c r="AN185" i="19" s="1"/>
  <c r="K185" i="19"/>
  <c r="J185" i="19"/>
  <c r="I185" i="19"/>
  <c r="H185" i="19"/>
  <c r="G185" i="19"/>
  <c r="F185" i="19"/>
  <c r="E185" i="19"/>
  <c r="D185" i="19"/>
  <c r="AO185" i="19" s="1"/>
  <c r="AJ184" i="19"/>
  <c r="AQ184" i="19" s="1"/>
  <c r="AS54" i="19" s="1"/>
  <c r="AI184" i="19"/>
  <c r="AH184" i="19"/>
  <c r="AG184" i="19"/>
  <c r="AF184" i="19"/>
  <c r="AE184" i="19"/>
  <c r="AD184" i="19"/>
  <c r="AC184" i="19"/>
  <c r="AB184" i="19"/>
  <c r="AL184" i="19" s="1"/>
  <c r="AA184" i="19"/>
  <c r="Z184" i="19"/>
  <c r="Y184" i="19"/>
  <c r="X184" i="19"/>
  <c r="W184" i="19"/>
  <c r="V184" i="19"/>
  <c r="U184" i="19"/>
  <c r="T184" i="19"/>
  <c r="AM184" i="19" s="1"/>
  <c r="S184" i="19"/>
  <c r="R184" i="19"/>
  <c r="Q184" i="19"/>
  <c r="P184" i="19"/>
  <c r="O184" i="19"/>
  <c r="N184" i="19"/>
  <c r="M184" i="19"/>
  <c r="L184" i="19"/>
  <c r="AN184" i="19" s="1"/>
  <c r="K184" i="19"/>
  <c r="J184" i="19"/>
  <c r="I184" i="19"/>
  <c r="H184" i="19"/>
  <c r="G184" i="19"/>
  <c r="F184" i="19"/>
  <c r="E184" i="19"/>
  <c r="D184" i="19"/>
  <c r="AO184" i="19" s="1"/>
  <c r="C184" i="19"/>
  <c r="AQ183" i="19"/>
  <c r="AJ183" i="19"/>
  <c r="AI183" i="19"/>
  <c r="AH183" i="19"/>
  <c r="AG183" i="19"/>
  <c r="AF183" i="19"/>
  <c r="AE183" i="19"/>
  <c r="AD183" i="19"/>
  <c r="AC183" i="19"/>
  <c r="AB183" i="19"/>
  <c r="AL183" i="19" s="1"/>
  <c r="AA183" i="19"/>
  <c r="Z183" i="19"/>
  <c r="Y183" i="19"/>
  <c r="X183" i="19"/>
  <c r="W183" i="19"/>
  <c r="V183" i="19"/>
  <c r="U183" i="19"/>
  <c r="T183" i="19"/>
  <c r="AM183" i="19" s="1"/>
  <c r="S183" i="19"/>
  <c r="R183" i="19"/>
  <c r="Q183" i="19"/>
  <c r="P183" i="19"/>
  <c r="O183" i="19"/>
  <c r="AN183" i="19" s="1"/>
  <c r="N183" i="19"/>
  <c r="M183" i="19"/>
  <c r="L183" i="19"/>
  <c r="K183" i="19"/>
  <c r="J183" i="19"/>
  <c r="I183" i="19"/>
  <c r="H183" i="19"/>
  <c r="G183" i="19"/>
  <c r="F183" i="19"/>
  <c r="E183" i="19"/>
  <c r="D183" i="19"/>
  <c r="AO183" i="19" s="1"/>
  <c r="AQ182" i="19"/>
  <c r="AJ182" i="19"/>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AQ181" i="19"/>
  <c r="AJ181" i="19"/>
  <c r="AI181" i="19"/>
  <c r="AH181" i="19"/>
  <c r="AG181" i="19"/>
  <c r="AF181" i="19"/>
  <c r="AE181" i="19"/>
  <c r="AD181" i="19"/>
  <c r="AC181" i="19"/>
  <c r="AB181" i="19"/>
  <c r="AA181" i="19"/>
  <c r="Z181" i="19"/>
  <c r="Y181" i="19"/>
  <c r="X181" i="19"/>
  <c r="W181" i="19"/>
  <c r="V181" i="19"/>
  <c r="U181" i="19"/>
  <c r="T181" i="19"/>
  <c r="AM181" i="19" s="1"/>
  <c r="S181" i="19"/>
  <c r="R181" i="19"/>
  <c r="Q181" i="19"/>
  <c r="P181" i="19"/>
  <c r="O181" i="19"/>
  <c r="N181" i="19"/>
  <c r="M181" i="19"/>
  <c r="L181" i="19"/>
  <c r="K181" i="19"/>
  <c r="J181" i="19"/>
  <c r="I181" i="19"/>
  <c r="H181" i="19"/>
  <c r="AO181" i="19" s="1"/>
  <c r="G181" i="19"/>
  <c r="F181" i="19"/>
  <c r="E181" i="19"/>
  <c r="D181" i="19"/>
  <c r="AN180" i="19"/>
  <c r="AJ180" i="19"/>
  <c r="AQ180" i="19" s="1"/>
  <c r="AI180" i="19"/>
  <c r="AH180" i="19"/>
  <c r="AG180" i="19"/>
  <c r="AF180" i="19"/>
  <c r="AE180" i="19"/>
  <c r="AD180" i="19"/>
  <c r="AC180" i="19"/>
  <c r="AB180" i="19"/>
  <c r="AL180" i="19" s="1"/>
  <c r="AA180" i="19"/>
  <c r="Z180" i="19"/>
  <c r="Y180" i="19"/>
  <c r="X180" i="19"/>
  <c r="W180" i="19"/>
  <c r="V180" i="19"/>
  <c r="AM180" i="19" s="1"/>
  <c r="U180" i="19"/>
  <c r="T180" i="19"/>
  <c r="S180" i="19"/>
  <c r="R180" i="19"/>
  <c r="Q180" i="19"/>
  <c r="P180" i="19"/>
  <c r="O180" i="19"/>
  <c r="N180" i="19"/>
  <c r="M180" i="19"/>
  <c r="L180" i="19"/>
  <c r="K180" i="19"/>
  <c r="J180" i="19"/>
  <c r="I180" i="19"/>
  <c r="H180" i="19"/>
  <c r="G180" i="19"/>
  <c r="F180" i="19"/>
  <c r="AO180" i="19" s="1"/>
  <c r="E180" i="19"/>
  <c r="D180" i="19"/>
  <c r="AQ179" i="19"/>
  <c r="AM179" i="19"/>
  <c r="AJ179" i="19"/>
  <c r="AI179" i="19"/>
  <c r="AH179" i="19"/>
  <c r="AG179" i="19"/>
  <c r="AF179" i="19"/>
  <c r="AE179" i="19"/>
  <c r="AD179" i="19"/>
  <c r="AC179" i="19"/>
  <c r="AL179" i="19" s="1"/>
  <c r="AB179" i="19"/>
  <c r="AA179" i="19"/>
  <c r="Z179" i="19"/>
  <c r="Y179" i="19"/>
  <c r="X179" i="19"/>
  <c r="W179" i="19"/>
  <c r="V179" i="19"/>
  <c r="U179" i="19"/>
  <c r="T179" i="19"/>
  <c r="S179" i="19"/>
  <c r="R179" i="19"/>
  <c r="Q179" i="19"/>
  <c r="P179" i="19"/>
  <c r="O179" i="19"/>
  <c r="N179" i="19"/>
  <c r="M179" i="19"/>
  <c r="AN179" i="19" s="1"/>
  <c r="L179" i="19"/>
  <c r="K179" i="19"/>
  <c r="J179" i="19"/>
  <c r="I179" i="19"/>
  <c r="H179" i="19"/>
  <c r="G179" i="19"/>
  <c r="F179" i="19"/>
  <c r="E179" i="19"/>
  <c r="AO179" i="19" s="1"/>
  <c r="D179" i="19"/>
  <c r="AJ178" i="19"/>
  <c r="AQ178" i="19" s="1"/>
  <c r="AI178" i="19"/>
  <c r="AH178" i="19"/>
  <c r="AG178" i="19"/>
  <c r="AF178" i="19"/>
  <c r="AE178" i="19"/>
  <c r="AD178" i="19"/>
  <c r="AC178" i="19"/>
  <c r="AL178" i="19" s="1"/>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AJ177" i="19"/>
  <c r="AQ177" i="19" s="1"/>
  <c r="AS47" i="19" s="1"/>
  <c r="AI177" i="19"/>
  <c r="AH177" i="19"/>
  <c r="AG177" i="19"/>
  <c r="AF177" i="19"/>
  <c r="AE177" i="19"/>
  <c r="AD177" i="19"/>
  <c r="AC177" i="19"/>
  <c r="AB177" i="19"/>
  <c r="AL177" i="19" s="1"/>
  <c r="AA177" i="19"/>
  <c r="Z177" i="19"/>
  <c r="Y177" i="19"/>
  <c r="X177" i="19"/>
  <c r="W177" i="19"/>
  <c r="V177" i="19"/>
  <c r="U177" i="19"/>
  <c r="T177" i="19"/>
  <c r="AM177" i="19" s="1"/>
  <c r="S177" i="19"/>
  <c r="R177" i="19"/>
  <c r="Q177" i="19"/>
  <c r="P177" i="19"/>
  <c r="O177" i="19"/>
  <c r="N177" i="19"/>
  <c r="M177" i="19"/>
  <c r="L177" i="19"/>
  <c r="AN177" i="19" s="1"/>
  <c r="K177" i="19"/>
  <c r="J177" i="19"/>
  <c r="I177" i="19"/>
  <c r="H177" i="19"/>
  <c r="G177" i="19"/>
  <c r="F177" i="19"/>
  <c r="E177" i="19"/>
  <c r="D177" i="19"/>
  <c r="AO177" i="19" s="1"/>
  <c r="AJ176" i="19"/>
  <c r="AQ176" i="19" s="1"/>
  <c r="AS46" i="19" s="1"/>
  <c r="AI176" i="19"/>
  <c r="AH176" i="19"/>
  <c r="AG176" i="19"/>
  <c r="AF176" i="19"/>
  <c r="AE176" i="19"/>
  <c r="AD176" i="19"/>
  <c r="AC176" i="19"/>
  <c r="AB176" i="19"/>
  <c r="AL176" i="19" s="1"/>
  <c r="AA176" i="19"/>
  <c r="Z176" i="19"/>
  <c r="Y176" i="19"/>
  <c r="X176" i="19"/>
  <c r="W176" i="19"/>
  <c r="V176" i="19"/>
  <c r="U176" i="19"/>
  <c r="T176" i="19"/>
  <c r="AM176" i="19" s="1"/>
  <c r="S176" i="19"/>
  <c r="R176" i="19"/>
  <c r="Q176" i="19"/>
  <c r="P176" i="19"/>
  <c r="O176" i="19"/>
  <c r="N176" i="19"/>
  <c r="M176" i="19"/>
  <c r="L176" i="19"/>
  <c r="AN176" i="19" s="1"/>
  <c r="K176" i="19"/>
  <c r="J176" i="19"/>
  <c r="I176" i="19"/>
  <c r="H176" i="19"/>
  <c r="G176" i="19"/>
  <c r="F176" i="19"/>
  <c r="E176" i="19"/>
  <c r="D176" i="19"/>
  <c r="AO176" i="19" s="1"/>
  <c r="C176" i="19"/>
  <c r="AQ175" i="19"/>
  <c r="AJ175" i="19"/>
  <c r="AI175" i="19"/>
  <c r="AH175" i="19"/>
  <c r="AG175" i="19"/>
  <c r="AF175" i="19"/>
  <c r="AE175" i="19"/>
  <c r="AD175" i="19"/>
  <c r="AC175" i="19"/>
  <c r="AB175" i="19"/>
  <c r="AA175" i="19"/>
  <c r="Z175" i="19"/>
  <c r="Y175" i="19"/>
  <c r="X175" i="19"/>
  <c r="W175" i="19"/>
  <c r="V175" i="19"/>
  <c r="U175" i="19"/>
  <c r="T175" i="19"/>
  <c r="S175" i="19"/>
  <c r="R175" i="19"/>
  <c r="Q175" i="19"/>
  <c r="P175" i="19"/>
  <c r="O175" i="19"/>
  <c r="N175" i="19"/>
  <c r="M175" i="19"/>
  <c r="L175" i="19"/>
  <c r="K175" i="19"/>
  <c r="J175" i="19"/>
  <c r="I175" i="19"/>
  <c r="H175" i="19"/>
  <c r="G175" i="19"/>
  <c r="F175" i="19"/>
  <c r="E175" i="19"/>
  <c r="D175" i="19"/>
  <c r="AQ174" i="19"/>
  <c r="AJ174" i="19"/>
  <c r="AI174" i="19"/>
  <c r="AH174" i="19"/>
  <c r="AG174" i="19"/>
  <c r="AF174" i="19"/>
  <c r="AE174" i="19"/>
  <c r="AD174" i="19"/>
  <c r="AC174" i="19"/>
  <c r="AB174" i="19"/>
  <c r="AA174" i="19"/>
  <c r="Z174" i="19"/>
  <c r="Y174" i="19"/>
  <c r="X174" i="19"/>
  <c r="W174" i="19"/>
  <c r="V174" i="19"/>
  <c r="AM174" i="19" s="1"/>
  <c r="U174" i="19"/>
  <c r="T174" i="19"/>
  <c r="S174" i="19"/>
  <c r="R174" i="19"/>
  <c r="Q174" i="19"/>
  <c r="P174" i="19"/>
  <c r="O174" i="19"/>
  <c r="N174" i="19"/>
  <c r="M174" i="19"/>
  <c r="L174" i="19"/>
  <c r="AN174" i="19" s="1"/>
  <c r="K174" i="19"/>
  <c r="J174" i="19"/>
  <c r="I174" i="19"/>
  <c r="H174" i="19"/>
  <c r="G174" i="19"/>
  <c r="F174" i="19"/>
  <c r="E174" i="19"/>
  <c r="D174" i="19"/>
  <c r="AQ173" i="19"/>
  <c r="AO173" i="19"/>
  <c r="AJ173" i="19"/>
  <c r="AI173" i="19"/>
  <c r="AH173" i="19"/>
  <c r="AG173" i="19"/>
  <c r="AF173" i="19"/>
  <c r="AE173" i="19"/>
  <c r="AD173" i="19"/>
  <c r="AC173" i="19"/>
  <c r="AL173" i="19" s="1"/>
  <c r="AB173" i="19"/>
  <c r="AA173" i="19"/>
  <c r="Z173" i="19"/>
  <c r="Y173" i="19"/>
  <c r="X173" i="19"/>
  <c r="W173" i="19"/>
  <c r="V173" i="19"/>
  <c r="U173" i="19"/>
  <c r="T173" i="19"/>
  <c r="AM173" i="19" s="1"/>
  <c r="S173" i="19"/>
  <c r="R173" i="19"/>
  <c r="Q173" i="19"/>
  <c r="P173" i="19"/>
  <c r="O173" i="19"/>
  <c r="AN173" i="19" s="1"/>
  <c r="N173" i="19"/>
  <c r="M173" i="19"/>
  <c r="L173" i="19"/>
  <c r="K173" i="19"/>
  <c r="J173" i="19"/>
  <c r="I173" i="19"/>
  <c r="H173" i="19"/>
  <c r="G173" i="19"/>
  <c r="F173" i="19"/>
  <c r="E173" i="19"/>
  <c r="D173" i="19"/>
  <c r="AJ172" i="19"/>
  <c r="AQ172" i="19" s="1"/>
  <c r="AI172" i="19"/>
  <c r="AH172" i="19"/>
  <c r="AG172" i="19"/>
  <c r="AF172" i="19"/>
  <c r="AE172" i="19"/>
  <c r="AD172" i="19"/>
  <c r="AC172" i="19"/>
  <c r="AB172" i="19"/>
  <c r="AA172" i="19"/>
  <c r="Z172" i="19"/>
  <c r="Y172" i="19"/>
  <c r="X172" i="19"/>
  <c r="W172" i="19"/>
  <c r="V172" i="19"/>
  <c r="U172" i="19"/>
  <c r="T172" i="19"/>
  <c r="S172" i="19"/>
  <c r="R172" i="19"/>
  <c r="Q172" i="19"/>
  <c r="P172" i="19"/>
  <c r="O172" i="19"/>
  <c r="AN172" i="19" s="1"/>
  <c r="N172" i="19"/>
  <c r="M172" i="19"/>
  <c r="L172" i="19"/>
  <c r="K172" i="19"/>
  <c r="J172" i="19"/>
  <c r="I172" i="19"/>
  <c r="H172" i="19"/>
  <c r="G172" i="19"/>
  <c r="F172" i="19"/>
  <c r="E172" i="19"/>
  <c r="D172" i="19"/>
  <c r="AQ171" i="19"/>
  <c r="AJ171" i="19"/>
  <c r="AI171" i="19"/>
  <c r="AH171" i="19"/>
  <c r="AG171" i="19"/>
  <c r="AF171" i="19"/>
  <c r="AE171" i="19"/>
  <c r="AD171" i="19"/>
  <c r="AC171" i="19"/>
  <c r="AB171" i="19"/>
  <c r="AA171" i="19"/>
  <c r="Z171" i="19"/>
  <c r="Y171" i="19"/>
  <c r="X171" i="19"/>
  <c r="W171" i="19"/>
  <c r="V171" i="19"/>
  <c r="AM171" i="19" s="1"/>
  <c r="U171" i="19"/>
  <c r="T171" i="19"/>
  <c r="S171" i="19"/>
  <c r="R171" i="19"/>
  <c r="Q171" i="19"/>
  <c r="P171" i="19"/>
  <c r="O171" i="19"/>
  <c r="N171" i="19"/>
  <c r="M171" i="19"/>
  <c r="L171" i="19"/>
  <c r="K171" i="19"/>
  <c r="J171" i="19"/>
  <c r="I171" i="19"/>
  <c r="H171" i="19"/>
  <c r="G171" i="19"/>
  <c r="F171" i="19"/>
  <c r="E171" i="19"/>
  <c r="D171" i="19"/>
  <c r="AJ170" i="19"/>
  <c r="AQ170" i="19" s="1"/>
  <c r="AI170" i="19"/>
  <c r="AH170" i="19"/>
  <c r="AG170" i="19"/>
  <c r="AF170" i="19"/>
  <c r="AE170" i="19"/>
  <c r="AD170" i="19"/>
  <c r="AC170" i="19"/>
  <c r="AL170" i="19" s="1"/>
  <c r="AB170" i="19"/>
  <c r="AA170" i="19"/>
  <c r="Z170" i="19"/>
  <c r="Y170" i="19"/>
  <c r="X170" i="19"/>
  <c r="W170" i="19"/>
  <c r="V170" i="19"/>
  <c r="U170" i="19"/>
  <c r="T170" i="19"/>
  <c r="AM170" i="19" s="1"/>
  <c r="S170" i="19"/>
  <c r="R170" i="19"/>
  <c r="Q170" i="19"/>
  <c r="P170" i="19"/>
  <c r="O170" i="19"/>
  <c r="N170" i="19"/>
  <c r="M170" i="19"/>
  <c r="L170" i="19"/>
  <c r="AN170" i="19" s="1"/>
  <c r="K170" i="19"/>
  <c r="J170" i="19"/>
  <c r="I170" i="19"/>
  <c r="H170" i="19"/>
  <c r="G170" i="19"/>
  <c r="F170" i="19"/>
  <c r="E170" i="19"/>
  <c r="D170" i="19"/>
  <c r="AO170" i="19" s="1"/>
  <c r="AJ169" i="19"/>
  <c r="AQ169" i="19" s="1"/>
  <c r="AS39" i="19" s="1"/>
  <c r="AI169" i="19"/>
  <c r="AH169" i="19"/>
  <c r="AG169" i="19"/>
  <c r="AF169" i="19"/>
  <c r="AE169" i="19"/>
  <c r="AD169" i="19"/>
  <c r="AC169" i="19"/>
  <c r="AB169" i="19"/>
  <c r="AL169" i="19" s="1"/>
  <c r="AA169" i="19"/>
  <c r="Z169" i="19"/>
  <c r="Y169" i="19"/>
  <c r="X169" i="19"/>
  <c r="W169" i="19"/>
  <c r="V169" i="19"/>
  <c r="U169" i="19"/>
  <c r="T169" i="19"/>
  <c r="AM169" i="19" s="1"/>
  <c r="S169" i="19"/>
  <c r="R169" i="19"/>
  <c r="Q169" i="19"/>
  <c r="P169" i="19"/>
  <c r="O169" i="19"/>
  <c r="N169" i="19"/>
  <c r="M169" i="19"/>
  <c r="L169" i="19"/>
  <c r="AN169" i="19" s="1"/>
  <c r="K169" i="19"/>
  <c r="J169" i="19"/>
  <c r="I169" i="19"/>
  <c r="H169" i="19"/>
  <c r="G169" i="19"/>
  <c r="F169" i="19"/>
  <c r="E169" i="19"/>
  <c r="D169" i="19"/>
  <c r="AO169" i="19" s="1"/>
  <c r="AJ168" i="19"/>
  <c r="AQ168" i="19" s="1"/>
  <c r="AS38" i="19" s="1"/>
  <c r="AI168" i="19"/>
  <c r="AH168" i="19"/>
  <c r="AG168" i="19"/>
  <c r="AF168" i="19"/>
  <c r="AE168" i="19"/>
  <c r="AD168" i="19"/>
  <c r="AC168" i="19"/>
  <c r="AB168" i="19"/>
  <c r="AA168" i="19"/>
  <c r="Z168" i="19"/>
  <c r="Y168" i="19"/>
  <c r="X168" i="19"/>
  <c r="W168" i="19"/>
  <c r="V168" i="19"/>
  <c r="U168" i="19"/>
  <c r="T168" i="19"/>
  <c r="S168" i="19"/>
  <c r="R168" i="19"/>
  <c r="Q168" i="19"/>
  <c r="P168" i="19"/>
  <c r="O168" i="19"/>
  <c r="N168" i="19"/>
  <c r="M168" i="19"/>
  <c r="L168" i="19"/>
  <c r="K168" i="19"/>
  <c r="J168" i="19"/>
  <c r="I168" i="19"/>
  <c r="H168" i="19"/>
  <c r="G168" i="19"/>
  <c r="F168" i="19"/>
  <c r="E168" i="19"/>
  <c r="D168" i="19"/>
  <c r="C168" i="19"/>
  <c r="AQ167" i="19"/>
  <c r="AJ167" i="19"/>
  <c r="AI167" i="19"/>
  <c r="AH167" i="19"/>
  <c r="AG167" i="19"/>
  <c r="AF167" i="19"/>
  <c r="AE167" i="19"/>
  <c r="AD167" i="19"/>
  <c r="AC167" i="19"/>
  <c r="AB167" i="19"/>
  <c r="AA167" i="19"/>
  <c r="Z167" i="19"/>
  <c r="Y167" i="19"/>
  <c r="X167" i="19"/>
  <c r="W167" i="19"/>
  <c r="V167" i="19"/>
  <c r="U167" i="19"/>
  <c r="T167" i="19"/>
  <c r="S167" i="19"/>
  <c r="R167" i="19"/>
  <c r="Q167" i="19"/>
  <c r="P167" i="19"/>
  <c r="O167" i="19"/>
  <c r="AN167" i="19" s="1"/>
  <c r="N167" i="19"/>
  <c r="M167" i="19"/>
  <c r="L167" i="19"/>
  <c r="K167" i="19"/>
  <c r="J167" i="19"/>
  <c r="I167" i="19"/>
  <c r="H167" i="19"/>
  <c r="G167" i="19"/>
  <c r="F167" i="19"/>
  <c r="E167" i="19"/>
  <c r="D167" i="19"/>
  <c r="AQ166" i="19"/>
  <c r="AS36" i="19" s="1"/>
  <c r="AJ166" i="19"/>
  <c r="AI166" i="19"/>
  <c r="AH166" i="19"/>
  <c r="AG166" i="19"/>
  <c r="AF166" i="19"/>
  <c r="AE166" i="19"/>
  <c r="AD166" i="19"/>
  <c r="AC166" i="19"/>
  <c r="AL166" i="19" s="1"/>
  <c r="AB166" i="19"/>
  <c r="AA166" i="19"/>
  <c r="Z166" i="19"/>
  <c r="Y166" i="19"/>
  <c r="X166" i="19"/>
  <c r="W166" i="19"/>
  <c r="V166" i="19"/>
  <c r="U166" i="19"/>
  <c r="T166" i="19"/>
  <c r="S166" i="19"/>
  <c r="R166" i="19"/>
  <c r="Q166" i="19"/>
  <c r="P166" i="19"/>
  <c r="O166" i="19"/>
  <c r="N166" i="19"/>
  <c r="M166" i="19"/>
  <c r="L166" i="19"/>
  <c r="K166" i="19"/>
  <c r="J166" i="19"/>
  <c r="I166" i="19"/>
  <c r="H166" i="19"/>
  <c r="G166" i="19"/>
  <c r="F166" i="19"/>
  <c r="E166" i="19"/>
  <c r="D166" i="19"/>
  <c r="AQ165" i="19"/>
  <c r="AJ165" i="19"/>
  <c r="AI165" i="19"/>
  <c r="AH165" i="19"/>
  <c r="AG165" i="19"/>
  <c r="AF165" i="19"/>
  <c r="AE165" i="19"/>
  <c r="AD165" i="19"/>
  <c r="AC165" i="19"/>
  <c r="AB165" i="19"/>
  <c r="AA165" i="19"/>
  <c r="Z165" i="19"/>
  <c r="Y165" i="19"/>
  <c r="X165" i="19"/>
  <c r="W165" i="19"/>
  <c r="V165" i="19"/>
  <c r="U165" i="19"/>
  <c r="T165" i="19"/>
  <c r="S165" i="19"/>
  <c r="R165" i="19"/>
  <c r="Q165" i="19"/>
  <c r="P165" i="19"/>
  <c r="O165" i="19"/>
  <c r="N165" i="19"/>
  <c r="M165" i="19"/>
  <c r="L165" i="19"/>
  <c r="K165" i="19"/>
  <c r="J165" i="19"/>
  <c r="I165" i="19"/>
  <c r="H165" i="19"/>
  <c r="AO165" i="19" s="1"/>
  <c r="G165" i="19"/>
  <c r="F165" i="19"/>
  <c r="E165" i="19"/>
  <c r="D165" i="19"/>
  <c r="AJ164" i="19"/>
  <c r="AQ164" i="19" s="1"/>
  <c r="AI164" i="19"/>
  <c r="AH164" i="19"/>
  <c r="AG164" i="19"/>
  <c r="AF164" i="19"/>
  <c r="AE164" i="19"/>
  <c r="AD164" i="19"/>
  <c r="AC164" i="19"/>
  <c r="AB164" i="19"/>
  <c r="AL164" i="19" s="1"/>
  <c r="AA164" i="19"/>
  <c r="Z164" i="19"/>
  <c r="Y164" i="19"/>
  <c r="X164" i="19"/>
  <c r="W164" i="19"/>
  <c r="V164" i="19"/>
  <c r="U164" i="19"/>
  <c r="T164" i="19"/>
  <c r="S164" i="19"/>
  <c r="R164" i="19"/>
  <c r="Q164" i="19"/>
  <c r="P164" i="19"/>
  <c r="O164" i="19"/>
  <c r="AN164" i="19" s="1"/>
  <c r="N164" i="19"/>
  <c r="M164" i="19"/>
  <c r="L164" i="19"/>
  <c r="K164" i="19"/>
  <c r="J164" i="19"/>
  <c r="I164" i="19"/>
  <c r="H164" i="19"/>
  <c r="G164" i="19"/>
  <c r="F164" i="19"/>
  <c r="E164" i="19"/>
  <c r="D164" i="19"/>
  <c r="AQ163" i="19"/>
  <c r="AM163" i="19"/>
  <c r="AJ163" i="19"/>
  <c r="AI163" i="19"/>
  <c r="AH163" i="19"/>
  <c r="AG163" i="19"/>
  <c r="AF163" i="19"/>
  <c r="AE163" i="19"/>
  <c r="AD163" i="19"/>
  <c r="AC163" i="19"/>
  <c r="AL163" i="19" s="1"/>
  <c r="AB163" i="19"/>
  <c r="AA163" i="19"/>
  <c r="Z163" i="19"/>
  <c r="Y163" i="19"/>
  <c r="X163" i="19"/>
  <c r="W163" i="19"/>
  <c r="V163" i="19"/>
  <c r="U163" i="19"/>
  <c r="T163" i="19"/>
  <c r="S163" i="19"/>
  <c r="R163" i="19"/>
  <c r="Q163" i="19"/>
  <c r="P163" i="19"/>
  <c r="O163" i="19"/>
  <c r="N163" i="19"/>
  <c r="M163" i="19"/>
  <c r="AN163" i="19" s="1"/>
  <c r="L163" i="19"/>
  <c r="K163" i="19"/>
  <c r="J163" i="19"/>
  <c r="I163" i="19"/>
  <c r="H163" i="19"/>
  <c r="G163" i="19"/>
  <c r="F163" i="19"/>
  <c r="E163" i="19"/>
  <c r="AO163" i="19" s="1"/>
  <c r="D163" i="19"/>
  <c r="AJ162" i="19"/>
  <c r="AQ162" i="19" s="1"/>
  <c r="AI162" i="19"/>
  <c r="AH162" i="19"/>
  <c r="AG162" i="19"/>
  <c r="AF162" i="19"/>
  <c r="AE162" i="19"/>
  <c r="AD162" i="19"/>
  <c r="AC162" i="19"/>
  <c r="AL162" i="19" s="1"/>
  <c r="AB162" i="19"/>
  <c r="AA162" i="19"/>
  <c r="Z162" i="19"/>
  <c r="Y162" i="19"/>
  <c r="X162" i="19"/>
  <c r="W162" i="19"/>
  <c r="V162" i="19"/>
  <c r="U162" i="19"/>
  <c r="T162" i="19"/>
  <c r="S162" i="19"/>
  <c r="R162" i="19"/>
  <c r="Q162" i="19"/>
  <c r="P162" i="19"/>
  <c r="O162" i="19"/>
  <c r="N162" i="19"/>
  <c r="M162" i="19"/>
  <c r="L162" i="19"/>
  <c r="K162" i="19"/>
  <c r="J162" i="19"/>
  <c r="I162" i="19"/>
  <c r="H162" i="19"/>
  <c r="G162" i="19"/>
  <c r="F162" i="19"/>
  <c r="E162" i="19"/>
  <c r="D162" i="19"/>
  <c r="AJ161" i="19"/>
  <c r="AQ161" i="19" s="1"/>
  <c r="AS31" i="19" s="1"/>
  <c r="AI161" i="19"/>
  <c r="AH161" i="19"/>
  <c r="AG161" i="19"/>
  <c r="AF161" i="19"/>
  <c r="AE161" i="19"/>
  <c r="AD161" i="19"/>
  <c r="AC161" i="19"/>
  <c r="AB161" i="19"/>
  <c r="AL161" i="19" s="1"/>
  <c r="AA161" i="19"/>
  <c r="Z161" i="19"/>
  <c r="Y161" i="19"/>
  <c r="X161" i="19"/>
  <c r="W161" i="19"/>
  <c r="V161" i="19"/>
  <c r="U161" i="19"/>
  <c r="T161" i="19"/>
  <c r="AM161" i="19" s="1"/>
  <c r="S161" i="19"/>
  <c r="R161" i="19"/>
  <c r="Q161" i="19"/>
  <c r="P161" i="19"/>
  <c r="O161" i="19"/>
  <c r="N161" i="19"/>
  <c r="M161" i="19"/>
  <c r="L161" i="19"/>
  <c r="AN161" i="19" s="1"/>
  <c r="K161" i="19"/>
  <c r="J161" i="19"/>
  <c r="I161" i="19"/>
  <c r="H161" i="19"/>
  <c r="G161" i="19"/>
  <c r="F161" i="19"/>
  <c r="E161" i="19"/>
  <c r="D161" i="19"/>
  <c r="AO161" i="19" s="1"/>
  <c r="AJ160" i="19"/>
  <c r="AQ160" i="19" s="1"/>
  <c r="AS30" i="19" s="1"/>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C160" i="19"/>
  <c r="AQ159" i="19"/>
  <c r="AJ159" i="19"/>
  <c r="AI159" i="19"/>
  <c r="AH159" i="19"/>
  <c r="AG159" i="19"/>
  <c r="AF159" i="19"/>
  <c r="AE159" i="19"/>
  <c r="AD159" i="19"/>
  <c r="AC159" i="19"/>
  <c r="AB159" i="19"/>
  <c r="AL159" i="19" s="1"/>
  <c r="AA159" i="19"/>
  <c r="Z159" i="19"/>
  <c r="Y159" i="19"/>
  <c r="X159" i="19"/>
  <c r="W159" i="19"/>
  <c r="V159" i="19"/>
  <c r="U159" i="19"/>
  <c r="T159" i="19"/>
  <c r="AM159" i="19" s="1"/>
  <c r="S159" i="19"/>
  <c r="R159" i="19"/>
  <c r="Q159" i="19"/>
  <c r="P159" i="19"/>
  <c r="O159" i="19"/>
  <c r="N159" i="19"/>
  <c r="M159" i="19"/>
  <c r="L159" i="19"/>
  <c r="K159" i="19"/>
  <c r="J159" i="19"/>
  <c r="I159" i="19"/>
  <c r="H159" i="19"/>
  <c r="G159" i="19"/>
  <c r="F159" i="19"/>
  <c r="E159" i="19"/>
  <c r="D159" i="19"/>
  <c r="AO159" i="19" s="1"/>
  <c r="AQ158" i="19"/>
  <c r="AS28" i="19" s="1"/>
  <c r="AJ158" i="19"/>
  <c r="AI158" i="19"/>
  <c r="AH158" i="19"/>
  <c r="AG158" i="19"/>
  <c r="AF158" i="19"/>
  <c r="AE158" i="19"/>
  <c r="AD158" i="19"/>
  <c r="AC158" i="19"/>
  <c r="AB158" i="19"/>
  <c r="AA158" i="19"/>
  <c r="Z158" i="19"/>
  <c r="Y158" i="19"/>
  <c r="X158" i="19"/>
  <c r="W158" i="19"/>
  <c r="V158" i="19"/>
  <c r="AM158" i="19" s="1"/>
  <c r="U158" i="19"/>
  <c r="T158" i="19"/>
  <c r="S158" i="19"/>
  <c r="R158" i="19"/>
  <c r="Q158" i="19"/>
  <c r="P158" i="19"/>
  <c r="O158" i="19"/>
  <c r="N158" i="19"/>
  <c r="M158" i="19"/>
  <c r="L158" i="19"/>
  <c r="AN158" i="19" s="1"/>
  <c r="K158" i="19"/>
  <c r="J158" i="19"/>
  <c r="I158" i="19"/>
  <c r="H158" i="19"/>
  <c r="AO158" i="19" s="1"/>
  <c r="G158" i="19"/>
  <c r="F158" i="19"/>
  <c r="E158" i="19"/>
  <c r="D158" i="19"/>
  <c r="AQ157" i="19"/>
  <c r="AS27" i="19" s="1"/>
  <c r="AO157" i="19"/>
  <c r="AJ157" i="19"/>
  <c r="AI157" i="19"/>
  <c r="AH157" i="19"/>
  <c r="AG157" i="19"/>
  <c r="AF157" i="19"/>
  <c r="AE157" i="19"/>
  <c r="AD157" i="19"/>
  <c r="AC157" i="19"/>
  <c r="AL157" i="19" s="1"/>
  <c r="AB157" i="19"/>
  <c r="AA157" i="19"/>
  <c r="Z157" i="19"/>
  <c r="Y157" i="19"/>
  <c r="X157" i="19"/>
  <c r="W157" i="19"/>
  <c r="V157" i="19"/>
  <c r="U157" i="19"/>
  <c r="T157" i="19"/>
  <c r="AM157" i="19" s="1"/>
  <c r="S157" i="19"/>
  <c r="R157" i="19"/>
  <c r="Q157" i="19"/>
  <c r="P157" i="19"/>
  <c r="O157" i="19"/>
  <c r="AN157" i="19" s="1"/>
  <c r="N157" i="19"/>
  <c r="M157" i="19"/>
  <c r="L157" i="19"/>
  <c r="K157" i="19"/>
  <c r="J157" i="19"/>
  <c r="I157" i="19"/>
  <c r="H157" i="19"/>
  <c r="G157" i="19"/>
  <c r="F157" i="19"/>
  <c r="E157" i="19"/>
  <c r="D157" i="19"/>
  <c r="AN156" i="19"/>
  <c r="AJ156" i="19"/>
  <c r="AQ156" i="19" s="1"/>
  <c r="AS26" i="19" s="1"/>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AQ155" i="19"/>
  <c r="AJ155" i="19"/>
  <c r="AI155" i="19"/>
  <c r="AH155" i="19"/>
  <c r="AG155" i="19"/>
  <c r="AF155" i="19"/>
  <c r="AE155" i="19"/>
  <c r="AD155" i="19"/>
  <c r="AC155" i="19"/>
  <c r="AB155" i="19"/>
  <c r="AA155" i="19"/>
  <c r="Z155" i="19"/>
  <c r="Y155" i="19"/>
  <c r="X155" i="19"/>
  <c r="W155" i="19"/>
  <c r="V155" i="19"/>
  <c r="AM155" i="19" s="1"/>
  <c r="U155" i="19"/>
  <c r="T155" i="19"/>
  <c r="S155" i="19"/>
  <c r="R155" i="19"/>
  <c r="Q155" i="19"/>
  <c r="P155" i="19"/>
  <c r="O155" i="19"/>
  <c r="N155" i="19"/>
  <c r="M155" i="19"/>
  <c r="L155" i="19"/>
  <c r="K155" i="19"/>
  <c r="J155" i="19"/>
  <c r="I155" i="19"/>
  <c r="H155" i="19"/>
  <c r="G155" i="19"/>
  <c r="F155" i="19"/>
  <c r="E155" i="19"/>
  <c r="D155" i="19"/>
  <c r="AJ154" i="19"/>
  <c r="AQ154" i="19" s="1"/>
  <c r="AI154" i="19"/>
  <c r="AH154" i="19"/>
  <c r="AG154" i="19"/>
  <c r="AF154" i="19"/>
  <c r="AE154" i="19"/>
  <c r="AD154" i="19"/>
  <c r="AC154" i="19"/>
  <c r="AL154" i="19" s="1"/>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AJ153" i="19"/>
  <c r="AQ153" i="19" s="1"/>
  <c r="AI153" i="19"/>
  <c r="AH153" i="19"/>
  <c r="AG153" i="19"/>
  <c r="AF153" i="19"/>
  <c r="AE153" i="19"/>
  <c r="AD153" i="19"/>
  <c r="AC153" i="19"/>
  <c r="AB153" i="19"/>
  <c r="AL153" i="19" s="1"/>
  <c r="AA153" i="19"/>
  <c r="Z153" i="19"/>
  <c r="Y153" i="19"/>
  <c r="X153" i="19"/>
  <c r="W153" i="19"/>
  <c r="V153" i="19"/>
  <c r="U153" i="19"/>
  <c r="T153" i="19"/>
  <c r="AM153" i="19" s="1"/>
  <c r="S153" i="19"/>
  <c r="R153" i="19"/>
  <c r="Q153" i="19"/>
  <c r="P153" i="19"/>
  <c r="O153" i="19"/>
  <c r="N153" i="19"/>
  <c r="M153" i="19"/>
  <c r="L153" i="19"/>
  <c r="AN153" i="19" s="1"/>
  <c r="K153" i="19"/>
  <c r="J153" i="19"/>
  <c r="I153" i="19"/>
  <c r="H153" i="19"/>
  <c r="G153" i="19"/>
  <c r="F153" i="19"/>
  <c r="E153" i="19"/>
  <c r="D153" i="19"/>
  <c r="AO153" i="19" s="1"/>
  <c r="AJ152" i="19"/>
  <c r="AQ152" i="19" s="1"/>
  <c r="AI152" i="19"/>
  <c r="AH152" i="19"/>
  <c r="AG152" i="19"/>
  <c r="AF152" i="19"/>
  <c r="AE152" i="19"/>
  <c r="AD152" i="19"/>
  <c r="AC152" i="19"/>
  <c r="AB152" i="19"/>
  <c r="AL152" i="19" s="1"/>
  <c r="AA152" i="19"/>
  <c r="Z152" i="19"/>
  <c r="Y152" i="19"/>
  <c r="X152" i="19"/>
  <c r="W152" i="19"/>
  <c r="V152" i="19"/>
  <c r="U152" i="19"/>
  <c r="T152" i="19"/>
  <c r="AM152" i="19" s="1"/>
  <c r="S152" i="19"/>
  <c r="R152" i="19"/>
  <c r="Q152" i="19"/>
  <c r="P152" i="19"/>
  <c r="O152" i="19"/>
  <c r="N152" i="19"/>
  <c r="M152" i="19"/>
  <c r="L152" i="19"/>
  <c r="AN152" i="19" s="1"/>
  <c r="K152" i="19"/>
  <c r="J152" i="19"/>
  <c r="I152" i="19"/>
  <c r="H152" i="19"/>
  <c r="G152" i="19"/>
  <c r="F152" i="19"/>
  <c r="E152" i="19"/>
  <c r="D152" i="19"/>
  <c r="AO152" i="19" s="1"/>
  <c r="C152" i="19"/>
  <c r="AJ151" i="19"/>
  <c r="AI151" i="19"/>
  <c r="AH151" i="19"/>
  <c r="AG151" i="19"/>
  <c r="AF151" i="19"/>
  <c r="AE151" i="19"/>
  <c r="AD151" i="19"/>
  <c r="AC151" i="19"/>
  <c r="AB151" i="19"/>
  <c r="AL151" i="19" s="1"/>
  <c r="AA151" i="19"/>
  <c r="Z151" i="19"/>
  <c r="Y151" i="19"/>
  <c r="X151" i="19"/>
  <c r="W151" i="19"/>
  <c r="V151" i="19"/>
  <c r="U151" i="19"/>
  <c r="T151" i="19"/>
  <c r="AM151" i="19" s="1"/>
  <c r="S151" i="19"/>
  <c r="R151" i="19"/>
  <c r="Q151" i="19"/>
  <c r="P151" i="19"/>
  <c r="O151" i="19"/>
  <c r="N151" i="19"/>
  <c r="M151" i="19"/>
  <c r="L151" i="19"/>
  <c r="K151" i="19"/>
  <c r="J151" i="19"/>
  <c r="I151" i="19"/>
  <c r="H151" i="19"/>
  <c r="G151" i="19"/>
  <c r="F151" i="19"/>
  <c r="E151" i="19"/>
  <c r="D151" i="19"/>
  <c r="AO151" i="19" s="1"/>
  <c r="AJ150" i="19"/>
  <c r="AI150" i="19"/>
  <c r="AH150" i="19"/>
  <c r="AG150" i="19"/>
  <c r="AF150" i="19"/>
  <c r="AE150" i="19"/>
  <c r="AD150" i="19"/>
  <c r="AC150" i="19"/>
  <c r="AB150" i="19"/>
  <c r="AA150" i="19"/>
  <c r="Z150" i="19"/>
  <c r="Y150" i="19"/>
  <c r="X150" i="19"/>
  <c r="W150" i="19"/>
  <c r="V150" i="19"/>
  <c r="AM150" i="19" s="1"/>
  <c r="U150" i="19"/>
  <c r="T150" i="19"/>
  <c r="S150" i="19"/>
  <c r="R150" i="19"/>
  <c r="Q150" i="19"/>
  <c r="P150" i="19"/>
  <c r="O150" i="19"/>
  <c r="N150" i="19"/>
  <c r="M150" i="19"/>
  <c r="L150" i="19"/>
  <c r="AN150" i="19" s="1"/>
  <c r="K150" i="19"/>
  <c r="J150" i="19"/>
  <c r="I150" i="19"/>
  <c r="H150" i="19"/>
  <c r="AO150" i="19" s="1"/>
  <c r="G150" i="19"/>
  <c r="F150" i="19"/>
  <c r="E150" i="19"/>
  <c r="D150"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AO149" i="19" s="1"/>
  <c r="G149" i="19"/>
  <c r="F149" i="19"/>
  <c r="E149" i="19"/>
  <c r="D149" i="19"/>
  <c r="AJ148" i="19"/>
  <c r="AI148" i="19"/>
  <c r="AH148" i="19"/>
  <c r="AG148" i="19"/>
  <c r="AF148" i="19"/>
  <c r="AE148" i="19"/>
  <c r="AD148" i="19"/>
  <c r="AC148" i="19"/>
  <c r="AB148" i="19"/>
  <c r="AL148" i="19" s="1"/>
  <c r="AA148" i="19"/>
  <c r="Z148" i="19"/>
  <c r="Y148" i="19"/>
  <c r="X148" i="19"/>
  <c r="W148" i="19"/>
  <c r="V148" i="19"/>
  <c r="U148" i="19"/>
  <c r="T148" i="19"/>
  <c r="S148" i="19"/>
  <c r="R148" i="19"/>
  <c r="Q148" i="19"/>
  <c r="P148" i="19"/>
  <c r="O148" i="19"/>
  <c r="AN148" i="19" s="1"/>
  <c r="N148" i="19"/>
  <c r="M148" i="19"/>
  <c r="L148" i="19"/>
  <c r="K148" i="19"/>
  <c r="J148" i="19"/>
  <c r="I148" i="19"/>
  <c r="H148" i="19"/>
  <c r="G148" i="19"/>
  <c r="F148" i="19"/>
  <c r="E148" i="19"/>
  <c r="D148" i="19"/>
  <c r="AJ147" i="19"/>
  <c r="AI147" i="19"/>
  <c r="AH147" i="19"/>
  <c r="AG147" i="19"/>
  <c r="AF147" i="19"/>
  <c r="AE147" i="19"/>
  <c r="AD147" i="19"/>
  <c r="AC147" i="19"/>
  <c r="AB147" i="19"/>
  <c r="AA147" i="19"/>
  <c r="Z147" i="19"/>
  <c r="Y147" i="19"/>
  <c r="X147" i="19"/>
  <c r="W147" i="19"/>
  <c r="V147" i="19"/>
  <c r="AM147" i="19" s="1"/>
  <c r="U147" i="19"/>
  <c r="T147" i="19"/>
  <c r="S147" i="19"/>
  <c r="R147" i="19"/>
  <c r="Q147" i="19"/>
  <c r="P147" i="19"/>
  <c r="O147" i="19"/>
  <c r="N147" i="19"/>
  <c r="M147" i="19"/>
  <c r="L147" i="19"/>
  <c r="K147" i="19"/>
  <c r="J147" i="19"/>
  <c r="I147" i="19"/>
  <c r="H147" i="19"/>
  <c r="G147" i="19"/>
  <c r="F147" i="19"/>
  <c r="E147" i="19"/>
  <c r="D147" i="19"/>
  <c r="AJ146" i="19"/>
  <c r="AI146" i="19"/>
  <c r="AH146" i="19"/>
  <c r="AG146" i="19"/>
  <c r="AF146" i="19"/>
  <c r="AE146" i="19"/>
  <c r="AD146" i="19"/>
  <c r="AC146" i="19"/>
  <c r="AL146" i="19" s="1"/>
  <c r="AB146" i="19"/>
  <c r="AA146" i="19"/>
  <c r="Z146" i="19"/>
  <c r="Y146" i="19"/>
  <c r="X146" i="19"/>
  <c r="W146" i="19"/>
  <c r="V146" i="19"/>
  <c r="U146" i="19"/>
  <c r="T146" i="19"/>
  <c r="AM146" i="19" s="1"/>
  <c r="S146" i="19"/>
  <c r="R146" i="19"/>
  <c r="Q146" i="19"/>
  <c r="P146" i="19"/>
  <c r="O146" i="19"/>
  <c r="N146" i="19"/>
  <c r="M146" i="19"/>
  <c r="L146" i="19"/>
  <c r="AN146" i="19" s="1"/>
  <c r="K146" i="19"/>
  <c r="J146" i="19"/>
  <c r="I146" i="19"/>
  <c r="H146" i="19"/>
  <c r="G146" i="19"/>
  <c r="F146" i="19"/>
  <c r="E146" i="19"/>
  <c r="D146" i="19"/>
  <c r="AO146" i="19" s="1"/>
  <c r="AJ145" i="19"/>
  <c r="AI145" i="19"/>
  <c r="AH145" i="19"/>
  <c r="AG145" i="19"/>
  <c r="AF145" i="19"/>
  <c r="AE145" i="19"/>
  <c r="AD145" i="19"/>
  <c r="AC145" i="19"/>
  <c r="AB145" i="19"/>
  <c r="AL145" i="19" s="1"/>
  <c r="AA145" i="19"/>
  <c r="Z145" i="19"/>
  <c r="Y145" i="19"/>
  <c r="X145" i="19"/>
  <c r="W145" i="19"/>
  <c r="V145" i="19"/>
  <c r="U145" i="19"/>
  <c r="T145" i="19"/>
  <c r="AM145" i="19" s="1"/>
  <c r="S145" i="19"/>
  <c r="R145" i="19"/>
  <c r="Q145" i="19"/>
  <c r="P145" i="19"/>
  <c r="O145" i="19"/>
  <c r="N145" i="19"/>
  <c r="M145" i="19"/>
  <c r="L145" i="19"/>
  <c r="AN145" i="19" s="1"/>
  <c r="K145" i="19"/>
  <c r="J145" i="19"/>
  <c r="I145" i="19"/>
  <c r="H145" i="19"/>
  <c r="G145" i="19"/>
  <c r="F145" i="19"/>
  <c r="E145" i="19"/>
  <c r="D145" i="19"/>
  <c r="AO145" i="19" s="1"/>
  <c r="C145"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AJ143" i="19"/>
  <c r="AI143" i="19"/>
  <c r="AH143" i="19"/>
  <c r="AG143" i="19"/>
  <c r="AF143" i="19"/>
  <c r="AE143" i="19"/>
  <c r="AD143" i="19"/>
  <c r="AC143" i="19"/>
  <c r="AB143" i="19"/>
  <c r="AA143" i="19"/>
  <c r="Z143" i="19"/>
  <c r="Y143" i="19"/>
  <c r="X143" i="19"/>
  <c r="W143" i="19"/>
  <c r="V143" i="19"/>
  <c r="U143" i="19"/>
  <c r="T143" i="19"/>
  <c r="S143" i="19"/>
  <c r="R143" i="19"/>
  <c r="Q143" i="19"/>
  <c r="P143" i="19"/>
  <c r="O143" i="19"/>
  <c r="AN143" i="19" s="1"/>
  <c r="N143" i="19"/>
  <c r="M143" i="19"/>
  <c r="L143" i="19"/>
  <c r="K143" i="19"/>
  <c r="J143" i="19"/>
  <c r="I143" i="19"/>
  <c r="H143" i="19"/>
  <c r="G143" i="19"/>
  <c r="F143" i="19"/>
  <c r="E143" i="19"/>
  <c r="D143" i="19"/>
  <c r="AJ142" i="19"/>
  <c r="AI142" i="19"/>
  <c r="AH142" i="19"/>
  <c r="AG142" i="19"/>
  <c r="AF142" i="19"/>
  <c r="AE142" i="19"/>
  <c r="AD142" i="19"/>
  <c r="AC142" i="19"/>
  <c r="AL142" i="19" s="1"/>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AO141" i="19"/>
  <c r="AJ141" i="19"/>
  <c r="AI141" i="19"/>
  <c r="AH141" i="19"/>
  <c r="AG141" i="19"/>
  <c r="AF141" i="19"/>
  <c r="AE141" i="19"/>
  <c r="AD141" i="19"/>
  <c r="AC141" i="19"/>
  <c r="AL141" i="19" s="1"/>
  <c r="AB141" i="19"/>
  <c r="AA141" i="19"/>
  <c r="Z141" i="19"/>
  <c r="Y141" i="19"/>
  <c r="X141" i="19"/>
  <c r="W141" i="19"/>
  <c r="V141" i="19"/>
  <c r="U141" i="19"/>
  <c r="T141" i="19"/>
  <c r="AM141" i="19" s="1"/>
  <c r="S141" i="19"/>
  <c r="R141" i="19"/>
  <c r="Q141" i="19"/>
  <c r="P141" i="19"/>
  <c r="O141" i="19"/>
  <c r="AN141" i="19" s="1"/>
  <c r="N141" i="19"/>
  <c r="M141" i="19"/>
  <c r="L141" i="19"/>
  <c r="K141" i="19"/>
  <c r="J141" i="19"/>
  <c r="I141" i="19"/>
  <c r="H141" i="19"/>
  <c r="G141" i="19"/>
  <c r="F141" i="19"/>
  <c r="E141" i="19"/>
  <c r="D141" i="19"/>
  <c r="AJ140" i="19"/>
  <c r="AI140" i="19"/>
  <c r="AH140" i="19"/>
  <c r="AG140" i="19"/>
  <c r="AF140" i="19"/>
  <c r="AE140" i="19"/>
  <c r="AD140" i="19"/>
  <c r="AC140" i="19"/>
  <c r="AB140" i="19"/>
  <c r="AA140" i="19"/>
  <c r="Z140" i="19"/>
  <c r="Y140" i="19"/>
  <c r="X140" i="19"/>
  <c r="W140" i="19"/>
  <c r="V140" i="19"/>
  <c r="U140" i="19"/>
  <c r="T140" i="19"/>
  <c r="S140" i="19"/>
  <c r="R140" i="19"/>
  <c r="Q140" i="19"/>
  <c r="P140" i="19"/>
  <c r="O140" i="19"/>
  <c r="AN140" i="19" s="1"/>
  <c r="N140" i="19"/>
  <c r="M140" i="19"/>
  <c r="L140" i="19"/>
  <c r="K140" i="19"/>
  <c r="J140" i="19"/>
  <c r="I140" i="19"/>
  <c r="H140" i="19"/>
  <c r="G140" i="19"/>
  <c r="F140" i="19"/>
  <c r="E140" i="19"/>
  <c r="D140" i="19"/>
  <c r="AM139" i="19"/>
  <c r="AJ139" i="19"/>
  <c r="AI139" i="19"/>
  <c r="AH139" i="19"/>
  <c r="AG139" i="19"/>
  <c r="AF139" i="19"/>
  <c r="AE139" i="19"/>
  <c r="AD139" i="19"/>
  <c r="AC139" i="19"/>
  <c r="AL139" i="19" s="1"/>
  <c r="AB139" i="19"/>
  <c r="AA139" i="19"/>
  <c r="Z139" i="19"/>
  <c r="Y139" i="19"/>
  <c r="X139" i="19"/>
  <c r="W139" i="19"/>
  <c r="V139" i="19"/>
  <c r="U139" i="19"/>
  <c r="T139" i="19"/>
  <c r="S139" i="19"/>
  <c r="R139" i="19"/>
  <c r="Q139" i="19"/>
  <c r="P139" i="19"/>
  <c r="O139" i="19"/>
  <c r="N139" i="19"/>
  <c r="M139" i="19"/>
  <c r="AN139" i="19" s="1"/>
  <c r="L139" i="19"/>
  <c r="K139" i="19"/>
  <c r="J139" i="19"/>
  <c r="I139" i="19"/>
  <c r="H139" i="19"/>
  <c r="G139" i="19"/>
  <c r="F139" i="19"/>
  <c r="E139" i="19"/>
  <c r="AO139" i="19" s="1"/>
  <c r="D139" i="19"/>
  <c r="AJ138" i="19"/>
  <c r="AI138" i="19"/>
  <c r="AH138" i="19"/>
  <c r="AG138" i="19"/>
  <c r="AF138" i="19"/>
  <c r="AE138" i="19"/>
  <c r="AD138" i="19"/>
  <c r="AC138" i="19"/>
  <c r="AL138" i="19" s="1"/>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D138" i="19"/>
  <c r="AJ137" i="19"/>
  <c r="AI137" i="19"/>
  <c r="AH137" i="19"/>
  <c r="AG137" i="19"/>
  <c r="AF137" i="19"/>
  <c r="AE137" i="19"/>
  <c r="AD137" i="19"/>
  <c r="AC137" i="19"/>
  <c r="AB137" i="19"/>
  <c r="AL137" i="19" s="1"/>
  <c r="AA137" i="19"/>
  <c r="Z137" i="19"/>
  <c r="Y137" i="19"/>
  <c r="X137" i="19"/>
  <c r="W137" i="19"/>
  <c r="V137" i="19"/>
  <c r="U137" i="19"/>
  <c r="T137" i="19"/>
  <c r="AM137" i="19" s="1"/>
  <c r="S137" i="19"/>
  <c r="R137" i="19"/>
  <c r="Q137" i="19"/>
  <c r="P137" i="19"/>
  <c r="O137" i="19"/>
  <c r="N137" i="19"/>
  <c r="M137" i="19"/>
  <c r="L137" i="19"/>
  <c r="AN137" i="19" s="1"/>
  <c r="K137" i="19"/>
  <c r="J137" i="19"/>
  <c r="I137" i="19"/>
  <c r="H137" i="19"/>
  <c r="G137" i="19"/>
  <c r="F137" i="19"/>
  <c r="E137" i="19"/>
  <c r="D137" i="19"/>
  <c r="AO137" i="19" s="1"/>
  <c r="C137" i="19"/>
  <c r="AJ136" i="19"/>
  <c r="AI136" i="19"/>
  <c r="AH136" i="19"/>
  <c r="AG136" i="19"/>
  <c r="AF136" i="19"/>
  <c r="AE136" i="19"/>
  <c r="AD136" i="19"/>
  <c r="AC136" i="19"/>
  <c r="AB136" i="19"/>
  <c r="AL136" i="19" s="1"/>
  <c r="AA136" i="19"/>
  <c r="Z136" i="19"/>
  <c r="Y136" i="19"/>
  <c r="X136" i="19"/>
  <c r="W136" i="19"/>
  <c r="V136" i="19"/>
  <c r="U136" i="19"/>
  <c r="T136" i="19"/>
  <c r="AM136" i="19" s="1"/>
  <c r="S136" i="19"/>
  <c r="R136" i="19"/>
  <c r="Q136" i="19"/>
  <c r="P136" i="19"/>
  <c r="O136" i="19"/>
  <c r="N136" i="19"/>
  <c r="M136" i="19"/>
  <c r="L136" i="19"/>
  <c r="AN136" i="19" s="1"/>
  <c r="K136" i="19"/>
  <c r="J136" i="19"/>
  <c r="I136" i="19"/>
  <c r="H136" i="19"/>
  <c r="G136" i="19"/>
  <c r="F136" i="19"/>
  <c r="E136" i="19"/>
  <c r="D136" i="19"/>
  <c r="AO136" i="19" s="1"/>
  <c r="C136" i="19"/>
  <c r="AQ134" i="19"/>
  <c r="AR70" i="19" s="1"/>
  <c r="AJ134" i="19"/>
  <c r="AI134" i="19"/>
  <c r="AH134" i="19"/>
  <c r="AG134" i="19"/>
  <c r="AF134" i="19"/>
  <c r="AE134" i="19"/>
  <c r="AD134" i="19"/>
  <c r="AC134" i="19"/>
  <c r="AB134" i="19"/>
  <c r="AA134" i="19"/>
  <c r="Z134" i="19"/>
  <c r="Y134" i="19"/>
  <c r="X134" i="19"/>
  <c r="W134" i="19"/>
  <c r="V134" i="19"/>
  <c r="U134" i="19"/>
  <c r="T134" i="19"/>
  <c r="S134" i="19"/>
  <c r="R134" i="19"/>
  <c r="Q134" i="19"/>
  <c r="P134" i="19"/>
  <c r="O134" i="19"/>
  <c r="AN134" i="19" s="1"/>
  <c r="N134" i="19"/>
  <c r="M134" i="19"/>
  <c r="L134" i="19"/>
  <c r="K134" i="19"/>
  <c r="J134" i="19"/>
  <c r="I134" i="19"/>
  <c r="H134" i="19"/>
  <c r="G134" i="19"/>
  <c r="F134" i="19"/>
  <c r="E134" i="19"/>
  <c r="D134" i="19"/>
  <c r="AQ133" i="19"/>
  <c r="AR68" i="19" s="1"/>
  <c r="AJ133" i="19"/>
  <c r="AI133" i="19"/>
  <c r="AH133" i="19"/>
  <c r="AG133" i="19"/>
  <c r="AF133" i="19"/>
  <c r="AE133" i="19"/>
  <c r="AD133" i="19"/>
  <c r="AC133" i="19"/>
  <c r="AL133" i="19" s="1"/>
  <c r="AB133" i="19"/>
  <c r="AA133" i="19"/>
  <c r="Z133" i="19"/>
  <c r="Y133" i="19"/>
  <c r="X133" i="19"/>
  <c r="W133" i="19"/>
  <c r="V133" i="19"/>
  <c r="U133" i="19"/>
  <c r="T133" i="19"/>
  <c r="S133" i="19"/>
  <c r="R133" i="19"/>
  <c r="Q133" i="19"/>
  <c r="P133" i="19"/>
  <c r="O133" i="19"/>
  <c r="N133" i="19"/>
  <c r="M133" i="19"/>
  <c r="L133" i="19"/>
  <c r="K133" i="19"/>
  <c r="J133" i="19"/>
  <c r="I133" i="19"/>
  <c r="H133" i="19"/>
  <c r="G133" i="19"/>
  <c r="F133" i="19"/>
  <c r="E133" i="19"/>
  <c r="D133" i="19"/>
  <c r="AQ132" i="19"/>
  <c r="AR67" i="19" s="1"/>
  <c r="AJ132" i="19"/>
  <c r="AI132" i="19"/>
  <c r="AH132" i="19"/>
  <c r="AG132" i="19"/>
  <c r="AF132" i="19"/>
  <c r="AE132" i="19"/>
  <c r="AD132" i="19"/>
  <c r="AC132" i="19"/>
  <c r="AB132" i="19"/>
  <c r="AA132" i="19"/>
  <c r="Z132" i="19"/>
  <c r="Y132" i="19"/>
  <c r="X132" i="19"/>
  <c r="W132" i="19"/>
  <c r="V132" i="19"/>
  <c r="U132" i="19"/>
  <c r="T132" i="19"/>
  <c r="S132" i="19"/>
  <c r="R132" i="19"/>
  <c r="Q132" i="19"/>
  <c r="P132" i="19"/>
  <c r="O132" i="19"/>
  <c r="N132" i="19"/>
  <c r="M132" i="19"/>
  <c r="L132" i="19"/>
  <c r="K132" i="19"/>
  <c r="J132" i="19"/>
  <c r="I132" i="19"/>
  <c r="H132" i="19"/>
  <c r="AO132" i="19" s="1"/>
  <c r="G132" i="19"/>
  <c r="F132" i="19"/>
  <c r="E132" i="19"/>
  <c r="D132" i="19"/>
  <c r="AJ131" i="19"/>
  <c r="AQ131" i="19" s="1"/>
  <c r="AR66" i="19" s="1"/>
  <c r="AI131" i="19"/>
  <c r="AH131" i="19"/>
  <c r="AG131" i="19"/>
  <c r="AF131" i="19"/>
  <c r="AE131" i="19"/>
  <c r="AD131" i="19"/>
  <c r="AC131" i="19"/>
  <c r="AB131" i="19"/>
  <c r="AL131" i="19" s="1"/>
  <c r="AA131" i="19"/>
  <c r="Z131" i="19"/>
  <c r="Y131" i="19"/>
  <c r="X131" i="19"/>
  <c r="W131" i="19"/>
  <c r="V131" i="19"/>
  <c r="U131" i="19"/>
  <c r="T131" i="19"/>
  <c r="S131" i="19"/>
  <c r="R131" i="19"/>
  <c r="Q131" i="19"/>
  <c r="P131" i="19"/>
  <c r="O131" i="19"/>
  <c r="AN131" i="19" s="1"/>
  <c r="N131" i="19"/>
  <c r="M131" i="19"/>
  <c r="L131" i="19"/>
  <c r="K131" i="19"/>
  <c r="J131" i="19"/>
  <c r="I131" i="19"/>
  <c r="H131" i="19"/>
  <c r="G131" i="19"/>
  <c r="F131" i="19"/>
  <c r="E131" i="19"/>
  <c r="D131" i="19"/>
  <c r="AQ130" i="19"/>
  <c r="AM130" i="19"/>
  <c r="AJ130" i="19"/>
  <c r="AI130" i="19"/>
  <c r="AH130" i="19"/>
  <c r="AG130" i="19"/>
  <c r="AF130" i="19"/>
  <c r="AE130" i="19"/>
  <c r="AD130" i="19"/>
  <c r="AC130" i="19"/>
  <c r="AL130" i="19" s="1"/>
  <c r="AB130" i="19"/>
  <c r="AA130" i="19"/>
  <c r="Z130" i="19"/>
  <c r="Y130" i="19"/>
  <c r="X130" i="19"/>
  <c r="W130" i="19"/>
  <c r="V130" i="19"/>
  <c r="U130" i="19"/>
  <c r="T130" i="19"/>
  <c r="S130" i="19"/>
  <c r="R130" i="19"/>
  <c r="Q130" i="19"/>
  <c r="P130" i="19"/>
  <c r="O130" i="19"/>
  <c r="N130" i="19"/>
  <c r="M130" i="19"/>
  <c r="AN130" i="19" s="1"/>
  <c r="L130" i="19"/>
  <c r="K130" i="19"/>
  <c r="J130" i="19"/>
  <c r="I130" i="19"/>
  <c r="H130" i="19"/>
  <c r="G130" i="19"/>
  <c r="F130" i="19"/>
  <c r="E130" i="19"/>
  <c r="AO130" i="19" s="1"/>
  <c r="D130" i="19"/>
  <c r="AJ129" i="19"/>
  <c r="AQ129" i="19" s="1"/>
  <c r="AI129" i="19"/>
  <c r="AH129" i="19"/>
  <c r="AG129" i="19"/>
  <c r="AF129" i="19"/>
  <c r="AE129" i="19"/>
  <c r="AD129" i="19"/>
  <c r="AC129" i="19"/>
  <c r="AL129" i="19" s="1"/>
  <c r="AB129" i="19"/>
  <c r="AA129" i="19"/>
  <c r="Z129" i="19"/>
  <c r="Y129" i="19"/>
  <c r="X129" i="19"/>
  <c r="W129" i="19"/>
  <c r="V129" i="19"/>
  <c r="U129" i="19"/>
  <c r="T129" i="19"/>
  <c r="S129" i="19"/>
  <c r="R129" i="19"/>
  <c r="Q129" i="19"/>
  <c r="P129" i="19"/>
  <c r="O129" i="19"/>
  <c r="N129" i="19"/>
  <c r="M129" i="19"/>
  <c r="L129" i="19"/>
  <c r="K129" i="19"/>
  <c r="J129" i="19"/>
  <c r="I129" i="19"/>
  <c r="H129" i="19"/>
  <c r="G129" i="19"/>
  <c r="F129" i="19"/>
  <c r="E129" i="19"/>
  <c r="D129" i="19"/>
  <c r="AJ128" i="19"/>
  <c r="AQ128" i="19" s="1"/>
  <c r="AR63" i="19" s="1"/>
  <c r="AI128" i="19"/>
  <c r="AH128" i="19"/>
  <c r="AG128" i="19"/>
  <c r="AF128" i="19"/>
  <c r="AE128" i="19"/>
  <c r="AD128" i="19"/>
  <c r="AC128" i="19"/>
  <c r="AB128" i="19"/>
  <c r="AL128" i="19" s="1"/>
  <c r="AA128" i="19"/>
  <c r="Z128" i="19"/>
  <c r="Y128" i="19"/>
  <c r="X128" i="19"/>
  <c r="W128" i="19"/>
  <c r="V128" i="19"/>
  <c r="U128" i="19"/>
  <c r="T128" i="19"/>
  <c r="AM128" i="19" s="1"/>
  <c r="S128" i="19"/>
  <c r="R128" i="19"/>
  <c r="Q128" i="19"/>
  <c r="P128" i="19"/>
  <c r="O128" i="19"/>
  <c r="N128" i="19"/>
  <c r="M128" i="19"/>
  <c r="L128" i="19"/>
  <c r="AN128" i="19" s="1"/>
  <c r="K128" i="19"/>
  <c r="J128" i="19"/>
  <c r="I128" i="19"/>
  <c r="H128" i="19"/>
  <c r="G128" i="19"/>
  <c r="F128" i="19"/>
  <c r="E128" i="19"/>
  <c r="D128" i="19"/>
  <c r="AO128" i="19" s="1"/>
  <c r="AJ127" i="19"/>
  <c r="AQ127" i="19" s="1"/>
  <c r="AR62" i="19" s="1"/>
  <c r="AI127" i="19"/>
  <c r="AH127" i="19"/>
  <c r="AG127" i="19"/>
  <c r="AF127" i="19"/>
  <c r="AE127" i="19"/>
  <c r="AD127" i="19"/>
  <c r="AC127" i="19"/>
  <c r="AB127" i="19"/>
  <c r="AA127" i="19"/>
  <c r="Z127" i="19"/>
  <c r="Y127" i="19"/>
  <c r="X127" i="19"/>
  <c r="W127" i="19"/>
  <c r="V127" i="19"/>
  <c r="U127" i="19"/>
  <c r="T127" i="19"/>
  <c r="S127" i="19"/>
  <c r="R127" i="19"/>
  <c r="Q127" i="19"/>
  <c r="P127" i="19"/>
  <c r="O127" i="19"/>
  <c r="N127" i="19"/>
  <c r="M127" i="19"/>
  <c r="L127" i="19"/>
  <c r="K127" i="19"/>
  <c r="J127" i="19"/>
  <c r="I127" i="19"/>
  <c r="H127" i="19"/>
  <c r="G127" i="19"/>
  <c r="F127" i="19"/>
  <c r="E127" i="19"/>
  <c r="D127" i="19"/>
  <c r="C127" i="19"/>
  <c r="AQ126" i="19"/>
  <c r="AJ126" i="19"/>
  <c r="AI126" i="19"/>
  <c r="AH126" i="19"/>
  <c r="AG126" i="19"/>
  <c r="AF126" i="19"/>
  <c r="AE126" i="19"/>
  <c r="AD126" i="19"/>
  <c r="AC126" i="19"/>
  <c r="AB126" i="19"/>
  <c r="AL126" i="19" s="1"/>
  <c r="AA126" i="19"/>
  <c r="Z126" i="19"/>
  <c r="Y126" i="19"/>
  <c r="X126" i="19"/>
  <c r="W126" i="19"/>
  <c r="V126" i="19"/>
  <c r="U126" i="19"/>
  <c r="T126" i="19"/>
  <c r="AM126" i="19" s="1"/>
  <c r="S126" i="19"/>
  <c r="R126" i="19"/>
  <c r="Q126" i="19"/>
  <c r="P126" i="19"/>
  <c r="O126" i="19"/>
  <c r="N126" i="19"/>
  <c r="M126" i="19"/>
  <c r="L126" i="19"/>
  <c r="K126" i="19"/>
  <c r="J126" i="19"/>
  <c r="I126" i="19"/>
  <c r="H126" i="19"/>
  <c r="G126" i="19"/>
  <c r="F126" i="19"/>
  <c r="E126" i="19"/>
  <c r="D126" i="19"/>
  <c r="AO126" i="19" s="1"/>
  <c r="AQ125" i="19"/>
  <c r="AR60" i="19" s="1"/>
  <c r="AJ125" i="19"/>
  <c r="AI125" i="19"/>
  <c r="AH125" i="19"/>
  <c r="AG125" i="19"/>
  <c r="AF125" i="19"/>
  <c r="AE125" i="19"/>
  <c r="AD125" i="19"/>
  <c r="AC125" i="19"/>
  <c r="AB125" i="19"/>
  <c r="AA125" i="19"/>
  <c r="Z125" i="19"/>
  <c r="Y125" i="19"/>
  <c r="X125" i="19"/>
  <c r="W125" i="19"/>
  <c r="V125" i="19"/>
  <c r="AM125" i="19" s="1"/>
  <c r="U125" i="19"/>
  <c r="T125" i="19"/>
  <c r="S125" i="19"/>
  <c r="R125" i="19"/>
  <c r="Q125" i="19"/>
  <c r="P125" i="19"/>
  <c r="O125" i="19"/>
  <c r="N125" i="19"/>
  <c r="M125" i="19"/>
  <c r="L125" i="19"/>
  <c r="AN125" i="19" s="1"/>
  <c r="K125" i="19"/>
  <c r="J125" i="19"/>
  <c r="I125" i="19"/>
  <c r="H125" i="19"/>
  <c r="AO125" i="19" s="1"/>
  <c r="G125" i="19"/>
  <c r="F125" i="19"/>
  <c r="E125" i="19"/>
  <c r="D125" i="19"/>
  <c r="AQ124" i="19"/>
  <c r="AR59" i="19" s="1"/>
  <c r="AO124" i="19"/>
  <c r="AJ124" i="19"/>
  <c r="AI124" i="19"/>
  <c r="AH124" i="19"/>
  <c r="AG124" i="19"/>
  <c r="AF124" i="19"/>
  <c r="AE124" i="19"/>
  <c r="AD124" i="19"/>
  <c r="AC124" i="19"/>
  <c r="AL124" i="19" s="1"/>
  <c r="AB124" i="19"/>
  <c r="AA124" i="19"/>
  <c r="Z124" i="19"/>
  <c r="Y124" i="19"/>
  <c r="X124" i="19"/>
  <c r="W124" i="19"/>
  <c r="V124" i="19"/>
  <c r="U124" i="19"/>
  <c r="T124" i="19"/>
  <c r="AM124" i="19" s="1"/>
  <c r="S124" i="19"/>
  <c r="R124" i="19"/>
  <c r="Q124" i="19"/>
  <c r="P124" i="19"/>
  <c r="O124" i="19"/>
  <c r="AN124" i="19" s="1"/>
  <c r="N124" i="19"/>
  <c r="M124" i="19"/>
  <c r="L124" i="19"/>
  <c r="K124" i="19"/>
  <c r="J124" i="19"/>
  <c r="I124" i="19"/>
  <c r="H124" i="19"/>
  <c r="G124" i="19"/>
  <c r="F124" i="19"/>
  <c r="E124" i="19"/>
  <c r="D124" i="19"/>
  <c r="AN123" i="19"/>
  <c r="AJ123" i="19"/>
  <c r="AQ123" i="19" s="1"/>
  <c r="AR58" i="19" s="1"/>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J123" i="19"/>
  <c r="I123" i="19"/>
  <c r="H123" i="19"/>
  <c r="G123" i="19"/>
  <c r="F123" i="19"/>
  <c r="E123" i="19"/>
  <c r="D123" i="19"/>
  <c r="AQ122" i="19"/>
  <c r="AJ122" i="19"/>
  <c r="AI122" i="19"/>
  <c r="AH122" i="19"/>
  <c r="AG122" i="19"/>
  <c r="AF122" i="19"/>
  <c r="AE122" i="19"/>
  <c r="AD122" i="19"/>
  <c r="AC122" i="19"/>
  <c r="AB122" i="19"/>
  <c r="AA122" i="19"/>
  <c r="Z122" i="19"/>
  <c r="Y122" i="19"/>
  <c r="X122" i="19"/>
  <c r="W122" i="19"/>
  <c r="V122" i="19"/>
  <c r="AM122" i="19" s="1"/>
  <c r="U122" i="19"/>
  <c r="T122" i="19"/>
  <c r="S122" i="19"/>
  <c r="R122" i="19"/>
  <c r="Q122" i="19"/>
  <c r="P122" i="19"/>
  <c r="O122" i="19"/>
  <c r="N122" i="19"/>
  <c r="M122" i="19"/>
  <c r="L122" i="19"/>
  <c r="K122" i="19"/>
  <c r="J122" i="19"/>
  <c r="I122" i="19"/>
  <c r="H122" i="19"/>
  <c r="G122" i="19"/>
  <c r="F122" i="19"/>
  <c r="E122" i="19"/>
  <c r="D122" i="19"/>
  <c r="AJ121" i="19"/>
  <c r="AQ121" i="19" s="1"/>
  <c r="AI121" i="19"/>
  <c r="AH121" i="19"/>
  <c r="AG121" i="19"/>
  <c r="AF121" i="19"/>
  <c r="AE121" i="19"/>
  <c r="AD121" i="19"/>
  <c r="AC121" i="19"/>
  <c r="AL121" i="19" s="1"/>
  <c r="AB121" i="19"/>
  <c r="AA121" i="19"/>
  <c r="Z121" i="19"/>
  <c r="Y121" i="19"/>
  <c r="X121" i="19"/>
  <c r="W121" i="19"/>
  <c r="V121" i="19"/>
  <c r="U121" i="19"/>
  <c r="T121" i="19"/>
  <c r="S121" i="19"/>
  <c r="R121" i="19"/>
  <c r="Q121" i="19"/>
  <c r="P121" i="19"/>
  <c r="O121" i="19"/>
  <c r="N121" i="19"/>
  <c r="M121" i="19"/>
  <c r="L121" i="19"/>
  <c r="K121" i="19"/>
  <c r="J121" i="19"/>
  <c r="I121" i="19"/>
  <c r="H121" i="19"/>
  <c r="G121" i="19"/>
  <c r="F121" i="19"/>
  <c r="E121" i="19"/>
  <c r="D121" i="19"/>
  <c r="AJ120" i="19"/>
  <c r="AQ120" i="19" s="1"/>
  <c r="AI120" i="19"/>
  <c r="AH120" i="19"/>
  <c r="AG120" i="19"/>
  <c r="AF120" i="19"/>
  <c r="AE120" i="19"/>
  <c r="AD120" i="19"/>
  <c r="AC120" i="19"/>
  <c r="AB120" i="19"/>
  <c r="AL120" i="19" s="1"/>
  <c r="AA120" i="19"/>
  <c r="Z120" i="19"/>
  <c r="Y120" i="19"/>
  <c r="X120" i="19"/>
  <c r="W120" i="19"/>
  <c r="V120" i="19"/>
  <c r="U120" i="19"/>
  <c r="T120" i="19"/>
  <c r="AM120" i="19" s="1"/>
  <c r="S120" i="19"/>
  <c r="R120" i="19"/>
  <c r="Q120" i="19"/>
  <c r="P120" i="19"/>
  <c r="O120" i="19"/>
  <c r="N120" i="19"/>
  <c r="M120" i="19"/>
  <c r="L120" i="19"/>
  <c r="AN120" i="19" s="1"/>
  <c r="K120" i="19"/>
  <c r="J120" i="19"/>
  <c r="I120" i="19"/>
  <c r="H120" i="19"/>
  <c r="G120" i="19"/>
  <c r="F120" i="19"/>
  <c r="E120" i="19"/>
  <c r="D120" i="19"/>
  <c r="AO120" i="19" s="1"/>
  <c r="AJ119" i="19"/>
  <c r="AQ119" i="19" s="1"/>
  <c r="AR54" i="19" s="1"/>
  <c r="AI119" i="19"/>
  <c r="AH119" i="19"/>
  <c r="AG119" i="19"/>
  <c r="AF119" i="19"/>
  <c r="AE119" i="19"/>
  <c r="AD119" i="19"/>
  <c r="AC119" i="19"/>
  <c r="AB119" i="19"/>
  <c r="AL119" i="19" s="1"/>
  <c r="AA119" i="19"/>
  <c r="Z119" i="19"/>
  <c r="Y119" i="19"/>
  <c r="X119" i="19"/>
  <c r="W119" i="19"/>
  <c r="V119" i="19"/>
  <c r="U119" i="19"/>
  <c r="T119" i="19"/>
  <c r="AM119" i="19" s="1"/>
  <c r="S119" i="19"/>
  <c r="R119" i="19"/>
  <c r="Q119" i="19"/>
  <c r="P119" i="19"/>
  <c r="O119" i="19"/>
  <c r="N119" i="19"/>
  <c r="M119" i="19"/>
  <c r="L119" i="19"/>
  <c r="AN119" i="19" s="1"/>
  <c r="K119" i="19"/>
  <c r="J119" i="19"/>
  <c r="I119" i="19"/>
  <c r="H119" i="19"/>
  <c r="G119" i="19"/>
  <c r="F119" i="19"/>
  <c r="E119" i="19"/>
  <c r="D119" i="19"/>
  <c r="AO119" i="19" s="1"/>
  <c r="C119" i="19"/>
  <c r="AQ118" i="19"/>
  <c r="AR53" i="19" s="1"/>
  <c r="AJ118" i="19"/>
  <c r="AI118" i="19"/>
  <c r="AH118" i="19"/>
  <c r="AG118" i="19"/>
  <c r="AF118" i="19"/>
  <c r="AE118" i="19"/>
  <c r="AD118" i="19"/>
  <c r="AC118" i="19"/>
  <c r="AB118" i="19"/>
  <c r="AA118" i="19"/>
  <c r="Z118" i="19"/>
  <c r="Y118" i="19"/>
  <c r="X118" i="19"/>
  <c r="W118" i="19"/>
  <c r="V118" i="19"/>
  <c r="U118" i="19"/>
  <c r="T118" i="19"/>
  <c r="S118" i="19"/>
  <c r="R118" i="19"/>
  <c r="Q118" i="19"/>
  <c r="P118" i="19"/>
  <c r="O118" i="19"/>
  <c r="AN118" i="19" s="1"/>
  <c r="N118" i="19"/>
  <c r="M118" i="19"/>
  <c r="L118" i="19"/>
  <c r="K118" i="19"/>
  <c r="J118" i="19"/>
  <c r="I118" i="19"/>
  <c r="H118" i="19"/>
  <c r="G118" i="19"/>
  <c r="F118" i="19"/>
  <c r="E118" i="19"/>
  <c r="D118" i="19"/>
  <c r="AQ117" i="19"/>
  <c r="AR52" i="19" s="1"/>
  <c r="AJ117" i="19"/>
  <c r="AI117" i="19"/>
  <c r="AH117" i="19"/>
  <c r="AG117" i="19"/>
  <c r="AF117" i="19"/>
  <c r="AE117" i="19"/>
  <c r="AD117" i="19"/>
  <c r="AC117" i="19"/>
  <c r="AL117" i="19" s="1"/>
  <c r="AB117" i="19"/>
  <c r="AA117" i="19"/>
  <c r="Z117" i="19"/>
  <c r="Y117" i="19"/>
  <c r="X117" i="19"/>
  <c r="W117" i="19"/>
  <c r="V117" i="19"/>
  <c r="U117" i="19"/>
  <c r="T117" i="19"/>
  <c r="S117" i="19"/>
  <c r="R117" i="19"/>
  <c r="Q117" i="19"/>
  <c r="P117" i="19"/>
  <c r="O117" i="19"/>
  <c r="N117" i="19"/>
  <c r="M117" i="19"/>
  <c r="L117" i="19"/>
  <c r="K117" i="19"/>
  <c r="J117" i="19"/>
  <c r="I117" i="19"/>
  <c r="H117" i="19"/>
  <c r="G117" i="19"/>
  <c r="F117" i="19"/>
  <c r="E117" i="19"/>
  <c r="D117" i="19"/>
  <c r="AQ116" i="19"/>
  <c r="AJ116" i="19"/>
  <c r="AI116" i="19"/>
  <c r="AH116" i="19"/>
  <c r="AG116" i="19"/>
  <c r="AF116" i="19"/>
  <c r="AE116" i="19"/>
  <c r="AD116" i="19"/>
  <c r="AC116" i="19"/>
  <c r="AB116" i="19"/>
  <c r="AA116" i="19"/>
  <c r="Z116" i="19"/>
  <c r="Y116" i="19"/>
  <c r="X116" i="19"/>
  <c r="W116" i="19"/>
  <c r="V116" i="19"/>
  <c r="U116" i="19"/>
  <c r="T116" i="19"/>
  <c r="S116" i="19"/>
  <c r="R116" i="19"/>
  <c r="Q116" i="19"/>
  <c r="P116" i="19"/>
  <c r="O116" i="19"/>
  <c r="N116" i="19"/>
  <c r="M116" i="19"/>
  <c r="L116" i="19"/>
  <c r="K116" i="19"/>
  <c r="J116" i="19"/>
  <c r="I116" i="19"/>
  <c r="H116" i="19"/>
  <c r="AO116" i="19" s="1"/>
  <c r="G116" i="19"/>
  <c r="F116" i="19"/>
  <c r="E116" i="19"/>
  <c r="D116" i="19"/>
  <c r="AJ115" i="19"/>
  <c r="AQ115" i="19" s="1"/>
  <c r="AR50" i="19" s="1"/>
  <c r="AI115" i="19"/>
  <c r="AH115" i="19"/>
  <c r="AG115" i="19"/>
  <c r="AF115" i="19"/>
  <c r="AE115" i="19"/>
  <c r="AD115" i="19"/>
  <c r="AC115" i="19"/>
  <c r="AB115" i="19"/>
  <c r="AL115" i="19" s="1"/>
  <c r="AA115" i="19"/>
  <c r="Z115" i="19"/>
  <c r="Y115" i="19"/>
  <c r="X115" i="19"/>
  <c r="W115" i="19"/>
  <c r="V115" i="19"/>
  <c r="AM115" i="19" s="1"/>
  <c r="U115" i="19"/>
  <c r="T115" i="19"/>
  <c r="S115" i="19"/>
  <c r="R115" i="19"/>
  <c r="Q115" i="19"/>
  <c r="P115" i="19"/>
  <c r="O115" i="19"/>
  <c r="AN115" i="19" s="1"/>
  <c r="N115" i="19"/>
  <c r="M115" i="19"/>
  <c r="L115" i="19"/>
  <c r="K115" i="19"/>
  <c r="J115" i="19"/>
  <c r="I115" i="19"/>
  <c r="H115" i="19"/>
  <c r="G115" i="19"/>
  <c r="F115" i="19"/>
  <c r="AO115" i="19" s="1"/>
  <c r="E115" i="19"/>
  <c r="D115" i="19"/>
  <c r="AQ114" i="19"/>
  <c r="AM114" i="19"/>
  <c r="AJ114" i="19"/>
  <c r="AI114" i="19"/>
  <c r="AH114" i="19"/>
  <c r="AG114" i="19"/>
  <c r="AF114" i="19"/>
  <c r="AE114" i="19"/>
  <c r="AD114" i="19"/>
  <c r="AC114" i="19"/>
  <c r="AL114" i="19" s="1"/>
  <c r="AB114" i="19"/>
  <c r="AA114" i="19"/>
  <c r="Z114" i="19"/>
  <c r="Y114" i="19"/>
  <c r="X114" i="19"/>
  <c r="W114" i="19"/>
  <c r="V114" i="19"/>
  <c r="U114" i="19"/>
  <c r="T114" i="19"/>
  <c r="S114" i="19"/>
  <c r="R114" i="19"/>
  <c r="Q114" i="19"/>
  <c r="P114" i="19"/>
  <c r="O114" i="19"/>
  <c r="N114" i="19"/>
  <c r="M114" i="19"/>
  <c r="AN114" i="19" s="1"/>
  <c r="L114" i="19"/>
  <c r="K114" i="19"/>
  <c r="J114" i="19"/>
  <c r="I114" i="19"/>
  <c r="H114" i="19"/>
  <c r="G114" i="19"/>
  <c r="F114" i="19"/>
  <c r="E114" i="19"/>
  <c r="AO114" i="19" s="1"/>
  <c r="D114" i="19"/>
  <c r="AJ113" i="19"/>
  <c r="AQ113" i="19" s="1"/>
  <c r="AI113" i="19"/>
  <c r="AH113" i="19"/>
  <c r="AG113" i="19"/>
  <c r="AF113" i="19"/>
  <c r="AE113" i="19"/>
  <c r="AD113" i="19"/>
  <c r="AC113" i="19"/>
  <c r="AL113" i="19" s="1"/>
  <c r="AB113" i="19"/>
  <c r="AA113" i="19"/>
  <c r="Z113" i="19"/>
  <c r="Y113" i="19"/>
  <c r="X113" i="19"/>
  <c r="W113" i="19"/>
  <c r="V113" i="19"/>
  <c r="U113" i="19"/>
  <c r="T113" i="19"/>
  <c r="S113" i="19"/>
  <c r="R113" i="19"/>
  <c r="Q113" i="19"/>
  <c r="P113" i="19"/>
  <c r="O113" i="19"/>
  <c r="N113" i="19"/>
  <c r="M113" i="19"/>
  <c r="L113" i="19"/>
  <c r="K113" i="19"/>
  <c r="J113" i="19"/>
  <c r="I113" i="19"/>
  <c r="H113" i="19"/>
  <c r="G113" i="19"/>
  <c r="F113" i="19"/>
  <c r="E113" i="19"/>
  <c r="D113" i="19"/>
  <c r="AJ112" i="19"/>
  <c r="AQ112" i="19" s="1"/>
  <c r="AR47" i="19" s="1"/>
  <c r="AI112" i="19"/>
  <c r="AH112" i="19"/>
  <c r="AG112" i="19"/>
  <c r="AF112" i="19"/>
  <c r="AE112" i="19"/>
  <c r="AD112" i="19"/>
  <c r="AC112" i="19"/>
  <c r="AB112" i="19"/>
  <c r="AL112" i="19" s="1"/>
  <c r="AA112" i="19"/>
  <c r="Z112" i="19"/>
  <c r="Y112" i="19"/>
  <c r="X112" i="19"/>
  <c r="W112" i="19"/>
  <c r="V112" i="19"/>
  <c r="U112" i="19"/>
  <c r="T112" i="19"/>
  <c r="AM112" i="19" s="1"/>
  <c r="S112" i="19"/>
  <c r="R112" i="19"/>
  <c r="Q112" i="19"/>
  <c r="P112" i="19"/>
  <c r="O112" i="19"/>
  <c r="N112" i="19"/>
  <c r="M112" i="19"/>
  <c r="L112" i="19"/>
  <c r="AN112" i="19" s="1"/>
  <c r="K112" i="19"/>
  <c r="J112" i="19"/>
  <c r="I112" i="19"/>
  <c r="H112" i="19"/>
  <c r="G112" i="19"/>
  <c r="F112" i="19"/>
  <c r="E112" i="19"/>
  <c r="D112" i="19"/>
  <c r="AO112" i="19" s="1"/>
  <c r="AJ111" i="19"/>
  <c r="AQ111" i="19" s="1"/>
  <c r="AR46" i="19" s="1"/>
  <c r="AI111" i="19"/>
  <c r="AH111" i="19"/>
  <c r="AG111" i="19"/>
  <c r="AF111" i="19"/>
  <c r="AE111" i="19"/>
  <c r="AD111" i="19"/>
  <c r="AC111" i="19"/>
  <c r="AB111" i="19"/>
  <c r="AA111" i="19"/>
  <c r="Z111" i="19"/>
  <c r="Y111" i="19"/>
  <c r="X111" i="19"/>
  <c r="W111" i="19"/>
  <c r="V111" i="19"/>
  <c r="U111" i="19"/>
  <c r="T111" i="19"/>
  <c r="S111" i="19"/>
  <c r="R111" i="19"/>
  <c r="Q111" i="19"/>
  <c r="P111" i="19"/>
  <c r="O111" i="19"/>
  <c r="N111" i="19"/>
  <c r="M111" i="19"/>
  <c r="L111" i="19"/>
  <c r="K111" i="19"/>
  <c r="J111" i="19"/>
  <c r="I111" i="19"/>
  <c r="H111" i="19"/>
  <c r="G111" i="19"/>
  <c r="F111" i="19"/>
  <c r="E111" i="19"/>
  <c r="D111" i="19"/>
  <c r="C111" i="19"/>
  <c r="AQ110" i="19"/>
  <c r="AJ110" i="19"/>
  <c r="AI110" i="19"/>
  <c r="AH110" i="19"/>
  <c r="AG110" i="19"/>
  <c r="AF110" i="19"/>
  <c r="AE110" i="19"/>
  <c r="AD110" i="19"/>
  <c r="AC110" i="19"/>
  <c r="AB110" i="19"/>
  <c r="AL110" i="19" s="1"/>
  <c r="AA110" i="19"/>
  <c r="Z110" i="19"/>
  <c r="Y110" i="19"/>
  <c r="X110" i="19"/>
  <c r="W110" i="19"/>
  <c r="V110" i="19"/>
  <c r="U110" i="19"/>
  <c r="T110" i="19"/>
  <c r="AM110" i="19" s="1"/>
  <c r="S110" i="19"/>
  <c r="R110" i="19"/>
  <c r="Q110" i="19"/>
  <c r="P110" i="19"/>
  <c r="O110" i="19"/>
  <c r="N110" i="19"/>
  <c r="M110" i="19"/>
  <c r="L110" i="19"/>
  <c r="K110" i="19"/>
  <c r="J110" i="19"/>
  <c r="I110" i="19"/>
  <c r="H110" i="19"/>
  <c r="G110" i="19"/>
  <c r="F110" i="19"/>
  <c r="E110" i="19"/>
  <c r="D110" i="19"/>
  <c r="AO110" i="19" s="1"/>
  <c r="AQ109" i="19"/>
  <c r="AR44" i="19" s="1"/>
  <c r="AJ109" i="19"/>
  <c r="AI109" i="19"/>
  <c r="AH109" i="19"/>
  <c r="AG109" i="19"/>
  <c r="AF109" i="19"/>
  <c r="AE109" i="19"/>
  <c r="AD109" i="19"/>
  <c r="AC109" i="19"/>
  <c r="AL109" i="19" s="1"/>
  <c r="AB109" i="19"/>
  <c r="AA109" i="19"/>
  <c r="Z109" i="19"/>
  <c r="Y109" i="19"/>
  <c r="X109" i="19"/>
  <c r="W109" i="19"/>
  <c r="V109" i="19"/>
  <c r="AM109" i="19" s="1"/>
  <c r="U109" i="19"/>
  <c r="T109" i="19"/>
  <c r="S109" i="19"/>
  <c r="R109" i="19"/>
  <c r="Q109" i="19"/>
  <c r="P109" i="19"/>
  <c r="O109" i="19"/>
  <c r="N109" i="19"/>
  <c r="M109" i="19"/>
  <c r="L109" i="19"/>
  <c r="AN109" i="19" s="1"/>
  <c r="K109" i="19"/>
  <c r="J109" i="19"/>
  <c r="I109" i="19"/>
  <c r="H109" i="19"/>
  <c r="AO109" i="19" s="1"/>
  <c r="G109" i="19"/>
  <c r="F109" i="19"/>
  <c r="E109" i="19"/>
  <c r="D109" i="19"/>
  <c r="AQ108" i="19"/>
  <c r="AR43" i="19" s="1"/>
  <c r="AO108" i="19"/>
  <c r="AJ108" i="19"/>
  <c r="AI108" i="19"/>
  <c r="AH108" i="19"/>
  <c r="AG108" i="19"/>
  <c r="AF108" i="19"/>
  <c r="AE108" i="19"/>
  <c r="AD108" i="19"/>
  <c r="AC108" i="19"/>
  <c r="AL108" i="19" s="1"/>
  <c r="AB108" i="19"/>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AN107" i="19"/>
  <c r="AJ107" i="19"/>
  <c r="AQ107" i="19" s="1"/>
  <c r="AR42" i="19" s="1"/>
  <c r="AI107" i="19"/>
  <c r="AH107" i="19"/>
  <c r="AG107" i="19"/>
  <c r="AF107" i="19"/>
  <c r="AE107" i="19"/>
  <c r="AD107" i="19"/>
  <c r="AC107" i="19"/>
  <c r="AB107" i="19"/>
  <c r="AA107" i="19"/>
  <c r="Z107" i="19"/>
  <c r="Y107" i="19"/>
  <c r="X107" i="19"/>
  <c r="W107" i="19"/>
  <c r="V107" i="19"/>
  <c r="U107" i="19"/>
  <c r="T107" i="19"/>
  <c r="S107" i="19"/>
  <c r="R107" i="19"/>
  <c r="Q107" i="19"/>
  <c r="P107" i="19"/>
  <c r="O107" i="19"/>
  <c r="N107" i="19"/>
  <c r="M107" i="19"/>
  <c r="L107" i="19"/>
  <c r="K107" i="19"/>
  <c r="J107" i="19"/>
  <c r="I107" i="19"/>
  <c r="H107" i="19"/>
  <c r="G107" i="19"/>
  <c r="F107" i="19"/>
  <c r="E107" i="19"/>
  <c r="D107" i="19"/>
  <c r="AQ106" i="19"/>
  <c r="AJ106" i="19"/>
  <c r="AI106" i="19"/>
  <c r="AH106" i="19"/>
  <c r="AG106" i="19"/>
  <c r="AF106" i="19"/>
  <c r="AE106" i="19"/>
  <c r="AD106" i="19"/>
  <c r="AC106" i="19"/>
  <c r="AB106" i="19"/>
  <c r="AA106" i="19"/>
  <c r="Z106" i="19"/>
  <c r="Y106" i="19"/>
  <c r="X106" i="19"/>
  <c r="W106" i="19"/>
  <c r="V106" i="19"/>
  <c r="AM106" i="19" s="1"/>
  <c r="U106" i="19"/>
  <c r="T106" i="19"/>
  <c r="S106" i="19"/>
  <c r="R106" i="19"/>
  <c r="Q106" i="19"/>
  <c r="P106" i="19"/>
  <c r="O106" i="19"/>
  <c r="N106" i="19"/>
  <c r="M106" i="19"/>
  <c r="L106" i="19"/>
  <c r="K106" i="19"/>
  <c r="J106" i="19"/>
  <c r="I106" i="19"/>
  <c r="H106" i="19"/>
  <c r="G106" i="19"/>
  <c r="F106" i="19"/>
  <c r="E106" i="19"/>
  <c r="D106" i="19"/>
  <c r="AJ105" i="19"/>
  <c r="AQ105" i="19" s="1"/>
  <c r="AI105" i="19"/>
  <c r="AH105" i="19"/>
  <c r="AG105" i="19"/>
  <c r="AF105" i="19"/>
  <c r="AE105" i="19"/>
  <c r="AD105" i="19"/>
  <c r="AC105" i="19"/>
  <c r="AL105" i="19" s="1"/>
  <c r="AB105" i="19"/>
  <c r="AA105" i="19"/>
  <c r="Z105" i="19"/>
  <c r="Y105" i="19"/>
  <c r="X105" i="19"/>
  <c r="W105" i="19"/>
  <c r="V105" i="19"/>
  <c r="U105" i="19"/>
  <c r="T105" i="19"/>
  <c r="AM105" i="19" s="1"/>
  <c r="S105" i="19"/>
  <c r="R105" i="19"/>
  <c r="Q105" i="19"/>
  <c r="P105" i="19"/>
  <c r="O105" i="19"/>
  <c r="N105" i="19"/>
  <c r="M105" i="19"/>
  <c r="L105" i="19"/>
  <c r="AN105" i="19" s="1"/>
  <c r="K105" i="19"/>
  <c r="J105" i="19"/>
  <c r="I105" i="19"/>
  <c r="H105" i="19"/>
  <c r="G105" i="19"/>
  <c r="F105" i="19"/>
  <c r="E105" i="19"/>
  <c r="D105" i="19"/>
  <c r="AO105" i="19" s="1"/>
  <c r="AJ104" i="19"/>
  <c r="AQ104" i="19" s="1"/>
  <c r="AI104" i="19"/>
  <c r="AH104" i="19"/>
  <c r="AG104" i="19"/>
  <c r="AF104" i="19"/>
  <c r="AE104" i="19"/>
  <c r="AD104" i="19"/>
  <c r="AC104" i="19"/>
  <c r="AB104" i="19"/>
  <c r="AL104" i="19" s="1"/>
  <c r="AA104" i="19"/>
  <c r="Z104" i="19"/>
  <c r="Y104" i="19"/>
  <c r="X104" i="19"/>
  <c r="W104" i="19"/>
  <c r="V104" i="19"/>
  <c r="U104" i="19"/>
  <c r="T104" i="19"/>
  <c r="AM104" i="19" s="1"/>
  <c r="S104" i="19"/>
  <c r="R104" i="19"/>
  <c r="Q104" i="19"/>
  <c r="P104" i="19"/>
  <c r="O104" i="19"/>
  <c r="N104" i="19"/>
  <c r="M104" i="19"/>
  <c r="L104" i="19"/>
  <c r="AN104" i="19" s="1"/>
  <c r="K104" i="19"/>
  <c r="J104" i="19"/>
  <c r="I104" i="19"/>
  <c r="H104" i="19"/>
  <c r="G104" i="19"/>
  <c r="F104" i="19"/>
  <c r="E104" i="19"/>
  <c r="D104" i="19"/>
  <c r="AO104" i="19" s="1"/>
  <c r="AJ103" i="19"/>
  <c r="AQ103" i="19" s="1"/>
  <c r="AR38" i="19" s="1"/>
  <c r="AI103" i="19"/>
  <c r="AH103" i="19"/>
  <c r="AG103" i="19"/>
  <c r="AF103" i="19"/>
  <c r="AE103" i="19"/>
  <c r="AD103" i="19"/>
  <c r="AC103" i="19"/>
  <c r="AB103" i="19"/>
  <c r="AL103" i="19" s="1"/>
  <c r="AA103" i="19"/>
  <c r="Z103" i="19"/>
  <c r="Y103" i="19"/>
  <c r="X103" i="19"/>
  <c r="W103" i="19"/>
  <c r="V103" i="19"/>
  <c r="U103" i="19"/>
  <c r="T103" i="19"/>
  <c r="AM103" i="19" s="1"/>
  <c r="S103" i="19"/>
  <c r="R103" i="19"/>
  <c r="Q103" i="19"/>
  <c r="P103" i="19"/>
  <c r="O103" i="19"/>
  <c r="N103" i="19"/>
  <c r="M103" i="19"/>
  <c r="L103" i="19"/>
  <c r="AN103" i="19" s="1"/>
  <c r="K103" i="19"/>
  <c r="J103" i="19"/>
  <c r="I103" i="19"/>
  <c r="H103" i="19"/>
  <c r="G103" i="19"/>
  <c r="F103" i="19"/>
  <c r="E103" i="19"/>
  <c r="D103" i="19"/>
  <c r="AO103" i="19" s="1"/>
  <c r="C103" i="19"/>
  <c r="AQ102" i="19"/>
  <c r="AR37" i="19" s="1"/>
  <c r="AJ102" i="19"/>
  <c r="AI102" i="19"/>
  <c r="AH102" i="19"/>
  <c r="AG102" i="19"/>
  <c r="AF102" i="19"/>
  <c r="AE102" i="19"/>
  <c r="AD102" i="19"/>
  <c r="AC102" i="19"/>
  <c r="AB102" i="19"/>
  <c r="AL102" i="19" s="1"/>
  <c r="AA102" i="19"/>
  <c r="Z102" i="19"/>
  <c r="Y102" i="19"/>
  <c r="X102" i="19"/>
  <c r="W102" i="19"/>
  <c r="V102" i="19"/>
  <c r="U102" i="19"/>
  <c r="T102" i="19"/>
  <c r="AM102" i="19" s="1"/>
  <c r="S102" i="19"/>
  <c r="R102" i="19"/>
  <c r="Q102" i="19"/>
  <c r="P102" i="19"/>
  <c r="O102" i="19"/>
  <c r="AN102" i="19" s="1"/>
  <c r="N102" i="19"/>
  <c r="M102" i="19"/>
  <c r="L102" i="19"/>
  <c r="K102" i="19"/>
  <c r="J102" i="19"/>
  <c r="I102" i="19"/>
  <c r="H102" i="19"/>
  <c r="G102" i="19"/>
  <c r="F102" i="19"/>
  <c r="E102" i="19"/>
  <c r="D102" i="19"/>
  <c r="AO102" i="19" s="1"/>
  <c r="AQ101" i="19"/>
  <c r="AR36" i="19" s="1"/>
  <c r="AJ101" i="19"/>
  <c r="AI101" i="19"/>
  <c r="AH101" i="19"/>
  <c r="AG101" i="19"/>
  <c r="AF101" i="19"/>
  <c r="AE101" i="19"/>
  <c r="AD101" i="19"/>
  <c r="AC101" i="19"/>
  <c r="AB101" i="19"/>
  <c r="AA101" i="19"/>
  <c r="Z101" i="19"/>
  <c r="Y101" i="19"/>
  <c r="X101" i="19"/>
  <c r="W101" i="19"/>
  <c r="V101" i="19"/>
  <c r="U101" i="19"/>
  <c r="T101" i="19"/>
  <c r="S101" i="19"/>
  <c r="R101" i="19"/>
  <c r="Q101" i="19"/>
  <c r="P101" i="19"/>
  <c r="O101" i="19"/>
  <c r="N101" i="19"/>
  <c r="M101" i="19"/>
  <c r="L101" i="19"/>
  <c r="K101" i="19"/>
  <c r="J101" i="19"/>
  <c r="I101" i="19"/>
  <c r="H101" i="19"/>
  <c r="G101" i="19"/>
  <c r="F101" i="19"/>
  <c r="E101" i="19"/>
  <c r="D101" i="19"/>
  <c r="AQ100" i="19"/>
  <c r="AJ100" i="19"/>
  <c r="AI100" i="19"/>
  <c r="AH100" i="19"/>
  <c r="AG100" i="19"/>
  <c r="AF100" i="19"/>
  <c r="AE100" i="19"/>
  <c r="AD100" i="19"/>
  <c r="AC100" i="19"/>
  <c r="AB100" i="19"/>
  <c r="AA100" i="19"/>
  <c r="Z100" i="19"/>
  <c r="Y100" i="19"/>
  <c r="X100" i="19"/>
  <c r="W100" i="19"/>
  <c r="V100" i="19"/>
  <c r="U100" i="19"/>
  <c r="T100" i="19"/>
  <c r="AM100" i="19" s="1"/>
  <c r="S100" i="19"/>
  <c r="R100" i="19"/>
  <c r="Q100" i="19"/>
  <c r="P100" i="19"/>
  <c r="O100" i="19"/>
  <c r="N100" i="19"/>
  <c r="M100" i="19"/>
  <c r="L100" i="19"/>
  <c r="K100" i="19"/>
  <c r="J100" i="19"/>
  <c r="I100" i="19"/>
  <c r="H100" i="19"/>
  <c r="AO100" i="19" s="1"/>
  <c r="G100" i="19"/>
  <c r="F100" i="19"/>
  <c r="E100" i="19"/>
  <c r="D100" i="19"/>
  <c r="AN99" i="19"/>
  <c r="AJ99" i="19"/>
  <c r="AQ99" i="19" s="1"/>
  <c r="AR34" i="19" s="1"/>
  <c r="AI99" i="19"/>
  <c r="AH99" i="19"/>
  <c r="AG99" i="19"/>
  <c r="AF99" i="19"/>
  <c r="AE99" i="19"/>
  <c r="AD99" i="19"/>
  <c r="AC99" i="19"/>
  <c r="AB99" i="19"/>
  <c r="AL99" i="19" s="1"/>
  <c r="AA99" i="19"/>
  <c r="Z99" i="19"/>
  <c r="Y99" i="19"/>
  <c r="X99" i="19"/>
  <c r="W99" i="19"/>
  <c r="V99" i="19"/>
  <c r="AM99" i="19" s="1"/>
  <c r="U99" i="19"/>
  <c r="T99" i="19"/>
  <c r="S99" i="19"/>
  <c r="R99" i="19"/>
  <c r="Q99" i="19"/>
  <c r="P99" i="19"/>
  <c r="O99" i="19"/>
  <c r="N99" i="19"/>
  <c r="M99" i="19"/>
  <c r="L99" i="19"/>
  <c r="K99" i="19"/>
  <c r="J99" i="19"/>
  <c r="I99" i="19"/>
  <c r="H99" i="19"/>
  <c r="G99" i="19"/>
  <c r="F99" i="19"/>
  <c r="AO99" i="19" s="1"/>
  <c r="E99" i="19"/>
  <c r="D99" i="19"/>
  <c r="AQ98" i="19"/>
  <c r="AJ98" i="19"/>
  <c r="AI98" i="19"/>
  <c r="AH98" i="19"/>
  <c r="AG98" i="19"/>
  <c r="AF98" i="19"/>
  <c r="AE98" i="19"/>
  <c r="AD98" i="19"/>
  <c r="AC98" i="19"/>
  <c r="AB98" i="19"/>
  <c r="AA98" i="19"/>
  <c r="Z98" i="19"/>
  <c r="Y98" i="19"/>
  <c r="X98" i="19"/>
  <c r="W98" i="19"/>
  <c r="V98" i="19"/>
  <c r="AM98" i="19" s="1"/>
  <c r="U98" i="19"/>
  <c r="T98" i="19"/>
  <c r="S98" i="19"/>
  <c r="R98" i="19"/>
  <c r="Q98" i="19"/>
  <c r="P98" i="19"/>
  <c r="O98" i="19"/>
  <c r="N98" i="19"/>
  <c r="M98" i="19"/>
  <c r="L98" i="19"/>
  <c r="K98" i="19"/>
  <c r="J98" i="19"/>
  <c r="I98" i="19"/>
  <c r="H98" i="19"/>
  <c r="G98" i="19"/>
  <c r="F98" i="19"/>
  <c r="E98" i="19"/>
  <c r="D98" i="19"/>
  <c r="AJ97" i="19"/>
  <c r="AQ97" i="19" s="1"/>
  <c r="AI97" i="19"/>
  <c r="AH97" i="19"/>
  <c r="AG97" i="19"/>
  <c r="AF97" i="19"/>
  <c r="AE97" i="19"/>
  <c r="AD97" i="19"/>
  <c r="AC97" i="19"/>
  <c r="AL97" i="19" s="1"/>
  <c r="AB97" i="19"/>
  <c r="AA97" i="19"/>
  <c r="Z97" i="19"/>
  <c r="Y97" i="19"/>
  <c r="X97" i="19"/>
  <c r="W97" i="19"/>
  <c r="V97" i="19"/>
  <c r="U97" i="19"/>
  <c r="T97" i="19"/>
  <c r="S97" i="19"/>
  <c r="R97" i="19"/>
  <c r="Q97" i="19"/>
  <c r="P97" i="19"/>
  <c r="O97" i="19"/>
  <c r="N97" i="19"/>
  <c r="M97" i="19"/>
  <c r="L97" i="19"/>
  <c r="K97" i="19"/>
  <c r="J97" i="19"/>
  <c r="I97" i="19"/>
  <c r="H97" i="19"/>
  <c r="G97" i="19"/>
  <c r="F97" i="19"/>
  <c r="E97" i="19"/>
  <c r="D97" i="19"/>
  <c r="AJ96" i="19"/>
  <c r="AQ96" i="19" s="1"/>
  <c r="AR31" i="19" s="1"/>
  <c r="AI96" i="19"/>
  <c r="AH96" i="19"/>
  <c r="AG96" i="19"/>
  <c r="AF96" i="19"/>
  <c r="AE96" i="19"/>
  <c r="AD96" i="19"/>
  <c r="AC96" i="19"/>
  <c r="AB96" i="19"/>
  <c r="AL96" i="19" s="1"/>
  <c r="AA96" i="19"/>
  <c r="Z96" i="19"/>
  <c r="Y96" i="19"/>
  <c r="X96" i="19"/>
  <c r="W96" i="19"/>
  <c r="V96" i="19"/>
  <c r="U96" i="19"/>
  <c r="T96" i="19"/>
  <c r="AM96" i="19" s="1"/>
  <c r="S96" i="19"/>
  <c r="R96" i="19"/>
  <c r="Q96" i="19"/>
  <c r="P96" i="19"/>
  <c r="O96" i="19"/>
  <c r="N96" i="19"/>
  <c r="M96" i="19"/>
  <c r="L96" i="19"/>
  <c r="AN96" i="19" s="1"/>
  <c r="K96" i="19"/>
  <c r="J96" i="19"/>
  <c r="I96" i="19"/>
  <c r="H96" i="19"/>
  <c r="G96" i="19"/>
  <c r="F96" i="19"/>
  <c r="E96" i="19"/>
  <c r="D96" i="19"/>
  <c r="AO96" i="19" s="1"/>
  <c r="AJ95" i="19"/>
  <c r="AQ95" i="19" s="1"/>
  <c r="AR30" i="19" s="1"/>
  <c r="AI95" i="19"/>
  <c r="AH95" i="19"/>
  <c r="AG95" i="19"/>
  <c r="AF95" i="19"/>
  <c r="AE95" i="19"/>
  <c r="AD95" i="19"/>
  <c r="AC95" i="19"/>
  <c r="AB95" i="19"/>
  <c r="AA95" i="19"/>
  <c r="Z95" i="19"/>
  <c r="Y95" i="19"/>
  <c r="X95" i="19"/>
  <c r="W95" i="19"/>
  <c r="V95" i="19"/>
  <c r="U95" i="19"/>
  <c r="T95" i="19"/>
  <c r="S95" i="19"/>
  <c r="R95" i="19"/>
  <c r="Q95" i="19"/>
  <c r="P95" i="19"/>
  <c r="O95" i="19"/>
  <c r="N95" i="19"/>
  <c r="M95" i="19"/>
  <c r="L95" i="19"/>
  <c r="K95" i="19"/>
  <c r="J95" i="19"/>
  <c r="I95" i="19"/>
  <c r="H95" i="19"/>
  <c r="G95" i="19"/>
  <c r="F95" i="19"/>
  <c r="E95" i="19"/>
  <c r="D95" i="19"/>
  <c r="C95" i="19"/>
  <c r="AQ94" i="19"/>
  <c r="AR29" i="19" s="1"/>
  <c r="AJ94" i="19"/>
  <c r="AI94" i="19"/>
  <c r="AH94" i="19"/>
  <c r="AG94" i="19"/>
  <c r="AF94" i="19"/>
  <c r="AE94" i="19"/>
  <c r="AD94" i="19"/>
  <c r="AC94" i="19"/>
  <c r="AB94" i="19"/>
  <c r="AA94" i="19"/>
  <c r="Z94" i="19"/>
  <c r="Y94" i="19"/>
  <c r="X94" i="19"/>
  <c r="W94" i="19"/>
  <c r="V94" i="19"/>
  <c r="U94" i="19"/>
  <c r="T94" i="19"/>
  <c r="S94" i="19"/>
  <c r="R94" i="19"/>
  <c r="Q94" i="19"/>
  <c r="P94" i="19"/>
  <c r="O94" i="19"/>
  <c r="N94" i="19"/>
  <c r="M94" i="19"/>
  <c r="L94" i="19"/>
  <c r="K94" i="19"/>
  <c r="J94" i="19"/>
  <c r="I94" i="19"/>
  <c r="H94" i="19"/>
  <c r="G94" i="19"/>
  <c r="F94" i="19"/>
  <c r="E94" i="19"/>
  <c r="D94" i="19"/>
  <c r="AQ93" i="19"/>
  <c r="AR28" i="19" s="1"/>
  <c r="AJ93" i="19"/>
  <c r="AI93" i="19"/>
  <c r="AH93" i="19"/>
  <c r="AG93" i="19"/>
  <c r="AF93" i="19"/>
  <c r="AE93" i="19"/>
  <c r="AD93" i="19"/>
  <c r="AC93" i="19"/>
  <c r="AL93" i="19" s="1"/>
  <c r="AB93" i="19"/>
  <c r="AA93" i="19"/>
  <c r="Z93" i="19"/>
  <c r="Y93" i="19"/>
  <c r="X93" i="19"/>
  <c r="W93" i="19"/>
  <c r="V93" i="19"/>
  <c r="AM93" i="19" s="1"/>
  <c r="U93" i="19"/>
  <c r="T93" i="19"/>
  <c r="S93" i="19"/>
  <c r="R93" i="19"/>
  <c r="Q93" i="19"/>
  <c r="P93" i="19"/>
  <c r="O93" i="19"/>
  <c r="N93" i="19"/>
  <c r="M93" i="19"/>
  <c r="L93" i="19"/>
  <c r="AN93" i="19" s="1"/>
  <c r="K93" i="19"/>
  <c r="J93" i="19"/>
  <c r="I93" i="19"/>
  <c r="H93" i="19"/>
  <c r="AO93" i="19" s="1"/>
  <c r="G93" i="19"/>
  <c r="F93" i="19"/>
  <c r="E93" i="19"/>
  <c r="D93" i="19"/>
  <c r="AQ92" i="19"/>
  <c r="AO92" i="19"/>
  <c r="AJ92" i="19"/>
  <c r="AI92" i="19"/>
  <c r="AH92" i="19"/>
  <c r="AG92" i="19"/>
  <c r="AF92" i="19"/>
  <c r="AE92" i="19"/>
  <c r="AD92" i="19"/>
  <c r="AC92" i="19"/>
  <c r="AL92" i="19" s="1"/>
  <c r="AB92" i="19"/>
  <c r="AA92" i="19"/>
  <c r="Z92" i="19"/>
  <c r="Y92" i="19"/>
  <c r="X92" i="19"/>
  <c r="W92" i="19"/>
  <c r="V92" i="19"/>
  <c r="U92" i="19"/>
  <c r="T92" i="19"/>
  <c r="S92" i="19"/>
  <c r="R92" i="19"/>
  <c r="Q92" i="19"/>
  <c r="P92" i="19"/>
  <c r="O92" i="19"/>
  <c r="AN92" i="19" s="1"/>
  <c r="N92" i="19"/>
  <c r="M92" i="19"/>
  <c r="L92" i="19"/>
  <c r="K92" i="19"/>
  <c r="J92" i="19"/>
  <c r="I92" i="19"/>
  <c r="H92" i="19"/>
  <c r="G92" i="19"/>
  <c r="F92" i="19"/>
  <c r="E92" i="19"/>
  <c r="D92" i="19"/>
  <c r="AJ91" i="19"/>
  <c r="AQ91" i="19" s="1"/>
  <c r="AR26" i="19" s="1"/>
  <c r="AI91" i="19"/>
  <c r="AH91" i="19"/>
  <c r="AG91" i="19"/>
  <c r="AF91" i="19"/>
  <c r="AE91" i="19"/>
  <c r="AD91" i="19"/>
  <c r="AC91" i="19"/>
  <c r="AB91" i="19"/>
  <c r="AA91" i="19"/>
  <c r="Z91" i="19"/>
  <c r="Y91" i="19"/>
  <c r="X91" i="19"/>
  <c r="W91" i="19"/>
  <c r="V91" i="19"/>
  <c r="U91" i="19"/>
  <c r="T91" i="19"/>
  <c r="S91" i="19"/>
  <c r="R91" i="19"/>
  <c r="Q91" i="19"/>
  <c r="P91" i="19"/>
  <c r="O91" i="19"/>
  <c r="AN91" i="19" s="1"/>
  <c r="N91" i="19"/>
  <c r="M91" i="19"/>
  <c r="L91" i="19"/>
  <c r="K91" i="19"/>
  <c r="J91" i="19"/>
  <c r="I91" i="19"/>
  <c r="H91" i="19"/>
  <c r="G91" i="19"/>
  <c r="F91" i="19"/>
  <c r="E91" i="19"/>
  <c r="D91" i="19"/>
  <c r="AQ90" i="19"/>
  <c r="AJ90" i="19"/>
  <c r="AI90" i="19"/>
  <c r="AH90" i="19"/>
  <c r="AG90" i="19"/>
  <c r="AF90" i="19"/>
  <c r="AE90" i="19"/>
  <c r="AD90" i="19"/>
  <c r="AC90" i="19"/>
  <c r="AB90" i="19"/>
  <c r="AA90" i="19"/>
  <c r="Z90" i="19"/>
  <c r="Y90" i="19"/>
  <c r="X90" i="19"/>
  <c r="W90" i="19"/>
  <c r="V90" i="19"/>
  <c r="AM90" i="19" s="1"/>
  <c r="U90" i="19"/>
  <c r="T90" i="19"/>
  <c r="S90" i="19"/>
  <c r="R90" i="19"/>
  <c r="Q90" i="19"/>
  <c r="P90" i="19"/>
  <c r="O90" i="19"/>
  <c r="N90" i="19"/>
  <c r="M90" i="19"/>
  <c r="L90" i="19"/>
  <c r="K90" i="19"/>
  <c r="J90" i="19"/>
  <c r="I90" i="19"/>
  <c r="H90" i="19"/>
  <c r="G90" i="19"/>
  <c r="F90" i="19"/>
  <c r="E90" i="19"/>
  <c r="D90" i="19"/>
  <c r="AJ89" i="19"/>
  <c r="AQ89" i="19" s="1"/>
  <c r="AI89" i="19"/>
  <c r="AH89" i="19"/>
  <c r="AG89" i="19"/>
  <c r="AF89" i="19"/>
  <c r="AE89" i="19"/>
  <c r="AD89" i="19"/>
  <c r="AC89" i="19"/>
  <c r="AL89" i="19" s="1"/>
  <c r="AB89" i="19"/>
  <c r="AA89" i="19"/>
  <c r="Z89" i="19"/>
  <c r="Y89" i="19"/>
  <c r="X89" i="19"/>
  <c r="W89" i="19"/>
  <c r="V89" i="19"/>
  <c r="U89" i="19"/>
  <c r="T89" i="19"/>
  <c r="AM89" i="19" s="1"/>
  <c r="S89" i="19"/>
  <c r="R89" i="19"/>
  <c r="Q89" i="19"/>
  <c r="P89" i="19"/>
  <c r="O89" i="19"/>
  <c r="N89" i="19"/>
  <c r="M89" i="19"/>
  <c r="L89" i="19"/>
  <c r="AN89" i="19" s="1"/>
  <c r="K89" i="19"/>
  <c r="J89" i="19"/>
  <c r="I89" i="19"/>
  <c r="H89" i="19"/>
  <c r="G89" i="19"/>
  <c r="F89" i="19"/>
  <c r="E89" i="19"/>
  <c r="D89" i="19"/>
  <c r="AO89" i="19" s="1"/>
  <c r="AJ88" i="19"/>
  <c r="AQ88" i="19" s="1"/>
  <c r="AI88" i="19"/>
  <c r="AH88" i="19"/>
  <c r="AG88" i="19"/>
  <c r="AF88" i="19"/>
  <c r="AE88" i="19"/>
  <c r="AD88" i="19"/>
  <c r="AC88" i="19"/>
  <c r="AB88" i="19"/>
  <c r="AL88" i="19" s="1"/>
  <c r="AA88" i="19"/>
  <c r="Z88" i="19"/>
  <c r="Y88" i="19"/>
  <c r="X88" i="19"/>
  <c r="W88" i="19"/>
  <c r="V88" i="19"/>
  <c r="U88" i="19"/>
  <c r="T88" i="19"/>
  <c r="AM88" i="19" s="1"/>
  <c r="S88" i="19"/>
  <c r="R88" i="19"/>
  <c r="Q88" i="19"/>
  <c r="P88" i="19"/>
  <c r="O88" i="19"/>
  <c r="N88" i="19"/>
  <c r="M88" i="19"/>
  <c r="L88" i="19"/>
  <c r="AN88" i="19" s="1"/>
  <c r="K88" i="19"/>
  <c r="J88" i="19"/>
  <c r="I88" i="19"/>
  <c r="H88" i="19"/>
  <c r="G88" i="19"/>
  <c r="F88" i="19"/>
  <c r="E88" i="19"/>
  <c r="D88" i="19"/>
  <c r="AO88" i="19" s="1"/>
  <c r="AJ87" i="19"/>
  <c r="AQ87" i="19" s="1"/>
  <c r="AI87" i="19"/>
  <c r="AH87" i="19"/>
  <c r="AG87" i="19"/>
  <c r="AF87" i="19"/>
  <c r="AE87" i="19"/>
  <c r="AD87" i="19"/>
  <c r="AC87" i="19"/>
  <c r="AB87" i="19"/>
  <c r="AL87" i="19" s="1"/>
  <c r="AA87" i="19"/>
  <c r="Z87" i="19"/>
  <c r="Y87" i="19"/>
  <c r="X87" i="19"/>
  <c r="W87" i="19"/>
  <c r="V87" i="19"/>
  <c r="U87" i="19"/>
  <c r="T87" i="19"/>
  <c r="AM87" i="19" s="1"/>
  <c r="S87" i="19"/>
  <c r="R87" i="19"/>
  <c r="Q87" i="19"/>
  <c r="P87" i="19"/>
  <c r="O87" i="19"/>
  <c r="N87" i="19"/>
  <c r="M87" i="19"/>
  <c r="L87" i="19"/>
  <c r="AN87" i="19" s="1"/>
  <c r="K87" i="19"/>
  <c r="J87" i="19"/>
  <c r="I87" i="19"/>
  <c r="H87" i="19"/>
  <c r="G87" i="19"/>
  <c r="F87" i="19"/>
  <c r="E87" i="19"/>
  <c r="D87" i="19"/>
  <c r="AO87" i="19" s="1"/>
  <c r="C87" i="19"/>
  <c r="AJ86" i="19"/>
  <c r="AI86" i="19"/>
  <c r="AH86" i="19"/>
  <c r="AG86" i="19"/>
  <c r="AF86" i="19"/>
  <c r="AE86" i="19"/>
  <c r="AD86" i="19"/>
  <c r="AC86" i="19"/>
  <c r="AB86" i="19"/>
  <c r="AA86" i="19"/>
  <c r="Z86" i="19"/>
  <c r="Y86" i="19"/>
  <c r="X86" i="19"/>
  <c r="W86" i="19"/>
  <c r="V86" i="19"/>
  <c r="U86" i="19"/>
  <c r="T86" i="19"/>
  <c r="S86" i="19"/>
  <c r="R86" i="19"/>
  <c r="Q86" i="19"/>
  <c r="P86" i="19"/>
  <c r="O86" i="19"/>
  <c r="N86" i="19"/>
  <c r="M86" i="19"/>
  <c r="L86" i="19"/>
  <c r="K86" i="19"/>
  <c r="J86" i="19"/>
  <c r="I86" i="19"/>
  <c r="H86" i="19"/>
  <c r="G86" i="19"/>
  <c r="F86" i="19"/>
  <c r="E86" i="19"/>
  <c r="D86" i="19"/>
  <c r="AJ85" i="19"/>
  <c r="AI85" i="19"/>
  <c r="AH85" i="19"/>
  <c r="AG85" i="19"/>
  <c r="AF85" i="19"/>
  <c r="AE85" i="19"/>
  <c r="AD85" i="19"/>
  <c r="AC85" i="19"/>
  <c r="AB85" i="19"/>
  <c r="AL85" i="19" s="1"/>
  <c r="AA85" i="19"/>
  <c r="Z85" i="19"/>
  <c r="Y85" i="19"/>
  <c r="X85" i="19"/>
  <c r="W85" i="19"/>
  <c r="V85" i="19"/>
  <c r="AM85" i="19" s="1"/>
  <c r="U85" i="19"/>
  <c r="T85" i="19"/>
  <c r="S85" i="19"/>
  <c r="R85" i="19"/>
  <c r="Q85" i="19"/>
  <c r="P85" i="19"/>
  <c r="O85" i="19"/>
  <c r="N85" i="19"/>
  <c r="M85" i="19"/>
  <c r="L85" i="19"/>
  <c r="AN85" i="19" s="1"/>
  <c r="K85" i="19"/>
  <c r="J85" i="19"/>
  <c r="I85" i="19"/>
  <c r="H85" i="19"/>
  <c r="AO85" i="19" s="1"/>
  <c r="AQ85" i="19" s="1"/>
  <c r="AR20" i="19" s="1"/>
  <c r="G85" i="19"/>
  <c r="F85" i="19"/>
  <c r="E85" i="19"/>
  <c r="D85" i="19"/>
  <c r="C85" i="19"/>
  <c r="AO84" i="19"/>
  <c r="AJ84" i="19"/>
  <c r="AI84" i="19"/>
  <c r="AH84" i="19"/>
  <c r="AG84" i="19"/>
  <c r="AF84" i="19"/>
  <c r="AE84" i="19"/>
  <c r="AD84" i="19"/>
  <c r="AC84" i="19"/>
  <c r="AL84" i="19" s="1"/>
  <c r="AB84" i="19"/>
  <c r="AA84" i="19"/>
  <c r="Z84" i="19"/>
  <c r="Y84" i="19"/>
  <c r="X84" i="19"/>
  <c r="W84" i="19"/>
  <c r="V84" i="19"/>
  <c r="U84" i="19"/>
  <c r="T84" i="19"/>
  <c r="S84" i="19"/>
  <c r="R84" i="19"/>
  <c r="Q84" i="19"/>
  <c r="P84" i="19"/>
  <c r="O84" i="19"/>
  <c r="AN84" i="19" s="1"/>
  <c r="N84" i="19"/>
  <c r="M84" i="19"/>
  <c r="L84" i="19"/>
  <c r="K84" i="19"/>
  <c r="J84" i="19"/>
  <c r="I84" i="19"/>
  <c r="H84" i="19"/>
  <c r="G84" i="19"/>
  <c r="F84" i="19"/>
  <c r="E84" i="19"/>
  <c r="D84" i="19"/>
  <c r="AJ83" i="19"/>
  <c r="AI83" i="19"/>
  <c r="AH83" i="19"/>
  <c r="AG83" i="19"/>
  <c r="AF83" i="19"/>
  <c r="AE83" i="19"/>
  <c r="AD83" i="19"/>
  <c r="AC83" i="19"/>
  <c r="AB83" i="19"/>
  <c r="AA83" i="19"/>
  <c r="Z83" i="19"/>
  <c r="Y83" i="19"/>
  <c r="X83" i="19"/>
  <c r="W83" i="19"/>
  <c r="V83" i="19"/>
  <c r="U83" i="19"/>
  <c r="T83" i="19"/>
  <c r="S83" i="19"/>
  <c r="R83" i="19"/>
  <c r="Q83" i="19"/>
  <c r="P83" i="19"/>
  <c r="O83" i="19"/>
  <c r="AN83" i="19" s="1"/>
  <c r="N83" i="19"/>
  <c r="M83" i="19"/>
  <c r="L83" i="19"/>
  <c r="K83" i="19"/>
  <c r="J83" i="19"/>
  <c r="I83" i="19"/>
  <c r="H83" i="19"/>
  <c r="G83" i="19"/>
  <c r="F83" i="19"/>
  <c r="E83" i="19"/>
  <c r="D83" i="19"/>
  <c r="AJ82" i="19"/>
  <c r="AI82" i="19"/>
  <c r="AH82" i="19"/>
  <c r="AG82" i="19"/>
  <c r="AF82" i="19"/>
  <c r="AE82" i="19"/>
  <c r="AD82" i="19"/>
  <c r="AC82" i="19"/>
  <c r="AB82" i="19"/>
  <c r="AA82" i="19"/>
  <c r="Z82" i="19"/>
  <c r="Y82" i="19"/>
  <c r="X82" i="19"/>
  <c r="W82" i="19"/>
  <c r="V82" i="19"/>
  <c r="AM82" i="19" s="1"/>
  <c r="U82" i="19"/>
  <c r="T82" i="19"/>
  <c r="S82" i="19"/>
  <c r="R82" i="19"/>
  <c r="Q82" i="19"/>
  <c r="P82" i="19"/>
  <c r="O82" i="19"/>
  <c r="N82" i="19"/>
  <c r="M82" i="19"/>
  <c r="L82" i="19"/>
  <c r="K82" i="19"/>
  <c r="J82" i="19"/>
  <c r="I82" i="19"/>
  <c r="H82" i="19"/>
  <c r="G82" i="19"/>
  <c r="F82" i="19"/>
  <c r="E82" i="19"/>
  <c r="D82" i="19"/>
  <c r="C82" i="19"/>
  <c r="AJ81" i="19"/>
  <c r="AI81" i="19"/>
  <c r="AH81" i="19"/>
  <c r="AG81" i="19"/>
  <c r="AF81" i="19"/>
  <c r="AE81" i="19"/>
  <c r="AD81" i="19"/>
  <c r="AC81" i="19"/>
  <c r="AL81" i="19" s="1"/>
  <c r="AB81" i="19"/>
  <c r="AA81" i="19"/>
  <c r="Z81" i="19"/>
  <c r="Y81" i="19"/>
  <c r="X81" i="19"/>
  <c r="W81" i="19"/>
  <c r="V81" i="19"/>
  <c r="U81" i="19"/>
  <c r="T81" i="19"/>
  <c r="AM81" i="19" s="1"/>
  <c r="S81" i="19"/>
  <c r="R81" i="19"/>
  <c r="Q81" i="19"/>
  <c r="P81" i="19"/>
  <c r="O81" i="19"/>
  <c r="N81" i="19"/>
  <c r="M81" i="19"/>
  <c r="L81" i="19"/>
  <c r="AN81" i="19" s="1"/>
  <c r="K81" i="19"/>
  <c r="J81" i="19"/>
  <c r="I81" i="19"/>
  <c r="H81" i="19"/>
  <c r="G81" i="19"/>
  <c r="F81" i="19"/>
  <c r="E81" i="19"/>
  <c r="D81" i="19"/>
  <c r="AO81" i="19" s="1"/>
  <c r="AJ80" i="19"/>
  <c r="AI80" i="19"/>
  <c r="AH80" i="19"/>
  <c r="AG80" i="19"/>
  <c r="AF80" i="19"/>
  <c r="AE80" i="19"/>
  <c r="AD80" i="19"/>
  <c r="AC80" i="19"/>
  <c r="AB80" i="19"/>
  <c r="AL80" i="19" s="1"/>
  <c r="AA80" i="19"/>
  <c r="Z80" i="19"/>
  <c r="Y80" i="19"/>
  <c r="X80" i="19"/>
  <c r="W80" i="19"/>
  <c r="V80" i="19"/>
  <c r="U80" i="19"/>
  <c r="T80" i="19"/>
  <c r="AM80" i="19" s="1"/>
  <c r="S80" i="19"/>
  <c r="R80" i="19"/>
  <c r="Q80" i="19"/>
  <c r="P80" i="19"/>
  <c r="O80" i="19"/>
  <c r="N80" i="19"/>
  <c r="M80" i="19"/>
  <c r="L80" i="19"/>
  <c r="AN80" i="19" s="1"/>
  <c r="K80" i="19"/>
  <c r="J80" i="19"/>
  <c r="I80" i="19"/>
  <c r="H80" i="19"/>
  <c r="G80" i="19"/>
  <c r="F80" i="19"/>
  <c r="E80" i="19"/>
  <c r="D80" i="19"/>
  <c r="AO80" i="19" s="1"/>
  <c r="C80" i="19"/>
  <c r="AJ79" i="19"/>
  <c r="AI79" i="19"/>
  <c r="AH79" i="19"/>
  <c r="AG79" i="19"/>
  <c r="AF79" i="19"/>
  <c r="AE79" i="19"/>
  <c r="AD79" i="19"/>
  <c r="AC79" i="19"/>
  <c r="AB79" i="19"/>
  <c r="AL79" i="19" s="1"/>
  <c r="AA79" i="19"/>
  <c r="Z79" i="19"/>
  <c r="Y79" i="19"/>
  <c r="X79" i="19"/>
  <c r="W79" i="19"/>
  <c r="V79" i="19"/>
  <c r="U79" i="19"/>
  <c r="T79" i="19"/>
  <c r="AM79" i="19" s="1"/>
  <c r="S79" i="19"/>
  <c r="R79" i="19"/>
  <c r="Q79" i="19"/>
  <c r="P79" i="19"/>
  <c r="O79" i="19"/>
  <c r="N79" i="19"/>
  <c r="M79" i="19"/>
  <c r="L79" i="19"/>
  <c r="AN79" i="19" s="1"/>
  <c r="K79" i="19"/>
  <c r="J79" i="19"/>
  <c r="I79" i="19"/>
  <c r="H79" i="19"/>
  <c r="G79" i="19"/>
  <c r="F79" i="19"/>
  <c r="E79" i="19"/>
  <c r="D79" i="19"/>
  <c r="AO79" i="19" s="1"/>
  <c r="AJ78" i="19"/>
  <c r="AI78" i="19"/>
  <c r="AH78" i="19"/>
  <c r="AG78" i="19"/>
  <c r="AF78" i="19"/>
  <c r="AE78" i="19"/>
  <c r="AD78" i="19"/>
  <c r="AC78" i="19"/>
  <c r="AB78" i="19"/>
  <c r="AL78" i="19" s="1"/>
  <c r="AA78" i="19"/>
  <c r="Z78" i="19"/>
  <c r="Y78" i="19"/>
  <c r="X78" i="19"/>
  <c r="W78" i="19"/>
  <c r="V78" i="19"/>
  <c r="U78" i="19"/>
  <c r="T78" i="19"/>
  <c r="AM78" i="19" s="1"/>
  <c r="S78" i="19"/>
  <c r="R78" i="19"/>
  <c r="Q78" i="19"/>
  <c r="P78" i="19"/>
  <c r="O78" i="19"/>
  <c r="AN78" i="19" s="1"/>
  <c r="N78" i="19"/>
  <c r="M78" i="19"/>
  <c r="L78" i="19"/>
  <c r="K78" i="19"/>
  <c r="J78" i="19"/>
  <c r="I78" i="19"/>
  <c r="H78" i="19"/>
  <c r="G78" i="19"/>
  <c r="F78" i="19"/>
  <c r="E78" i="19"/>
  <c r="D78" i="19"/>
  <c r="AO78" i="19" s="1"/>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K77" i="19"/>
  <c r="J77" i="19"/>
  <c r="I77" i="19"/>
  <c r="H77" i="19"/>
  <c r="G77" i="19"/>
  <c r="F77" i="19"/>
  <c r="E77" i="19"/>
  <c r="D77" i="19"/>
  <c r="C77" i="19"/>
  <c r="AJ76" i="19"/>
  <c r="AI76" i="19"/>
  <c r="AH76" i="19"/>
  <c r="AG76" i="19"/>
  <c r="AF76" i="19"/>
  <c r="AE76" i="19"/>
  <c r="AD76" i="19"/>
  <c r="AC76" i="19"/>
  <c r="AB76" i="19"/>
  <c r="AA76" i="19"/>
  <c r="Z76" i="19"/>
  <c r="Y76" i="19"/>
  <c r="X76" i="19"/>
  <c r="W76" i="19"/>
  <c r="V76" i="19"/>
  <c r="U76" i="19"/>
  <c r="T76" i="19"/>
  <c r="AM76" i="19" s="1"/>
  <c r="S76" i="19"/>
  <c r="R76" i="19"/>
  <c r="Q76" i="19"/>
  <c r="P76" i="19"/>
  <c r="O76" i="19"/>
  <c r="N76" i="19"/>
  <c r="M76" i="19"/>
  <c r="L76" i="19"/>
  <c r="K76" i="19"/>
  <c r="J76" i="19"/>
  <c r="I76" i="19"/>
  <c r="H76" i="19"/>
  <c r="AO76" i="19" s="1"/>
  <c r="G76" i="19"/>
  <c r="F76" i="19"/>
  <c r="E76" i="19"/>
  <c r="D76" i="19"/>
  <c r="AN75" i="19"/>
  <c r="AJ75" i="19"/>
  <c r="AI75" i="19"/>
  <c r="AH75" i="19"/>
  <c r="AG75" i="19"/>
  <c r="AF75" i="19"/>
  <c r="AE75" i="19"/>
  <c r="AD75" i="19"/>
  <c r="AC75" i="19"/>
  <c r="AB75" i="19"/>
  <c r="AL75" i="19" s="1"/>
  <c r="AA75" i="19"/>
  <c r="Z75" i="19"/>
  <c r="Y75" i="19"/>
  <c r="X75" i="19"/>
  <c r="W75" i="19"/>
  <c r="V75" i="19"/>
  <c r="AM75" i="19" s="1"/>
  <c r="U75" i="19"/>
  <c r="T75" i="19"/>
  <c r="S75" i="19"/>
  <c r="R75" i="19"/>
  <c r="Q75" i="19"/>
  <c r="P75" i="19"/>
  <c r="O75" i="19"/>
  <c r="N75" i="19"/>
  <c r="M75" i="19"/>
  <c r="L75" i="19"/>
  <c r="K75" i="19"/>
  <c r="J75" i="19"/>
  <c r="I75" i="19"/>
  <c r="H75" i="19"/>
  <c r="G75" i="19"/>
  <c r="F75" i="19"/>
  <c r="AO75" i="19" s="1"/>
  <c r="E75" i="19"/>
  <c r="D75" i="19"/>
  <c r="AJ74" i="19"/>
  <c r="AI74" i="19"/>
  <c r="AH74" i="19"/>
  <c r="AG74" i="19"/>
  <c r="AF74" i="19"/>
  <c r="AE74" i="19"/>
  <c r="AD74" i="19"/>
  <c r="AC74" i="19"/>
  <c r="AB74" i="19"/>
  <c r="AA74" i="19"/>
  <c r="Z74" i="19"/>
  <c r="Y74" i="19"/>
  <c r="X74" i="19"/>
  <c r="W74" i="19"/>
  <c r="V74" i="19"/>
  <c r="AM74" i="19" s="1"/>
  <c r="U74" i="19"/>
  <c r="T74" i="19"/>
  <c r="S74" i="19"/>
  <c r="R74" i="19"/>
  <c r="Q74" i="19"/>
  <c r="P74" i="19"/>
  <c r="O74" i="19"/>
  <c r="N74" i="19"/>
  <c r="M74" i="19"/>
  <c r="L74" i="19"/>
  <c r="K74" i="19"/>
  <c r="J74" i="19"/>
  <c r="I74" i="19"/>
  <c r="H74" i="19"/>
  <c r="G74" i="19"/>
  <c r="F74" i="19"/>
  <c r="E74" i="19"/>
  <c r="D74" i="19"/>
  <c r="AJ73" i="19"/>
  <c r="AI73" i="19"/>
  <c r="AH73" i="19"/>
  <c r="AG73" i="19"/>
  <c r="AF73" i="19"/>
  <c r="AE73" i="19"/>
  <c r="AD73" i="19"/>
  <c r="AC73" i="19"/>
  <c r="AL73" i="19" s="1"/>
  <c r="AB73" i="19"/>
  <c r="AA73" i="19"/>
  <c r="Z73" i="19"/>
  <c r="Y73" i="19"/>
  <c r="X73" i="19"/>
  <c r="W73" i="19"/>
  <c r="V73" i="19"/>
  <c r="U73" i="19"/>
  <c r="T73" i="19"/>
  <c r="AM73" i="19" s="1"/>
  <c r="S73" i="19"/>
  <c r="R73" i="19"/>
  <c r="Q73" i="19"/>
  <c r="P73" i="19"/>
  <c r="O73" i="19"/>
  <c r="N73" i="19"/>
  <c r="M73" i="19"/>
  <c r="L73" i="19"/>
  <c r="AN73" i="19" s="1"/>
  <c r="K73" i="19"/>
  <c r="J73" i="19"/>
  <c r="I73" i="19"/>
  <c r="H73" i="19"/>
  <c r="G73" i="19"/>
  <c r="F73" i="19"/>
  <c r="E73" i="19"/>
  <c r="D73" i="19"/>
  <c r="AO73" i="19" s="1"/>
  <c r="AJ72" i="19"/>
  <c r="AI72" i="19"/>
  <c r="AH72" i="19"/>
  <c r="AG72" i="19"/>
  <c r="AF72" i="19"/>
  <c r="AE72" i="19"/>
  <c r="AD72" i="19"/>
  <c r="AC72" i="19"/>
  <c r="AB72" i="19"/>
  <c r="AL72" i="19" s="1"/>
  <c r="AA72" i="19"/>
  <c r="Z72" i="19"/>
  <c r="Y72" i="19"/>
  <c r="X72" i="19"/>
  <c r="W72" i="19"/>
  <c r="V72" i="19"/>
  <c r="U72" i="19"/>
  <c r="T72" i="19"/>
  <c r="AM72" i="19" s="1"/>
  <c r="S72" i="19"/>
  <c r="R72" i="19"/>
  <c r="Q72" i="19"/>
  <c r="P72" i="19"/>
  <c r="O72" i="19"/>
  <c r="N72" i="19"/>
  <c r="M72" i="19"/>
  <c r="L72" i="19"/>
  <c r="AN72" i="19" s="1"/>
  <c r="K72" i="19"/>
  <c r="J72" i="19"/>
  <c r="I72" i="19"/>
  <c r="H72" i="19"/>
  <c r="G72" i="19"/>
  <c r="F72" i="19"/>
  <c r="E72" i="19"/>
  <c r="D72" i="19"/>
  <c r="AO72" i="19" s="1"/>
  <c r="C72" i="19"/>
  <c r="AJ71" i="19"/>
  <c r="AI71" i="19"/>
  <c r="AH71" i="19"/>
  <c r="AG71" i="19"/>
  <c r="AF71" i="19"/>
  <c r="AE71" i="19"/>
  <c r="AD71" i="19"/>
  <c r="AC71" i="19"/>
  <c r="AB71" i="19"/>
  <c r="AL71" i="19" s="1"/>
  <c r="AA71" i="19"/>
  <c r="Z71" i="19"/>
  <c r="Y71" i="19"/>
  <c r="X71" i="19"/>
  <c r="W71" i="19"/>
  <c r="V71" i="19"/>
  <c r="U71" i="19"/>
  <c r="T71" i="19"/>
  <c r="AM71" i="19" s="1"/>
  <c r="S71" i="19"/>
  <c r="R71" i="19"/>
  <c r="Q71" i="19"/>
  <c r="P71" i="19"/>
  <c r="O71" i="19"/>
  <c r="N71" i="19"/>
  <c r="M71" i="19"/>
  <c r="L71" i="19"/>
  <c r="AN71" i="19" s="1"/>
  <c r="K71" i="19"/>
  <c r="J71" i="19"/>
  <c r="I71" i="19"/>
  <c r="H71" i="19"/>
  <c r="G71" i="19"/>
  <c r="F71" i="19"/>
  <c r="E71" i="19"/>
  <c r="D71" i="19"/>
  <c r="AO71" i="19" s="1"/>
  <c r="C71" i="19"/>
  <c r="AT70" i="19"/>
  <c r="AS70" i="19"/>
  <c r="AT69" i="19"/>
  <c r="C69" i="19"/>
  <c r="C199" i="19" s="1"/>
  <c r="AT68" i="19"/>
  <c r="C68" i="19"/>
  <c r="C198" i="19" s="1"/>
  <c r="AT67" i="19"/>
  <c r="C67" i="19"/>
  <c r="C197" i="19" s="1"/>
  <c r="AT66" i="19"/>
  <c r="C66" i="19"/>
  <c r="C196" i="19" s="1"/>
  <c r="AT65" i="19"/>
  <c r="C65" i="19"/>
  <c r="C195" i="19" s="1"/>
  <c r="AT64" i="19"/>
  <c r="C64" i="19"/>
  <c r="C194" i="19" s="1"/>
  <c r="AT63" i="19"/>
  <c r="C63" i="19"/>
  <c r="C193" i="19" s="1"/>
  <c r="AT62" i="19"/>
  <c r="C62" i="19"/>
  <c r="AT61" i="19"/>
  <c r="C61" i="19"/>
  <c r="C191" i="19" s="1"/>
  <c r="AT60" i="19"/>
  <c r="C60" i="19"/>
  <c r="C190" i="19" s="1"/>
  <c r="AT59" i="19"/>
  <c r="C59" i="19"/>
  <c r="C189" i="19" s="1"/>
  <c r="AT58" i="19"/>
  <c r="C58" i="19"/>
  <c r="C188" i="19" s="1"/>
  <c r="AT57" i="19"/>
  <c r="C57" i="19"/>
  <c r="C187" i="19" s="1"/>
  <c r="AT56" i="19"/>
  <c r="C56" i="19"/>
  <c r="C186" i="19" s="1"/>
  <c r="AT55" i="19"/>
  <c r="C55" i="19"/>
  <c r="C185" i="19" s="1"/>
  <c r="AT54" i="19"/>
  <c r="C54" i="19"/>
  <c r="AT53" i="19"/>
  <c r="C53" i="19"/>
  <c r="C183" i="19" s="1"/>
  <c r="AT52" i="19"/>
  <c r="C52" i="19"/>
  <c r="C182" i="19" s="1"/>
  <c r="AT51" i="19"/>
  <c r="C51" i="19"/>
  <c r="C181" i="19" s="1"/>
  <c r="AT50" i="19"/>
  <c r="C50" i="19"/>
  <c r="C180" i="19" s="1"/>
  <c r="AT49" i="19"/>
  <c r="C49" i="19"/>
  <c r="C179" i="19" s="1"/>
  <c r="AT48" i="19"/>
  <c r="C48" i="19"/>
  <c r="C178" i="19" s="1"/>
  <c r="AT47" i="19"/>
  <c r="C47" i="19"/>
  <c r="C177" i="19" s="1"/>
  <c r="AT46" i="19"/>
  <c r="C46" i="19"/>
  <c r="AT45" i="19"/>
  <c r="C45" i="19"/>
  <c r="C175" i="19" s="1"/>
  <c r="AT44" i="19"/>
  <c r="C44" i="19"/>
  <c r="C174" i="19" s="1"/>
  <c r="AT43" i="19"/>
  <c r="C43" i="19"/>
  <c r="C173" i="19" s="1"/>
  <c r="AT42" i="19"/>
  <c r="C42" i="19"/>
  <c r="C172" i="19" s="1"/>
  <c r="AT41" i="19"/>
  <c r="C41" i="19"/>
  <c r="C171" i="19" s="1"/>
  <c r="AT40" i="19"/>
  <c r="C40" i="19"/>
  <c r="C170" i="19" s="1"/>
  <c r="AT39" i="19"/>
  <c r="C39" i="19"/>
  <c r="C169" i="19" s="1"/>
  <c r="AT38" i="19"/>
  <c r="C38" i="19"/>
  <c r="AT37" i="19"/>
  <c r="C37" i="19"/>
  <c r="C167" i="19" s="1"/>
  <c r="AT36" i="19"/>
  <c r="C36" i="19"/>
  <c r="C166" i="19" s="1"/>
  <c r="AT35" i="19"/>
  <c r="C35" i="19"/>
  <c r="C165" i="19" s="1"/>
  <c r="AT34" i="19"/>
  <c r="C34" i="19"/>
  <c r="C164" i="19" s="1"/>
  <c r="AT33" i="19"/>
  <c r="C33" i="19"/>
  <c r="C163" i="19" s="1"/>
  <c r="AT32" i="19"/>
  <c r="C32" i="19"/>
  <c r="C162" i="19" s="1"/>
  <c r="AT31" i="19"/>
  <c r="C31" i="19"/>
  <c r="C161" i="19" s="1"/>
  <c r="AT30" i="19"/>
  <c r="C30" i="19"/>
  <c r="AT29" i="19"/>
  <c r="C29" i="19"/>
  <c r="C159" i="19" s="1"/>
  <c r="AT28" i="19"/>
  <c r="C28" i="19"/>
  <c r="C158" i="19" s="1"/>
  <c r="AT27" i="19"/>
  <c r="C27" i="19"/>
  <c r="C157" i="19" s="1"/>
  <c r="AT26" i="19"/>
  <c r="C26" i="19"/>
  <c r="C156" i="19" s="1"/>
  <c r="AT25" i="19"/>
  <c r="C25" i="19"/>
  <c r="C155" i="19" s="1"/>
  <c r="AT24" i="19"/>
  <c r="C24" i="19"/>
  <c r="C154" i="19" s="1"/>
  <c r="AT23" i="19"/>
  <c r="C23" i="19"/>
  <c r="C153" i="19" s="1"/>
  <c r="AT22" i="19"/>
  <c r="C22" i="19"/>
  <c r="AL21" i="19"/>
  <c r="AT21" i="19" s="1"/>
  <c r="C21" i="19"/>
  <c r="AT20" i="19"/>
  <c r="AL20" i="19"/>
  <c r="C20" i="19"/>
  <c r="C150" i="19" s="1"/>
  <c r="AL19" i="19"/>
  <c r="AT19" i="19" s="1"/>
  <c r="C19" i="19"/>
  <c r="C149" i="19" s="1"/>
  <c r="AL18" i="19"/>
  <c r="C18" i="19"/>
  <c r="AT18" i="19" s="1"/>
  <c r="AT17" i="19"/>
  <c r="AL17" i="19"/>
  <c r="C17" i="19"/>
  <c r="C147" i="19" s="1"/>
  <c r="AL16" i="19"/>
  <c r="AT16" i="19" s="1"/>
  <c r="C16" i="19"/>
  <c r="C15" i="19"/>
  <c r="AL14" i="19"/>
  <c r="C14" i="19"/>
  <c r="C144" i="19" s="1"/>
  <c r="AW13" i="19"/>
  <c r="AL13" i="19"/>
  <c r="C13" i="19"/>
  <c r="AT13" i="19" s="1"/>
  <c r="AT12" i="19"/>
  <c r="AL12" i="19"/>
  <c r="C12" i="19"/>
  <c r="C142" i="19" s="1"/>
  <c r="AL11" i="19"/>
  <c r="AT11" i="19" s="1"/>
  <c r="C11" i="19"/>
  <c r="AL10" i="19"/>
  <c r="AT10" i="19" s="1"/>
  <c r="C10" i="19"/>
  <c r="C140" i="19" s="1"/>
  <c r="AT9" i="19"/>
  <c r="AL9" i="19"/>
  <c r="C9" i="19"/>
  <c r="C139" i="19" s="1"/>
  <c r="AL8" i="19"/>
  <c r="AT8" i="19" s="1"/>
  <c r="C8" i="19"/>
  <c r="AW7" i="19"/>
  <c r="AL7" i="19"/>
  <c r="AT7" i="19" s="1"/>
  <c r="C7" i="19"/>
  <c r="AW6" i="19"/>
  <c r="AT6" i="19"/>
  <c r="AL6" i="19"/>
  <c r="C6" i="19"/>
  <c r="B3" i="19"/>
  <c r="AM199" i="18"/>
  <c r="AJ199" i="18"/>
  <c r="AQ199" i="18" s="1"/>
  <c r="AI199" i="18"/>
  <c r="AH199" i="18"/>
  <c r="AG199" i="18"/>
  <c r="AF199" i="18"/>
  <c r="AE199" i="18"/>
  <c r="AD199" i="18"/>
  <c r="AC199" i="18"/>
  <c r="AB199" i="18"/>
  <c r="AA199" i="18"/>
  <c r="Z199" i="18"/>
  <c r="Y199" i="18"/>
  <c r="X199" i="18"/>
  <c r="W199" i="18"/>
  <c r="V199" i="18"/>
  <c r="U199" i="18"/>
  <c r="T199" i="18"/>
  <c r="S199" i="18"/>
  <c r="R199" i="18"/>
  <c r="Q199" i="18"/>
  <c r="P199" i="18"/>
  <c r="O199" i="18"/>
  <c r="N199" i="18"/>
  <c r="AN199" i="18" s="1"/>
  <c r="M199" i="18"/>
  <c r="L199" i="18"/>
  <c r="K199" i="18"/>
  <c r="J199" i="18"/>
  <c r="I199" i="18"/>
  <c r="H199" i="18"/>
  <c r="G199" i="18"/>
  <c r="AO199" i="18" s="1"/>
  <c r="F199" i="18"/>
  <c r="E199" i="18"/>
  <c r="D199" i="18"/>
  <c r="AQ198" i="18"/>
  <c r="AJ198" i="18"/>
  <c r="AI198" i="18"/>
  <c r="AH198" i="18"/>
  <c r="AG198" i="18"/>
  <c r="AF198" i="18"/>
  <c r="AE198" i="18"/>
  <c r="AD198" i="18"/>
  <c r="AC198" i="18"/>
  <c r="AL198" i="18" s="1"/>
  <c r="AB198" i="18"/>
  <c r="AA198" i="18"/>
  <c r="Z198" i="18"/>
  <c r="Y198" i="18"/>
  <c r="X198" i="18"/>
  <c r="W198" i="18"/>
  <c r="V198" i="18"/>
  <c r="AM198" i="18" s="1"/>
  <c r="U198" i="18"/>
  <c r="T198" i="18"/>
  <c r="S198" i="18"/>
  <c r="R198" i="18"/>
  <c r="Q198" i="18"/>
  <c r="P198" i="18"/>
  <c r="O198" i="18"/>
  <c r="AN198" i="18" s="1"/>
  <c r="N198" i="18"/>
  <c r="M198" i="18"/>
  <c r="L198" i="18"/>
  <c r="K198" i="18"/>
  <c r="J198" i="18"/>
  <c r="I198" i="18"/>
  <c r="H198" i="18"/>
  <c r="G198" i="18"/>
  <c r="F198" i="18"/>
  <c r="E198" i="18"/>
  <c r="D198" i="18"/>
  <c r="AJ197" i="18"/>
  <c r="AQ197" i="18" s="1"/>
  <c r="AI197" i="18"/>
  <c r="AH197" i="18"/>
  <c r="AG197" i="18"/>
  <c r="AF197" i="18"/>
  <c r="AE197" i="18"/>
  <c r="AD197" i="18"/>
  <c r="AC197" i="18"/>
  <c r="AB197" i="18"/>
  <c r="AL197" i="18" s="1"/>
  <c r="AA197" i="18"/>
  <c r="Z197" i="18"/>
  <c r="Y197" i="18"/>
  <c r="X197" i="18"/>
  <c r="W197" i="18"/>
  <c r="V197" i="18"/>
  <c r="AM197" i="18" s="1"/>
  <c r="U197" i="18"/>
  <c r="T197" i="18"/>
  <c r="S197" i="18"/>
  <c r="R197" i="18"/>
  <c r="Q197" i="18"/>
  <c r="P197" i="18"/>
  <c r="O197" i="18"/>
  <c r="N197" i="18"/>
  <c r="M197" i="18"/>
  <c r="L197" i="18"/>
  <c r="K197" i="18"/>
  <c r="J197" i="18"/>
  <c r="I197" i="18"/>
  <c r="H197" i="18"/>
  <c r="G197" i="18"/>
  <c r="F197" i="18"/>
  <c r="E197" i="18"/>
  <c r="D197" i="18"/>
  <c r="AO197" i="18" s="1"/>
  <c r="AJ196" i="18"/>
  <c r="AQ196" i="18" s="1"/>
  <c r="AI196" i="18"/>
  <c r="AH196" i="18"/>
  <c r="AG196" i="18"/>
  <c r="AF196" i="18"/>
  <c r="AE196" i="18"/>
  <c r="AD196" i="18"/>
  <c r="AC196" i="18"/>
  <c r="AL196" i="18" s="1"/>
  <c r="AB196" i="18"/>
  <c r="AA196" i="18"/>
  <c r="Z196" i="18"/>
  <c r="Y196" i="18"/>
  <c r="X196" i="18"/>
  <c r="W196" i="18"/>
  <c r="V196" i="18"/>
  <c r="U196" i="18"/>
  <c r="T196" i="18"/>
  <c r="S196" i="18"/>
  <c r="R196" i="18"/>
  <c r="Q196" i="18"/>
  <c r="P196" i="18"/>
  <c r="O196" i="18"/>
  <c r="AN196" i="18" s="1"/>
  <c r="N196" i="18"/>
  <c r="M196" i="18"/>
  <c r="L196" i="18"/>
  <c r="K196" i="18"/>
  <c r="J196" i="18"/>
  <c r="I196" i="18"/>
  <c r="H196" i="18"/>
  <c r="G196" i="18"/>
  <c r="F196" i="18"/>
  <c r="E196" i="18"/>
  <c r="D196" i="18"/>
  <c r="AJ195" i="18"/>
  <c r="AQ195" i="18" s="1"/>
  <c r="AS65" i="18" s="1"/>
  <c r="AI195" i="18"/>
  <c r="AH195" i="18"/>
  <c r="AG195" i="18"/>
  <c r="AF195" i="18"/>
  <c r="AE195" i="18"/>
  <c r="AD195" i="18"/>
  <c r="AC195" i="18"/>
  <c r="AB195" i="18"/>
  <c r="AL195" i="18" s="1"/>
  <c r="AA195" i="18"/>
  <c r="Z195" i="18"/>
  <c r="Y195" i="18"/>
  <c r="X195" i="18"/>
  <c r="W195" i="18"/>
  <c r="V195" i="18"/>
  <c r="U195" i="18"/>
  <c r="T195" i="18"/>
  <c r="AM195" i="18" s="1"/>
  <c r="S195" i="18"/>
  <c r="R195" i="18"/>
  <c r="Q195" i="18"/>
  <c r="P195" i="18"/>
  <c r="O195" i="18"/>
  <c r="N195" i="18"/>
  <c r="M195" i="18"/>
  <c r="L195" i="18"/>
  <c r="AN195" i="18" s="1"/>
  <c r="K195" i="18"/>
  <c r="J195" i="18"/>
  <c r="I195" i="18"/>
  <c r="H195" i="18"/>
  <c r="G195" i="18"/>
  <c r="F195" i="18"/>
  <c r="E195" i="18"/>
  <c r="D195" i="18"/>
  <c r="AO195" i="18" s="1"/>
  <c r="AQ194" i="18"/>
  <c r="AJ194" i="18"/>
  <c r="AI194" i="18"/>
  <c r="AH194" i="18"/>
  <c r="AG194" i="18"/>
  <c r="AF194" i="18"/>
  <c r="AE194" i="18"/>
  <c r="AD194" i="18"/>
  <c r="AC194" i="18"/>
  <c r="AL194" i="18" s="1"/>
  <c r="AB194" i="18"/>
  <c r="AA194" i="18"/>
  <c r="Z194" i="18"/>
  <c r="Y194" i="18"/>
  <c r="X194" i="18"/>
  <c r="W194" i="18"/>
  <c r="V194" i="18"/>
  <c r="U194" i="18"/>
  <c r="T194" i="18"/>
  <c r="S194" i="18"/>
  <c r="R194" i="18"/>
  <c r="Q194" i="18"/>
  <c r="P194" i="18"/>
  <c r="O194" i="18"/>
  <c r="N194" i="18"/>
  <c r="M194" i="18"/>
  <c r="L194" i="18"/>
  <c r="K194" i="18"/>
  <c r="J194" i="18"/>
  <c r="I194" i="18"/>
  <c r="H194" i="18"/>
  <c r="G194" i="18"/>
  <c r="F194" i="18"/>
  <c r="E194" i="18"/>
  <c r="D194" i="18"/>
  <c r="AJ193" i="18"/>
  <c r="AQ193" i="18" s="1"/>
  <c r="AS63" i="18" s="1"/>
  <c r="AI193" i="18"/>
  <c r="AH193" i="18"/>
  <c r="AG193" i="18"/>
  <c r="AF193" i="18"/>
  <c r="AE193" i="18"/>
  <c r="AD193" i="18"/>
  <c r="AC193" i="18"/>
  <c r="AB193" i="18"/>
  <c r="AL193" i="18" s="1"/>
  <c r="AA193" i="18"/>
  <c r="Z193" i="18"/>
  <c r="Y193" i="18"/>
  <c r="X193" i="18"/>
  <c r="W193" i="18"/>
  <c r="V193" i="18"/>
  <c r="U193" i="18"/>
  <c r="T193" i="18"/>
  <c r="AM193" i="18" s="1"/>
  <c r="S193" i="18"/>
  <c r="R193" i="18"/>
  <c r="Q193" i="18"/>
  <c r="P193" i="18"/>
  <c r="O193" i="18"/>
  <c r="N193" i="18"/>
  <c r="M193" i="18"/>
  <c r="L193" i="18"/>
  <c r="AN193" i="18" s="1"/>
  <c r="K193" i="18"/>
  <c r="J193" i="18"/>
  <c r="I193" i="18"/>
  <c r="H193" i="18"/>
  <c r="G193" i="18"/>
  <c r="F193" i="18"/>
  <c r="E193" i="18"/>
  <c r="D193" i="18"/>
  <c r="AO193" i="18" s="1"/>
  <c r="AQ192" i="18"/>
  <c r="AJ192" i="18"/>
  <c r="AI192" i="18"/>
  <c r="AH192" i="18"/>
  <c r="AG192" i="18"/>
  <c r="AF192" i="18"/>
  <c r="AE192" i="18"/>
  <c r="AD192" i="18"/>
  <c r="AC192" i="18"/>
  <c r="AB192" i="18"/>
  <c r="AA192" i="18"/>
  <c r="Z192" i="18"/>
  <c r="Y192" i="18"/>
  <c r="X192" i="18"/>
  <c r="W192" i="18"/>
  <c r="V192" i="18"/>
  <c r="U192" i="18"/>
  <c r="T192" i="18"/>
  <c r="S192" i="18"/>
  <c r="R192" i="18"/>
  <c r="Q192" i="18"/>
  <c r="P192" i="18"/>
  <c r="AN192" i="18" s="1"/>
  <c r="O192" i="18"/>
  <c r="N192" i="18"/>
  <c r="M192" i="18"/>
  <c r="L192" i="18"/>
  <c r="K192" i="18"/>
  <c r="J192" i="18"/>
  <c r="I192" i="18"/>
  <c r="H192" i="18"/>
  <c r="AO192" i="18" s="1"/>
  <c r="G192" i="18"/>
  <c r="F192" i="18"/>
  <c r="E192" i="18"/>
  <c r="D192" i="18"/>
  <c r="AM191" i="18"/>
  <c r="AJ191" i="18"/>
  <c r="AQ191" i="18" s="1"/>
  <c r="AI191" i="18"/>
  <c r="AH191" i="18"/>
  <c r="AG191" i="18"/>
  <c r="AF191" i="18"/>
  <c r="AE191" i="18"/>
  <c r="AD191" i="18"/>
  <c r="AC191" i="18"/>
  <c r="AB191" i="18"/>
  <c r="AA191" i="18"/>
  <c r="Z191" i="18"/>
  <c r="Y191" i="18"/>
  <c r="X191" i="18"/>
  <c r="W191" i="18"/>
  <c r="V191" i="18"/>
  <c r="U191" i="18"/>
  <c r="T191" i="18"/>
  <c r="S191" i="18"/>
  <c r="R191" i="18"/>
  <c r="Q191" i="18"/>
  <c r="P191" i="18"/>
  <c r="O191" i="18"/>
  <c r="N191" i="18"/>
  <c r="AN191" i="18" s="1"/>
  <c r="M191" i="18"/>
  <c r="L191" i="18"/>
  <c r="K191" i="18"/>
  <c r="J191" i="18"/>
  <c r="I191" i="18"/>
  <c r="H191" i="18"/>
  <c r="G191" i="18"/>
  <c r="AO191" i="18" s="1"/>
  <c r="F191" i="18"/>
  <c r="E191" i="18"/>
  <c r="D191" i="18"/>
  <c r="AQ190" i="18"/>
  <c r="AJ190" i="18"/>
  <c r="AI190" i="18"/>
  <c r="AH190" i="18"/>
  <c r="AG190" i="18"/>
  <c r="AF190" i="18"/>
  <c r="AE190" i="18"/>
  <c r="AD190" i="18"/>
  <c r="AC190" i="18"/>
  <c r="AL190" i="18" s="1"/>
  <c r="AB190" i="18"/>
  <c r="AA190" i="18"/>
  <c r="Z190" i="18"/>
  <c r="Y190" i="18"/>
  <c r="X190" i="18"/>
  <c r="W190" i="18"/>
  <c r="V190" i="18"/>
  <c r="AM190" i="18" s="1"/>
  <c r="U190" i="18"/>
  <c r="T190" i="18"/>
  <c r="S190" i="18"/>
  <c r="R190" i="18"/>
  <c r="Q190" i="18"/>
  <c r="P190" i="18"/>
  <c r="O190" i="18"/>
  <c r="AN190" i="18" s="1"/>
  <c r="N190" i="18"/>
  <c r="M190" i="18"/>
  <c r="L190" i="18"/>
  <c r="K190" i="18"/>
  <c r="J190" i="18"/>
  <c r="I190" i="18"/>
  <c r="H190" i="18"/>
  <c r="G190" i="18"/>
  <c r="F190" i="18"/>
  <c r="E190" i="18"/>
  <c r="D190" i="18"/>
  <c r="AJ189" i="18"/>
  <c r="AQ189" i="18" s="1"/>
  <c r="AI189" i="18"/>
  <c r="AH189" i="18"/>
  <c r="AG189" i="18"/>
  <c r="AF189" i="18"/>
  <c r="AE189" i="18"/>
  <c r="AD189" i="18"/>
  <c r="AC189" i="18"/>
  <c r="AB189" i="18"/>
  <c r="AL189" i="18" s="1"/>
  <c r="AA189" i="18"/>
  <c r="Z189" i="18"/>
  <c r="Y189" i="18"/>
  <c r="X189" i="18"/>
  <c r="W189" i="18"/>
  <c r="V189" i="18"/>
  <c r="AM189" i="18" s="1"/>
  <c r="U189" i="18"/>
  <c r="T189" i="18"/>
  <c r="S189" i="18"/>
  <c r="R189" i="18"/>
  <c r="Q189" i="18"/>
  <c r="P189" i="18"/>
  <c r="O189" i="18"/>
  <c r="N189" i="18"/>
  <c r="M189" i="18"/>
  <c r="L189" i="18"/>
  <c r="K189" i="18"/>
  <c r="J189" i="18"/>
  <c r="I189" i="18"/>
  <c r="H189" i="18"/>
  <c r="G189" i="18"/>
  <c r="F189" i="18"/>
  <c r="E189" i="18"/>
  <c r="D189" i="18"/>
  <c r="AO189" i="18" s="1"/>
  <c r="AJ188" i="18"/>
  <c r="AQ188" i="18" s="1"/>
  <c r="AI188" i="18"/>
  <c r="AH188" i="18"/>
  <c r="AG188" i="18"/>
  <c r="AF188" i="18"/>
  <c r="AE188" i="18"/>
  <c r="AD188" i="18"/>
  <c r="AC188" i="18"/>
  <c r="AL188" i="18" s="1"/>
  <c r="AB188" i="18"/>
  <c r="AA188" i="18"/>
  <c r="Z188" i="18"/>
  <c r="Y188" i="18"/>
  <c r="X188" i="18"/>
  <c r="W188" i="18"/>
  <c r="V188" i="18"/>
  <c r="U188" i="18"/>
  <c r="T188" i="18"/>
  <c r="S188" i="18"/>
  <c r="R188" i="18"/>
  <c r="Q188" i="18"/>
  <c r="P188" i="18"/>
  <c r="O188" i="18"/>
  <c r="AN188" i="18" s="1"/>
  <c r="N188" i="18"/>
  <c r="M188" i="18"/>
  <c r="L188" i="18"/>
  <c r="K188" i="18"/>
  <c r="J188" i="18"/>
  <c r="I188" i="18"/>
  <c r="H188" i="18"/>
  <c r="G188" i="18"/>
  <c r="F188" i="18"/>
  <c r="E188" i="18"/>
  <c r="D188" i="18"/>
  <c r="AJ187" i="18"/>
  <c r="AQ187" i="18" s="1"/>
  <c r="AS57" i="18" s="1"/>
  <c r="AI187" i="18"/>
  <c r="AH187" i="18"/>
  <c r="AG187" i="18"/>
  <c r="AF187" i="18"/>
  <c r="AE187" i="18"/>
  <c r="AD187" i="18"/>
  <c r="AC187" i="18"/>
  <c r="AB187" i="18"/>
  <c r="AL187" i="18" s="1"/>
  <c r="AA187" i="18"/>
  <c r="Z187" i="18"/>
  <c r="Y187" i="18"/>
  <c r="X187" i="18"/>
  <c r="W187" i="18"/>
  <c r="V187" i="18"/>
  <c r="U187" i="18"/>
  <c r="T187" i="18"/>
  <c r="AM187" i="18" s="1"/>
  <c r="S187" i="18"/>
  <c r="R187" i="18"/>
  <c r="Q187" i="18"/>
  <c r="P187" i="18"/>
  <c r="O187" i="18"/>
  <c r="N187" i="18"/>
  <c r="M187" i="18"/>
  <c r="L187" i="18"/>
  <c r="AN187" i="18" s="1"/>
  <c r="K187" i="18"/>
  <c r="J187" i="18"/>
  <c r="I187" i="18"/>
  <c r="H187" i="18"/>
  <c r="G187" i="18"/>
  <c r="F187" i="18"/>
  <c r="E187" i="18"/>
  <c r="D187" i="18"/>
  <c r="AO187" i="18" s="1"/>
  <c r="AQ186" i="18"/>
  <c r="AJ186" i="18"/>
  <c r="AI186" i="18"/>
  <c r="AH186" i="18"/>
  <c r="AG186" i="18"/>
  <c r="AF186" i="18"/>
  <c r="AE186" i="18"/>
  <c r="AD186" i="18"/>
  <c r="AC186" i="18"/>
  <c r="AL186" i="18" s="1"/>
  <c r="AB186" i="18"/>
  <c r="AA186" i="18"/>
  <c r="Z186" i="18"/>
  <c r="Y186" i="18"/>
  <c r="X186" i="18"/>
  <c r="W186" i="18"/>
  <c r="V186" i="18"/>
  <c r="U186" i="18"/>
  <c r="T186" i="18"/>
  <c r="S186" i="18"/>
  <c r="R186" i="18"/>
  <c r="Q186" i="18"/>
  <c r="P186" i="18"/>
  <c r="O186" i="18"/>
  <c r="N186" i="18"/>
  <c r="M186" i="18"/>
  <c r="L186" i="18"/>
  <c r="K186" i="18"/>
  <c r="J186" i="18"/>
  <c r="I186" i="18"/>
  <c r="H186" i="18"/>
  <c r="G186" i="18"/>
  <c r="F186" i="18"/>
  <c r="E186" i="18"/>
  <c r="D186" i="18"/>
  <c r="AJ185" i="18"/>
  <c r="AQ185" i="18" s="1"/>
  <c r="AS55" i="18" s="1"/>
  <c r="AI185" i="18"/>
  <c r="AH185" i="18"/>
  <c r="AG185" i="18"/>
  <c r="AF185" i="18"/>
  <c r="AE185" i="18"/>
  <c r="AD185" i="18"/>
  <c r="AC185" i="18"/>
  <c r="AB185" i="18"/>
  <c r="AL185" i="18" s="1"/>
  <c r="AA185" i="18"/>
  <c r="Z185" i="18"/>
  <c r="Y185" i="18"/>
  <c r="X185" i="18"/>
  <c r="W185" i="18"/>
  <c r="V185" i="18"/>
  <c r="U185" i="18"/>
  <c r="T185" i="18"/>
  <c r="AM185" i="18" s="1"/>
  <c r="S185" i="18"/>
  <c r="R185" i="18"/>
  <c r="Q185" i="18"/>
  <c r="P185" i="18"/>
  <c r="O185" i="18"/>
  <c r="N185" i="18"/>
  <c r="M185" i="18"/>
  <c r="L185" i="18"/>
  <c r="AN185" i="18" s="1"/>
  <c r="K185" i="18"/>
  <c r="J185" i="18"/>
  <c r="I185" i="18"/>
  <c r="H185" i="18"/>
  <c r="G185" i="18"/>
  <c r="F185" i="18"/>
  <c r="E185" i="18"/>
  <c r="D185" i="18"/>
  <c r="AO185" i="18" s="1"/>
  <c r="AQ184" i="18"/>
  <c r="AJ184" i="18"/>
  <c r="AI184" i="18"/>
  <c r="AH184" i="18"/>
  <c r="AG184" i="18"/>
  <c r="AF184" i="18"/>
  <c r="AE184" i="18"/>
  <c r="AD184" i="18"/>
  <c r="AC184" i="18"/>
  <c r="AB184" i="18"/>
  <c r="AA184" i="18"/>
  <c r="Z184" i="18"/>
  <c r="Y184" i="18"/>
  <c r="X184" i="18"/>
  <c r="W184" i="18"/>
  <c r="V184" i="18"/>
  <c r="U184" i="18"/>
  <c r="T184" i="18"/>
  <c r="S184" i="18"/>
  <c r="R184" i="18"/>
  <c r="Q184" i="18"/>
  <c r="P184" i="18"/>
  <c r="AN184" i="18" s="1"/>
  <c r="O184" i="18"/>
  <c r="N184" i="18"/>
  <c r="M184" i="18"/>
  <c r="L184" i="18"/>
  <c r="K184" i="18"/>
  <c r="J184" i="18"/>
  <c r="I184" i="18"/>
  <c r="H184" i="18"/>
  <c r="AO184" i="18" s="1"/>
  <c r="G184" i="18"/>
  <c r="F184" i="18"/>
  <c r="E184" i="18"/>
  <c r="D184" i="18"/>
  <c r="AM183" i="18"/>
  <c r="AJ183" i="18"/>
  <c r="AQ183" i="18" s="1"/>
  <c r="AI183" i="18"/>
  <c r="AH183" i="18"/>
  <c r="AG183" i="18"/>
  <c r="AF183" i="18"/>
  <c r="AE183" i="18"/>
  <c r="AD183" i="18"/>
  <c r="AC183" i="18"/>
  <c r="AB183" i="18"/>
  <c r="AA183" i="18"/>
  <c r="Z183" i="18"/>
  <c r="Y183" i="18"/>
  <c r="X183" i="18"/>
  <c r="W183" i="18"/>
  <c r="V183" i="18"/>
  <c r="U183" i="18"/>
  <c r="T183" i="18"/>
  <c r="S183" i="18"/>
  <c r="R183" i="18"/>
  <c r="Q183" i="18"/>
  <c r="P183" i="18"/>
  <c r="O183" i="18"/>
  <c r="N183" i="18"/>
  <c r="AN183" i="18" s="1"/>
  <c r="M183" i="18"/>
  <c r="L183" i="18"/>
  <c r="K183" i="18"/>
  <c r="J183" i="18"/>
  <c r="I183" i="18"/>
  <c r="H183" i="18"/>
  <c r="G183" i="18"/>
  <c r="AO183" i="18" s="1"/>
  <c r="F183" i="18"/>
  <c r="E183" i="18"/>
  <c r="D183" i="18"/>
  <c r="AQ182" i="18"/>
  <c r="AS53" i="18" s="1"/>
  <c r="AJ182" i="18"/>
  <c r="AI182" i="18"/>
  <c r="AH182" i="18"/>
  <c r="AG182" i="18"/>
  <c r="AF182" i="18"/>
  <c r="AE182" i="18"/>
  <c r="AD182" i="18"/>
  <c r="AC182" i="18"/>
  <c r="AL182" i="18" s="1"/>
  <c r="AB182" i="18"/>
  <c r="AA182" i="18"/>
  <c r="Z182" i="18"/>
  <c r="Y182" i="18"/>
  <c r="X182" i="18"/>
  <c r="W182" i="18"/>
  <c r="V182" i="18"/>
  <c r="AM182" i="18" s="1"/>
  <c r="U182" i="18"/>
  <c r="T182" i="18"/>
  <c r="S182" i="18"/>
  <c r="R182" i="18"/>
  <c r="Q182" i="18"/>
  <c r="P182" i="18"/>
  <c r="O182" i="18"/>
  <c r="AN182" i="18" s="1"/>
  <c r="N182" i="18"/>
  <c r="M182" i="18"/>
  <c r="L182" i="18"/>
  <c r="K182" i="18"/>
  <c r="J182" i="18"/>
  <c r="I182" i="18"/>
  <c r="H182" i="18"/>
  <c r="G182" i="18"/>
  <c r="F182" i="18"/>
  <c r="E182" i="18"/>
  <c r="D182" i="18"/>
  <c r="AJ181" i="18"/>
  <c r="AQ181" i="18" s="1"/>
  <c r="AS51" i="18" s="1"/>
  <c r="AI181" i="18"/>
  <c r="AH181" i="18"/>
  <c r="AG181" i="18"/>
  <c r="AF181" i="18"/>
  <c r="AE181" i="18"/>
  <c r="AD181" i="18"/>
  <c r="AC181" i="18"/>
  <c r="AB181" i="18"/>
  <c r="AL181" i="18" s="1"/>
  <c r="AA181" i="18"/>
  <c r="Z181" i="18"/>
  <c r="Y181" i="18"/>
  <c r="X181" i="18"/>
  <c r="W181" i="18"/>
  <c r="V181" i="18"/>
  <c r="AM181" i="18" s="1"/>
  <c r="U181" i="18"/>
  <c r="T181" i="18"/>
  <c r="S181" i="18"/>
  <c r="R181" i="18"/>
  <c r="Q181" i="18"/>
  <c r="P181" i="18"/>
  <c r="O181" i="18"/>
  <c r="N181" i="18"/>
  <c r="M181" i="18"/>
  <c r="L181" i="18"/>
  <c r="K181" i="18"/>
  <c r="J181" i="18"/>
  <c r="I181" i="18"/>
  <c r="H181" i="18"/>
  <c r="G181" i="18"/>
  <c r="F181" i="18"/>
  <c r="E181" i="18"/>
  <c r="D181" i="18"/>
  <c r="AO181" i="18" s="1"/>
  <c r="AJ180" i="18"/>
  <c r="AQ180" i="18" s="1"/>
  <c r="AI180" i="18"/>
  <c r="AH180" i="18"/>
  <c r="AG180" i="18"/>
  <c r="AF180" i="18"/>
  <c r="AE180" i="18"/>
  <c r="AD180" i="18"/>
  <c r="AC180" i="18"/>
  <c r="AL180" i="18" s="1"/>
  <c r="AB180" i="18"/>
  <c r="AA180" i="18"/>
  <c r="Z180" i="18"/>
  <c r="Y180" i="18"/>
  <c r="X180" i="18"/>
  <c r="W180" i="18"/>
  <c r="V180" i="18"/>
  <c r="U180" i="18"/>
  <c r="T180" i="18"/>
  <c r="S180" i="18"/>
  <c r="R180" i="18"/>
  <c r="Q180" i="18"/>
  <c r="P180" i="18"/>
  <c r="O180" i="18"/>
  <c r="AN180" i="18" s="1"/>
  <c r="N180" i="18"/>
  <c r="M180" i="18"/>
  <c r="L180" i="18"/>
  <c r="K180" i="18"/>
  <c r="J180" i="18"/>
  <c r="I180" i="18"/>
  <c r="H180" i="18"/>
  <c r="G180" i="18"/>
  <c r="F180" i="18"/>
  <c r="E180" i="18"/>
  <c r="D180" i="18"/>
  <c r="AJ179" i="18"/>
  <c r="AQ179" i="18" s="1"/>
  <c r="AS49" i="18" s="1"/>
  <c r="AI179" i="18"/>
  <c r="AH179" i="18"/>
  <c r="AG179" i="18"/>
  <c r="AF179" i="18"/>
  <c r="AE179" i="18"/>
  <c r="AD179" i="18"/>
  <c r="AC179" i="18"/>
  <c r="AB179" i="18"/>
  <c r="AL179" i="18" s="1"/>
  <c r="AA179" i="18"/>
  <c r="Z179" i="18"/>
  <c r="Y179" i="18"/>
  <c r="X179" i="18"/>
  <c r="W179" i="18"/>
  <c r="V179" i="18"/>
  <c r="U179" i="18"/>
  <c r="T179" i="18"/>
  <c r="AM179" i="18" s="1"/>
  <c r="S179" i="18"/>
  <c r="R179" i="18"/>
  <c r="Q179" i="18"/>
  <c r="P179" i="18"/>
  <c r="O179" i="18"/>
  <c r="N179" i="18"/>
  <c r="M179" i="18"/>
  <c r="L179" i="18"/>
  <c r="AN179" i="18" s="1"/>
  <c r="K179" i="18"/>
  <c r="J179" i="18"/>
  <c r="I179" i="18"/>
  <c r="H179" i="18"/>
  <c r="G179" i="18"/>
  <c r="F179" i="18"/>
  <c r="E179" i="18"/>
  <c r="D179" i="18"/>
  <c r="AO179" i="18" s="1"/>
  <c r="AQ178" i="18"/>
  <c r="AJ178" i="18"/>
  <c r="AI178" i="18"/>
  <c r="AH178" i="18"/>
  <c r="AG178" i="18"/>
  <c r="AF178" i="18"/>
  <c r="AE178" i="18"/>
  <c r="AD178" i="18"/>
  <c r="AC178" i="18"/>
  <c r="AL178" i="18" s="1"/>
  <c r="AB178" i="18"/>
  <c r="AA178" i="18"/>
  <c r="Z178" i="18"/>
  <c r="Y178" i="18"/>
  <c r="X178" i="18"/>
  <c r="W178" i="18"/>
  <c r="V178" i="18"/>
  <c r="U178" i="18"/>
  <c r="T178" i="18"/>
  <c r="S178" i="18"/>
  <c r="R178" i="18"/>
  <c r="Q178" i="18"/>
  <c r="P178" i="18"/>
  <c r="O178" i="18"/>
  <c r="N178" i="18"/>
  <c r="M178" i="18"/>
  <c r="L178" i="18"/>
  <c r="K178" i="18"/>
  <c r="J178" i="18"/>
  <c r="I178" i="18"/>
  <c r="H178" i="18"/>
  <c r="G178" i="18"/>
  <c r="F178" i="18"/>
  <c r="E178" i="18"/>
  <c r="D178" i="18"/>
  <c r="AJ177" i="18"/>
  <c r="AQ177" i="18" s="1"/>
  <c r="AS47" i="18" s="1"/>
  <c r="AI177" i="18"/>
  <c r="AH177" i="18"/>
  <c r="AG177" i="18"/>
  <c r="AF177" i="18"/>
  <c r="AE177" i="18"/>
  <c r="AD177" i="18"/>
  <c r="AC177" i="18"/>
  <c r="AB177" i="18"/>
  <c r="AL177" i="18" s="1"/>
  <c r="AA177" i="18"/>
  <c r="Z177" i="18"/>
  <c r="Y177" i="18"/>
  <c r="X177" i="18"/>
  <c r="W177" i="18"/>
  <c r="V177" i="18"/>
  <c r="U177" i="18"/>
  <c r="T177" i="18"/>
  <c r="AM177" i="18" s="1"/>
  <c r="S177" i="18"/>
  <c r="R177" i="18"/>
  <c r="Q177" i="18"/>
  <c r="P177" i="18"/>
  <c r="O177" i="18"/>
  <c r="N177" i="18"/>
  <c r="M177" i="18"/>
  <c r="L177" i="18"/>
  <c r="AN177" i="18" s="1"/>
  <c r="K177" i="18"/>
  <c r="J177" i="18"/>
  <c r="I177" i="18"/>
  <c r="H177" i="18"/>
  <c r="G177" i="18"/>
  <c r="F177" i="18"/>
  <c r="E177" i="18"/>
  <c r="D177" i="18"/>
  <c r="AO177" i="18" s="1"/>
  <c r="AQ176" i="18"/>
  <c r="AJ176" i="18"/>
  <c r="AI176" i="18"/>
  <c r="AH176" i="18"/>
  <c r="AG176" i="18"/>
  <c r="AF176" i="18"/>
  <c r="AE176" i="18"/>
  <c r="AD176" i="18"/>
  <c r="AC176" i="18"/>
  <c r="AB176" i="18"/>
  <c r="AA176" i="18"/>
  <c r="Z176" i="18"/>
  <c r="Y176" i="18"/>
  <c r="X176" i="18"/>
  <c r="W176" i="18"/>
  <c r="V176" i="18"/>
  <c r="U176" i="18"/>
  <c r="T176" i="18"/>
  <c r="S176" i="18"/>
  <c r="R176" i="18"/>
  <c r="Q176" i="18"/>
  <c r="P176" i="18"/>
  <c r="AN176" i="18" s="1"/>
  <c r="O176" i="18"/>
  <c r="N176" i="18"/>
  <c r="M176" i="18"/>
  <c r="L176" i="18"/>
  <c r="K176" i="18"/>
  <c r="J176" i="18"/>
  <c r="I176" i="18"/>
  <c r="H176" i="18"/>
  <c r="AO176" i="18" s="1"/>
  <c r="G176" i="18"/>
  <c r="F176" i="18"/>
  <c r="E176" i="18"/>
  <c r="D176" i="18"/>
  <c r="AM175" i="18"/>
  <c r="AJ175" i="18"/>
  <c r="AQ175" i="18" s="1"/>
  <c r="AI175" i="18"/>
  <c r="AH175" i="18"/>
  <c r="AG175" i="18"/>
  <c r="AF175" i="18"/>
  <c r="AE175" i="18"/>
  <c r="AD175" i="18"/>
  <c r="AC175" i="18"/>
  <c r="AB175" i="18"/>
  <c r="AA175" i="18"/>
  <c r="Z175" i="18"/>
  <c r="Y175" i="18"/>
  <c r="X175" i="18"/>
  <c r="W175" i="18"/>
  <c r="V175" i="18"/>
  <c r="U175" i="18"/>
  <c r="T175" i="18"/>
  <c r="S175" i="18"/>
  <c r="R175" i="18"/>
  <c r="Q175" i="18"/>
  <c r="P175" i="18"/>
  <c r="O175" i="18"/>
  <c r="N175" i="18"/>
  <c r="AN175" i="18" s="1"/>
  <c r="M175" i="18"/>
  <c r="L175" i="18"/>
  <c r="K175" i="18"/>
  <c r="J175" i="18"/>
  <c r="I175" i="18"/>
  <c r="H175" i="18"/>
  <c r="G175" i="18"/>
  <c r="AO175" i="18" s="1"/>
  <c r="F175" i="18"/>
  <c r="E175" i="18"/>
  <c r="D175" i="18"/>
  <c r="AQ174" i="18"/>
  <c r="AS45" i="18" s="1"/>
  <c r="AJ174" i="18"/>
  <c r="AI174" i="18"/>
  <c r="AH174" i="18"/>
  <c r="AG174" i="18"/>
  <c r="AF174" i="18"/>
  <c r="AE174" i="18"/>
  <c r="AD174" i="18"/>
  <c r="AC174" i="18"/>
  <c r="AL174" i="18" s="1"/>
  <c r="AB174" i="18"/>
  <c r="AA174" i="18"/>
  <c r="Z174" i="18"/>
  <c r="Y174" i="18"/>
  <c r="X174" i="18"/>
  <c r="W174" i="18"/>
  <c r="V174" i="18"/>
  <c r="AM174" i="18" s="1"/>
  <c r="U174" i="18"/>
  <c r="T174" i="18"/>
  <c r="S174" i="18"/>
  <c r="R174" i="18"/>
  <c r="Q174" i="18"/>
  <c r="P174" i="18"/>
  <c r="O174" i="18"/>
  <c r="AN174" i="18" s="1"/>
  <c r="N174" i="18"/>
  <c r="M174" i="18"/>
  <c r="L174" i="18"/>
  <c r="K174" i="18"/>
  <c r="J174" i="18"/>
  <c r="I174" i="18"/>
  <c r="H174" i="18"/>
  <c r="G174" i="18"/>
  <c r="F174" i="18"/>
  <c r="E174" i="18"/>
  <c r="D174" i="18"/>
  <c r="AJ173" i="18"/>
  <c r="AQ173" i="18" s="1"/>
  <c r="AS43" i="18" s="1"/>
  <c r="AI173" i="18"/>
  <c r="AH173" i="18"/>
  <c r="AG173" i="18"/>
  <c r="AF173" i="18"/>
  <c r="AE173" i="18"/>
  <c r="AD173" i="18"/>
  <c r="AC173" i="18"/>
  <c r="AB173" i="18"/>
  <c r="AL173" i="18" s="1"/>
  <c r="AA173" i="18"/>
  <c r="Z173" i="18"/>
  <c r="Y173" i="18"/>
  <c r="X173" i="18"/>
  <c r="W173" i="18"/>
  <c r="V173" i="18"/>
  <c r="AM173" i="18" s="1"/>
  <c r="U173" i="18"/>
  <c r="T173" i="18"/>
  <c r="S173" i="18"/>
  <c r="R173" i="18"/>
  <c r="Q173" i="18"/>
  <c r="P173" i="18"/>
  <c r="O173" i="18"/>
  <c r="N173" i="18"/>
  <c r="M173" i="18"/>
  <c r="L173" i="18"/>
  <c r="K173" i="18"/>
  <c r="J173" i="18"/>
  <c r="I173" i="18"/>
  <c r="H173" i="18"/>
  <c r="G173" i="18"/>
  <c r="F173" i="18"/>
  <c r="E173" i="18"/>
  <c r="D173" i="18"/>
  <c r="AO173" i="18" s="1"/>
  <c r="AJ172" i="18"/>
  <c r="AQ172" i="18" s="1"/>
  <c r="AI172" i="18"/>
  <c r="AH172" i="18"/>
  <c r="AG172" i="18"/>
  <c r="AF172" i="18"/>
  <c r="AE172" i="18"/>
  <c r="AD172" i="18"/>
  <c r="AC172" i="18"/>
  <c r="AL172" i="18" s="1"/>
  <c r="AB172" i="18"/>
  <c r="AA172" i="18"/>
  <c r="Z172" i="18"/>
  <c r="Y172" i="18"/>
  <c r="X172" i="18"/>
  <c r="W172" i="18"/>
  <c r="V172" i="18"/>
  <c r="U172" i="18"/>
  <c r="T172" i="18"/>
  <c r="S172" i="18"/>
  <c r="R172" i="18"/>
  <c r="Q172" i="18"/>
  <c r="P172" i="18"/>
  <c r="O172" i="18"/>
  <c r="AN172" i="18" s="1"/>
  <c r="N172" i="18"/>
  <c r="M172" i="18"/>
  <c r="L172" i="18"/>
  <c r="K172" i="18"/>
  <c r="J172" i="18"/>
  <c r="I172" i="18"/>
  <c r="H172" i="18"/>
  <c r="G172" i="18"/>
  <c r="F172" i="18"/>
  <c r="E172" i="18"/>
  <c r="D172" i="18"/>
  <c r="AJ171" i="18"/>
  <c r="AQ171" i="18" s="1"/>
  <c r="AS41" i="18" s="1"/>
  <c r="AI171" i="18"/>
  <c r="AH171" i="18"/>
  <c r="AG171" i="18"/>
  <c r="AF171" i="18"/>
  <c r="AE171" i="18"/>
  <c r="AD171" i="18"/>
  <c r="AC171" i="18"/>
  <c r="AB171" i="18"/>
  <c r="AL171" i="18" s="1"/>
  <c r="AA171" i="18"/>
  <c r="Z171" i="18"/>
  <c r="Y171" i="18"/>
  <c r="X171" i="18"/>
  <c r="W171" i="18"/>
  <c r="V171" i="18"/>
  <c r="U171" i="18"/>
  <c r="T171" i="18"/>
  <c r="AM171" i="18" s="1"/>
  <c r="S171" i="18"/>
  <c r="R171" i="18"/>
  <c r="Q171" i="18"/>
  <c r="P171" i="18"/>
  <c r="O171" i="18"/>
  <c r="N171" i="18"/>
  <c r="M171" i="18"/>
  <c r="L171" i="18"/>
  <c r="AN171" i="18" s="1"/>
  <c r="K171" i="18"/>
  <c r="J171" i="18"/>
  <c r="I171" i="18"/>
  <c r="H171" i="18"/>
  <c r="G171" i="18"/>
  <c r="F171" i="18"/>
  <c r="E171" i="18"/>
  <c r="D171" i="18"/>
  <c r="AO171" i="18" s="1"/>
  <c r="AQ170" i="18"/>
  <c r="AJ170" i="18"/>
  <c r="AI170" i="18"/>
  <c r="AH170" i="18"/>
  <c r="AG170" i="18"/>
  <c r="AF170" i="18"/>
  <c r="AE170" i="18"/>
  <c r="AD170" i="18"/>
  <c r="AC170" i="18"/>
  <c r="AL170" i="18" s="1"/>
  <c r="AB170" i="18"/>
  <c r="AA170" i="18"/>
  <c r="Z170" i="18"/>
  <c r="Y170" i="18"/>
  <c r="X170" i="18"/>
  <c r="W170" i="18"/>
  <c r="V170" i="18"/>
  <c r="U170" i="18"/>
  <c r="T170" i="18"/>
  <c r="S170" i="18"/>
  <c r="R170" i="18"/>
  <c r="Q170" i="18"/>
  <c r="P170" i="18"/>
  <c r="O170" i="18"/>
  <c r="N170" i="18"/>
  <c r="M170" i="18"/>
  <c r="L170" i="18"/>
  <c r="K170" i="18"/>
  <c r="J170" i="18"/>
  <c r="I170" i="18"/>
  <c r="H170" i="18"/>
  <c r="G170" i="18"/>
  <c r="F170" i="18"/>
  <c r="E170" i="18"/>
  <c r="D170" i="18"/>
  <c r="AJ169" i="18"/>
  <c r="AQ169" i="18" s="1"/>
  <c r="AS39" i="18" s="1"/>
  <c r="AI169" i="18"/>
  <c r="AH169" i="18"/>
  <c r="AG169" i="18"/>
  <c r="AF169" i="18"/>
  <c r="AE169" i="18"/>
  <c r="AD169" i="18"/>
  <c r="AC169" i="18"/>
  <c r="AB169" i="18"/>
  <c r="AL169" i="18" s="1"/>
  <c r="AA169" i="18"/>
  <c r="Z169" i="18"/>
  <c r="Y169" i="18"/>
  <c r="X169" i="18"/>
  <c r="W169" i="18"/>
  <c r="V169" i="18"/>
  <c r="U169" i="18"/>
  <c r="T169" i="18"/>
  <c r="AM169" i="18" s="1"/>
  <c r="S169" i="18"/>
  <c r="R169" i="18"/>
  <c r="Q169" i="18"/>
  <c r="P169" i="18"/>
  <c r="O169" i="18"/>
  <c r="N169" i="18"/>
  <c r="M169" i="18"/>
  <c r="L169" i="18"/>
  <c r="AN169" i="18" s="1"/>
  <c r="K169" i="18"/>
  <c r="J169" i="18"/>
  <c r="I169" i="18"/>
  <c r="H169" i="18"/>
  <c r="G169" i="18"/>
  <c r="F169" i="18"/>
  <c r="E169" i="18"/>
  <c r="D169" i="18"/>
  <c r="AO169" i="18" s="1"/>
  <c r="AQ168" i="18"/>
  <c r="AJ168" i="18"/>
  <c r="AI168" i="18"/>
  <c r="AH168" i="18"/>
  <c r="AG168" i="18"/>
  <c r="AF168" i="18"/>
  <c r="AE168" i="18"/>
  <c r="AD168" i="18"/>
  <c r="AC168" i="18"/>
  <c r="AB168" i="18"/>
  <c r="AA168" i="18"/>
  <c r="Z168" i="18"/>
  <c r="Y168" i="18"/>
  <c r="X168" i="18"/>
  <c r="W168" i="18"/>
  <c r="V168" i="18"/>
  <c r="U168" i="18"/>
  <c r="T168" i="18"/>
  <c r="S168" i="18"/>
  <c r="R168" i="18"/>
  <c r="Q168" i="18"/>
  <c r="P168" i="18"/>
  <c r="AN168" i="18" s="1"/>
  <c r="O168" i="18"/>
  <c r="N168" i="18"/>
  <c r="M168" i="18"/>
  <c r="L168" i="18"/>
  <c r="K168" i="18"/>
  <c r="J168" i="18"/>
  <c r="I168" i="18"/>
  <c r="H168" i="18"/>
  <c r="AO168" i="18" s="1"/>
  <c r="G168" i="18"/>
  <c r="F168" i="18"/>
  <c r="E168" i="18"/>
  <c r="D168" i="18"/>
  <c r="AM167" i="18"/>
  <c r="AJ167" i="18"/>
  <c r="AQ167" i="18" s="1"/>
  <c r="AI167" i="18"/>
  <c r="AH167" i="18"/>
  <c r="AG167" i="18"/>
  <c r="AF167" i="18"/>
  <c r="AE167" i="18"/>
  <c r="AD167" i="18"/>
  <c r="AC167" i="18"/>
  <c r="AB167" i="18"/>
  <c r="AA167" i="18"/>
  <c r="Z167" i="18"/>
  <c r="Y167" i="18"/>
  <c r="X167" i="18"/>
  <c r="W167" i="18"/>
  <c r="V167" i="18"/>
  <c r="U167" i="18"/>
  <c r="T167" i="18"/>
  <c r="S167" i="18"/>
  <c r="R167" i="18"/>
  <c r="Q167" i="18"/>
  <c r="P167" i="18"/>
  <c r="O167" i="18"/>
  <c r="N167" i="18"/>
  <c r="AN167" i="18" s="1"/>
  <c r="M167" i="18"/>
  <c r="L167" i="18"/>
  <c r="K167" i="18"/>
  <c r="J167" i="18"/>
  <c r="I167" i="18"/>
  <c r="H167" i="18"/>
  <c r="G167" i="18"/>
  <c r="AO167" i="18" s="1"/>
  <c r="F167" i="18"/>
  <c r="E167" i="18"/>
  <c r="D167" i="18"/>
  <c r="AQ166" i="18"/>
  <c r="AS37" i="18" s="1"/>
  <c r="AJ166" i="18"/>
  <c r="AI166" i="18"/>
  <c r="AH166" i="18"/>
  <c r="AG166" i="18"/>
  <c r="AF166" i="18"/>
  <c r="AE166" i="18"/>
  <c r="AD166" i="18"/>
  <c r="AC166" i="18"/>
  <c r="AL166" i="18" s="1"/>
  <c r="AB166" i="18"/>
  <c r="AA166" i="18"/>
  <c r="Z166" i="18"/>
  <c r="Y166" i="18"/>
  <c r="X166" i="18"/>
  <c r="W166" i="18"/>
  <c r="V166" i="18"/>
  <c r="U166" i="18"/>
  <c r="AM166" i="18" s="1"/>
  <c r="T166" i="18"/>
  <c r="S166" i="18"/>
  <c r="R166" i="18"/>
  <c r="Q166" i="18"/>
  <c r="P166" i="18"/>
  <c r="O166" i="18"/>
  <c r="AN166" i="18" s="1"/>
  <c r="N166" i="18"/>
  <c r="M166" i="18"/>
  <c r="L166" i="18"/>
  <c r="K166" i="18"/>
  <c r="J166" i="18"/>
  <c r="I166" i="18"/>
  <c r="H166" i="18"/>
  <c r="G166" i="18"/>
  <c r="F166" i="18"/>
  <c r="E166" i="18"/>
  <c r="D166" i="18"/>
  <c r="AJ165" i="18"/>
  <c r="AQ165" i="18" s="1"/>
  <c r="AS35" i="18" s="1"/>
  <c r="AI165" i="18"/>
  <c r="AH165" i="18"/>
  <c r="AG165" i="18"/>
  <c r="AF165" i="18"/>
  <c r="AE165" i="18"/>
  <c r="AD165" i="18"/>
  <c r="AC165" i="18"/>
  <c r="AB165" i="18"/>
  <c r="AA165" i="18"/>
  <c r="Z165" i="18"/>
  <c r="Y165" i="18"/>
  <c r="X165" i="18"/>
  <c r="W165" i="18"/>
  <c r="V165" i="18"/>
  <c r="AM165" i="18" s="1"/>
  <c r="U165" i="18"/>
  <c r="T165" i="18"/>
  <c r="S165" i="18"/>
  <c r="R165" i="18"/>
  <c r="Q165" i="18"/>
  <c r="P165" i="18"/>
  <c r="O165" i="18"/>
  <c r="N165" i="18"/>
  <c r="M165" i="18"/>
  <c r="L165" i="18"/>
  <c r="K165" i="18"/>
  <c r="J165" i="18"/>
  <c r="I165" i="18"/>
  <c r="H165" i="18"/>
  <c r="G165" i="18"/>
  <c r="F165" i="18"/>
  <c r="E165" i="18"/>
  <c r="D165" i="18"/>
  <c r="AJ164" i="18"/>
  <c r="AQ164" i="18" s="1"/>
  <c r="AI164" i="18"/>
  <c r="AH164" i="18"/>
  <c r="AG164" i="18"/>
  <c r="AF164" i="18"/>
  <c r="AE164" i="18"/>
  <c r="AD164" i="18"/>
  <c r="AC164" i="18"/>
  <c r="AB164" i="18"/>
  <c r="AL164" i="18" s="1"/>
  <c r="AA164" i="18"/>
  <c r="Z164" i="18"/>
  <c r="Y164" i="18"/>
  <c r="X164" i="18"/>
  <c r="W164" i="18"/>
  <c r="V164" i="18"/>
  <c r="U164" i="18"/>
  <c r="T164" i="18"/>
  <c r="S164" i="18"/>
  <c r="R164" i="18"/>
  <c r="Q164" i="18"/>
  <c r="P164" i="18"/>
  <c r="O164" i="18"/>
  <c r="AN164" i="18" s="1"/>
  <c r="N164" i="18"/>
  <c r="M164" i="18"/>
  <c r="L164" i="18"/>
  <c r="K164" i="18"/>
  <c r="J164" i="18"/>
  <c r="I164" i="18"/>
  <c r="H164" i="18"/>
  <c r="G164" i="18"/>
  <c r="F164" i="18"/>
  <c r="E164" i="18"/>
  <c r="D164" i="18"/>
  <c r="AJ163" i="18"/>
  <c r="AQ163" i="18" s="1"/>
  <c r="AS33" i="18" s="1"/>
  <c r="AI163" i="18"/>
  <c r="AH163" i="18"/>
  <c r="AG163" i="18"/>
  <c r="AF163" i="18"/>
  <c r="AE163" i="18"/>
  <c r="AD163" i="18"/>
  <c r="AC163" i="18"/>
  <c r="AB163" i="18"/>
  <c r="AL163" i="18" s="1"/>
  <c r="AA163" i="18"/>
  <c r="Z163" i="18"/>
  <c r="Y163" i="18"/>
  <c r="X163" i="18"/>
  <c r="W163" i="18"/>
  <c r="V163" i="18"/>
  <c r="U163" i="18"/>
  <c r="T163" i="18"/>
  <c r="AM163" i="18" s="1"/>
  <c r="S163" i="18"/>
  <c r="R163" i="18"/>
  <c r="Q163" i="18"/>
  <c r="P163" i="18"/>
  <c r="O163" i="18"/>
  <c r="N163" i="18"/>
  <c r="M163" i="18"/>
  <c r="L163" i="18"/>
  <c r="AN163" i="18" s="1"/>
  <c r="K163" i="18"/>
  <c r="J163" i="18"/>
  <c r="I163" i="18"/>
  <c r="H163" i="18"/>
  <c r="G163" i="18"/>
  <c r="F163" i="18"/>
  <c r="E163" i="18"/>
  <c r="D163" i="18"/>
  <c r="AO163" i="18" s="1"/>
  <c r="AQ162" i="18"/>
  <c r="AJ162" i="18"/>
  <c r="AI162" i="18"/>
  <c r="AH162" i="18"/>
  <c r="AG162" i="18"/>
  <c r="AF162" i="18"/>
  <c r="AE162" i="18"/>
  <c r="AD162" i="18"/>
  <c r="AC162" i="18"/>
  <c r="AL162" i="18" s="1"/>
  <c r="AB162" i="18"/>
  <c r="AA162" i="18"/>
  <c r="Z162" i="18"/>
  <c r="Y162" i="18"/>
  <c r="X162" i="18"/>
  <c r="W162" i="18"/>
  <c r="V162" i="18"/>
  <c r="U162" i="18"/>
  <c r="T162" i="18"/>
  <c r="S162" i="18"/>
  <c r="R162" i="18"/>
  <c r="Q162" i="18"/>
  <c r="P162" i="18"/>
  <c r="O162" i="18"/>
  <c r="N162" i="18"/>
  <c r="M162" i="18"/>
  <c r="L162" i="18"/>
  <c r="K162" i="18"/>
  <c r="J162" i="18"/>
  <c r="I162" i="18"/>
  <c r="H162" i="18"/>
  <c r="G162" i="18"/>
  <c r="F162" i="18"/>
  <c r="E162" i="18"/>
  <c r="D162" i="18"/>
  <c r="AJ161" i="18"/>
  <c r="AQ161" i="18" s="1"/>
  <c r="AS31" i="18" s="1"/>
  <c r="AI161" i="18"/>
  <c r="AH161" i="18"/>
  <c r="AG161" i="18"/>
  <c r="AF161" i="18"/>
  <c r="AE161" i="18"/>
  <c r="AD161" i="18"/>
  <c r="AC161" i="18"/>
  <c r="AB161" i="18"/>
  <c r="AL161" i="18" s="1"/>
  <c r="AA161" i="18"/>
  <c r="Z161" i="18"/>
  <c r="Y161" i="18"/>
  <c r="X161" i="18"/>
  <c r="W161" i="18"/>
  <c r="V161" i="18"/>
  <c r="U161" i="18"/>
  <c r="T161" i="18"/>
  <c r="AM161" i="18" s="1"/>
  <c r="S161" i="18"/>
  <c r="R161" i="18"/>
  <c r="Q161" i="18"/>
  <c r="P161" i="18"/>
  <c r="O161" i="18"/>
  <c r="N161" i="18"/>
  <c r="M161" i="18"/>
  <c r="L161" i="18"/>
  <c r="AN161" i="18" s="1"/>
  <c r="K161" i="18"/>
  <c r="J161" i="18"/>
  <c r="I161" i="18"/>
  <c r="H161" i="18"/>
  <c r="G161" i="18"/>
  <c r="F161" i="18"/>
  <c r="E161" i="18"/>
  <c r="D161" i="18"/>
  <c r="AO161" i="18" s="1"/>
  <c r="AQ160" i="18"/>
  <c r="AJ160" i="18"/>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L160" i="18"/>
  <c r="K160" i="18"/>
  <c r="J160" i="18"/>
  <c r="I160" i="18"/>
  <c r="H160" i="18"/>
  <c r="G160" i="18"/>
  <c r="F160" i="18"/>
  <c r="E160" i="18"/>
  <c r="D160" i="18"/>
  <c r="AJ159" i="18"/>
  <c r="AQ159" i="18" s="1"/>
  <c r="AS29" i="18" s="1"/>
  <c r="AI159" i="18"/>
  <c r="AH159" i="18"/>
  <c r="AG159" i="18"/>
  <c r="AF159" i="18"/>
  <c r="AE159" i="18"/>
  <c r="AD159" i="18"/>
  <c r="AC159" i="18"/>
  <c r="AB159" i="18"/>
  <c r="AA159" i="18"/>
  <c r="Z159" i="18"/>
  <c r="Y159" i="18"/>
  <c r="X159" i="18"/>
  <c r="W159" i="18"/>
  <c r="V159" i="18"/>
  <c r="U159" i="18"/>
  <c r="T159" i="18"/>
  <c r="AM159" i="18" s="1"/>
  <c r="S159" i="18"/>
  <c r="R159" i="18"/>
  <c r="Q159" i="18"/>
  <c r="P159" i="18"/>
  <c r="O159" i="18"/>
  <c r="N159" i="18"/>
  <c r="AN159" i="18" s="1"/>
  <c r="M159" i="18"/>
  <c r="L159" i="18"/>
  <c r="K159" i="18"/>
  <c r="J159" i="18"/>
  <c r="I159" i="18"/>
  <c r="H159" i="18"/>
  <c r="G159" i="18"/>
  <c r="F159" i="18"/>
  <c r="E159" i="18"/>
  <c r="D159" i="18"/>
  <c r="AO159" i="18" s="1"/>
  <c r="AQ158" i="18"/>
  <c r="AJ158" i="18"/>
  <c r="AI158" i="18"/>
  <c r="AH158" i="18"/>
  <c r="AG158" i="18"/>
  <c r="AF158" i="18"/>
  <c r="AE158" i="18"/>
  <c r="AD158" i="18"/>
  <c r="AC158" i="18"/>
  <c r="AL158" i="18" s="1"/>
  <c r="AB158" i="18"/>
  <c r="AA158" i="18"/>
  <c r="Z158" i="18"/>
  <c r="Y158" i="18"/>
  <c r="X158" i="18"/>
  <c r="W158" i="18"/>
  <c r="V158" i="18"/>
  <c r="U158" i="18"/>
  <c r="AM158" i="18" s="1"/>
  <c r="T158" i="18"/>
  <c r="S158" i="18"/>
  <c r="R158" i="18"/>
  <c r="Q158" i="18"/>
  <c r="P158" i="18"/>
  <c r="O158" i="18"/>
  <c r="N158" i="18"/>
  <c r="M158" i="18"/>
  <c r="AN158" i="18" s="1"/>
  <c r="L158" i="18"/>
  <c r="K158" i="18"/>
  <c r="J158" i="18"/>
  <c r="I158" i="18"/>
  <c r="H158" i="18"/>
  <c r="G158" i="18"/>
  <c r="F158" i="18"/>
  <c r="E158" i="18"/>
  <c r="D158" i="18"/>
  <c r="AJ157" i="18"/>
  <c r="AQ157" i="18" s="1"/>
  <c r="AI157" i="18"/>
  <c r="AH157" i="18"/>
  <c r="AG157" i="18"/>
  <c r="AF157" i="18"/>
  <c r="AE157" i="18"/>
  <c r="AD157" i="18"/>
  <c r="AC157" i="18"/>
  <c r="AB157" i="18"/>
  <c r="AA157" i="18"/>
  <c r="Z157" i="18"/>
  <c r="Y157" i="18"/>
  <c r="X157" i="18"/>
  <c r="W157" i="18"/>
  <c r="V157" i="18"/>
  <c r="U157" i="18"/>
  <c r="T157" i="18"/>
  <c r="S157" i="18"/>
  <c r="R157" i="18"/>
  <c r="Q157" i="18"/>
  <c r="P157" i="18"/>
  <c r="O157" i="18"/>
  <c r="N157" i="18"/>
  <c r="M157" i="18"/>
  <c r="L157" i="18"/>
  <c r="K157" i="18"/>
  <c r="J157" i="18"/>
  <c r="I157" i="18"/>
  <c r="H157" i="18"/>
  <c r="G157" i="18"/>
  <c r="F157" i="18"/>
  <c r="E157" i="18"/>
  <c r="D157" i="18"/>
  <c r="AO157" i="18" s="1"/>
  <c r="AJ156" i="18"/>
  <c r="AQ156" i="18" s="1"/>
  <c r="AS27" i="18" s="1"/>
  <c r="AI156" i="18"/>
  <c r="AH156" i="18"/>
  <c r="AG156" i="18"/>
  <c r="AF156" i="18"/>
  <c r="AE156" i="18"/>
  <c r="AD156" i="18"/>
  <c r="AC156" i="18"/>
  <c r="AB156" i="18"/>
  <c r="AL156" i="18" s="1"/>
  <c r="AA156" i="18"/>
  <c r="Z156" i="18"/>
  <c r="Y156" i="18"/>
  <c r="X156" i="18"/>
  <c r="W156" i="18"/>
  <c r="V156" i="18"/>
  <c r="U156" i="18"/>
  <c r="T156" i="18"/>
  <c r="AM156" i="18" s="1"/>
  <c r="S156" i="18"/>
  <c r="R156" i="18"/>
  <c r="Q156" i="18"/>
  <c r="P156" i="18"/>
  <c r="O156" i="18"/>
  <c r="N156" i="18"/>
  <c r="M156" i="18"/>
  <c r="L156" i="18"/>
  <c r="AN156" i="18" s="1"/>
  <c r="K156" i="18"/>
  <c r="J156" i="18"/>
  <c r="I156" i="18"/>
  <c r="H156" i="18"/>
  <c r="G156" i="18"/>
  <c r="F156" i="18"/>
  <c r="E156" i="18"/>
  <c r="D156" i="18"/>
  <c r="AO156" i="18" s="1"/>
  <c r="AJ155" i="18"/>
  <c r="AQ155" i="18" s="1"/>
  <c r="AI155" i="18"/>
  <c r="AH155" i="18"/>
  <c r="AG155" i="18"/>
  <c r="AF155" i="18"/>
  <c r="AE155" i="18"/>
  <c r="AD155" i="18"/>
  <c r="AC155" i="18"/>
  <c r="AB155" i="18"/>
  <c r="AA155" i="18"/>
  <c r="Z155" i="18"/>
  <c r="Y155" i="18"/>
  <c r="X155" i="18"/>
  <c r="W155" i="18"/>
  <c r="V155" i="18"/>
  <c r="AM155" i="18" s="1"/>
  <c r="U155" i="18"/>
  <c r="T155" i="18"/>
  <c r="S155" i="18"/>
  <c r="R155" i="18"/>
  <c r="Q155" i="18"/>
  <c r="P155" i="18"/>
  <c r="O155" i="18"/>
  <c r="N155" i="18"/>
  <c r="M155" i="18"/>
  <c r="L155" i="18"/>
  <c r="K155" i="18"/>
  <c r="J155" i="18"/>
  <c r="I155" i="18"/>
  <c r="H155" i="18"/>
  <c r="G155" i="18"/>
  <c r="F155" i="18"/>
  <c r="AO155" i="18" s="1"/>
  <c r="E155" i="18"/>
  <c r="D155" i="18"/>
  <c r="AQ154" i="18"/>
  <c r="AJ154" i="18"/>
  <c r="AI154" i="18"/>
  <c r="AH154" i="18"/>
  <c r="AG154" i="18"/>
  <c r="AF154" i="18"/>
  <c r="AE154" i="18"/>
  <c r="AD154" i="18"/>
  <c r="AC154" i="18"/>
  <c r="AL154" i="18" s="1"/>
  <c r="AB154" i="18"/>
  <c r="AA154" i="18"/>
  <c r="Z154" i="18"/>
  <c r="Y154" i="18"/>
  <c r="X154" i="18"/>
  <c r="W154" i="18"/>
  <c r="V154" i="18"/>
  <c r="U154" i="18"/>
  <c r="T154" i="18"/>
  <c r="S154" i="18"/>
  <c r="R154" i="18"/>
  <c r="Q154" i="18"/>
  <c r="P154" i="18"/>
  <c r="O154" i="18"/>
  <c r="N154" i="18"/>
  <c r="M154" i="18"/>
  <c r="AN154" i="18" s="1"/>
  <c r="L154" i="18"/>
  <c r="K154" i="18"/>
  <c r="J154" i="18"/>
  <c r="I154" i="18"/>
  <c r="H154" i="18"/>
  <c r="G154" i="18"/>
  <c r="F154" i="18"/>
  <c r="E154" i="18"/>
  <c r="D154" i="18"/>
  <c r="AJ153" i="18"/>
  <c r="AQ153" i="18" s="1"/>
  <c r="AS23" i="18" s="1"/>
  <c r="AI153" i="18"/>
  <c r="AH153" i="18"/>
  <c r="AG153" i="18"/>
  <c r="AF153" i="18"/>
  <c r="AE153" i="18"/>
  <c r="AD153" i="18"/>
  <c r="AC153" i="18"/>
  <c r="AB153" i="18"/>
  <c r="AA153" i="18"/>
  <c r="Z153" i="18"/>
  <c r="Y153" i="18"/>
  <c r="X153" i="18"/>
  <c r="W153" i="18"/>
  <c r="V153" i="18"/>
  <c r="U153" i="18"/>
  <c r="T153" i="18"/>
  <c r="S153" i="18"/>
  <c r="R153" i="18"/>
  <c r="Q153" i="18"/>
  <c r="P153" i="18"/>
  <c r="O153" i="18"/>
  <c r="N153" i="18"/>
  <c r="M153" i="18"/>
  <c r="L153" i="18"/>
  <c r="K153" i="18"/>
  <c r="J153" i="18"/>
  <c r="I153" i="18"/>
  <c r="H153" i="18"/>
  <c r="G153" i="18"/>
  <c r="F153" i="18"/>
  <c r="E153" i="18"/>
  <c r="D153" i="18"/>
  <c r="AQ152" i="18"/>
  <c r="AO152" i="18"/>
  <c r="AJ152" i="18"/>
  <c r="AI152" i="18"/>
  <c r="AH152" i="18"/>
  <c r="AG152" i="18"/>
  <c r="AF152" i="18"/>
  <c r="AE152" i="18"/>
  <c r="AD152" i="18"/>
  <c r="AC152" i="18"/>
  <c r="AL152" i="18" s="1"/>
  <c r="AB152" i="18"/>
  <c r="AA152" i="18"/>
  <c r="Z152" i="18"/>
  <c r="Y152" i="18"/>
  <c r="X152" i="18"/>
  <c r="W152" i="18"/>
  <c r="V152" i="18"/>
  <c r="U152" i="18"/>
  <c r="T152" i="18"/>
  <c r="S152" i="18"/>
  <c r="R152" i="18"/>
  <c r="Q152" i="18"/>
  <c r="P152" i="18"/>
  <c r="O152" i="18"/>
  <c r="N152" i="18"/>
  <c r="M152" i="18"/>
  <c r="AN152" i="18" s="1"/>
  <c r="L152" i="18"/>
  <c r="K152" i="18"/>
  <c r="J152" i="18"/>
  <c r="I152" i="18"/>
  <c r="H152" i="18"/>
  <c r="G152" i="18"/>
  <c r="F152" i="18"/>
  <c r="E152" i="18"/>
  <c r="D152" i="18"/>
  <c r="AJ151" i="18"/>
  <c r="AI151" i="18"/>
  <c r="AH151" i="18"/>
  <c r="AG151" i="18"/>
  <c r="AF151" i="18"/>
  <c r="AE151" i="18"/>
  <c r="AD151" i="18"/>
  <c r="AC151" i="18"/>
  <c r="AB151" i="18"/>
  <c r="AL151" i="18" s="1"/>
  <c r="AA151" i="18"/>
  <c r="Z151" i="18"/>
  <c r="Y151" i="18"/>
  <c r="X151" i="18"/>
  <c r="W151" i="18"/>
  <c r="V151" i="18"/>
  <c r="U151" i="18"/>
  <c r="T151" i="18"/>
  <c r="AM151" i="18" s="1"/>
  <c r="S151" i="18"/>
  <c r="R151" i="18"/>
  <c r="Q151" i="18"/>
  <c r="P151" i="18"/>
  <c r="O151" i="18"/>
  <c r="N151" i="18"/>
  <c r="M151" i="18"/>
  <c r="L151" i="18"/>
  <c r="AN151" i="18" s="1"/>
  <c r="K151" i="18"/>
  <c r="J151" i="18"/>
  <c r="I151" i="18"/>
  <c r="H151" i="18"/>
  <c r="G151" i="18"/>
  <c r="F151" i="18"/>
  <c r="E151" i="18"/>
  <c r="D151" i="18"/>
  <c r="AO151" i="18" s="1"/>
  <c r="AJ150" i="18"/>
  <c r="AI150" i="18"/>
  <c r="AH150" i="18"/>
  <c r="AG150" i="18"/>
  <c r="AF150" i="18"/>
  <c r="AE150" i="18"/>
  <c r="AD150" i="18"/>
  <c r="AC150" i="18"/>
  <c r="AL150" i="18" s="1"/>
  <c r="AB150" i="18"/>
  <c r="AA150" i="18"/>
  <c r="Z150" i="18"/>
  <c r="Y150" i="18"/>
  <c r="X150" i="18"/>
  <c r="W150" i="18"/>
  <c r="V150" i="18"/>
  <c r="AM150" i="18" s="1"/>
  <c r="U150" i="18"/>
  <c r="T150" i="18"/>
  <c r="S150" i="18"/>
  <c r="R150" i="18"/>
  <c r="Q150" i="18"/>
  <c r="P150" i="18"/>
  <c r="O150" i="18"/>
  <c r="AN150" i="18" s="1"/>
  <c r="N150" i="18"/>
  <c r="M150" i="18"/>
  <c r="L150" i="18"/>
  <c r="K150" i="18"/>
  <c r="J150" i="18"/>
  <c r="I150" i="18"/>
  <c r="H150" i="18"/>
  <c r="G150" i="18"/>
  <c r="F150" i="18"/>
  <c r="E150" i="18"/>
  <c r="D150" i="18"/>
  <c r="AM149" i="18"/>
  <c r="AJ149" i="18"/>
  <c r="AI149" i="18"/>
  <c r="AH149" i="18"/>
  <c r="AG149" i="18"/>
  <c r="AF149" i="18"/>
  <c r="AE149" i="18"/>
  <c r="AD149" i="18"/>
  <c r="AC149" i="18"/>
  <c r="AB149" i="18"/>
  <c r="AL149" i="18" s="1"/>
  <c r="AA149" i="18"/>
  <c r="Z149" i="18"/>
  <c r="Y149" i="18"/>
  <c r="X149" i="18"/>
  <c r="W149" i="18"/>
  <c r="V149" i="18"/>
  <c r="U149" i="18"/>
  <c r="T149" i="18"/>
  <c r="S149" i="18"/>
  <c r="R149" i="18"/>
  <c r="Q149" i="18"/>
  <c r="P149" i="18"/>
  <c r="O149" i="18"/>
  <c r="N149" i="18"/>
  <c r="M149" i="18"/>
  <c r="L149" i="18"/>
  <c r="K149" i="18"/>
  <c r="J149" i="18"/>
  <c r="I149" i="18"/>
  <c r="H149" i="18"/>
  <c r="G149" i="18"/>
  <c r="F149" i="18"/>
  <c r="E149" i="18"/>
  <c r="D149" i="18"/>
  <c r="AO149" i="18" s="1"/>
  <c r="AJ148" i="18"/>
  <c r="AI148" i="18"/>
  <c r="AH148" i="18"/>
  <c r="AG148" i="18"/>
  <c r="AF148" i="18"/>
  <c r="AE148" i="18"/>
  <c r="AD148" i="18"/>
  <c r="AC148" i="18"/>
  <c r="AB148" i="18"/>
  <c r="AL148" i="18" s="1"/>
  <c r="AA148" i="18"/>
  <c r="Z148" i="18"/>
  <c r="Y148" i="18"/>
  <c r="X148" i="18"/>
  <c r="W148" i="18"/>
  <c r="V148" i="18"/>
  <c r="U148" i="18"/>
  <c r="T148" i="18"/>
  <c r="AM148" i="18" s="1"/>
  <c r="S148" i="18"/>
  <c r="R148" i="18"/>
  <c r="Q148" i="18"/>
  <c r="P148" i="18"/>
  <c r="O148" i="18"/>
  <c r="N148" i="18"/>
  <c r="M148" i="18"/>
  <c r="L148" i="18"/>
  <c r="AN148" i="18" s="1"/>
  <c r="K148" i="18"/>
  <c r="J148" i="18"/>
  <c r="I148" i="18"/>
  <c r="H148" i="18"/>
  <c r="G148" i="18"/>
  <c r="F148" i="18"/>
  <c r="E148" i="18"/>
  <c r="D148" i="18"/>
  <c r="AO148" i="18" s="1"/>
  <c r="AJ147" i="18"/>
  <c r="AI147" i="18"/>
  <c r="AH147" i="18"/>
  <c r="AG147" i="18"/>
  <c r="AF147" i="18"/>
  <c r="AE147" i="18"/>
  <c r="AD147" i="18"/>
  <c r="AC147" i="18"/>
  <c r="AB147" i="18"/>
  <c r="AA147" i="18"/>
  <c r="Z147" i="18"/>
  <c r="Y147" i="18"/>
  <c r="X147" i="18"/>
  <c r="W147" i="18"/>
  <c r="V147" i="18"/>
  <c r="U147" i="18"/>
  <c r="T147" i="18"/>
  <c r="AM147" i="18" s="1"/>
  <c r="S147" i="18"/>
  <c r="R147" i="18"/>
  <c r="Q147" i="18"/>
  <c r="P147" i="18"/>
  <c r="O147" i="18"/>
  <c r="N147" i="18"/>
  <c r="M147" i="18"/>
  <c r="L147" i="18"/>
  <c r="K147" i="18"/>
  <c r="J147" i="18"/>
  <c r="I147" i="18"/>
  <c r="H147" i="18"/>
  <c r="G147" i="18"/>
  <c r="F147" i="18"/>
  <c r="AO147" i="18" s="1"/>
  <c r="E147" i="18"/>
  <c r="D147" i="18"/>
  <c r="AJ146" i="18"/>
  <c r="AI146" i="18"/>
  <c r="AH146" i="18"/>
  <c r="AG146" i="18"/>
  <c r="AF146" i="18"/>
  <c r="AE146" i="18"/>
  <c r="AD146" i="18"/>
  <c r="AC146" i="18"/>
  <c r="AL146" i="18" s="1"/>
  <c r="AB146" i="18"/>
  <c r="AA146" i="18"/>
  <c r="Z146" i="18"/>
  <c r="Y146" i="18"/>
  <c r="X146" i="18"/>
  <c r="W146" i="18"/>
  <c r="V146" i="18"/>
  <c r="U146" i="18"/>
  <c r="T146" i="18"/>
  <c r="S146" i="18"/>
  <c r="R146" i="18"/>
  <c r="Q146" i="18"/>
  <c r="P146" i="18"/>
  <c r="O146" i="18"/>
  <c r="N146" i="18"/>
  <c r="M146" i="18"/>
  <c r="AN146" i="18" s="1"/>
  <c r="L146" i="18"/>
  <c r="K146" i="18"/>
  <c r="J146" i="18"/>
  <c r="I146" i="18"/>
  <c r="H146" i="18"/>
  <c r="G146" i="18"/>
  <c r="F146" i="18"/>
  <c r="E146" i="18"/>
  <c r="D146" i="18"/>
  <c r="AJ145" i="18"/>
  <c r="AI145" i="18"/>
  <c r="AH145" i="18"/>
  <c r="AG145" i="18"/>
  <c r="AF145" i="18"/>
  <c r="AE145" i="18"/>
  <c r="AD145" i="18"/>
  <c r="AC145" i="18"/>
  <c r="AB145" i="18"/>
  <c r="AA145" i="18"/>
  <c r="Z145" i="18"/>
  <c r="Y145" i="18"/>
  <c r="X145" i="18"/>
  <c r="W145" i="18"/>
  <c r="V145" i="18"/>
  <c r="AM145" i="18" s="1"/>
  <c r="U145" i="18"/>
  <c r="T145" i="18"/>
  <c r="S145" i="18"/>
  <c r="R145" i="18"/>
  <c r="Q145" i="18"/>
  <c r="P145" i="18"/>
  <c r="O145" i="18"/>
  <c r="N145" i="18"/>
  <c r="M145" i="18"/>
  <c r="L145" i="18"/>
  <c r="K145" i="18"/>
  <c r="J145" i="18"/>
  <c r="I145" i="18"/>
  <c r="H145" i="18"/>
  <c r="G145" i="18"/>
  <c r="F145" i="18"/>
  <c r="AO145" i="18" s="1"/>
  <c r="E145" i="18"/>
  <c r="D145" i="18"/>
  <c r="AJ144" i="18"/>
  <c r="AI144" i="18"/>
  <c r="AH144" i="18"/>
  <c r="AG144" i="18"/>
  <c r="AF144" i="18"/>
  <c r="AE144" i="18"/>
  <c r="AD144" i="18"/>
  <c r="AC144" i="18"/>
  <c r="AL144" i="18" s="1"/>
  <c r="AB144" i="18"/>
  <c r="AA144" i="18"/>
  <c r="Z144" i="18"/>
  <c r="Y144" i="18"/>
  <c r="X144" i="18"/>
  <c r="W144" i="18"/>
  <c r="V144" i="18"/>
  <c r="U144" i="18"/>
  <c r="T144" i="18"/>
  <c r="S144" i="18"/>
  <c r="R144" i="18"/>
  <c r="Q144" i="18"/>
  <c r="P144" i="18"/>
  <c r="O144" i="18"/>
  <c r="N144" i="18"/>
  <c r="M144" i="18"/>
  <c r="AN144" i="18" s="1"/>
  <c r="L144" i="18"/>
  <c r="K144" i="18"/>
  <c r="J144" i="18"/>
  <c r="I144" i="18"/>
  <c r="H144" i="18"/>
  <c r="G144" i="18"/>
  <c r="F144" i="18"/>
  <c r="E144" i="18"/>
  <c r="AO144" i="18" s="1"/>
  <c r="D144" i="18"/>
  <c r="AJ143" i="18"/>
  <c r="AI143" i="18"/>
  <c r="AH143" i="18"/>
  <c r="AG143" i="18"/>
  <c r="AF143" i="18"/>
  <c r="AE143" i="18"/>
  <c r="AD143" i="18"/>
  <c r="AC143" i="18"/>
  <c r="AB143" i="18"/>
  <c r="AA143" i="18"/>
  <c r="Z143" i="18"/>
  <c r="Y143" i="18"/>
  <c r="X143" i="18"/>
  <c r="W143" i="18"/>
  <c r="V143" i="18"/>
  <c r="U143" i="18"/>
  <c r="T143" i="18"/>
  <c r="S143" i="18"/>
  <c r="R143" i="18"/>
  <c r="Q143" i="18"/>
  <c r="P143" i="18"/>
  <c r="O143" i="18"/>
  <c r="N143" i="18"/>
  <c r="M143" i="18"/>
  <c r="L143" i="18"/>
  <c r="K143" i="18"/>
  <c r="J143" i="18"/>
  <c r="I143" i="18"/>
  <c r="H143" i="18"/>
  <c r="G143" i="18"/>
  <c r="F143" i="18"/>
  <c r="E143" i="18"/>
  <c r="D143" i="18"/>
  <c r="AJ142" i="18"/>
  <c r="AI142" i="18"/>
  <c r="AH142" i="18"/>
  <c r="AG142" i="18"/>
  <c r="AF142" i="18"/>
  <c r="AE142" i="18"/>
  <c r="AD142" i="18"/>
  <c r="AC142" i="18"/>
  <c r="AB142" i="18"/>
  <c r="AA142" i="18"/>
  <c r="Z142" i="18"/>
  <c r="Y142" i="18"/>
  <c r="X142" i="18"/>
  <c r="W142" i="18"/>
  <c r="V142" i="18"/>
  <c r="U142" i="18"/>
  <c r="T142" i="18"/>
  <c r="S142" i="18"/>
  <c r="R142" i="18"/>
  <c r="Q142" i="18"/>
  <c r="P142" i="18"/>
  <c r="O142" i="18"/>
  <c r="AN142" i="18" s="1"/>
  <c r="N142" i="18"/>
  <c r="M142" i="18"/>
  <c r="L142" i="18"/>
  <c r="K142" i="18"/>
  <c r="J142" i="18"/>
  <c r="I142" i="18"/>
  <c r="H142" i="18"/>
  <c r="G142" i="18"/>
  <c r="F142" i="18"/>
  <c r="E142" i="18"/>
  <c r="D142" i="18"/>
  <c r="AJ141" i="18"/>
  <c r="AI141" i="18"/>
  <c r="AH141" i="18"/>
  <c r="AG141" i="18"/>
  <c r="AF141" i="18"/>
  <c r="AE141" i="18"/>
  <c r="AD141" i="18"/>
  <c r="AC141" i="18"/>
  <c r="AB141" i="18"/>
  <c r="AL141" i="18" s="1"/>
  <c r="AA141" i="18"/>
  <c r="Z141" i="18"/>
  <c r="Y141" i="18"/>
  <c r="X141" i="18"/>
  <c r="W141" i="18"/>
  <c r="V141" i="18"/>
  <c r="U141" i="18"/>
  <c r="T141" i="18"/>
  <c r="AM141" i="18" s="1"/>
  <c r="S141" i="18"/>
  <c r="R141" i="18"/>
  <c r="Q141" i="18"/>
  <c r="P141" i="18"/>
  <c r="O141" i="18"/>
  <c r="N141" i="18"/>
  <c r="M141" i="18"/>
  <c r="L141" i="18"/>
  <c r="AN141" i="18" s="1"/>
  <c r="K141" i="18"/>
  <c r="J141" i="18"/>
  <c r="I141" i="18"/>
  <c r="H141" i="18"/>
  <c r="G141" i="18"/>
  <c r="F141" i="18"/>
  <c r="E141" i="18"/>
  <c r="D141" i="18"/>
  <c r="AO141" i="18" s="1"/>
  <c r="AJ140" i="18"/>
  <c r="AI140" i="18"/>
  <c r="AH140" i="18"/>
  <c r="AG140" i="18"/>
  <c r="AF140" i="18"/>
  <c r="AE140" i="18"/>
  <c r="AD140" i="18"/>
  <c r="AC140" i="18"/>
  <c r="AL140" i="18" s="1"/>
  <c r="AB140" i="18"/>
  <c r="AA140" i="18"/>
  <c r="Z140" i="18"/>
  <c r="Y140" i="18"/>
  <c r="X140" i="18"/>
  <c r="W140" i="18"/>
  <c r="V140" i="18"/>
  <c r="AM140" i="18" s="1"/>
  <c r="U140" i="18"/>
  <c r="T140" i="18"/>
  <c r="S140" i="18"/>
  <c r="R140" i="18"/>
  <c r="Q140" i="18"/>
  <c r="P140" i="18"/>
  <c r="O140" i="18"/>
  <c r="N140" i="18"/>
  <c r="M140" i="18"/>
  <c r="L140" i="18"/>
  <c r="K140" i="18"/>
  <c r="J140" i="18"/>
  <c r="I140" i="18"/>
  <c r="H140" i="18"/>
  <c r="G140" i="18"/>
  <c r="F140" i="18"/>
  <c r="E140" i="18"/>
  <c r="D140" i="18"/>
  <c r="C140" i="18"/>
  <c r="AM139" i="18"/>
  <c r="AJ139" i="18"/>
  <c r="AI139" i="18"/>
  <c r="AH139" i="18"/>
  <c r="AG139" i="18"/>
  <c r="AF139" i="18"/>
  <c r="AE139" i="18"/>
  <c r="AD139" i="18"/>
  <c r="AC139" i="18"/>
  <c r="AB139" i="18"/>
  <c r="AL139" i="18" s="1"/>
  <c r="AA139" i="18"/>
  <c r="Z139" i="18"/>
  <c r="Y139" i="18"/>
  <c r="X139" i="18"/>
  <c r="W139" i="18"/>
  <c r="V139" i="18"/>
  <c r="U139" i="18"/>
  <c r="T139" i="18"/>
  <c r="S139" i="18"/>
  <c r="R139" i="18"/>
  <c r="Q139" i="18"/>
  <c r="P139" i="18"/>
  <c r="O139" i="18"/>
  <c r="N139" i="18"/>
  <c r="M139" i="18"/>
  <c r="L139" i="18"/>
  <c r="K139" i="18"/>
  <c r="J139" i="18"/>
  <c r="I139" i="18"/>
  <c r="H139" i="18"/>
  <c r="G139" i="18"/>
  <c r="F139" i="18"/>
  <c r="E139" i="18"/>
  <c r="D139" i="18"/>
  <c r="AO139" i="18" s="1"/>
  <c r="AJ138" i="18"/>
  <c r="AI138" i="18"/>
  <c r="AH138" i="18"/>
  <c r="AG138" i="18"/>
  <c r="AF138" i="18"/>
  <c r="AE138" i="18"/>
  <c r="AD138" i="18"/>
  <c r="AC138" i="18"/>
  <c r="AL138" i="18" s="1"/>
  <c r="AB138" i="18"/>
  <c r="AA138" i="18"/>
  <c r="Z138" i="18"/>
  <c r="Y138" i="18"/>
  <c r="X138" i="18"/>
  <c r="W138" i="18"/>
  <c r="V138" i="18"/>
  <c r="U138" i="18"/>
  <c r="T138" i="18"/>
  <c r="S138" i="18"/>
  <c r="R138" i="18"/>
  <c r="Q138" i="18"/>
  <c r="P138" i="18"/>
  <c r="O138" i="18"/>
  <c r="N138" i="18"/>
  <c r="M138" i="18"/>
  <c r="AN138" i="18" s="1"/>
  <c r="L138" i="18"/>
  <c r="K138" i="18"/>
  <c r="J138" i="18"/>
  <c r="I138" i="18"/>
  <c r="H138" i="18"/>
  <c r="G138" i="18"/>
  <c r="F138" i="18"/>
  <c r="E138" i="18"/>
  <c r="D138" i="18"/>
  <c r="C138" i="18"/>
  <c r="AJ137" i="18"/>
  <c r="AI137" i="18"/>
  <c r="AH137" i="18"/>
  <c r="AG137" i="18"/>
  <c r="AF137" i="18"/>
  <c r="AE137" i="18"/>
  <c r="AD137" i="18"/>
  <c r="AC137" i="18"/>
  <c r="AB137" i="18"/>
  <c r="AA137" i="18"/>
  <c r="Z137" i="18"/>
  <c r="Y137" i="18"/>
  <c r="X137" i="18"/>
  <c r="W137" i="18"/>
  <c r="V137" i="18"/>
  <c r="U137" i="18"/>
  <c r="T137" i="18"/>
  <c r="S137" i="18"/>
  <c r="R137" i="18"/>
  <c r="Q137" i="18"/>
  <c r="P137" i="18"/>
  <c r="O137" i="18"/>
  <c r="N137" i="18"/>
  <c r="M137" i="18"/>
  <c r="L137" i="18"/>
  <c r="K137" i="18"/>
  <c r="J137" i="18"/>
  <c r="I137" i="18"/>
  <c r="H137" i="18"/>
  <c r="G137" i="18"/>
  <c r="F137" i="18"/>
  <c r="E137" i="18"/>
  <c r="D137" i="18"/>
  <c r="AN136" i="18"/>
  <c r="AJ136" i="18"/>
  <c r="AI136" i="18"/>
  <c r="AH136" i="18"/>
  <c r="AG136" i="18"/>
  <c r="AF136" i="18"/>
  <c r="AE136" i="18"/>
  <c r="AD136" i="18"/>
  <c r="AC136" i="18"/>
  <c r="AL136" i="18" s="1"/>
  <c r="AB136" i="18"/>
  <c r="AA136" i="18"/>
  <c r="Z136" i="18"/>
  <c r="Y136" i="18"/>
  <c r="X136" i="18"/>
  <c r="W136" i="18"/>
  <c r="V136" i="18"/>
  <c r="U136" i="18"/>
  <c r="T136" i="18"/>
  <c r="AM136" i="18" s="1"/>
  <c r="S136" i="18"/>
  <c r="R136" i="18"/>
  <c r="Q136" i="18"/>
  <c r="P136" i="18"/>
  <c r="O136" i="18"/>
  <c r="N136" i="18"/>
  <c r="M136" i="18"/>
  <c r="L136" i="18"/>
  <c r="K136" i="18"/>
  <c r="J136" i="18"/>
  <c r="I136" i="18"/>
  <c r="H136" i="18"/>
  <c r="G136" i="18"/>
  <c r="F136" i="18"/>
  <c r="E136" i="18"/>
  <c r="AO136" i="18" s="1"/>
  <c r="D136" i="18"/>
  <c r="AJ134" i="18"/>
  <c r="AQ134" i="18" s="1"/>
  <c r="AR69" i="18" s="1"/>
  <c r="AI134" i="18"/>
  <c r="AH134" i="18"/>
  <c r="AG134" i="18"/>
  <c r="AF134" i="18"/>
  <c r="AE134" i="18"/>
  <c r="AD134" i="18"/>
  <c r="AC134" i="18"/>
  <c r="AB134" i="18"/>
  <c r="AL134" i="18" s="1"/>
  <c r="AA134" i="18"/>
  <c r="Z134" i="18"/>
  <c r="Y134" i="18"/>
  <c r="X134" i="18"/>
  <c r="W134" i="18"/>
  <c r="V134" i="18"/>
  <c r="U134" i="18"/>
  <c r="T134" i="18"/>
  <c r="AM134" i="18" s="1"/>
  <c r="S134" i="18"/>
  <c r="R134" i="18"/>
  <c r="Q134" i="18"/>
  <c r="P134" i="18"/>
  <c r="O134" i="18"/>
  <c r="N134" i="18"/>
  <c r="M134" i="18"/>
  <c r="L134" i="18"/>
  <c r="AN134" i="18" s="1"/>
  <c r="K134" i="18"/>
  <c r="J134" i="18"/>
  <c r="I134" i="18"/>
  <c r="H134" i="18"/>
  <c r="G134" i="18"/>
  <c r="F134" i="18"/>
  <c r="E134" i="18"/>
  <c r="D134" i="18"/>
  <c r="AO134" i="18" s="1"/>
  <c r="AQ133" i="18"/>
  <c r="AJ133" i="18"/>
  <c r="AI133" i="18"/>
  <c r="AH133" i="18"/>
  <c r="AG133" i="18"/>
  <c r="AF133" i="18"/>
  <c r="AE133" i="18"/>
  <c r="AD133" i="18"/>
  <c r="AC133" i="18"/>
  <c r="AL133" i="18" s="1"/>
  <c r="AB133" i="18"/>
  <c r="AA133" i="18"/>
  <c r="Z133" i="18"/>
  <c r="Y133" i="18"/>
  <c r="X133" i="18"/>
  <c r="W133" i="18"/>
  <c r="V133" i="18"/>
  <c r="AM133" i="18" s="1"/>
  <c r="U133" i="18"/>
  <c r="T133" i="18"/>
  <c r="S133" i="18"/>
  <c r="R133" i="18"/>
  <c r="Q133" i="18"/>
  <c r="P133" i="18"/>
  <c r="O133" i="18"/>
  <c r="AN133" i="18" s="1"/>
  <c r="N133" i="18"/>
  <c r="M133" i="18"/>
  <c r="L133" i="18"/>
  <c r="K133" i="18"/>
  <c r="J133" i="18"/>
  <c r="I133" i="18"/>
  <c r="H133" i="18"/>
  <c r="AO133" i="18" s="1"/>
  <c r="G133" i="18"/>
  <c r="F133" i="18"/>
  <c r="E133" i="18"/>
  <c r="D133" i="18"/>
  <c r="AO132" i="18"/>
  <c r="AJ132" i="18"/>
  <c r="AQ132" i="18" s="1"/>
  <c r="AI132" i="18"/>
  <c r="AH132" i="18"/>
  <c r="AG132" i="18"/>
  <c r="AF132" i="18"/>
  <c r="AE132" i="18"/>
  <c r="AD132" i="18"/>
  <c r="AC132" i="18"/>
  <c r="AL132" i="18" s="1"/>
  <c r="AB132" i="18"/>
  <c r="AA132" i="18"/>
  <c r="Z132" i="18"/>
  <c r="Y132" i="18"/>
  <c r="X132" i="18"/>
  <c r="W132" i="18"/>
  <c r="V132" i="18"/>
  <c r="AM132" i="18" s="1"/>
  <c r="U132" i="18"/>
  <c r="T132" i="18"/>
  <c r="S132" i="18"/>
  <c r="R132" i="18"/>
  <c r="Q132" i="18"/>
  <c r="P132" i="18"/>
  <c r="O132" i="18"/>
  <c r="N132" i="18"/>
  <c r="M132" i="18"/>
  <c r="L132" i="18"/>
  <c r="K132" i="18"/>
  <c r="J132" i="18"/>
  <c r="I132" i="18"/>
  <c r="H132" i="18"/>
  <c r="G132" i="18"/>
  <c r="F132" i="18"/>
  <c r="E132" i="18"/>
  <c r="D132" i="18"/>
  <c r="AQ131" i="18"/>
  <c r="AJ131" i="18"/>
  <c r="AI131" i="18"/>
  <c r="AH131" i="18"/>
  <c r="AG131" i="18"/>
  <c r="AF131" i="18"/>
  <c r="AE131" i="18"/>
  <c r="AD131" i="18"/>
  <c r="AC131" i="18"/>
  <c r="AL131" i="18" s="1"/>
  <c r="AB131" i="18"/>
  <c r="AA131" i="18"/>
  <c r="Z131" i="18"/>
  <c r="Y131" i="18"/>
  <c r="X131" i="18"/>
  <c r="W131" i="18"/>
  <c r="V131" i="18"/>
  <c r="U131" i="18"/>
  <c r="T131" i="18"/>
  <c r="S131" i="18"/>
  <c r="R131" i="18"/>
  <c r="Q131" i="18"/>
  <c r="P131" i="18"/>
  <c r="O131" i="18"/>
  <c r="N131" i="18"/>
  <c r="M131" i="18"/>
  <c r="AN131" i="18" s="1"/>
  <c r="L131" i="18"/>
  <c r="K131" i="18"/>
  <c r="J131" i="18"/>
  <c r="I131" i="18"/>
  <c r="H131" i="18"/>
  <c r="G131" i="18"/>
  <c r="F131" i="18"/>
  <c r="E131" i="18"/>
  <c r="D131" i="18"/>
  <c r="AJ130" i="18"/>
  <c r="AQ130" i="18" s="1"/>
  <c r="AR66" i="18" s="1"/>
  <c r="AI130" i="18"/>
  <c r="AH130" i="18"/>
  <c r="AG130" i="18"/>
  <c r="AF130" i="18"/>
  <c r="AE130" i="18"/>
  <c r="AD130" i="18"/>
  <c r="AC130" i="18"/>
  <c r="AB130" i="18"/>
  <c r="AA130" i="18"/>
  <c r="Z130" i="18"/>
  <c r="Y130" i="18"/>
  <c r="X130" i="18"/>
  <c r="W130" i="18"/>
  <c r="V130" i="18"/>
  <c r="U130" i="18"/>
  <c r="T130" i="18"/>
  <c r="S130" i="18"/>
  <c r="R130" i="18"/>
  <c r="Q130" i="18"/>
  <c r="P130" i="18"/>
  <c r="O130" i="18"/>
  <c r="N130" i="18"/>
  <c r="M130" i="18"/>
  <c r="L130" i="18"/>
  <c r="K130" i="18"/>
  <c r="J130" i="18"/>
  <c r="I130" i="18"/>
  <c r="H130" i="18"/>
  <c r="G130" i="18"/>
  <c r="F130" i="18"/>
  <c r="E130" i="18"/>
  <c r="D130" i="18"/>
  <c r="AQ129" i="18"/>
  <c r="AR64" i="18" s="1"/>
  <c r="AJ129" i="18"/>
  <c r="AI129" i="18"/>
  <c r="AH129" i="18"/>
  <c r="AG129" i="18"/>
  <c r="AF129" i="18"/>
  <c r="AE129" i="18"/>
  <c r="AD129" i="18"/>
  <c r="AC129" i="18"/>
  <c r="AL129" i="18" s="1"/>
  <c r="AB129" i="18"/>
  <c r="AA129" i="18"/>
  <c r="Z129" i="18"/>
  <c r="Y129" i="18"/>
  <c r="X129" i="18"/>
  <c r="W129" i="18"/>
  <c r="V129" i="18"/>
  <c r="U129" i="18"/>
  <c r="T129" i="18"/>
  <c r="S129" i="18"/>
  <c r="R129" i="18"/>
  <c r="Q129" i="18"/>
  <c r="P129" i="18"/>
  <c r="O129" i="18"/>
  <c r="N129" i="18"/>
  <c r="M129" i="18"/>
  <c r="L129" i="18"/>
  <c r="AN129" i="18" s="1"/>
  <c r="K129" i="18"/>
  <c r="J129" i="18"/>
  <c r="I129" i="18"/>
  <c r="H129" i="18"/>
  <c r="G129" i="18"/>
  <c r="F129" i="18"/>
  <c r="E129" i="18"/>
  <c r="D129" i="18"/>
  <c r="AJ128" i="18"/>
  <c r="AQ128" i="18" s="1"/>
  <c r="AR63" i="18" s="1"/>
  <c r="AI128" i="18"/>
  <c r="AH128" i="18"/>
  <c r="AG128" i="18"/>
  <c r="AF128" i="18"/>
  <c r="AE128" i="18"/>
  <c r="AD128" i="18"/>
  <c r="AC128" i="18"/>
  <c r="AB128" i="18"/>
  <c r="AL128" i="18" s="1"/>
  <c r="AA128" i="18"/>
  <c r="Z128" i="18"/>
  <c r="Y128" i="18"/>
  <c r="X128" i="18"/>
  <c r="W128" i="18"/>
  <c r="V128" i="18"/>
  <c r="U128" i="18"/>
  <c r="T128" i="18"/>
  <c r="AM128" i="18" s="1"/>
  <c r="S128" i="18"/>
  <c r="R128" i="18"/>
  <c r="Q128" i="18"/>
  <c r="P128" i="18"/>
  <c r="O128" i="18"/>
  <c r="N128" i="18"/>
  <c r="M128" i="18"/>
  <c r="L128" i="18"/>
  <c r="AN128" i="18" s="1"/>
  <c r="K128" i="18"/>
  <c r="J128" i="18"/>
  <c r="I128" i="18"/>
  <c r="H128" i="18"/>
  <c r="G128" i="18"/>
  <c r="F128" i="18"/>
  <c r="E128" i="18"/>
  <c r="D128" i="18"/>
  <c r="AO128" i="18" s="1"/>
  <c r="AQ127" i="18"/>
  <c r="AJ127" i="18"/>
  <c r="AI127" i="18"/>
  <c r="AH127" i="18"/>
  <c r="AG127" i="18"/>
  <c r="AF127" i="18"/>
  <c r="AE127" i="18"/>
  <c r="AD127" i="18"/>
  <c r="AC127" i="18"/>
  <c r="AB127" i="18"/>
  <c r="AA127" i="18"/>
  <c r="Z127" i="18"/>
  <c r="Y127" i="18"/>
  <c r="X127" i="18"/>
  <c r="W127" i="18"/>
  <c r="V127" i="18"/>
  <c r="U127" i="18"/>
  <c r="T127" i="18"/>
  <c r="S127" i="18"/>
  <c r="R127" i="18"/>
  <c r="Q127" i="18"/>
  <c r="P127" i="18"/>
  <c r="O127" i="18"/>
  <c r="N127" i="18"/>
  <c r="M127" i="18"/>
  <c r="L127" i="18"/>
  <c r="AN127" i="18" s="1"/>
  <c r="K127" i="18"/>
  <c r="J127" i="18"/>
  <c r="I127" i="18"/>
  <c r="H127" i="18"/>
  <c r="G127" i="18"/>
  <c r="F127" i="18"/>
  <c r="E127" i="18"/>
  <c r="D127" i="18"/>
  <c r="AO127" i="18" s="1"/>
  <c r="AQ126" i="18"/>
  <c r="AR61" i="18" s="1"/>
  <c r="AJ126" i="18"/>
  <c r="AI126" i="18"/>
  <c r="AH126" i="18"/>
  <c r="AG126" i="18"/>
  <c r="AF126" i="18"/>
  <c r="AE126" i="18"/>
  <c r="AD126" i="18"/>
  <c r="AC126" i="18"/>
  <c r="AL126" i="18" s="1"/>
  <c r="AB126" i="18"/>
  <c r="AA126" i="18"/>
  <c r="Z126" i="18"/>
  <c r="Y126" i="18"/>
  <c r="X126" i="18"/>
  <c r="W126" i="18"/>
  <c r="V126" i="18"/>
  <c r="AM126" i="18" s="1"/>
  <c r="U126" i="18"/>
  <c r="T126" i="18"/>
  <c r="S126" i="18"/>
  <c r="R126" i="18"/>
  <c r="Q126" i="18"/>
  <c r="P126" i="18"/>
  <c r="O126" i="18"/>
  <c r="N126" i="18"/>
  <c r="M126" i="18"/>
  <c r="L126" i="18"/>
  <c r="K126" i="18"/>
  <c r="J126" i="18"/>
  <c r="I126" i="18"/>
  <c r="H126" i="18"/>
  <c r="G126" i="18"/>
  <c r="F126" i="18"/>
  <c r="E126" i="18"/>
  <c r="D126" i="18"/>
  <c r="AJ125" i="18"/>
  <c r="AQ125" i="18" s="1"/>
  <c r="AR60" i="18" s="1"/>
  <c r="AI125" i="18"/>
  <c r="AH125" i="18"/>
  <c r="AG125" i="18"/>
  <c r="AF125" i="18"/>
  <c r="AE125" i="18"/>
  <c r="AD125" i="18"/>
  <c r="AC125" i="18"/>
  <c r="AB125" i="18"/>
  <c r="AA125" i="18"/>
  <c r="Z125" i="18"/>
  <c r="Y125" i="18"/>
  <c r="X125" i="18"/>
  <c r="W125" i="18"/>
  <c r="V125" i="18"/>
  <c r="U125" i="18"/>
  <c r="T125" i="18"/>
  <c r="S125" i="18"/>
  <c r="R125" i="18"/>
  <c r="Q125" i="18"/>
  <c r="P125" i="18"/>
  <c r="O125" i="18"/>
  <c r="N125" i="18"/>
  <c r="M125" i="18"/>
  <c r="L125" i="18"/>
  <c r="K125" i="18"/>
  <c r="J125" i="18"/>
  <c r="I125" i="18"/>
  <c r="H125" i="18"/>
  <c r="AO125" i="18" s="1"/>
  <c r="G125" i="18"/>
  <c r="F125" i="18"/>
  <c r="E125" i="18"/>
  <c r="D125" i="18"/>
  <c r="AQ124" i="18"/>
  <c r="AJ124" i="18"/>
  <c r="AI124" i="18"/>
  <c r="AH124" i="18"/>
  <c r="AG124" i="18"/>
  <c r="AF124" i="18"/>
  <c r="AE124" i="18"/>
  <c r="AD124" i="18"/>
  <c r="AC124" i="18"/>
  <c r="AB124" i="18"/>
  <c r="AA124" i="18"/>
  <c r="Z124" i="18"/>
  <c r="Y124" i="18"/>
  <c r="X124" i="18"/>
  <c r="W124" i="18"/>
  <c r="V124" i="18"/>
  <c r="U124" i="18"/>
  <c r="T124" i="18"/>
  <c r="S124" i="18"/>
  <c r="R124" i="18"/>
  <c r="Q124" i="18"/>
  <c r="P124" i="18"/>
  <c r="O124" i="18"/>
  <c r="AN124" i="18" s="1"/>
  <c r="N124" i="18"/>
  <c r="M124" i="18"/>
  <c r="L124" i="18"/>
  <c r="K124" i="18"/>
  <c r="J124" i="18"/>
  <c r="I124" i="18"/>
  <c r="H124" i="18"/>
  <c r="G124" i="18"/>
  <c r="F124" i="18"/>
  <c r="E124" i="18"/>
  <c r="D124" i="18"/>
  <c r="AM123" i="18"/>
  <c r="AJ123" i="18"/>
  <c r="AQ123" i="18" s="1"/>
  <c r="AR58" i="18" s="1"/>
  <c r="AI123" i="18"/>
  <c r="AH123" i="18"/>
  <c r="AG123" i="18"/>
  <c r="AF123" i="18"/>
  <c r="AE123" i="18"/>
  <c r="AD123" i="18"/>
  <c r="AC123" i="18"/>
  <c r="AB123" i="18"/>
  <c r="AL123" i="18" s="1"/>
  <c r="AA123" i="18"/>
  <c r="Z123" i="18"/>
  <c r="Y123" i="18"/>
  <c r="X123" i="18"/>
  <c r="W123" i="18"/>
  <c r="V123" i="18"/>
  <c r="U123" i="18"/>
  <c r="T123" i="18"/>
  <c r="S123" i="18"/>
  <c r="R123" i="18"/>
  <c r="Q123" i="18"/>
  <c r="P123" i="18"/>
  <c r="O123" i="18"/>
  <c r="N123" i="18"/>
  <c r="M123" i="18"/>
  <c r="L123" i="18"/>
  <c r="AN123" i="18" s="1"/>
  <c r="K123" i="18"/>
  <c r="J123" i="18"/>
  <c r="I123" i="18"/>
  <c r="H123" i="18"/>
  <c r="G123" i="18"/>
  <c r="F123" i="18"/>
  <c r="E123" i="18"/>
  <c r="D123" i="18"/>
  <c r="AO123" i="18" s="1"/>
  <c r="AQ122" i="18"/>
  <c r="AJ122" i="18"/>
  <c r="AI122" i="18"/>
  <c r="AH122" i="18"/>
  <c r="AG122" i="18"/>
  <c r="AF122" i="18"/>
  <c r="AE122" i="18"/>
  <c r="AD122" i="18"/>
  <c r="AC122" i="18"/>
  <c r="AL122" i="18" s="1"/>
  <c r="AB122" i="18"/>
  <c r="AA122" i="18"/>
  <c r="Z122" i="18"/>
  <c r="Y122" i="18"/>
  <c r="X122" i="18"/>
  <c r="W122" i="18"/>
  <c r="V122" i="18"/>
  <c r="U122" i="18"/>
  <c r="T122" i="18"/>
  <c r="AM122" i="18" s="1"/>
  <c r="S122" i="18"/>
  <c r="R122" i="18"/>
  <c r="Q122" i="18"/>
  <c r="P122" i="18"/>
  <c r="O122" i="18"/>
  <c r="N122" i="18"/>
  <c r="M122" i="18"/>
  <c r="AN122" i="18" s="1"/>
  <c r="L122" i="18"/>
  <c r="K122" i="18"/>
  <c r="J122" i="18"/>
  <c r="I122" i="18"/>
  <c r="H122" i="18"/>
  <c r="G122" i="18"/>
  <c r="F122" i="18"/>
  <c r="E122" i="18"/>
  <c r="AO122" i="18" s="1"/>
  <c r="D122" i="18"/>
  <c r="AJ121" i="18"/>
  <c r="AQ121" i="18" s="1"/>
  <c r="AI121" i="18"/>
  <c r="AH121" i="18"/>
  <c r="AG121" i="18"/>
  <c r="AF121" i="18"/>
  <c r="AE121" i="18"/>
  <c r="AD121" i="18"/>
  <c r="AC121" i="18"/>
  <c r="AB121" i="18"/>
  <c r="AL121" i="18" s="1"/>
  <c r="AA121" i="18"/>
  <c r="Z121" i="18"/>
  <c r="Y121" i="18"/>
  <c r="X121" i="18"/>
  <c r="W121" i="18"/>
  <c r="V121" i="18"/>
  <c r="U121" i="18"/>
  <c r="T121" i="18"/>
  <c r="AM121" i="18" s="1"/>
  <c r="S121" i="18"/>
  <c r="R121" i="18"/>
  <c r="Q121" i="18"/>
  <c r="P121" i="18"/>
  <c r="O121" i="18"/>
  <c r="N121" i="18"/>
  <c r="M121" i="18"/>
  <c r="L121" i="18"/>
  <c r="AN121" i="18" s="1"/>
  <c r="K121" i="18"/>
  <c r="J121" i="18"/>
  <c r="I121" i="18"/>
  <c r="H121" i="18"/>
  <c r="G121" i="18"/>
  <c r="F121" i="18"/>
  <c r="E121" i="18"/>
  <c r="D121" i="18"/>
  <c r="AO121" i="18" s="1"/>
  <c r="AQ120" i="18"/>
  <c r="AR55" i="18" s="1"/>
  <c r="AJ120" i="18"/>
  <c r="AI120" i="18"/>
  <c r="AH120" i="18"/>
  <c r="AG120" i="18"/>
  <c r="AF120" i="18"/>
  <c r="AE120" i="18"/>
  <c r="AD120" i="18"/>
  <c r="AC120" i="18"/>
  <c r="AB120" i="18"/>
  <c r="AA120" i="18"/>
  <c r="Z120" i="18"/>
  <c r="Y120" i="18"/>
  <c r="X120" i="18"/>
  <c r="W120" i="18"/>
  <c r="V120" i="18"/>
  <c r="U120" i="18"/>
  <c r="T120" i="18"/>
  <c r="S120" i="18"/>
  <c r="R120" i="18"/>
  <c r="Q120" i="18"/>
  <c r="P120" i="18"/>
  <c r="O120" i="18"/>
  <c r="N120" i="18"/>
  <c r="M120" i="18"/>
  <c r="L120" i="18"/>
  <c r="K120" i="18"/>
  <c r="J120" i="18"/>
  <c r="I120" i="18"/>
  <c r="H120" i="18"/>
  <c r="G120" i="18"/>
  <c r="F120" i="18"/>
  <c r="E120" i="18"/>
  <c r="D120" i="18"/>
  <c r="AO119" i="18"/>
  <c r="AJ119" i="18"/>
  <c r="AQ119" i="18" s="1"/>
  <c r="AR54" i="18" s="1"/>
  <c r="AI119" i="18"/>
  <c r="AH119" i="18"/>
  <c r="AG119" i="18"/>
  <c r="AF119" i="18"/>
  <c r="AE119" i="18"/>
  <c r="AD119" i="18"/>
  <c r="AC119" i="18"/>
  <c r="AB119" i="18"/>
  <c r="AA119" i="18"/>
  <c r="Z119" i="18"/>
  <c r="Y119" i="18"/>
  <c r="X119" i="18"/>
  <c r="W119" i="18"/>
  <c r="V119" i="18"/>
  <c r="U119" i="18"/>
  <c r="T119" i="18"/>
  <c r="S119" i="18"/>
  <c r="R119" i="18"/>
  <c r="Q119" i="18"/>
  <c r="P119" i="18"/>
  <c r="O119" i="18"/>
  <c r="N119" i="18"/>
  <c r="M119" i="18"/>
  <c r="L119" i="18"/>
  <c r="K119" i="18"/>
  <c r="J119" i="18"/>
  <c r="I119" i="18"/>
  <c r="H119" i="18"/>
  <c r="G119" i="18"/>
  <c r="F119" i="18"/>
  <c r="E119" i="18"/>
  <c r="D119" i="18"/>
  <c r="AQ118" i="18"/>
  <c r="AJ118" i="18"/>
  <c r="AI118" i="18"/>
  <c r="AH118" i="18"/>
  <c r="AG118" i="18"/>
  <c r="AF118" i="18"/>
  <c r="AE118" i="18"/>
  <c r="AD118" i="18"/>
  <c r="AC118" i="18"/>
  <c r="AB118" i="18"/>
  <c r="AA118" i="18"/>
  <c r="Z118" i="18"/>
  <c r="Y118" i="18"/>
  <c r="X118" i="18"/>
  <c r="W118" i="18"/>
  <c r="V118" i="18"/>
  <c r="U118" i="18"/>
  <c r="T118" i="18"/>
  <c r="S118" i="18"/>
  <c r="R118" i="18"/>
  <c r="Q118" i="18"/>
  <c r="AN118" i="18" s="1"/>
  <c r="P118" i="18"/>
  <c r="O118" i="18"/>
  <c r="N118" i="18"/>
  <c r="M118" i="18"/>
  <c r="L118" i="18"/>
  <c r="K118" i="18"/>
  <c r="J118" i="18"/>
  <c r="I118" i="18"/>
  <c r="H118" i="18"/>
  <c r="G118" i="18"/>
  <c r="F118" i="18"/>
  <c r="E118" i="18"/>
  <c r="D118" i="18"/>
  <c r="AJ117" i="18"/>
  <c r="AQ117" i="18" s="1"/>
  <c r="AR52" i="18" s="1"/>
  <c r="AI117" i="18"/>
  <c r="AH117" i="18"/>
  <c r="AG117" i="18"/>
  <c r="AF117" i="18"/>
  <c r="AE117" i="18"/>
  <c r="AD117" i="18"/>
  <c r="AC117" i="18"/>
  <c r="AB117" i="18"/>
  <c r="AA117" i="18"/>
  <c r="Z117" i="18"/>
  <c r="Y117" i="18"/>
  <c r="X117" i="18"/>
  <c r="W117" i="18"/>
  <c r="V117" i="18"/>
  <c r="AM117" i="18" s="1"/>
  <c r="U117" i="18"/>
  <c r="T117" i="18"/>
  <c r="S117" i="18"/>
  <c r="R117" i="18"/>
  <c r="Q117" i="18"/>
  <c r="P117" i="18"/>
  <c r="O117" i="18"/>
  <c r="N117" i="18"/>
  <c r="M117" i="18"/>
  <c r="L117" i="18"/>
  <c r="AN117" i="18" s="1"/>
  <c r="K117" i="18"/>
  <c r="J117" i="18"/>
  <c r="I117" i="18"/>
  <c r="H117" i="18"/>
  <c r="G117" i="18"/>
  <c r="F117" i="18"/>
  <c r="AO117" i="18" s="1"/>
  <c r="E117" i="18"/>
  <c r="D117" i="18"/>
  <c r="AQ116" i="18"/>
  <c r="AR51" i="18" s="1"/>
  <c r="AJ116" i="18"/>
  <c r="AI116" i="18"/>
  <c r="AH116" i="18"/>
  <c r="AG116" i="18"/>
  <c r="AF116" i="18"/>
  <c r="AE116" i="18"/>
  <c r="AD116" i="18"/>
  <c r="AC116" i="18"/>
  <c r="AL116" i="18" s="1"/>
  <c r="AB116" i="18"/>
  <c r="AA116" i="18"/>
  <c r="Z116" i="18"/>
  <c r="Y116" i="18"/>
  <c r="X116" i="18"/>
  <c r="W116" i="18"/>
  <c r="V116" i="18"/>
  <c r="U116" i="18"/>
  <c r="T116" i="18"/>
  <c r="S116" i="18"/>
  <c r="R116" i="18"/>
  <c r="Q116" i="18"/>
  <c r="P116" i="18"/>
  <c r="O116" i="18"/>
  <c r="AN116" i="18" s="1"/>
  <c r="N116" i="18"/>
  <c r="M116" i="18"/>
  <c r="L116" i="18"/>
  <c r="K116" i="18"/>
  <c r="J116" i="18"/>
  <c r="I116" i="18"/>
  <c r="H116" i="18"/>
  <c r="G116" i="18"/>
  <c r="F116" i="18"/>
  <c r="E116" i="18"/>
  <c r="D116" i="18"/>
  <c r="AM115" i="18"/>
  <c r="AJ115" i="18"/>
  <c r="AQ115" i="18" s="1"/>
  <c r="AR50" i="18" s="1"/>
  <c r="AI115" i="18"/>
  <c r="AH115" i="18"/>
  <c r="AG115" i="18"/>
  <c r="AF115" i="18"/>
  <c r="AE115" i="18"/>
  <c r="AD115" i="18"/>
  <c r="AC115" i="18"/>
  <c r="AB115" i="18"/>
  <c r="AA115" i="18"/>
  <c r="Z115" i="18"/>
  <c r="Y115" i="18"/>
  <c r="X115" i="18"/>
  <c r="W115" i="18"/>
  <c r="V115" i="18"/>
  <c r="U115" i="18"/>
  <c r="T115" i="18"/>
  <c r="S115" i="18"/>
  <c r="R115" i="18"/>
  <c r="Q115" i="18"/>
  <c r="P115" i="18"/>
  <c r="O115" i="18"/>
  <c r="N115" i="18"/>
  <c r="M115" i="18"/>
  <c r="L115" i="18"/>
  <c r="K115" i="18"/>
  <c r="J115" i="18"/>
  <c r="I115" i="18"/>
  <c r="H115" i="18"/>
  <c r="G115" i="18"/>
  <c r="F115" i="18"/>
  <c r="E115" i="18"/>
  <c r="D115" i="18"/>
  <c r="AQ114" i="18"/>
  <c r="AJ114" i="18"/>
  <c r="AI114" i="18"/>
  <c r="AH114" i="18"/>
  <c r="AG114" i="18"/>
  <c r="AF114" i="18"/>
  <c r="AE114" i="18"/>
  <c r="AD114" i="18"/>
  <c r="AC114" i="18"/>
  <c r="AL114" i="18" s="1"/>
  <c r="AB114" i="18"/>
  <c r="AA114" i="18"/>
  <c r="Z114" i="18"/>
  <c r="Y114" i="18"/>
  <c r="X114" i="18"/>
  <c r="W114" i="18"/>
  <c r="V114" i="18"/>
  <c r="U114" i="18"/>
  <c r="T114" i="18"/>
  <c r="AM114" i="18" s="1"/>
  <c r="S114" i="18"/>
  <c r="R114" i="18"/>
  <c r="Q114" i="18"/>
  <c r="P114" i="18"/>
  <c r="O114" i="18"/>
  <c r="N114" i="18"/>
  <c r="M114" i="18"/>
  <c r="AN114" i="18" s="1"/>
  <c r="L114" i="18"/>
  <c r="K114" i="18"/>
  <c r="J114" i="18"/>
  <c r="I114" i="18"/>
  <c r="H114" i="18"/>
  <c r="G114" i="18"/>
  <c r="F114" i="18"/>
  <c r="E114" i="18"/>
  <c r="AO114" i="18" s="1"/>
  <c r="D114" i="18"/>
  <c r="AJ113" i="18"/>
  <c r="AQ113" i="18" s="1"/>
  <c r="AI113" i="18"/>
  <c r="AH113" i="18"/>
  <c r="AG113" i="18"/>
  <c r="AF113" i="18"/>
  <c r="AE113" i="18"/>
  <c r="AD113" i="18"/>
  <c r="AC113" i="18"/>
  <c r="AB113" i="18"/>
  <c r="AA113" i="18"/>
  <c r="Z113" i="18"/>
  <c r="Y113" i="18"/>
  <c r="X113" i="18"/>
  <c r="W113" i="18"/>
  <c r="V113" i="18"/>
  <c r="U113" i="18"/>
  <c r="T113" i="18"/>
  <c r="S113" i="18"/>
  <c r="R113" i="18"/>
  <c r="Q113" i="18"/>
  <c r="P113" i="18"/>
  <c r="O113" i="18"/>
  <c r="N113" i="18"/>
  <c r="M113" i="18"/>
  <c r="L113" i="18"/>
  <c r="K113" i="18"/>
  <c r="J113" i="18"/>
  <c r="I113" i="18"/>
  <c r="H113" i="18"/>
  <c r="G113" i="18"/>
  <c r="F113" i="18"/>
  <c r="E113" i="18"/>
  <c r="D113" i="18"/>
  <c r="AQ112" i="18"/>
  <c r="AJ112" i="18"/>
  <c r="AI112" i="18"/>
  <c r="AH112" i="18"/>
  <c r="AG112" i="18"/>
  <c r="AF112" i="18"/>
  <c r="AE112" i="18"/>
  <c r="AD112" i="18"/>
  <c r="AC112" i="18"/>
  <c r="AB112" i="18"/>
  <c r="AA112" i="18"/>
  <c r="Z112" i="18"/>
  <c r="Y112" i="18"/>
  <c r="X112" i="18"/>
  <c r="W112" i="18"/>
  <c r="V112" i="18"/>
  <c r="U112" i="18"/>
  <c r="T112" i="18"/>
  <c r="S112" i="18"/>
  <c r="R112" i="18"/>
  <c r="Q112" i="18"/>
  <c r="P112" i="18"/>
  <c r="O112" i="18"/>
  <c r="N112" i="18"/>
  <c r="M112" i="18"/>
  <c r="L112" i="18"/>
  <c r="K112" i="18"/>
  <c r="J112" i="18"/>
  <c r="I112" i="18"/>
  <c r="H112" i="18"/>
  <c r="G112" i="18"/>
  <c r="F112" i="18"/>
  <c r="E112" i="18"/>
  <c r="D112" i="18"/>
  <c r="AJ111" i="18"/>
  <c r="AQ111" i="18" s="1"/>
  <c r="AR46" i="18" s="1"/>
  <c r="AI111" i="18"/>
  <c r="AH111" i="18"/>
  <c r="AG111" i="18"/>
  <c r="AF111" i="18"/>
  <c r="AE111" i="18"/>
  <c r="AD111" i="18"/>
  <c r="AC111" i="18"/>
  <c r="AB111" i="18"/>
  <c r="AL111" i="18" s="1"/>
  <c r="AA111" i="18"/>
  <c r="Z111" i="18"/>
  <c r="Y111" i="18"/>
  <c r="X111" i="18"/>
  <c r="W111" i="18"/>
  <c r="V111" i="18"/>
  <c r="U111" i="18"/>
  <c r="T111" i="18"/>
  <c r="AM111" i="18" s="1"/>
  <c r="S111" i="18"/>
  <c r="R111" i="18"/>
  <c r="Q111" i="18"/>
  <c r="P111" i="18"/>
  <c r="O111" i="18"/>
  <c r="N111" i="18"/>
  <c r="M111" i="18"/>
  <c r="L111" i="18"/>
  <c r="AN111" i="18" s="1"/>
  <c r="K111" i="18"/>
  <c r="J111" i="18"/>
  <c r="I111" i="18"/>
  <c r="H111" i="18"/>
  <c r="AO111" i="18" s="1"/>
  <c r="G111" i="18"/>
  <c r="F111" i="18"/>
  <c r="E111" i="18"/>
  <c r="D111" i="18"/>
  <c r="AQ110" i="18"/>
  <c r="AR45" i="18" s="1"/>
  <c r="AJ110" i="18"/>
  <c r="AI110" i="18"/>
  <c r="AH110" i="18"/>
  <c r="AG110" i="18"/>
  <c r="AF110" i="18"/>
  <c r="AE110" i="18"/>
  <c r="AD110" i="18"/>
  <c r="AC110" i="18"/>
  <c r="AB110" i="18"/>
  <c r="AA110" i="18"/>
  <c r="Z110" i="18"/>
  <c r="Y110" i="18"/>
  <c r="X110" i="18"/>
  <c r="W110" i="18"/>
  <c r="V110" i="18"/>
  <c r="U110" i="18"/>
  <c r="T110" i="18"/>
  <c r="S110" i="18"/>
  <c r="R110" i="18"/>
  <c r="Q110" i="18"/>
  <c r="P110" i="18"/>
  <c r="O110" i="18"/>
  <c r="AN110" i="18" s="1"/>
  <c r="N110" i="18"/>
  <c r="M110" i="18"/>
  <c r="L110" i="18"/>
  <c r="K110" i="18"/>
  <c r="J110" i="18"/>
  <c r="I110" i="18"/>
  <c r="H110" i="18"/>
  <c r="G110" i="18"/>
  <c r="F110" i="18"/>
  <c r="E110" i="18"/>
  <c r="D110" i="18"/>
  <c r="AM109" i="18"/>
  <c r="AJ109" i="18"/>
  <c r="AQ109" i="18" s="1"/>
  <c r="AR44" i="18" s="1"/>
  <c r="AI109" i="18"/>
  <c r="AH109" i="18"/>
  <c r="AG109" i="18"/>
  <c r="AF109" i="18"/>
  <c r="AE109" i="18"/>
  <c r="AD109" i="18"/>
  <c r="AC109" i="18"/>
  <c r="AL109" i="18" s="1"/>
  <c r="AB109" i="18"/>
  <c r="AA109" i="18"/>
  <c r="Z109" i="18"/>
  <c r="Y109" i="18"/>
  <c r="X109" i="18"/>
  <c r="W109" i="18"/>
  <c r="V109" i="18"/>
  <c r="U109" i="18"/>
  <c r="T109" i="18"/>
  <c r="S109" i="18"/>
  <c r="R109" i="18"/>
  <c r="Q109" i="18"/>
  <c r="P109" i="18"/>
  <c r="O109" i="18"/>
  <c r="N109" i="18"/>
  <c r="M109" i="18"/>
  <c r="L109" i="18"/>
  <c r="K109" i="18"/>
  <c r="J109" i="18"/>
  <c r="I109" i="18"/>
  <c r="H109" i="18"/>
  <c r="G109" i="18"/>
  <c r="F109" i="18"/>
  <c r="AO109" i="18" s="1"/>
  <c r="E109" i="18"/>
  <c r="D109" i="18"/>
  <c r="AQ108" i="18"/>
  <c r="AN108" i="18"/>
  <c r="AJ108" i="18"/>
  <c r="AI108" i="18"/>
  <c r="AH108" i="18"/>
  <c r="AG108" i="18"/>
  <c r="AF108" i="18"/>
  <c r="AE108" i="18"/>
  <c r="AD108" i="18"/>
  <c r="AC108" i="18"/>
  <c r="AL108" i="18" s="1"/>
  <c r="AB108" i="18"/>
  <c r="AA108" i="18"/>
  <c r="Z108" i="18"/>
  <c r="Y108" i="18"/>
  <c r="X108" i="18"/>
  <c r="W108" i="18"/>
  <c r="V108" i="18"/>
  <c r="U108" i="18"/>
  <c r="T108" i="18"/>
  <c r="S108" i="18"/>
  <c r="R108" i="18"/>
  <c r="Q108" i="18"/>
  <c r="P108" i="18"/>
  <c r="O108" i="18"/>
  <c r="N108" i="18"/>
  <c r="M108" i="18"/>
  <c r="L108" i="18"/>
  <c r="K108" i="18"/>
  <c r="J108" i="18"/>
  <c r="I108" i="18"/>
  <c r="H108" i="18"/>
  <c r="G108" i="18"/>
  <c r="F108" i="18"/>
  <c r="E108" i="18"/>
  <c r="D108" i="18"/>
  <c r="AJ107" i="18"/>
  <c r="AQ107" i="18" s="1"/>
  <c r="AR42" i="18" s="1"/>
  <c r="AI107" i="18"/>
  <c r="AH107" i="18"/>
  <c r="AG107" i="18"/>
  <c r="AF107" i="18"/>
  <c r="AE107" i="18"/>
  <c r="AD107" i="18"/>
  <c r="AC107" i="18"/>
  <c r="AB107" i="18"/>
  <c r="AL107" i="18" s="1"/>
  <c r="AA107" i="18"/>
  <c r="Z107" i="18"/>
  <c r="Y107" i="18"/>
  <c r="X107" i="18"/>
  <c r="W107" i="18"/>
  <c r="V107" i="18"/>
  <c r="U107" i="18"/>
  <c r="T107" i="18"/>
  <c r="AM107" i="18" s="1"/>
  <c r="S107" i="18"/>
  <c r="R107" i="18"/>
  <c r="Q107" i="18"/>
  <c r="P107" i="18"/>
  <c r="O107" i="18"/>
  <c r="N107" i="18"/>
  <c r="M107" i="18"/>
  <c r="L107" i="18"/>
  <c r="AN107" i="18" s="1"/>
  <c r="K107" i="18"/>
  <c r="J107" i="18"/>
  <c r="I107" i="18"/>
  <c r="H107" i="18"/>
  <c r="G107" i="18"/>
  <c r="F107" i="18"/>
  <c r="E107" i="18"/>
  <c r="D107" i="18"/>
  <c r="AO107" i="18" s="1"/>
  <c r="AQ106" i="18"/>
  <c r="AJ106" i="18"/>
  <c r="AI106" i="18"/>
  <c r="AH106" i="18"/>
  <c r="AG106" i="18"/>
  <c r="AF106" i="18"/>
  <c r="AE106" i="18"/>
  <c r="AD106" i="18"/>
  <c r="AC106" i="18"/>
  <c r="AL106" i="18" s="1"/>
  <c r="AB106" i="18"/>
  <c r="AA106" i="18"/>
  <c r="Z106" i="18"/>
  <c r="Y106" i="18"/>
  <c r="X106" i="18"/>
  <c r="W106" i="18"/>
  <c r="V106" i="18"/>
  <c r="U106" i="18"/>
  <c r="T106" i="18"/>
  <c r="S106" i="18"/>
  <c r="R106" i="18"/>
  <c r="Q106" i="18"/>
  <c r="P106" i="18"/>
  <c r="O106" i="18"/>
  <c r="N106" i="18"/>
  <c r="M106" i="18"/>
  <c r="L106" i="18"/>
  <c r="K106" i="18"/>
  <c r="J106" i="18"/>
  <c r="I106" i="18"/>
  <c r="H106" i="18"/>
  <c r="G106" i="18"/>
  <c r="F106" i="18"/>
  <c r="E106" i="18"/>
  <c r="D106" i="18"/>
  <c r="C106" i="18"/>
  <c r="AJ105" i="18"/>
  <c r="AQ105" i="18" s="1"/>
  <c r="AI105" i="18"/>
  <c r="AH105" i="18"/>
  <c r="AG105" i="18"/>
  <c r="AF105" i="18"/>
  <c r="AE105" i="18"/>
  <c r="AD105" i="18"/>
  <c r="AC105" i="18"/>
  <c r="AB105" i="18"/>
  <c r="AL105" i="18" s="1"/>
  <c r="AA105" i="18"/>
  <c r="Z105" i="18"/>
  <c r="Y105" i="18"/>
  <c r="X105" i="18"/>
  <c r="W105" i="18"/>
  <c r="V105" i="18"/>
  <c r="U105" i="18"/>
  <c r="T105" i="18"/>
  <c r="AM105" i="18" s="1"/>
  <c r="S105" i="18"/>
  <c r="R105" i="18"/>
  <c r="Q105" i="18"/>
  <c r="P105" i="18"/>
  <c r="O105" i="18"/>
  <c r="N105" i="18"/>
  <c r="M105" i="18"/>
  <c r="L105" i="18"/>
  <c r="AN105" i="18" s="1"/>
  <c r="K105" i="18"/>
  <c r="J105" i="18"/>
  <c r="I105" i="18"/>
  <c r="H105" i="18"/>
  <c r="G105" i="18"/>
  <c r="F105" i="18"/>
  <c r="E105" i="18"/>
  <c r="D105" i="18"/>
  <c r="AO105" i="18" s="1"/>
  <c r="AQ104" i="18"/>
  <c r="AJ104" i="18"/>
  <c r="AI104" i="18"/>
  <c r="AH104" i="18"/>
  <c r="AG104" i="18"/>
  <c r="AF104" i="18"/>
  <c r="AE104" i="18"/>
  <c r="AD104" i="18"/>
  <c r="AC104" i="18"/>
  <c r="AB104" i="18"/>
  <c r="AA104" i="18"/>
  <c r="Z104" i="18"/>
  <c r="Y104" i="18"/>
  <c r="X104" i="18"/>
  <c r="W104" i="18"/>
  <c r="V104" i="18"/>
  <c r="U104" i="18"/>
  <c r="T104" i="18"/>
  <c r="S104" i="18"/>
  <c r="R104" i="18"/>
  <c r="Q104" i="18"/>
  <c r="P104" i="18"/>
  <c r="O104" i="18"/>
  <c r="N104" i="18"/>
  <c r="M104" i="18"/>
  <c r="L104" i="18"/>
  <c r="K104" i="18"/>
  <c r="J104" i="18"/>
  <c r="I104" i="18"/>
  <c r="H104" i="18"/>
  <c r="G104" i="18"/>
  <c r="F104" i="18"/>
  <c r="E104" i="18"/>
  <c r="D104" i="18"/>
  <c r="AJ103" i="18"/>
  <c r="AQ103" i="18" s="1"/>
  <c r="AR38" i="18" s="1"/>
  <c r="AI103" i="18"/>
  <c r="AH103" i="18"/>
  <c r="AG103" i="18"/>
  <c r="AF103" i="18"/>
  <c r="AE103" i="18"/>
  <c r="AD103" i="18"/>
  <c r="AC103" i="18"/>
  <c r="AB103" i="18"/>
  <c r="AA103" i="18"/>
  <c r="Z103" i="18"/>
  <c r="Y103" i="18"/>
  <c r="X103" i="18"/>
  <c r="W103" i="18"/>
  <c r="V103" i="18"/>
  <c r="U103" i="18"/>
  <c r="T103" i="18"/>
  <c r="S103" i="18"/>
  <c r="R103" i="18"/>
  <c r="Q103" i="18"/>
  <c r="P103" i="18"/>
  <c r="O103" i="18"/>
  <c r="N103" i="18"/>
  <c r="M103" i="18"/>
  <c r="L103" i="18"/>
  <c r="K103" i="18"/>
  <c r="J103" i="18"/>
  <c r="AO103" i="18" s="1"/>
  <c r="I103" i="18"/>
  <c r="H103" i="18"/>
  <c r="G103" i="18"/>
  <c r="F103" i="18"/>
  <c r="E103" i="18"/>
  <c r="D103" i="18"/>
  <c r="AQ102" i="18"/>
  <c r="AN102" i="18"/>
  <c r="AJ102" i="18"/>
  <c r="AI102" i="18"/>
  <c r="AH102" i="18"/>
  <c r="AG102" i="18"/>
  <c r="AF102" i="18"/>
  <c r="AE102" i="18"/>
  <c r="AD102" i="18"/>
  <c r="AC102" i="18"/>
  <c r="AL102" i="18" s="1"/>
  <c r="AB102" i="18"/>
  <c r="AA102" i="18"/>
  <c r="Z102" i="18"/>
  <c r="Y102" i="18"/>
  <c r="X102" i="18"/>
  <c r="W102" i="18"/>
  <c r="V102" i="18"/>
  <c r="U102" i="18"/>
  <c r="T102" i="18"/>
  <c r="S102" i="18"/>
  <c r="R102" i="18"/>
  <c r="Q102" i="18"/>
  <c r="P102" i="18"/>
  <c r="O102" i="18"/>
  <c r="N102" i="18"/>
  <c r="M102" i="18"/>
  <c r="L102" i="18"/>
  <c r="K102" i="18"/>
  <c r="J102" i="18"/>
  <c r="I102" i="18"/>
  <c r="H102" i="18"/>
  <c r="G102" i="18"/>
  <c r="F102" i="18"/>
  <c r="E102" i="18"/>
  <c r="D102" i="18"/>
  <c r="AO102" i="18" s="1"/>
  <c r="AJ101" i="18"/>
  <c r="AQ101" i="18" s="1"/>
  <c r="AR36" i="18" s="1"/>
  <c r="AI101" i="18"/>
  <c r="AH101" i="18"/>
  <c r="AG101" i="18"/>
  <c r="AF101" i="18"/>
  <c r="AE101" i="18"/>
  <c r="AD101" i="18"/>
  <c r="AC101" i="18"/>
  <c r="AB101" i="18"/>
  <c r="AA101" i="18"/>
  <c r="Z101" i="18"/>
  <c r="Y101" i="18"/>
  <c r="X101" i="18"/>
  <c r="W101" i="18"/>
  <c r="V101" i="18"/>
  <c r="AM101" i="18" s="1"/>
  <c r="U101" i="18"/>
  <c r="T101" i="18"/>
  <c r="S101" i="18"/>
  <c r="R101" i="18"/>
  <c r="Q101" i="18"/>
  <c r="P101" i="18"/>
  <c r="O101" i="18"/>
  <c r="N101" i="18"/>
  <c r="M101" i="18"/>
  <c r="L101" i="18"/>
  <c r="K101" i="18"/>
  <c r="J101" i="18"/>
  <c r="I101" i="18"/>
  <c r="H101" i="18"/>
  <c r="G101" i="18"/>
  <c r="F101" i="18"/>
  <c r="AO101" i="18" s="1"/>
  <c r="E101" i="18"/>
  <c r="D101" i="18"/>
  <c r="AQ100" i="18"/>
  <c r="AR35" i="18" s="1"/>
  <c r="AJ100" i="18"/>
  <c r="AI100" i="18"/>
  <c r="AH100" i="18"/>
  <c r="AG100" i="18"/>
  <c r="AF100" i="18"/>
  <c r="AE100" i="18"/>
  <c r="AD100" i="18"/>
  <c r="AC100" i="18"/>
  <c r="AL100" i="18" s="1"/>
  <c r="AB100" i="18"/>
  <c r="AA100" i="18"/>
  <c r="Z100" i="18"/>
  <c r="Y100" i="18"/>
  <c r="X100" i="18"/>
  <c r="W100" i="18"/>
  <c r="V100" i="18"/>
  <c r="U100" i="18"/>
  <c r="T100" i="18"/>
  <c r="AM100" i="18" s="1"/>
  <c r="S100" i="18"/>
  <c r="R100" i="18"/>
  <c r="Q100" i="18"/>
  <c r="P100" i="18"/>
  <c r="O100" i="18"/>
  <c r="AN100" i="18" s="1"/>
  <c r="N100" i="18"/>
  <c r="M100" i="18"/>
  <c r="L100" i="18"/>
  <c r="K100" i="18"/>
  <c r="J100" i="18"/>
  <c r="I100" i="18"/>
  <c r="H100" i="18"/>
  <c r="G100" i="18"/>
  <c r="F100" i="18"/>
  <c r="E100" i="18"/>
  <c r="D100" i="18"/>
  <c r="AO100" i="18" s="1"/>
  <c r="AJ99" i="18"/>
  <c r="AQ99" i="18" s="1"/>
  <c r="AR34" i="18" s="1"/>
  <c r="AI99" i="18"/>
  <c r="AH99" i="18"/>
  <c r="AG99" i="18"/>
  <c r="AF99" i="18"/>
  <c r="AE99" i="18"/>
  <c r="AD99" i="18"/>
  <c r="AC99" i="18"/>
  <c r="AB99" i="18"/>
  <c r="AA99" i="18"/>
  <c r="Z99" i="18"/>
  <c r="Y99" i="18"/>
  <c r="X99" i="18"/>
  <c r="W99" i="18"/>
  <c r="V99" i="18"/>
  <c r="AM99" i="18" s="1"/>
  <c r="U99" i="18"/>
  <c r="T99" i="18"/>
  <c r="S99" i="18"/>
  <c r="R99" i="18"/>
  <c r="Q99" i="18"/>
  <c r="P99" i="18"/>
  <c r="O99" i="18"/>
  <c r="N99" i="18"/>
  <c r="M99" i="18"/>
  <c r="L99" i="18"/>
  <c r="K99" i="18"/>
  <c r="J99" i="18"/>
  <c r="I99" i="18"/>
  <c r="H99" i="18"/>
  <c r="G99" i="18"/>
  <c r="F99" i="18"/>
  <c r="E99" i="18"/>
  <c r="D99" i="18"/>
  <c r="AQ98" i="18"/>
  <c r="AJ98" i="18"/>
  <c r="AI98" i="18"/>
  <c r="AH98" i="18"/>
  <c r="AG98" i="18"/>
  <c r="AF98" i="18"/>
  <c r="AE98" i="18"/>
  <c r="AD98" i="18"/>
  <c r="AC98" i="18"/>
  <c r="AL98" i="18" s="1"/>
  <c r="AB98" i="18"/>
  <c r="AA98" i="18"/>
  <c r="Z98" i="18"/>
  <c r="Y98" i="18"/>
  <c r="X98" i="18"/>
  <c r="W98" i="18"/>
  <c r="V98" i="18"/>
  <c r="U98" i="18"/>
  <c r="T98" i="18"/>
  <c r="AM98" i="18" s="1"/>
  <c r="S98" i="18"/>
  <c r="R98" i="18"/>
  <c r="Q98" i="18"/>
  <c r="P98" i="18"/>
  <c r="O98" i="18"/>
  <c r="N98" i="18"/>
  <c r="M98" i="18"/>
  <c r="AN98" i="18" s="1"/>
  <c r="L98" i="18"/>
  <c r="K98" i="18"/>
  <c r="J98" i="18"/>
  <c r="I98" i="18"/>
  <c r="H98" i="18"/>
  <c r="G98" i="18"/>
  <c r="F98" i="18"/>
  <c r="E98" i="18"/>
  <c r="AO98" i="18" s="1"/>
  <c r="D98" i="18"/>
  <c r="AJ97" i="18"/>
  <c r="AQ97" i="18" s="1"/>
  <c r="AI97" i="18"/>
  <c r="AH97" i="18"/>
  <c r="AG97" i="18"/>
  <c r="AF97" i="18"/>
  <c r="AE97" i="18"/>
  <c r="AD97" i="18"/>
  <c r="AC97" i="18"/>
  <c r="AB97" i="18"/>
  <c r="AA97" i="18"/>
  <c r="Z97" i="18"/>
  <c r="Y97" i="18"/>
  <c r="X97" i="18"/>
  <c r="W97" i="18"/>
  <c r="V97" i="18"/>
  <c r="U97" i="18"/>
  <c r="T97" i="18"/>
  <c r="S97" i="18"/>
  <c r="R97" i="18"/>
  <c r="Q97" i="18"/>
  <c r="P97" i="18"/>
  <c r="O97" i="18"/>
  <c r="N97" i="18"/>
  <c r="M97" i="18"/>
  <c r="L97" i="18"/>
  <c r="K97" i="18"/>
  <c r="J97" i="18"/>
  <c r="I97" i="18"/>
  <c r="H97" i="18"/>
  <c r="G97" i="18"/>
  <c r="F97" i="18"/>
  <c r="E97" i="18"/>
  <c r="D97" i="18"/>
  <c r="AQ96" i="18"/>
  <c r="AR31" i="18" s="1"/>
  <c r="AJ96" i="18"/>
  <c r="AI96" i="18"/>
  <c r="AH96" i="18"/>
  <c r="AG96" i="18"/>
  <c r="AF96" i="18"/>
  <c r="AE96" i="18"/>
  <c r="AD96" i="18"/>
  <c r="AC96" i="18"/>
  <c r="AL96" i="18" s="1"/>
  <c r="AB96" i="18"/>
  <c r="AA96" i="18"/>
  <c r="Z96" i="18"/>
  <c r="Y96" i="18"/>
  <c r="X96" i="18"/>
  <c r="W96" i="18"/>
  <c r="V96" i="18"/>
  <c r="U96" i="18"/>
  <c r="AM96" i="18" s="1"/>
  <c r="T96" i="18"/>
  <c r="S96" i="18"/>
  <c r="R96" i="18"/>
  <c r="Q96" i="18"/>
  <c r="P96" i="18"/>
  <c r="O96" i="18"/>
  <c r="N96" i="18"/>
  <c r="M96" i="18"/>
  <c r="AN96" i="18" s="1"/>
  <c r="L96" i="18"/>
  <c r="K96" i="18"/>
  <c r="J96" i="18"/>
  <c r="I96" i="18"/>
  <c r="H96" i="18"/>
  <c r="G96" i="18"/>
  <c r="F96" i="18"/>
  <c r="E96" i="18"/>
  <c r="AO96" i="18" s="1"/>
  <c r="D96" i="18"/>
  <c r="AJ95" i="18"/>
  <c r="AQ95" i="18" s="1"/>
  <c r="AR30" i="18" s="1"/>
  <c r="AI95" i="18"/>
  <c r="AH95" i="18"/>
  <c r="AG95" i="18"/>
  <c r="AF95" i="18"/>
  <c r="AE95" i="18"/>
  <c r="AD95" i="18"/>
  <c r="AC95" i="18"/>
  <c r="AB95" i="18"/>
  <c r="AA95" i="18"/>
  <c r="Z95" i="18"/>
  <c r="Y95" i="18"/>
  <c r="X95" i="18"/>
  <c r="W95" i="18"/>
  <c r="V95" i="18"/>
  <c r="U95" i="18"/>
  <c r="T95" i="18"/>
  <c r="S95" i="18"/>
  <c r="R95" i="18"/>
  <c r="Q95" i="18"/>
  <c r="P95" i="18"/>
  <c r="O95" i="18"/>
  <c r="N95" i="18"/>
  <c r="M95" i="18"/>
  <c r="L95" i="18"/>
  <c r="K95" i="18"/>
  <c r="J95" i="18"/>
  <c r="I95" i="18"/>
  <c r="H95" i="18"/>
  <c r="AO95" i="18" s="1"/>
  <c r="G95" i="18"/>
  <c r="F95" i="18"/>
  <c r="E95" i="18"/>
  <c r="D95" i="18"/>
  <c r="AQ94" i="18"/>
  <c r="AR29" i="18" s="1"/>
  <c r="AJ94" i="18"/>
  <c r="AI94" i="18"/>
  <c r="AH94" i="18"/>
  <c r="AG94" i="18"/>
  <c r="AF94" i="18"/>
  <c r="AE94" i="18"/>
  <c r="AD94" i="18"/>
  <c r="AC94" i="18"/>
  <c r="AB94" i="18"/>
  <c r="AA94" i="18"/>
  <c r="Z94" i="18"/>
  <c r="Y94" i="18"/>
  <c r="X94" i="18"/>
  <c r="W94" i="18"/>
  <c r="V94" i="18"/>
  <c r="U94" i="18"/>
  <c r="T94" i="18"/>
  <c r="S94" i="18"/>
  <c r="R94" i="18"/>
  <c r="Q94" i="18"/>
  <c r="P94" i="18"/>
  <c r="O94" i="18"/>
  <c r="AN94" i="18" s="1"/>
  <c r="N94" i="18"/>
  <c r="M94" i="18"/>
  <c r="L94" i="18"/>
  <c r="K94" i="18"/>
  <c r="J94" i="18"/>
  <c r="I94" i="18"/>
  <c r="H94" i="18"/>
  <c r="G94" i="18"/>
  <c r="F94" i="18"/>
  <c r="E94" i="18"/>
  <c r="D94" i="18"/>
  <c r="AJ93" i="18"/>
  <c r="AQ93" i="18" s="1"/>
  <c r="AR28" i="18" s="1"/>
  <c r="AI93" i="18"/>
  <c r="AH93" i="18"/>
  <c r="AG93" i="18"/>
  <c r="AF93" i="18"/>
  <c r="AE93" i="18"/>
  <c r="AD93" i="18"/>
  <c r="AC93" i="18"/>
  <c r="AB93" i="18"/>
  <c r="AA93" i="18"/>
  <c r="Z93" i="18"/>
  <c r="Y93" i="18"/>
  <c r="X93" i="18"/>
  <c r="W93" i="18"/>
  <c r="V93" i="18"/>
  <c r="AM93" i="18" s="1"/>
  <c r="U93" i="18"/>
  <c r="T93" i="18"/>
  <c r="S93" i="18"/>
  <c r="R93" i="18"/>
  <c r="Q93" i="18"/>
  <c r="P93" i="18"/>
  <c r="O93" i="18"/>
  <c r="N93" i="18"/>
  <c r="M93" i="18"/>
  <c r="L93" i="18"/>
  <c r="K93" i="18"/>
  <c r="J93" i="18"/>
  <c r="I93" i="18"/>
  <c r="H93" i="18"/>
  <c r="G93" i="18"/>
  <c r="F93" i="18"/>
  <c r="AO93" i="18" s="1"/>
  <c r="E93" i="18"/>
  <c r="D93" i="18"/>
  <c r="AQ92" i="18"/>
  <c r="AN92" i="18"/>
  <c r="AJ92" i="18"/>
  <c r="AI92" i="18"/>
  <c r="AH92" i="18"/>
  <c r="AG92" i="18"/>
  <c r="AF92" i="18"/>
  <c r="AE92" i="18"/>
  <c r="AD92" i="18"/>
  <c r="AC92" i="18"/>
  <c r="AL92" i="18" s="1"/>
  <c r="AB92" i="18"/>
  <c r="AA92" i="18"/>
  <c r="Z92" i="18"/>
  <c r="Y92" i="18"/>
  <c r="X92" i="18"/>
  <c r="W92" i="18"/>
  <c r="V92" i="18"/>
  <c r="U92" i="18"/>
  <c r="T92" i="18"/>
  <c r="S92" i="18"/>
  <c r="R92" i="18"/>
  <c r="Q92" i="18"/>
  <c r="P92" i="18"/>
  <c r="O92" i="18"/>
  <c r="N92" i="18"/>
  <c r="M92" i="18"/>
  <c r="L92" i="18"/>
  <c r="K92" i="18"/>
  <c r="J92" i="18"/>
  <c r="I92" i="18"/>
  <c r="H92" i="18"/>
  <c r="G92" i="18"/>
  <c r="F92" i="18"/>
  <c r="E92" i="18"/>
  <c r="D92" i="18"/>
  <c r="AJ91" i="18"/>
  <c r="AQ91" i="18" s="1"/>
  <c r="AR26" i="18" s="1"/>
  <c r="AI91" i="18"/>
  <c r="AH91" i="18"/>
  <c r="AG91" i="18"/>
  <c r="AF91" i="18"/>
  <c r="AE91" i="18"/>
  <c r="AD91" i="18"/>
  <c r="AC91" i="18"/>
  <c r="AB91" i="18"/>
  <c r="AL91" i="18" s="1"/>
  <c r="AA91" i="18"/>
  <c r="Z91" i="18"/>
  <c r="Y91" i="18"/>
  <c r="X91" i="18"/>
  <c r="W91" i="18"/>
  <c r="V91" i="18"/>
  <c r="U91" i="18"/>
  <c r="T91" i="18"/>
  <c r="AM91" i="18" s="1"/>
  <c r="S91" i="18"/>
  <c r="R91" i="18"/>
  <c r="Q91" i="18"/>
  <c r="P91" i="18"/>
  <c r="O91" i="18"/>
  <c r="N91" i="18"/>
  <c r="M91" i="18"/>
  <c r="L91" i="18"/>
  <c r="AN91" i="18" s="1"/>
  <c r="K91" i="18"/>
  <c r="J91" i="18"/>
  <c r="I91" i="18"/>
  <c r="H91" i="18"/>
  <c r="G91" i="18"/>
  <c r="F91" i="18"/>
  <c r="E91" i="18"/>
  <c r="D91" i="18"/>
  <c r="AO91" i="18" s="1"/>
  <c r="AQ90" i="18"/>
  <c r="AJ90" i="18"/>
  <c r="AI90" i="18"/>
  <c r="AH90" i="18"/>
  <c r="AG90" i="18"/>
  <c r="AF90" i="18"/>
  <c r="AE90" i="18"/>
  <c r="AD90" i="18"/>
  <c r="AC90" i="18"/>
  <c r="AL90" i="18" s="1"/>
  <c r="AB90" i="18"/>
  <c r="AA90" i="18"/>
  <c r="Z90" i="18"/>
  <c r="Y90" i="18"/>
  <c r="X90" i="18"/>
  <c r="W90" i="18"/>
  <c r="V90" i="18"/>
  <c r="U90" i="18"/>
  <c r="T90" i="18"/>
  <c r="S90" i="18"/>
  <c r="R90" i="18"/>
  <c r="Q90" i="18"/>
  <c r="P90" i="18"/>
  <c r="O90" i="18"/>
  <c r="N90" i="18"/>
  <c r="M90" i="18"/>
  <c r="L90" i="18"/>
  <c r="K90" i="18"/>
  <c r="J90" i="18"/>
  <c r="I90" i="18"/>
  <c r="H90" i="18"/>
  <c r="G90" i="18"/>
  <c r="F90" i="18"/>
  <c r="E90" i="18"/>
  <c r="D90" i="18"/>
  <c r="AJ89" i="18"/>
  <c r="AQ89" i="18" s="1"/>
  <c r="AI89" i="18"/>
  <c r="AH89" i="18"/>
  <c r="AG89" i="18"/>
  <c r="AF89" i="18"/>
  <c r="AE89" i="18"/>
  <c r="AD89" i="18"/>
  <c r="AC89" i="18"/>
  <c r="AB89" i="18"/>
  <c r="AL89" i="18" s="1"/>
  <c r="AA89" i="18"/>
  <c r="Z89" i="18"/>
  <c r="Y89" i="18"/>
  <c r="X89" i="18"/>
  <c r="W89" i="18"/>
  <c r="V89" i="18"/>
  <c r="U89" i="18"/>
  <c r="T89" i="18"/>
  <c r="AM89" i="18" s="1"/>
  <c r="S89" i="18"/>
  <c r="R89" i="18"/>
  <c r="Q89" i="18"/>
  <c r="P89" i="18"/>
  <c r="O89" i="18"/>
  <c r="N89" i="18"/>
  <c r="M89" i="18"/>
  <c r="L89" i="18"/>
  <c r="AN89" i="18" s="1"/>
  <c r="K89" i="18"/>
  <c r="J89" i="18"/>
  <c r="I89" i="18"/>
  <c r="H89" i="18"/>
  <c r="G89" i="18"/>
  <c r="F89" i="18"/>
  <c r="E89" i="18"/>
  <c r="D89" i="18"/>
  <c r="AO89" i="18" s="1"/>
  <c r="AQ88" i="18"/>
  <c r="AR23" i="18" s="1"/>
  <c r="AJ88" i="18"/>
  <c r="AI88" i="18"/>
  <c r="AH88" i="18"/>
  <c r="AG88" i="18"/>
  <c r="AF88" i="18"/>
  <c r="AE88" i="18"/>
  <c r="AD88" i="18"/>
  <c r="AC88" i="18"/>
  <c r="AB88" i="18"/>
  <c r="AA88" i="18"/>
  <c r="Z88" i="18"/>
  <c r="Y88" i="18"/>
  <c r="X88" i="18"/>
  <c r="W88" i="18"/>
  <c r="V88" i="18"/>
  <c r="U88" i="18"/>
  <c r="T88" i="18"/>
  <c r="S88" i="18"/>
  <c r="R88" i="18"/>
  <c r="Q88" i="18"/>
  <c r="P88" i="18"/>
  <c r="O88" i="18"/>
  <c r="N88" i="18"/>
  <c r="M88" i="18"/>
  <c r="L88" i="18"/>
  <c r="K88" i="18"/>
  <c r="J88" i="18"/>
  <c r="I88" i="18"/>
  <c r="H88" i="18"/>
  <c r="G88" i="18"/>
  <c r="F88" i="18"/>
  <c r="E88" i="18"/>
  <c r="D88" i="18"/>
  <c r="C88" i="18"/>
  <c r="AO87" i="18"/>
  <c r="AJ87" i="18"/>
  <c r="AQ87" i="18" s="1"/>
  <c r="AI87" i="18"/>
  <c r="AH87" i="18"/>
  <c r="AG87" i="18"/>
  <c r="AF87" i="18"/>
  <c r="AE87" i="18"/>
  <c r="AD87" i="18"/>
  <c r="AC87" i="18"/>
  <c r="AB87" i="18"/>
  <c r="AA87" i="18"/>
  <c r="Z87" i="18"/>
  <c r="Y87" i="18"/>
  <c r="X87" i="18"/>
  <c r="W87" i="18"/>
  <c r="V87" i="18"/>
  <c r="U87" i="18"/>
  <c r="T87" i="18"/>
  <c r="S87" i="18"/>
  <c r="R87" i="18"/>
  <c r="Q87" i="18"/>
  <c r="P87" i="18"/>
  <c r="O87" i="18"/>
  <c r="N87" i="18"/>
  <c r="M87" i="18"/>
  <c r="L87" i="18"/>
  <c r="K87" i="18"/>
  <c r="J87" i="18"/>
  <c r="I87" i="18"/>
  <c r="H87" i="18"/>
  <c r="G87" i="18"/>
  <c r="F87" i="18"/>
  <c r="E87" i="18"/>
  <c r="D87" i="18"/>
  <c r="AJ86" i="18"/>
  <c r="AI86" i="18"/>
  <c r="AH86" i="18"/>
  <c r="AG86" i="18"/>
  <c r="AF86" i="18"/>
  <c r="AE86" i="18"/>
  <c r="AD86" i="18"/>
  <c r="AC86" i="18"/>
  <c r="AB86" i="18"/>
  <c r="AA86" i="18"/>
  <c r="Z86" i="18"/>
  <c r="Y86" i="18"/>
  <c r="X86" i="18"/>
  <c r="W86" i="18"/>
  <c r="V86" i="18"/>
  <c r="U86" i="18"/>
  <c r="T86" i="18"/>
  <c r="S86" i="18"/>
  <c r="R86" i="18"/>
  <c r="Q86" i="18"/>
  <c r="AN86" i="18" s="1"/>
  <c r="P86" i="18"/>
  <c r="O86" i="18"/>
  <c r="N86" i="18"/>
  <c r="M86" i="18"/>
  <c r="L86" i="18"/>
  <c r="K86" i="18"/>
  <c r="J86" i="18"/>
  <c r="I86" i="18"/>
  <c r="H86" i="18"/>
  <c r="G86" i="18"/>
  <c r="F86" i="18"/>
  <c r="E86" i="18"/>
  <c r="D86" i="18"/>
  <c r="C86" i="18"/>
  <c r="AM85" i="18"/>
  <c r="AJ85" i="18"/>
  <c r="AI85" i="18"/>
  <c r="AH85" i="18"/>
  <c r="AG85" i="18"/>
  <c r="AF85" i="18"/>
  <c r="AE85" i="18"/>
  <c r="AD85" i="18"/>
  <c r="AC85" i="18"/>
  <c r="AB85" i="18"/>
  <c r="AL85" i="18" s="1"/>
  <c r="AA85" i="18"/>
  <c r="Z85" i="18"/>
  <c r="Y85" i="18"/>
  <c r="X85" i="18"/>
  <c r="W85" i="18"/>
  <c r="V85" i="18"/>
  <c r="U85" i="18"/>
  <c r="T85" i="18"/>
  <c r="S85" i="18"/>
  <c r="R85" i="18"/>
  <c r="Q85" i="18"/>
  <c r="P85" i="18"/>
  <c r="O85" i="18"/>
  <c r="N85" i="18"/>
  <c r="M85" i="18"/>
  <c r="L85" i="18"/>
  <c r="AN85" i="18" s="1"/>
  <c r="K85" i="18"/>
  <c r="J85" i="18"/>
  <c r="I85" i="18"/>
  <c r="H85" i="18"/>
  <c r="G85" i="18"/>
  <c r="F85" i="18"/>
  <c r="AO85" i="18" s="1"/>
  <c r="E85" i="18"/>
  <c r="D85" i="18"/>
  <c r="AJ84" i="18"/>
  <c r="AI84" i="18"/>
  <c r="AH84" i="18"/>
  <c r="AG84" i="18"/>
  <c r="AF84" i="18"/>
  <c r="AE84" i="18"/>
  <c r="AD84" i="18"/>
  <c r="AC84" i="18"/>
  <c r="AL84" i="18" s="1"/>
  <c r="AB84" i="18"/>
  <c r="AA84" i="18"/>
  <c r="Z84" i="18"/>
  <c r="Y84" i="18"/>
  <c r="X84" i="18"/>
  <c r="W84" i="18"/>
  <c r="V84" i="18"/>
  <c r="U84" i="18"/>
  <c r="T84" i="18"/>
  <c r="S84" i="18"/>
  <c r="R84" i="18"/>
  <c r="Q84" i="18"/>
  <c r="P84" i="18"/>
  <c r="O84" i="18"/>
  <c r="AN84" i="18" s="1"/>
  <c r="N84" i="18"/>
  <c r="M84" i="18"/>
  <c r="L84" i="18"/>
  <c r="K84" i="18"/>
  <c r="J84" i="18"/>
  <c r="I84" i="18"/>
  <c r="H84" i="18"/>
  <c r="G84" i="18"/>
  <c r="F84" i="18"/>
  <c r="E84" i="18"/>
  <c r="D84" i="18"/>
  <c r="C84" i="18"/>
  <c r="AJ83" i="18"/>
  <c r="AI83" i="18"/>
  <c r="AH83" i="18"/>
  <c r="AG83" i="18"/>
  <c r="AF83" i="18"/>
  <c r="AE83" i="18"/>
  <c r="AD83" i="18"/>
  <c r="AC83" i="18"/>
  <c r="AB83" i="18"/>
  <c r="AA83" i="18"/>
  <c r="Z83" i="18"/>
  <c r="Y83" i="18"/>
  <c r="X83" i="18"/>
  <c r="W83" i="18"/>
  <c r="V83" i="18"/>
  <c r="AM83" i="18" s="1"/>
  <c r="U83" i="18"/>
  <c r="T83" i="18"/>
  <c r="S83" i="18"/>
  <c r="R83" i="18"/>
  <c r="Q83" i="18"/>
  <c r="P83" i="18"/>
  <c r="O83" i="18"/>
  <c r="N83" i="18"/>
  <c r="M83" i="18"/>
  <c r="L83" i="18"/>
  <c r="K83" i="18"/>
  <c r="J83" i="18"/>
  <c r="I83" i="18"/>
  <c r="H83" i="18"/>
  <c r="G83" i="18"/>
  <c r="F83" i="18"/>
  <c r="E83" i="18"/>
  <c r="D83" i="18"/>
  <c r="AJ82" i="18"/>
  <c r="AI82" i="18"/>
  <c r="AH82" i="18"/>
  <c r="AG82" i="18"/>
  <c r="AF82" i="18"/>
  <c r="AE82" i="18"/>
  <c r="AD82" i="18"/>
  <c r="AC82" i="18"/>
  <c r="AL82" i="18" s="1"/>
  <c r="AB82" i="18"/>
  <c r="AA82" i="18"/>
  <c r="Z82" i="18"/>
  <c r="Y82" i="18"/>
  <c r="X82" i="18"/>
  <c r="W82" i="18"/>
  <c r="V82" i="18"/>
  <c r="U82" i="18"/>
  <c r="T82" i="18"/>
  <c r="S82" i="18"/>
  <c r="R82" i="18"/>
  <c r="Q82" i="18"/>
  <c r="P82" i="18"/>
  <c r="O82" i="18"/>
  <c r="N82" i="18"/>
  <c r="M82" i="18"/>
  <c r="AN82" i="18" s="1"/>
  <c r="L82" i="18"/>
  <c r="K82" i="18"/>
  <c r="J82" i="18"/>
  <c r="I82" i="18"/>
  <c r="H82" i="18"/>
  <c r="G82" i="18"/>
  <c r="F82" i="18"/>
  <c r="E82" i="18"/>
  <c r="AO82" i="18" s="1"/>
  <c r="D82" i="18"/>
  <c r="C82" i="18"/>
  <c r="AJ81" i="18"/>
  <c r="AI81" i="18"/>
  <c r="AH81" i="18"/>
  <c r="AG81" i="18"/>
  <c r="AF81" i="18"/>
  <c r="AE81" i="18"/>
  <c r="AD81" i="18"/>
  <c r="AC81" i="18"/>
  <c r="AB81" i="18"/>
  <c r="AA81" i="18"/>
  <c r="Z81" i="18"/>
  <c r="Y81" i="18"/>
  <c r="X81" i="18"/>
  <c r="W81" i="18"/>
  <c r="V81" i="18"/>
  <c r="U81" i="18"/>
  <c r="T81" i="18"/>
  <c r="S81" i="18"/>
  <c r="R81" i="18"/>
  <c r="Q81" i="18"/>
  <c r="P81" i="18"/>
  <c r="O81" i="18"/>
  <c r="N81" i="18"/>
  <c r="M81" i="18"/>
  <c r="L81" i="18"/>
  <c r="K81" i="18"/>
  <c r="J81" i="18"/>
  <c r="I81" i="18"/>
  <c r="H81" i="18"/>
  <c r="G81" i="18"/>
  <c r="F81" i="18"/>
  <c r="E81" i="18"/>
  <c r="D81" i="18"/>
  <c r="AJ80" i="18"/>
  <c r="AI80" i="18"/>
  <c r="AH80" i="18"/>
  <c r="AG80" i="18"/>
  <c r="AF80" i="18"/>
  <c r="AE80" i="18"/>
  <c r="AD80" i="18"/>
  <c r="AC80" i="18"/>
  <c r="AB80" i="18"/>
  <c r="AA80" i="18"/>
  <c r="Z80" i="18"/>
  <c r="Y80" i="18"/>
  <c r="X80" i="18"/>
  <c r="W80" i="18"/>
  <c r="V80" i="18"/>
  <c r="U80" i="18"/>
  <c r="T80" i="18"/>
  <c r="S80" i="18"/>
  <c r="R80" i="18"/>
  <c r="Q80" i="18"/>
  <c r="P80" i="18"/>
  <c r="O80" i="18"/>
  <c r="N80" i="18"/>
  <c r="M80" i="18"/>
  <c r="L80" i="18"/>
  <c r="K80" i="18"/>
  <c r="J80" i="18"/>
  <c r="I80" i="18"/>
  <c r="H80" i="18"/>
  <c r="G80" i="18"/>
  <c r="F80" i="18"/>
  <c r="E80" i="18"/>
  <c r="D80" i="18"/>
  <c r="C80" i="18"/>
  <c r="AJ79" i="18"/>
  <c r="AI79" i="18"/>
  <c r="AH79" i="18"/>
  <c r="AG79" i="18"/>
  <c r="AF79" i="18"/>
  <c r="AE79" i="18"/>
  <c r="AD79" i="18"/>
  <c r="AC79" i="18"/>
  <c r="AB79" i="18"/>
  <c r="AL79" i="18" s="1"/>
  <c r="AA79" i="18"/>
  <c r="Z79" i="18"/>
  <c r="Y79" i="18"/>
  <c r="X79" i="18"/>
  <c r="W79" i="18"/>
  <c r="V79" i="18"/>
  <c r="U79" i="18"/>
  <c r="T79" i="18"/>
  <c r="AM79" i="18" s="1"/>
  <c r="S79" i="18"/>
  <c r="R79" i="18"/>
  <c r="Q79" i="18"/>
  <c r="P79" i="18"/>
  <c r="O79" i="18"/>
  <c r="N79" i="18"/>
  <c r="M79" i="18"/>
  <c r="L79" i="18"/>
  <c r="AN79" i="18" s="1"/>
  <c r="K79" i="18"/>
  <c r="J79" i="18"/>
  <c r="I79" i="18"/>
  <c r="H79" i="18"/>
  <c r="AO79" i="18" s="1"/>
  <c r="G79" i="18"/>
  <c r="F79" i="18"/>
  <c r="E79" i="18"/>
  <c r="D79" i="18"/>
  <c r="AJ78" i="18"/>
  <c r="AI78" i="18"/>
  <c r="AH78" i="18"/>
  <c r="AG78" i="18"/>
  <c r="AF78" i="18"/>
  <c r="AE78" i="18"/>
  <c r="AD78" i="18"/>
  <c r="AC78" i="18"/>
  <c r="AB78" i="18"/>
  <c r="AA78" i="18"/>
  <c r="Z78" i="18"/>
  <c r="Y78" i="18"/>
  <c r="X78" i="18"/>
  <c r="W78" i="18"/>
  <c r="V78" i="18"/>
  <c r="U78" i="18"/>
  <c r="T78" i="18"/>
  <c r="S78" i="18"/>
  <c r="R78" i="18"/>
  <c r="Q78" i="18"/>
  <c r="P78" i="18"/>
  <c r="O78" i="18"/>
  <c r="AN78" i="18" s="1"/>
  <c r="N78" i="18"/>
  <c r="M78" i="18"/>
  <c r="L78" i="18"/>
  <c r="K78" i="18"/>
  <c r="J78" i="18"/>
  <c r="I78" i="18"/>
  <c r="H78" i="18"/>
  <c r="G78" i="18"/>
  <c r="F78" i="18"/>
  <c r="E78" i="18"/>
  <c r="D78" i="18"/>
  <c r="AM77" i="18"/>
  <c r="AJ77" i="18"/>
  <c r="AI77" i="18"/>
  <c r="AH77" i="18"/>
  <c r="AG77"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AO77" i="18" s="1"/>
  <c r="E77" i="18"/>
  <c r="D77" i="18"/>
  <c r="AJ76" i="18"/>
  <c r="AI76" i="18"/>
  <c r="AH76" i="18"/>
  <c r="AG76" i="18"/>
  <c r="AF76" i="18"/>
  <c r="AE76" i="18"/>
  <c r="AD76" i="18"/>
  <c r="AC76" i="18"/>
  <c r="AL76" i="18" s="1"/>
  <c r="AB76" i="18"/>
  <c r="AA76" i="18"/>
  <c r="Z76" i="18"/>
  <c r="Y76" i="18"/>
  <c r="X76" i="18"/>
  <c r="W76" i="18"/>
  <c r="V76" i="18"/>
  <c r="U76" i="18"/>
  <c r="T76" i="18"/>
  <c r="S76" i="18"/>
  <c r="R76" i="18"/>
  <c r="Q76" i="18"/>
  <c r="P76" i="18"/>
  <c r="O76" i="18"/>
  <c r="N76" i="18"/>
  <c r="M76" i="18"/>
  <c r="AN76" i="18" s="1"/>
  <c r="L76" i="18"/>
  <c r="K76" i="18"/>
  <c r="J76" i="18"/>
  <c r="I76" i="18"/>
  <c r="H76" i="18"/>
  <c r="G76" i="18"/>
  <c r="F76" i="18"/>
  <c r="E76" i="18"/>
  <c r="D76" i="18"/>
  <c r="AJ75" i="18"/>
  <c r="AI75" i="18"/>
  <c r="AH75" i="18"/>
  <c r="AG75" i="18"/>
  <c r="AF75" i="18"/>
  <c r="AE75" i="18"/>
  <c r="AD75" i="18"/>
  <c r="AC75" i="18"/>
  <c r="AB75" i="18"/>
  <c r="AA75" i="18"/>
  <c r="Z75" i="18"/>
  <c r="Y75" i="18"/>
  <c r="X75" i="18"/>
  <c r="W75" i="18"/>
  <c r="V75" i="18"/>
  <c r="AM75" i="18" s="1"/>
  <c r="U75" i="18"/>
  <c r="T75" i="18"/>
  <c r="S75" i="18"/>
  <c r="R75" i="18"/>
  <c r="Q75" i="18"/>
  <c r="P75" i="18"/>
  <c r="O75" i="18"/>
  <c r="N75" i="18"/>
  <c r="M75" i="18"/>
  <c r="L75" i="18"/>
  <c r="K75" i="18"/>
  <c r="J75" i="18"/>
  <c r="I75" i="18"/>
  <c r="H75" i="18"/>
  <c r="G75" i="18"/>
  <c r="F75" i="18"/>
  <c r="E75" i="18"/>
  <c r="D75" i="18"/>
  <c r="C75" i="18"/>
  <c r="AJ74" i="18"/>
  <c r="AI74" i="18"/>
  <c r="AH74" i="18"/>
  <c r="AG74" i="18"/>
  <c r="AF74" i="18"/>
  <c r="AE74" i="18"/>
  <c r="AD74" i="18"/>
  <c r="AC74" i="18"/>
  <c r="AL74" i="18" s="1"/>
  <c r="AB74" i="18"/>
  <c r="AA74" i="18"/>
  <c r="Z74" i="18"/>
  <c r="Y74" i="18"/>
  <c r="X74" i="18"/>
  <c r="W74" i="18"/>
  <c r="V74" i="18"/>
  <c r="U74" i="18"/>
  <c r="T74" i="18"/>
  <c r="S74" i="18"/>
  <c r="R74" i="18"/>
  <c r="Q74" i="18"/>
  <c r="P74" i="18"/>
  <c r="O74" i="18"/>
  <c r="N74" i="18"/>
  <c r="M74" i="18"/>
  <c r="AN74" i="18" s="1"/>
  <c r="L74" i="18"/>
  <c r="K74" i="18"/>
  <c r="J74" i="18"/>
  <c r="I74" i="18"/>
  <c r="H74" i="18"/>
  <c r="G74" i="18"/>
  <c r="F74" i="18"/>
  <c r="E74" i="18"/>
  <c r="AO74" i="18" s="1"/>
  <c r="D74" i="18"/>
  <c r="AJ73" i="18"/>
  <c r="AI73" i="18"/>
  <c r="AH73" i="18"/>
  <c r="AG73" i="18"/>
  <c r="AF73" i="18"/>
  <c r="AE73" i="18"/>
  <c r="AD73" i="18"/>
  <c r="AC73" i="18"/>
  <c r="AB73" i="18"/>
  <c r="AL73" i="18" s="1"/>
  <c r="AA73" i="18"/>
  <c r="Z73" i="18"/>
  <c r="Y73" i="18"/>
  <c r="X73" i="18"/>
  <c r="W73" i="18"/>
  <c r="V73" i="18"/>
  <c r="U73" i="18"/>
  <c r="T73" i="18"/>
  <c r="AM73" i="18" s="1"/>
  <c r="S73" i="18"/>
  <c r="R73" i="18"/>
  <c r="Q73" i="18"/>
  <c r="P73" i="18"/>
  <c r="O73" i="18"/>
  <c r="N73" i="18"/>
  <c r="M73" i="18"/>
  <c r="L73" i="18"/>
  <c r="AN73" i="18" s="1"/>
  <c r="K73" i="18"/>
  <c r="J73" i="18"/>
  <c r="I73" i="18"/>
  <c r="H73" i="18"/>
  <c r="G73" i="18"/>
  <c r="F73" i="18"/>
  <c r="E73" i="18"/>
  <c r="D73" i="18"/>
  <c r="AO73" i="18" s="1"/>
  <c r="C73" i="18"/>
  <c r="AJ72" i="18"/>
  <c r="AI72" i="18"/>
  <c r="AH72" i="18"/>
  <c r="AG72" i="18"/>
  <c r="AF72" i="18"/>
  <c r="AE72" i="18"/>
  <c r="AD72" i="18"/>
  <c r="AC72" i="18"/>
  <c r="AB72" i="18"/>
  <c r="AA72" i="18"/>
  <c r="Z72" i="18"/>
  <c r="Y72" i="18"/>
  <c r="X72" i="18"/>
  <c r="W72" i="18"/>
  <c r="V72" i="18"/>
  <c r="U72" i="18"/>
  <c r="T72" i="18"/>
  <c r="S72" i="18"/>
  <c r="R72" i="18"/>
  <c r="Q72" i="18"/>
  <c r="P72" i="18"/>
  <c r="O72" i="18"/>
  <c r="N72" i="18"/>
  <c r="M72" i="18"/>
  <c r="L72" i="18"/>
  <c r="K72" i="18"/>
  <c r="J72" i="18"/>
  <c r="I72" i="18"/>
  <c r="H72" i="18"/>
  <c r="G72" i="18"/>
  <c r="F72" i="18"/>
  <c r="E72" i="18"/>
  <c r="D72" i="18"/>
  <c r="C72" i="18"/>
  <c r="AJ71" i="18"/>
  <c r="AI71" i="18"/>
  <c r="AH71" i="18"/>
  <c r="AG71" i="18"/>
  <c r="AF71" i="18"/>
  <c r="AE71" i="18"/>
  <c r="AD71" i="18"/>
  <c r="AC71" i="18"/>
  <c r="AB71" i="18"/>
  <c r="AA71" i="18"/>
  <c r="Z71" i="18"/>
  <c r="Y71" i="18"/>
  <c r="X71" i="18"/>
  <c r="W71" i="18"/>
  <c r="V71" i="18"/>
  <c r="U71" i="18"/>
  <c r="T71" i="18"/>
  <c r="S71" i="18"/>
  <c r="R71" i="18"/>
  <c r="Q71" i="18"/>
  <c r="P71" i="18"/>
  <c r="O71" i="18"/>
  <c r="N71" i="18"/>
  <c r="M71" i="18"/>
  <c r="L71" i="18"/>
  <c r="K71" i="18"/>
  <c r="J71" i="18"/>
  <c r="AO71" i="18" s="1"/>
  <c r="I71" i="18"/>
  <c r="H71" i="18"/>
  <c r="G71" i="18"/>
  <c r="F71" i="18"/>
  <c r="E71" i="18"/>
  <c r="D71" i="18"/>
  <c r="AT70" i="18"/>
  <c r="AS70" i="18"/>
  <c r="AR70" i="18"/>
  <c r="AT69" i="18"/>
  <c r="AS69" i="18"/>
  <c r="C69" i="18"/>
  <c r="AT68" i="18"/>
  <c r="AS68" i="18"/>
  <c r="AR68" i="18"/>
  <c r="C68" i="18"/>
  <c r="AT67" i="18"/>
  <c r="AS67" i="18"/>
  <c r="AR67" i="18"/>
  <c r="C67" i="18"/>
  <c r="AT66" i="18"/>
  <c r="AS66" i="18"/>
  <c r="C66" i="18"/>
  <c r="AT65" i="18"/>
  <c r="C65" i="18"/>
  <c r="AT64" i="18"/>
  <c r="AS64" i="18"/>
  <c r="C64" i="18"/>
  <c r="AT63" i="18"/>
  <c r="C63" i="18"/>
  <c r="AT62" i="18"/>
  <c r="AS62" i="18"/>
  <c r="C62" i="18"/>
  <c r="AT61" i="18"/>
  <c r="AS61" i="18"/>
  <c r="C61" i="18"/>
  <c r="AT60" i="18"/>
  <c r="AS60" i="18"/>
  <c r="C60" i="18"/>
  <c r="AT59" i="18"/>
  <c r="AS59" i="18"/>
  <c r="C59" i="18"/>
  <c r="AT58" i="18"/>
  <c r="AS58" i="18"/>
  <c r="C58" i="18"/>
  <c r="AT57" i="18"/>
  <c r="C57" i="18"/>
  <c r="AT56" i="18"/>
  <c r="AS56" i="18"/>
  <c r="C56" i="18"/>
  <c r="AT55" i="18"/>
  <c r="C55" i="18"/>
  <c r="C185" i="18" s="1"/>
  <c r="AT54" i="18"/>
  <c r="AS54" i="18"/>
  <c r="C54" i="18"/>
  <c r="AT53" i="18"/>
  <c r="C53" i="18"/>
  <c r="AT52" i="18"/>
  <c r="AS52" i="18"/>
  <c r="C52" i="18"/>
  <c r="AT51" i="18"/>
  <c r="C51" i="18"/>
  <c r="AT50" i="18"/>
  <c r="AS50" i="18"/>
  <c r="C50" i="18"/>
  <c r="AT49" i="18"/>
  <c r="C49" i="18"/>
  <c r="C179" i="18" s="1"/>
  <c r="AT48" i="18"/>
  <c r="AS48" i="18"/>
  <c r="C48" i="18"/>
  <c r="AT47" i="18"/>
  <c r="C47" i="18"/>
  <c r="C177" i="18" s="1"/>
  <c r="AT46" i="18"/>
  <c r="AS46" i="18"/>
  <c r="C46" i="18"/>
  <c r="AT45" i="18"/>
  <c r="C45" i="18"/>
  <c r="AT44" i="18"/>
  <c r="AS44" i="18"/>
  <c r="C44" i="18"/>
  <c r="AT43" i="18"/>
  <c r="C43" i="18"/>
  <c r="AT42" i="18"/>
  <c r="AS42" i="18"/>
  <c r="C42" i="18"/>
  <c r="AT41" i="18"/>
  <c r="C41" i="18"/>
  <c r="C171" i="18" s="1"/>
  <c r="AT40" i="18"/>
  <c r="AS40" i="18"/>
  <c r="C40" i="18"/>
  <c r="AT39" i="18"/>
  <c r="C39" i="18"/>
  <c r="C169" i="18" s="1"/>
  <c r="AT38" i="18"/>
  <c r="AS38" i="18"/>
  <c r="C38" i="18"/>
  <c r="AT37" i="18"/>
  <c r="C37" i="18"/>
  <c r="AT36" i="18"/>
  <c r="AS36" i="18"/>
  <c r="C36" i="18"/>
  <c r="AT35" i="18"/>
  <c r="C35" i="18"/>
  <c r="AT34" i="18"/>
  <c r="AS34" i="18"/>
  <c r="C34" i="18"/>
  <c r="AT33" i="18"/>
  <c r="C33" i="18"/>
  <c r="C163" i="18" s="1"/>
  <c r="AT32" i="18"/>
  <c r="AS32" i="18"/>
  <c r="C32" i="18"/>
  <c r="AT31" i="18"/>
  <c r="C31" i="18"/>
  <c r="C161" i="18" s="1"/>
  <c r="AT30" i="18"/>
  <c r="AS30" i="18"/>
  <c r="C30" i="18"/>
  <c r="AT29" i="18"/>
  <c r="C29" i="18"/>
  <c r="AT28" i="18"/>
  <c r="AS28" i="18"/>
  <c r="C28" i="18"/>
  <c r="C93" i="18" s="1"/>
  <c r="AT27" i="18"/>
  <c r="C27" i="18"/>
  <c r="AT26" i="18"/>
  <c r="AS26" i="18"/>
  <c r="C26" i="18"/>
  <c r="AT25" i="18"/>
  <c r="AS25" i="18"/>
  <c r="C25" i="18"/>
  <c r="C155" i="18" s="1"/>
  <c r="AT24" i="18"/>
  <c r="AS24" i="18"/>
  <c r="C24" i="18"/>
  <c r="AT23" i="18"/>
  <c r="C23" i="18"/>
  <c r="C153" i="18" s="1"/>
  <c r="AT22" i="18"/>
  <c r="C22" i="18"/>
  <c r="AL21" i="18"/>
  <c r="AT21" i="18" s="1"/>
  <c r="C21" i="18"/>
  <c r="C151" i="18" s="1"/>
  <c r="AT20" i="18"/>
  <c r="AL20" i="18"/>
  <c r="C20" i="18"/>
  <c r="C150" i="18" s="1"/>
  <c r="AL19" i="18"/>
  <c r="AT19" i="18" s="1"/>
  <c r="C19" i="18"/>
  <c r="C149" i="18" s="1"/>
  <c r="AL18" i="18"/>
  <c r="C18" i="18"/>
  <c r="AL17" i="18"/>
  <c r="AT17" i="18" s="1"/>
  <c r="C17" i="18"/>
  <c r="C147" i="18" s="1"/>
  <c r="AL16" i="18"/>
  <c r="C16" i="18"/>
  <c r="C15" i="18"/>
  <c r="C145" i="18" s="1"/>
  <c r="AL14" i="18"/>
  <c r="C14" i="18"/>
  <c r="AW13" i="18"/>
  <c r="AT13" i="18"/>
  <c r="AL13" i="18"/>
  <c r="C13" i="18"/>
  <c r="AL12" i="18"/>
  <c r="AT12" i="18" s="1"/>
  <c r="C12" i="18"/>
  <c r="C142" i="18" s="1"/>
  <c r="AL11" i="18"/>
  <c r="C11" i="18"/>
  <c r="AL10" i="18"/>
  <c r="AT10" i="18" s="1"/>
  <c r="C10" i="18"/>
  <c r="AL9" i="18"/>
  <c r="C9" i="18"/>
  <c r="C139" i="18" s="1"/>
  <c r="AL8" i="18"/>
  <c r="AT8" i="18" s="1"/>
  <c r="C8" i="18"/>
  <c r="AW7" i="18"/>
  <c r="AL7" i="18"/>
  <c r="AT7" i="18" s="1"/>
  <c r="C7" i="18"/>
  <c r="C137" i="18" s="1"/>
  <c r="AW6" i="18"/>
  <c r="AL6" i="18"/>
  <c r="AT6" i="18" s="1"/>
  <c r="C6" i="18"/>
  <c r="C71" i="18" s="1"/>
  <c r="B3" i="18"/>
  <c r="AJ199" i="17"/>
  <c r="AQ199" i="17" s="1"/>
  <c r="AI199" i="17"/>
  <c r="AH199" i="17"/>
  <c r="AG199" i="17"/>
  <c r="AF199" i="17"/>
  <c r="AE199" i="17"/>
  <c r="AD199" i="17"/>
  <c r="AC199" i="17"/>
  <c r="AB199" i="17"/>
  <c r="AA199" i="17"/>
  <c r="Z199" i="17"/>
  <c r="AM199" i="17" s="1"/>
  <c r="Y199" i="17"/>
  <c r="X199" i="17"/>
  <c r="W199" i="17"/>
  <c r="V199" i="17"/>
  <c r="U199" i="17"/>
  <c r="T199" i="17"/>
  <c r="S199" i="17"/>
  <c r="R199" i="17"/>
  <c r="Q199" i="17"/>
  <c r="P199" i="17"/>
  <c r="O199" i="17"/>
  <c r="N199" i="17"/>
  <c r="M199" i="17"/>
  <c r="L199" i="17"/>
  <c r="K199" i="17"/>
  <c r="J199" i="17"/>
  <c r="I199" i="17"/>
  <c r="H199" i="17"/>
  <c r="G199" i="17"/>
  <c r="F199" i="17"/>
  <c r="AO199" i="17" s="1"/>
  <c r="E199" i="17"/>
  <c r="D199" i="17"/>
  <c r="AQ198" i="17"/>
  <c r="AN198" i="17"/>
  <c r="AJ198" i="17"/>
  <c r="AI198" i="17"/>
  <c r="AH198" i="17"/>
  <c r="AG198" i="17"/>
  <c r="AF198" i="17"/>
  <c r="AE198" i="17"/>
  <c r="AD198" i="17"/>
  <c r="AC198" i="17"/>
  <c r="AL198" i="17" s="1"/>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AO198" i="17" s="1"/>
  <c r="D198" i="17"/>
  <c r="AJ197" i="17"/>
  <c r="AQ197" i="17" s="1"/>
  <c r="AI197" i="17"/>
  <c r="AH197" i="17"/>
  <c r="AG197" i="17"/>
  <c r="AF197" i="17"/>
  <c r="AE197" i="17"/>
  <c r="AD197" i="17"/>
  <c r="AC197" i="17"/>
  <c r="AB197" i="17"/>
  <c r="AA197" i="17"/>
  <c r="Z197" i="17"/>
  <c r="AM197" i="17" s="1"/>
  <c r="Y197" i="17"/>
  <c r="X197" i="17"/>
  <c r="W197" i="17"/>
  <c r="V197" i="17"/>
  <c r="U197" i="17"/>
  <c r="T197" i="17"/>
  <c r="S197" i="17"/>
  <c r="R197" i="17"/>
  <c r="Q197" i="17"/>
  <c r="P197" i="17"/>
  <c r="O197" i="17"/>
  <c r="N197" i="17"/>
  <c r="M197" i="17"/>
  <c r="L197" i="17"/>
  <c r="K197" i="17"/>
  <c r="J197" i="17"/>
  <c r="I197" i="17"/>
  <c r="H197" i="17"/>
  <c r="G197" i="17"/>
  <c r="F197" i="17"/>
  <c r="AO197" i="17" s="1"/>
  <c r="E197" i="17"/>
  <c r="D197" i="17"/>
  <c r="AQ196" i="17"/>
  <c r="AN196" i="17"/>
  <c r="AJ196" i="17"/>
  <c r="AI196" i="17"/>
  <c r="AH196" i="17"/>
  <c r="AG196" i="17"/>
  <c r="AF196" i="17"/>
  <c r="AE196" i="17"/>
  <c r="AD196" i="17"/>
  <c r="AC196" i="17"/>
  <c r="AL196" i="17" s="1"/>
  <c r="AB196" i="17"/>
  <c r="AA196" i="17"/>
  <c r="Z196" i="17"/>
  <c r="Y196" i="17"/>
  <c r="X196" i="17"/>
  <c r="W196" i="17"/>
  <c r="V196" i="17"/>
  <c r="U196" i="17"/>
  <c r="AM196" i="17" s="1"/>
  <c r="T196" i="17"/>
  <c r="S196" i="17"/>
  <c r="R196" i="17"/>
  <c r="Q196" i="17"/>
  <c r="P196" i="17"/>
  <c r="O196" i="17"/>
  <c r="N196" i="17"/>
  <c r="M196" i="17"/>
  <c r="L196" i="17"/>
  <c r="K196" i="17"/>
  <c r="J196" i="17"/>
  <c r="I196" i="17"/>
  <c r="H196" i="17"/>
  <c r="G196" i="17"/>
  <c r="F196" i="17"/>
  <c r="E196" i="17"/>
  <c r="AO196" i="17" s="1"/>
  <c r="D196" i="17"/>
  <c r="AJ195" i="17"/>
  <c r="AQ195" i="17" s="1"/>
  <c r="AI195" i="17"/>
  <c r="AH195" i="17"/>
  <c r="AG195" i="17"/>
  <c r="AF195" i="17"/>
  <c r="AE195" i="17"/>
  <c r="AD195" i="17"/>
  <c r="AC195" i="17"/>
  <c r="AB195" i="17"/>
  <c r="AA195" i="17"/>
  <c r="Z195" i="17"/>
  <c r="AM195" i="17" s="1"/>
  <c r="Y195" i="17"/>
  <c r="X195" i="17"/>
  <c r="W195" i="17"/>
  <c r="V195" i="17"/>
  <c r="U195" i="17"/>
  <c r="T195" i="17"/>
  <c r="S195" i="17"/>
  <c r="R195" i="17"/>
  <c r="Q195" i="17"/>
  <c r="P195" i="17"/>
  <c r="O195" i="17"/>
  <c r="N195" i="17"/>
  <c r="M195" i="17"/>
  <c r="L195" i="17"/>
  <c r="K195" i="17"/>
  <c r="J195" i="17"/>
  <c r="I195" i="17"/>
  <c r="H195" i="17"/>
  <c r="G195" i="17"/>
  <c r="F195" i="17"/>
  <c r="AO195" i="17" s="1"/>
  <c r="E195" i="17"/>
  <c r="D195" i="17"/>
  <c r="AQ194" i="17"/>
  <c r="AN194" i="17"/>
  <c r="AJ194" i="17"/>
  <c r="AI194" i="17"/>
  <c r="AH194" i="17"/>
  <c r="AG194" i="17"/>
  <c r="AF194" i="17"/>
  <c r="AE194" i="17"/>
  <c r="AD194" i="17"/>
  <c r="AC194" i="17"/>
  <c r="AL194" i="17" s="1"/>
  <c r="AB194" i="17"/>
  <c r="AA194" i="17"/>
  <c r="Z194" i="17"/>
  <c r="Y194" i="17"/>
  <c r="X194" i="17"/>
  <c r="W194" i="17"/>
  <c r="V194" i="17"/>
  <c r="U194" i="17"/>
  <c r="AM194" i="17" s="1"/>
  <c r="T194" i="17"/>
  <c r="S194" i="17"/>
  <c r="R194" i="17"/>
  <c r="Q194" i="17"/>
  <c r="P194" i="17"/>
  <c r="O194" i="17"/>
  <c r="N194" i="17"/>
  <c r="M194" i="17"/>
  <c r="L194" i="17"/>
  <c r="K194" i="17"/>
  <c r="J194" i="17"/>
  <c r="I194" i="17"/>
  <c r="H194" i="17"/>
  <c r="G194" i="17"/>
  <c r="F194" i="17"/>
  <c r="E194" i="17"/>
  <c r="D194" i="17"/>
  <c r="AJ193" i="17"/>
  <c r="AQ193" i="17" s="1"/>
  <c r="AI193" i="17"/>
  <c r="AH193" i="17"/>
  <c r="AG193" i="17"/>
  <c r="AF193" i="17"/>
  <c r="AE193" i="17"/>
  <c r="AD193" i="17"/>
  <c r="AC193" i="17"/>
  <c r="AB193" i="17"/>
  <c r="AA193" i="17"/>
  <c r="Z193" i="17"/>
  <c r="AM193" i="17" s="1"/>
  <c r="Y193" i="17"/>
  <c r="X193" i="17"/>
  <c r="W193" i="17"/>
  <c r="V193" i="17"/>
  <c r="U193" i="17"/>
  <c r="T193" i="17"/>
  <c r="S193" i="17"/>
  <c r="R193" i="17"/>
  <c r="Q193" i="17"/>
  <c r="P193" i="17"/>
  <c r="O193" i="17"/>
  <c r="N193" i="17"/>
  <c r="M193" i="17"/>
  <c r="L193" i="17"/>
  <c r="K193" i="17"/>
  <c r="J193" i="17"/>
  <c r="I193" i="17"/>
  <c r="H193" i="17"/>
  <c r="G193" i="17"/>
  <c r="F193" i="17"/>
  <c r="AO193" i="17" s="1"/>
  <c r="E193" i="17"/>
  <c r="D193" i="17"/>
  <c r="AQ192" i="17"/>
  <c r="AN192" i="17"/>
  <c r="AJ192" i="17"/>
  <c r="AI192" i="17"/>
  <c r="AH192" i="17"/>
  <c r="AG192" i="17"/>
  <c r="AF192" i="17"/>
  <c r="AE192" i="17"/>
  <c r="AD192" i="17"/>
  <c r="AC192" i="17"/>
  <c r="AL192" i="17" s="1"/>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J191" i="17"/>
  <c r="AQ191" i="17" s="1"/>
  <c r="AI191" i="17"/>
  <c r="AH191" i="17"/>
  <c r="AG191" i="17"/>
  <c r="AF191" i="17"/>
  <c r="AE191" i="17"/>
  <c r="AD191" i="17"/>
  <c r="AC191" i="17"/>
  <c r="AB191" i="17"/>
  <c r="AA191" i="17"/>
  <c r="Z191" i="17"/>
  <c r="AM191" i="17" s="1"/>
  <c r="Y191" i="17"/>
  <c r="X191" i="17"/>
  <c r="W191" i="17"/>
  <c r="V191" i="17"/>
  <c r="U191" i="17"/>
  <c r="T191" i="17"/>
  <c r="S191" i="17"/>
  <c r="R191" i="17"/>
  <c r="Q191" i="17"/>
  <c r="P191" i="17"/>
  <c r="O191" i="17"/>
  <c r="N191" i="17"/>
  <c r="M191" i="17"/>
  <c r="L191" i="17"/>
  <c r="K191" i="17"/>
  <c r="J191" i="17"/>
  <c r="I191" i="17"/>
  <c r="H191" i="17"/>
  <c r="G191" i="17"/>
  <c r="F191" i="17"/>
  <c r="AO191" i="17" s="1"/>
  <c r="E191" i="17"/>
  <c r="D191" i="17"/>
  <c r="AQ190" i="17"/>
  <c r="AN190" i="17"/>
  <c r="AJ190" i="17"/>
  <c r="AI190" i="17"/>
  <c r="AH190" i="17"/>
  <c r="AG190" i="17"/>
  <c r="AF190" i="17"/>
  <c r="AE190" i="17"/>
  <c r="AD190" i="17"/>
  <c r="AC190" i="17"/>
  <c r="AL190" i="17" s="1"/>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AO190" i="17" s="1"/>
  <c r="D190" i="17"/>
  <c r="AJ189" i="17"/>
  <c r="AQ189" i="17" s="1"/>
  <c r="AI189" i="17"/>
  <c r="AH189" i="17"/>
  <c r="AG189" i="17"/>
  <c r="AF189" i="17"/>
  <c r="AE189" i="17"/>
  <c r="AD189" i="17"/>
  <c r="AC189" i="17"/>
  <c r="AB189" i="17"/>
  <c r="AA189" i="17"/>
  <c r="Z189" i="17"/>
  <c r="AM189" i="17" s="1"/>
  <c r="Y189" i="17"/>
  <c r="X189" i="17"/>
  <c r="W189" i="17"/>
  <c r="V189" i="17"/>
  <c r="U189" i="17"/>
  <c r="T189" i="17"/>
  <c r="S189" i="17"/>
  <c r="R189" i="17"/>
  <c r="Q189" i="17"/>
  <c r="P189" i="17"/>
  <c r="O189" i="17"/>
  <c r="N189" i="17"/>
  <c r="M189" i="17"/>
  <c r="L189" i="17"/>
  <c r="K189" i="17"/>
  <c r="J189" i="17"/>
  <c r="I189" i="17"/>
  <c r="H189" i="17"/>
  <c r="G189" i="17"/>
  <c r="F189" i="17"/>
  <c r="AO189" i="17" s="1"/>
  <c r="E189" i="17"/>
  <c r="D189" i="17"/>
  <c r="AQ188" i="17"/>
  <c r="AN188" i="17"/>
  <c r="AJ188" i="17"/>
  <c r="AI188" i="17"/>
  <c r="AH188" i="17"/>
  <c r="AG188" i="17"/>
  <c r="AF188" i="17"/>
  <c r="AE188" i="17"/>
  <c r="AD188" i="17"/>
  <c r="AC188" i="17"/>
  <c r="AL188" i="17" s="1"/>
  <c r="AB188" i="17"/>
  <c r="AA188" i="17"/>
  <c r="Z188" i="17"/>
  <c r="Y188" i="17"/>
  <c r="X188" i="17"/>
  <c r="W188" i="17"/>
  <c r="V188" i="17"/>
  <c r="U188" i="17"/>
  <c r="AM188" i="17" s="1"/>
  <c r="T188" i="17"/>
  <c r="S188" i="17"/>
  <c r="R188" i="17"/>
  <c r="Q188" i="17"/>
  <c r="P188" i="17"/>
  <c r="O188" i="17"/>
  <c r="N188" i="17"/>
  <c r="M188" i="17"/>
  <c r="L188" i="17"/>
  <c r="K188" i="17"/>
  <c r="J188" i="17"/>
  <c r="I188" i="17"/>
  <c r="H188" i="17"/>
  <c r="G188" i="17"/>
  <c r="F188" i="17"/>
  <c r="E188" i="17"/>
  <c r="AO188" i="17" s="1"/>
  <c r="D188" i="17"/>
  <c r="AJ187" i="17"/>
  <c r="AQ187" i="17" s="1"/>
  <c r="AI187" i="17"/>
  <c r="AH187" i="17"/>
  <c r="AG187" i="17"/>
  <c r="AF187" i="17"/>
  <c r="AE187" i="17"/>
  <c r="AD187" i="17"/>
  <c r="AC187" i="17"/>
  <c r="AB187" i="17"/>
  <c r="AA187" i="17"/>
  <c r="Z187" i="17"/>
  <c r="AM187" i="17" s="1"/>
  <c r="Y187" i="17"/>
  <c r="X187" i="17"/>
  <c r="W187" i="17"/>
  <c r="V187" i="17"/>
  <c r="U187" i="17"/>
  <c r="T187" i="17"/>
  <c r="S187" i="17"/>
  <c r="R187" i="17"/>
  <c r="Q187" i="17"/>
  <c r="P187" i="17"/>
  <c r="O187" i="17"/>
  <c r="N187" i="17"/>
  <c r="M187" i="17"/>
  <c r="L187" i="17"/>
  <c r="K187" i="17"/>
  <c r="J187" i="17"/>
  <c r="I187" i="17"/>
  <c r="H187" i="17"/>
  <c r="G187" i="17"/>
  <c r="F187" i="17"/>
  <c r="AO187" i="17" s="1"/>
  <c r="E187" i="17"/>
  <c r="D187" i="17"/>
  <c r="AQ186" i="17"/>
  <c r="AN186" i="17"/>
  <c r="AJ186" i="17"/>
  <c r="AI186" i="17"/>
  <c r="AH186" i="17"/>
  <c r="AG186" i="17"/>
  <c r="AF186" i="17"/>
  <c r="AE186" i="17"/>
  <c r="AD186" i="17"/>
  <c r="AC186" i="17"/>
  <c r="AL186" i="17" s="1"/>
  <c r="AB186" i="17"/>
  <c r="AA186" i="17"/>
  <c r="Z186" i="17"/>
  <c r="Y186" i="17"/>
  <c r="X186" i="17"/>
  <c r="W186" i="17"/>
  <c r="V186" i="17"/>
  <c r="U186" i="17"/>
  <c r="AM186" i="17" s="1"/>
  <c r="T186" i="17"/>
  <c r="S186" i="17"/>
  <c r="R186" i="17"/>
  <c r="Q186" i="17"/>
  <c r="P186" i="17"/>
  <c r="O186" i="17"/>
  <c r="N186" i="17"/>
  <c r="M186" i="17"/>
  <c r="L186" i="17"/>
  <c r="K186" i="17"/>
  <c r="J186" i="17"/>
  <c r="I186" i="17"/>
  <c r="H186" i="17"/>
  <c r="G186" i="17"/>
  <c r="F186" i="17"/>
  <c r="E186" i="17"/>
  <c r="D186" i="17"/>
  <c r="AJ185" i="17"/>
  <c r="AQ185" i="17" s="1"/>
  <c r="AI185" i="17"/>
  <c r="AH185" i="17"/>
  <c r="AG185" i="17"/>
  <c r="AF185" i="17"/>
  <c r="AE185" i="17"/>
  <c r="AD185" i="17"/>
  <c r="AC185" i="17"/>
  <c r="AB185" i="17"/>
  <c r="AA185" i="17"/>
  <c r="Z185" i="17"/>
  <c r="AM185" i="17" s="1"/>
  <c r="Y185" i="17"/>
  <c r="X185" i="17"/>
  <c r="W185" i="17"/>
  <c r="V185" i="17"/>
  <c r="U185" i="17"/>
  <c r="T185" i="17"/>
  <c r="S185" i="17"/>
  <c r="R185" i="17"/>
  <c r="Q185" i="17"/>
  <c r="P185" i="17"/>
  <c r="O185" i="17"/>
  <c r="N185" i="17"/>
  <c r="M185" i="17"/>
  <c r="L185" i="17"/>
  <c r="K185" i="17"/>
  <c r="J185" i="17"/>
  <c r="I185" i="17"/>
  <c r="H185" i="17"/>
  <c r="G185" i="17"/>
  <c r="F185" i="17"/>
  <c r="AO185" i="17" s="1"/>
  <c r="E185" i="17"/>
  <c r="D185" i="17"/>
  <c r="AQ184" i="17"/>
  <c r="AN184" i="17"/>
  <c r="AJ184" i="17"/>
  <c r="AI184" i="17"/>
  <c r="AH184" i="17"/>
  <c r="AG184" i="17"/>
  <c r="AF184" i="17"/>
  <c r="AE184" i="17"/>
  <c r="AD184" i="17"/>
  <c r="AC184" i="17"/>
  <c r="AL184" i="17" s="1"/>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J183" i="17"/>
  <c r="AQ183" i="17" s="1"/>
  <c r="AI183" i="17"/>
  <c r="AH183" i="17"/>
  <c r="AG183" i="17"/>
  <c r="AF183" i="17"/>
  <c r="AE183" i="17"/>
  <c r="AD183" i="17"/>
  <c r="AC183" i="17"/>
  <c r="AB183" i="17"/>
  <c r="AA183" i="17"/>
  <c r="Z183" i="17"/>
  <c r="AM183" i="17" s="1"/>
  <c r="Y183" i="17"/>
  <c r="X183" i="17"/>
  <c r="W183" i="17"/>
  <c r="V183" i="17"/>
  <c r="U183" i="17"/>
  <c r="T183" i="17"/>
  <c r="S183" i="17"/>
  <c r="R183" i="17"/>
  <c r="Q183" i="17"/>
  <c r="P183" i="17"/>
  <c r="O183" i="17"/>
  <c r="N183" i="17"/>
  <c r="M183" i="17"/>
  <c r="L183" i="17"/>
  <c r="K183" i="17"/>
  <c r="J183" i="17"/>
  <c r="I183" i="17"/>
  <c r="H183" i="17"/>
  <c r="G183" i="17"/>
  <c r="F183" i="17"/>
  <c r="AO183" i="17" s="1"/>
  <c r="E183" i="17"/>
  <c r="D183" i="17"/>
  <c r="AQ182" i="17"/>
  <c r="AN182" i="17"/>
  <c r="AJ182" i="17"/>
  <c r="AI182" i="17"/>
  <c r="AH182" i="17"/>
  <c r="AG182" i="17"/>
  <c r="AF182" i="17"/>
  <c r="AE182" i="17"/>
  <c r="AD182" i="17"/>
  <c r="AC182" i="17"/>
  <c r="AL182" i="17" s="1"/>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AO182" i="17" s="1"/>
  <c r="D182" i="17"/>
  <c r="AJ181" i="17"/>
  <c r="AQ181" i="17" s="1"/>
  <c r="AI181" i="17"/>
  <c r="AH181" i="17"/>
  <c r="AG181" i="17"/>
  <c r="AF181" i="17"/>
  <c r="AE181" i="17"/>
  <c r="AD181" i="17"/>
  <c r="AC181" i="17"/>
  <c r="AB181" i="17"/>
  <c r="AA181" i="17"/>
  <c r="Z181" i="17"/>
  <c r="AM181" i="17" s="1"/>
  <c r="Y181" i="17"/>
  <c r="X181" i="17"/>
  <c r="W181" i="17"/>
  <c r="V181" i="17"/>
  <c r="U181" i="17"/>
  <c r="T181" i="17"/>
  <c r="S181" i="17"/>
  <c r="R181" i="17"/>
  <c r="Q181" i="17"/>
  <c r="P181" i="17"/>
  <c r="O181" i="17"/>
  <c r="N181" i="17"/>
  <c r="M181" i="17"/>
  <c r="L181" i="17"/>
  <c r="K181" i="17"/>
  <c r="J181" i="17"/>
  <c r="I181" i="17"/>
  <c r="H181" i="17"/>
  <c r="G181" i="17"/>
  <c r="F181" i="17"/>
  <c r="AO181" i="17" s="1"/>
  <c r="E181" i="17"/>
  <c r="D181" i="17"/>
  <c r="AQ180" i="17"/>
  <c r="AN180" i="17"/>
  <c r="AJ180" i="17"/>
  <c r="AI180" i="17"/>
  <c r="AH180" i="17"/>
  <c r="AG180" i="17"/>
  <c r="AF180" i="17"/>
  <c r="AE180" i="17"/>
  <c r="AD180" i="17"/>
  <c r="AC180" i="17"/>
  <c r="AL180" i="17" s="1"/>
  <c r="AB180" i="17"/>
  <c r="AA180" i="17"/>
  <c r="Z180" i="17"/>
  <c r="Y180" i="17"/>
  <c r="X180" i="17"/>
  <c r="W180" i="17"/>
  <c r="V180" i="17"/>
  <c r="U180" i="17"/>
  <c r="AM180" i="17" s="1"/>
  <c r="T180" i="17"/>
  <c r="S180" i="17"/>
  <c r="R180" i="17"/>
  <c r="Q180" i="17"/>
  <c r="P180" i="17"/>
  <c r="O180" i="17"/>
  <c r="N180" i="17"/>
  <c r="M180" i="17"/>
  <c r="L180" i="17"/>
  <c r="K180" i="17"/>
  <c r="J180" i="17"/>
  <c r="I180" i="17"/>
  <c r="H180" i="17"/>
  <c r="G180" i="17"/>
  <c r="F180" i="17"/>
  <c r="E180" i="17"/>
  <c r="AO180" i="17" s="1"/>
  <c r="D180" i="17"/>
  <c r="AJ179" i="17"/>
  <c r="AQ179" i="17" s="1"/>
  <c r="AI179" i="17"/>
  <c r="AH179" i="17"/>
  <c r="AG179" i="17"/>
  <c r="AF179" i="17"/>
  <c r="AE179" i="17"/>
  <c r="AD179" i="17"/>
  <c r="AC179" i="17"/>
  <c r="AB179" i="17"/>
  <c r="AA179" i="17"/>
  <c r="Z179" i="17"/>
  <c r="AM179" i="17" s="1"/>
  <c r="Y179" i="17"/>
  <c r="X179" i="17"/>
  <c r="W179" i="17"/>
  <c r="V179" i="17"/>
  <c r="U179" i="17"/>
  <c r="T179" i="17"/>
  <c r="S179" i="17"/>
  <c r="R179" i="17"/>
  <c r="Q179" i="17"/>
  <c r="P179" i="17"/>
  <c r="O179" i="17"/>
  <c r="N179" i="17"/>
  <c r="M179" i="17"/>
  <c r="L179" i="17"/>
  <c r="K179" i="17"/>
  <c r="J179" i="17"/>
  <c r="I179" i="17"/>
  <c r="H179" i="17"/>
  <c r="G179" i="17"/>
  <c r="F179" i="17"/>
  <c r="AO179" i="17" s="1"/>
  <c r="E179" i="17"/>
  <c r="D179" i="17"/>
  <c r="AQ178" i="17"/>
  <c r="AN178" i="17"/>
  <c r="AJ178" i="17"/>
  <c r="AI178" i="17"/>
  <c r="AH178" i="17"/>
  <c r="AG178" i="17"/>
  <c r="AF178" i="17"/>
  <c r="AE178" i="17"/>
  <c r="AD178" i="17"/>
  <c r="AC178" i="17"/>
  <c r="AL178" i="17" s="1"/>
  <c r="AB178" i="17"/>
  <c r="AA178" i="17"/>
  <c r="Z178" i="17"/>
  <c r="Y178" i="17"/>
  <c r="X178" i="17"/>
  <c r="W178" i="17"/>
  <c r="V178" i="17"/>
  <c r="U178" i="17"/>
  <c r="AM178" i="17" s="1"/>
  <c r="T178" i="17"/>
  <c r="S178" i="17"/>
  <c r="R178" i="17"/>
  <c r="Q178" i="17"/>
  <c r="P178" i="17"/>
  <c r="O178" i="17"/>
  <c r="N178" i="17"/>
  <c r="M178" i="17"/>
  <c r="L178" i="17"/>
  <c r="K178" i="17"/>
  <c r="J178" i="17"/>
  <c r="I178" i="17"/>
  <c r="H178" i="17"/>
  <c r="G178" i="17"/>
  <c r="F178" i="17"/>
  <c r="E178" i="17"/>
  <c r="D178" i="17"/>
  <c r="AJ177" i="17"/>
  <c r="AQ177" i="17" s="1"/>
  <c r="AI177" i="17"/>
  <c r="AH177" i="17"/>
  <c r="AG177" i="17"/>
  <c r="AF177" i="17"/>
  <c r="AE177" i="17"/>
  <c r="AD177" i="17"/>
  <c r="AC177" i="17"/>
  <c r="AB177" i="17"/>
  <c r="AA177" i="17"/>
  <c r="Z177" i="17"/>
  <c r="AM177" i="17" s="1"/>
  <c r="Y177" i="17"/>
  <c r="X177" i="17"/>
  <c r="W177" i="17"/>
  <c r="V177" i="17"/>
  <c r="U177" i="17"/>
  <c r="T177" i="17"/>
  <c r="S177" i="17"/>
  <c r="R177" i="17"/>
  <c r="Q177" i="17"/>
  <c r="P177" i="17"/>
  <c r="O177" i="17"/>
  <c r="N177" i="17"/>
  <c r="M177" i="17"/>
  <c r="L177" i="17"/>
  <c r="K177" i="17"/>
  <c r="J177" i="17"/>
  <c r="I177" i="17"/>
  <c r="H177" i="17"/>
  <c r="G177" i="17"/>
  <c r="F177" i="17"/>
  <c r="AO177" i="17" s="1"/>
  <c r="E177" i="17"/>
  <c r="D177" i="17"/>
  <c r="AQ176" i="17"/>
  <c r="AN176" i="17"/>
  <c r="AJ176" i="17"/>
  <c r="AI176" i="17"/>
  <c r="AH176" i="17"/>
  <c r="AG176" i="17"/>
  <c r="AF176" i="17"/>
  <c r="AE176" i="17"/>
  <c r="AD176" i="17"/>
  <c r="AC176" i="17"/>
  <c r="AL176" i="17" s="1"/>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J175" i="17"/>
  <c r="AQ175" i="17" s="1"/>
  <c r="AI175" i="17"/>
  <c r="AH175" i="17"/>
  <c r="AG175" i="17"/>
  <c r="AF175" i="17"/>
  <c r="AE175" i="17"/>
  <c r="AD175" i="17"/>
  <c r="AC175" i="17"/>
  <c r="AB175" i="17"/>
  <c r="AA175" i="17"/>
  <c r="Z175" i="17"/>
  <c r="AM175" i="17" s="1"/>
  <c r="Y175" i="17"/>
  <c r="X175" i="17"/>
  <c r="W175" i="17"/>
  <c r="V175" i="17"/>
  <c r="U175" i="17"/>
  <c r="T175" i="17"/>
  <c r="S175" i="17"/>
  <c r="R175" i="17"/>
  <c r="Q175" i="17"/>
  <c r="P175" i="17"/>
  <c r="O175" i="17"/>
  <c r="N175" i="17"/>
  <c r="M175" i="17"/>
  <c r="L175" i="17"/>
  <c r="K175" i="17"/>
  <c r="J175" i="17"/>
  <c r="I175" i="17"/>
  <c r="H175" i="17"/>
  <c r="G175" i="17"/>
  <c r="F175" i="17"/>
  <c r="AO175" i="17" s="1"/>
  <c r="E175" i="17"/>
  <c r="D175" i="17"/>
  <c r="AQ174" i="17"/>
  <c r="AN174" i="17"/>
  <c r="AJ174" i="17"/>
  <c r="AI174" i="17"/>
  <c r="AH174" i="17"/>
  <c r="AG174" i="17"/>
  <c r="AF174" i="17"/>
  <c r="AE174" i="17"/>
  <c r="AD174" i="17"/>
  <c r="AC174" i="17"/>
  <c r="AL174" i="17" s="1"/>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AO174" i="17" s="1"/>
  <c r="D174" i="17"/>
  <c r="AJ173" i="17"/>
  <c r="AQ173" i="17" s="1"/>
  <c r="AI173" i="17"/>
  <c r="AH173" i="17"/>
  <c r="AG173" i="17"/>
  <c r="AF173" i="17"/>
  <c r="AE173" i="17"/>
  <c r="AD173" i="17"/>
  <c r="AC173" i="17"/>
  <c r="AB173" i="17"/>
  <c r="AA173" i="17"/>
  <c r="Z173" i="17"/>
  <c r="AM173" i="17" s="1"/>
  <c r="Y173" i="17"/>
  <c r="X173" i="17"/>
  <c r="W173" i="17"/>
  <c r="V173" i="17"/>
  <c r="U173" i="17"/>
  <c r="T173" i="17"/>
  <c r="S173" i="17"/>
  <c r="R173" i="17"/>
  <c r="Q173" i="17"/>
  <c r="P173" i="17"/>
  <c r="O173" i="17"/>
  <c r="N173" i="17"/>
  <c r="M173" i="17"/>
  <c r="L173" i="17"/>
  <c r="K173" i="17"/>
  <c r="J173" i="17"/>
  <c r="I173" i="17"/>
  <c r="H173" i="17"/>
  <c r="G173" i="17"/>
  <c r="F173" i="17"/>
  <c r="AO173" i="17" s="1"/>
  <c r="E173" i="17"/>
  <c r="D173" i="17"/>
  <c r="AQ172" i="17"/>
  <c r="AN172" i="17"/>
  <c r="AJ172" i="17"/>
  <c r="AI172" i="17"/>
  <c r="AH172" i="17"/>
  <c r="AG172" i="17"/>
  <c r="AF172" i="17"/>
  <c r="AE172" i="17"/>
  <c r="AD172" i="17"/>
  <c r="AC172" i="17"/>
  <c r="AL172" i="17" s="1"/>
  <c r="AB172" i="17"/>
  <c r="AA172" i="17"/>
  <c r="Z172" i="17"/>
  <c r="Y172" i="17"/>
  <c r="X172" i="17"/>
  <c r="W172" i="17"/>
  <c r="V172" i="17"/>
  <c r="U172" i="17"/>
  <c r="AM172" i="17" s="1"/>
  <c r="T172" i="17"/>
  <c r="S172" i="17"/>
  <c r="R172" i="17"/>
  <c r="Q172" i="17"/>
  <c r="P172" i="17"/>
  <c r="O172" i="17"/>
  <c r="N172" i="17"/>
  <c r="M172" i="17"/>
  <c r="L172" i="17"/>
  <c r="K172" i="17"/>
  <c r="J172" i="17"/>
  <c r="I172" i="17"/>
  <c r="H172" i="17"/>
  <c r="G172" i="17"/>
  <c r="F172" i="17"/>
  <c r="E172" i="17"/>
  <c r="AO172" i="17" s="1"/>
  <c r="D172" i="17"/>
  <c r="AJ171" i="17"/>
  <c r="AQ171" i="17" s="1"/>
  <c r="AI171" i="17"/>
  <c r="AH171" i="17"/>
  <c r="AG171" i="17"/>
  <c r="AF171" i="17"/>
  <c r="AE171" i="17"/>
  <c r="AD171" i="17"/>
  <c r="AC171" i="17"/>
  <c r="AB171" i="17"/>
  <c r="AA171" i="17"/>
  <c r="Z171" i="17"/>
  <c r="AM171" i="17" s="1"/>
  <c r="Y171" i="17"/>
  <c r="X171" i="17"/>
  <c r="W171" i="17"/>
  <c r="V171" i="17"/>
  <c r="U171" i="17"/>
  <c r="T171" i="17"/>
  <c r="S171" i="17"/>
  <c r="R171" i="17"/>
  <c r="Q171" i="17"/>
  <c r="P171" i="17"/>
  <c r="O171" i="17"/>
  <c r="N171" i="17"/>
  <c r="M171" i="17"/>
  <c r="L171" i="17"/>
  <c r="K171" i="17"/>
  <c r="J171" i="17"/>
  <c r="I171" i="17"/>
  <c r="H171" i="17"/>
  <c r="G171" i="17"/>
  <c r="F171" i="17"/>
  <c r="AO171" i="17" s="1"/>
  <c r="E171" i="17"/>
  <c r="D171" i="17"/>
  <c r="AQ170" i="17"/>
  <c r="AN170" i="17"/>
  <c r="AJ170" i="17"/>
  <c r="AI170" i="17"/>
  <c r="AH170" i="17"/>
  <c r="AG170" i="17"/>
  <c r="AF170" i="17"/>
  <c r="AE170" i="17"/>
  <c r="AD170" i="17"/>
  <c r="AC170" i="17"/>
  <c r="AL170" i="17" s="1"/>
  <c r="AB170" i="17"/>
  <c r="AA170" i="17"/>
  <c r="Z170" i="17"/>
  <c r="Y170" i="17"/>
  <c r="X170" i="17"/>
  <c r="W170" i="17"/>
  <c r="V170" i="17"/>
  <c r="U170" i="17"/>
  <c r="AM170" i="17" s="1"/>
  <c r="T170" i="17"/>
  <c r="S170" i="17"/>
  <c r="R170" i="17"/>
  <c r="Q170" i="17"/>
  <c r="P170" i="17"/>
  <c r="O170" i="17"/>
  <c r="N170" i="17"/>
  <c r="M170" i="17"/>
  <c r="L170" i="17"/>
  <c r="K170" i="17"/>
  <c r="J170" i="17"/>
  <c r="I170" i="17"/>
  <c r="H170" i="17"/>
  <c r="G170" i="17"/>
  <c r="F170" i="17"/>
  <c r="E170" i="17"/>
  <c r="D170" i="17"/>
  <c r="AJ169" i="17"/>
  <c r="AQ169" i="17" s="1"/>
  <c r="AI169" i="17"/>
  <c r="AH169" i="17"/>
  <c r="AG169" i="17"/>
  <c r="AF169" i="17"/>
  <c r="AE169" i="17"/>
  <c r="AD169" i="17"/>
  <c r="AC169" i="17"/>
  <c r="AB169" i="17"/>
  <c r="AA169" i="17"/>
  <c r="Z169" i="17"/>
  <c r="AM169" i="17" s="1"/>
  <c r="Y169" i="17"/>
  <c r="X169" i="17"/>
  <c r="W169" i="17"/>
  <c r="V169" i="17"/>
  <c r="U169" i="17"/>
  <c r="T169" i="17"/>
  <c r="S169" i="17"/>
  <c r="R169" i="17"/>
  <c r="Q169" i="17"/>
  <c r="P169" i="17"/>
  <c r="O169" i="17"/>
  <c r="N169" i="17"/>
  <c r="M169" i="17"/>
  <c r="L169" i="17"/>
  <c r="K169" i="17"/>
  <c r="J169" i="17"/>
  <c r="I169" i="17"/>
  <c r="H169" i="17"/>
  <c r="G169" i="17"/>
  <c r="F169" i="17"/>
  <c r="AO169" i="17" s="1"/>
  <c r="E169" i="17"/>
  <c r="D169" i="17"/>
  <c r="AQ168" i="17"/>
  <c r="AN168" i="17"/>
  <c r="AJ168" i="17"/>
  <c r="AI168" i="17"/>
  <c r="AH168" i="17"/>
  <c r="AG168" i="17"/>
  <c r="AF168" i="17"/>
  <c r="AE168" i="17"/>
  <c r="AD168" i="17"/>
  <c r="AC168" i="17"/>
  <c r="AL168" i="17" s="1"/>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AM167" i="17" s="1"/>
  <c r="Y167" i="17"/>
  <c r="X167" i="17"/>
  <c r="W167" i="17"/>
  <c r="V167" i="17"/>
  <c r="U167" i="17"/>
  <c r="T167" i="17"/>
  <c r="S167" i="17"/>
  <c r="R167" i="17"/>
  <c r="Q167" i="17"/>
  <c r="P167" i="17"/>
  <c r="O167" i="17"/>
  <c r="N167" i="17"/>
  <c r="M167" i="17"/>
  <c r="L167" i="17"/>
  <c r="K167" i="17"/>
  <c r="J167" i="17"/>
  <c r="I167" i="17"/>
  <c r="H167" i="17"/>
  <c r="G167" i="17"/>
  <c r="F167" i="17"/>
  <c r="E167" i="17"/>
  <c r="D167" i="17"/>
  <c r="AO167" i="17" s="1"/>
  <c r="AN166" i="17"/>
  <c r="AJ166" i="17"/>
  <c r="AI166" i="17"/>
  <c r="AH166" i="17"/>
  <c r="AG166" i="17"/>
  <c r="AF166" i="17"/>
  <c r="AE166" i="17"/>
  <c r="AD166" i="17"/>
  <c r="AC166" i="17"/>
  <c r="AL166" i="17" s="1"/>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AO166" i="17" s="1"/>
  <c r="D166" i="17"/>
  <c r="AJ165" i="17"/>
  <c r="AI165" i="17"/>
  <c r="AH165" i="17"/>
  <c r="AG165" i="17"/>
  <c r="AF165" i="17"/>
  <c r="AE165" i="17"/>
  <c r="AD165" i="17"/>
  <c r="AC165" i="17"/>
  <c r="AB165" i="17"/>
  <c r="AA165" i="17"/>
  <c r="Z165" i="17"/>
  <c r="AM165" i="17" s="1"/>
  <c r="Y165" i="17"/>
  <c r="X165" i="17"/>
  <c r="W165" i="17"/>
  <c r="V165" i="17"/>
  <c r="U165" i="17"/>
  <c r="T165" i="17"/>
  <c r="S165" i="17"/>
  <c r="R165" i="17"/>
  <c r="Q165" i="17"/>
  <c r="P165" i="17"/>
  <c r="O165" i="17"/>
  <c r="N165" i="17"/>
  <c r="M165" i="17"/>
  <c r="L165" i="17"/>
  <c r="K165" i="17"/>
  <c r="J165" i="17"/>
  <c r="I165" i="17"/>
  <c r="H165" i="17"/>
  <c r="G165" i="17"/>
  <c r="F165" i="17"/>
  <c r="E165" i="17"/>
  <c r="D165" i="17"/>
  <c r="AO165" i="17" s="1"/>
  <c r="AN164" i="17"/>
  <c r="AJ164" i="17"/>
  <c r="AI164" i="17"/>
  <c r="AH164" i="17"/>
  <c r="AG164" i="17"/>
  <c r="AF164" i="17"/>
  <c r="AE164" i="17"/>
  <c r="AD164" i="17"/>
  <c r="AC164" i="17"/>
  <c r="AL164" i="17" s="1"/>
  <c r="AB164" i="17"/>
  <c r="AA164" i="17"/>
  <c r="Z164" i="17"/>
  <c r="Y164" i="17"/>
  <c r="X164" i="17"/>
  <c r="W164" i="17"/>
  <c r="V164" i="17"/>
  <c r="U164" i="17"/>
  <c r="AM164" i="17" s="1"/>
  <c r="T164" i="17"/>
  <c r="S164" i="17"/>
  <c r="R164" i="17"/>
  <c r="Q164" i="17"/>
  <c r="P164" i="17"/>
  <c r="O164" i="17"/>
  <c r="N164" i="17"/>
  <c r="M164" i="17"/>
  <c r="L164" i="17"/>
  <c r="K164" i="17"/>
  <c r="J164" i="17"/>
  <c r="I164" i="17"/>
  <c r="H164" i="17"/>
  <c r="G164" i="17"/>
  <c r="F164" i="17"/>
  <c r="E164" i="17"/>
  <c r="AO164" i="17" s="1"/>
  <c r="D164" i="17"/>
  <c r="AJ163" i="17"/>
  <c r="AI163" i="17"/>
  <c r="AH163" i="17"/>
  <c r="AG163" i="17"/>
  <c r="AF163" i="17"/>
  <c r="AE163" i="17"/>
  <c r="AD163" i="17"/>
  <c r="AC163" i="17"/>
  <c r="AB163" i="17"/>
  <c r="AA163" i="17"/>
  <c r="Z163" i="17"/>
  <c r="AM163" i="17" s="1"/>
  <c r="Y163" i="17"/>
  <c r="X163" i="17"/>
  <c r="W163" i="17"/>
  <c r="V163" i="17"/>
  <c r="U163" i="17"/>
  <c r="T163" i="17"/>
  <c r="S163" i="17"/>
  <c r="R163" i="17"/>
  <c r="Q163" i="17"/>
  <c r="P163" i="17"/>
  <c r="O163" i="17"/>
  <c r="N163" i="17"/>
  <c r="M163" i="17"/>
  <c r="L163" i="17"/>
  <c r="K163" i="17"/>
  <c r="J163" i="17"/>
  <c r="I163" i="17"/>
  <c r="H163" i="17"/>
  <c r="G163" i="17"/>
  <c r="F163" i="17"/>
  <c r="E163" i="17"/>
  <c r="D163" i="17"/>
  <c r="AO163" i="17" s="1"/>
  <c r="AN162" i="17"/>
  <c r="AJ162" i="17"/>
  <c r="AI162" i="17"/>
  <c r="AH162" i="17"/>
  <c r="AG162" i="17"/>
  <c r="AF162" i="17"/>
  <c r="AE162" i="17"/>
  <c r="AD162" i="17"/>
  <c r="AC162" i="17"/>
  <c r="AL162" i="17" s="1"/>
  <c r="AB162" i="17"/>
  <c r="AA162" i="17"/>
  <c r="Z162" i="17"/>
  <c r="Y162" i="17"/>
  <c r="X162" i="17"/>
  <c r="W162" i="17"/>
  <c r="V162" i="17"/>
  <c r="U162" i="17"/>
  <c r="AM162" i="17" s="1"/>
  <c r="T162" i="17"/>
  <c r="S162" i="17"/>
  <c r="R162" i="17"/>
  <c r="Q162" i="17"/>
  <c r="P162" i="17"/>
  <c r="O162" i="17"/>
  <c r="N162" i="17"/>
  <c r="M162" i="17"/>
  <c r="L162" i="17"/>
  <c r="K162" i="17"/>
  <c r="J162" i="17"/>
  <c r="I162" i="17"/>
  <c r="H162" i="17"/>
  <c r="G162" i="17"/>
  <c r="F162" i="17"/>
  <c r="E162" i="17"/>
  <c r="D162" i="17"/>
  <c r="AJ161" i="17"/>
  <c r="AI161" i="17"/>
  <c r="AH161" i="17"/>
  <c r="AG161" i="17"/>
  <c r="AF161" i="17"/>
  <c r="AE161" i="17"/>
  <c r="AD161" i="17"/>
  <c r="AC161" i="17"/>
  <c r="AB161" i="17"/>
  <c r="AA161" i="17"/>
  <c r="Z161" i="17"/>
  <c r="AM161" i="17" s="1"/>
  <c r="Y161" i="17"/>
  <c r="X161" i="17"/>
  <c r="W161" i="17"/>
  <c r="V161" i="17"/>
  <c r="U161" i="17"/>
  <c r="T161" i="17"/>
  <c r="S161" i="17"/>
  <c r="R161" i="17"/>
  <c r="Q161" i="17"/>
  <c r="P161" i="17"/>
  <c r="O161" i="17"/>
  <c r="N161" i="17"/>
  <c r="M161" i="17"/>
  <c r="L161" i="17"/>
  <c r="K161" i="17"/>
  <c r="J161" i="17"/>
  <c r="I161" i="17"/>
  <c r="H161" i="17"/>
  <c r="G161" i="17"/>
  <c r="F161" i="17"/>
  <c r="E161" i="17"/>
  <c r="D161" i="17"/>
  <c r="AO161" i="17" s="1"/>
  <c r="AN160" i="17"/>
  <c r="AJ160" i="17"/>
  <c r="AI160" i="17"/>
  <c r="AH160" i="17"/>
  <c r="AG160" i="17"/>
  <c r="AF160" i="17"/>
  <c r="AE160" i="17"/>
  <c r="AD160" i="17"/>
  <c r="AC160" i="17"/>
  <c r="AL160" i="17" s="1"/>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D160" i="17"/>
  <c r="AJ159" i="17"/>
  <c r="AI159" i="17"/>
  <c r="AH159" i="17"/>
  <c r="AG159" i="17"/>
  <c r="AF159" i="17"/>
  <c r="AE159" i="17"/>
  <c r="AD159" i="17"/>
  <c r="AC159" i="17"/>
  <c r="AB159" i="17"/>
  <c r="AA159" i="17"/>
  <c r="Z159" i="17"/>
  <c r="AM159" i="17" s="1"/>
  <c r="Y159" i="17"/>
  <c r="X159" i="17"/>
  <c r="W159" i="17"/>
  <c r="V159" i="17"/>
  <c r="U159" i="17"/>
  <c r="T159" i="17"/>
  <c r="S159" i="17"/>
  <c r="R159" i="17"/>
  <c r="Q159" i="17"/>
  <c r="P159" i="17"/>
  <c r="O159" i="17"/>
  <c r="N159" i="17"/>
  <c r="M159" i="17"/>
  <c r="L159" i="17"/>
  <c r="K159" i="17"/>
  <c r="J159" i="17"/>
  <c r="I159" i="17"/>
  <c r="H159" i="17"/>
  <c r="G159" i="17"/>
  <c r="F159" i="17"/>
  <c r="E159" i="17"/>
  <c r="D159" i="17"/>
  <c r="AO159" i="17" s="1"/>
  <c r="AN158" i="17"/>
  <c r="AJ158" i="17"/>
  <c r="AI158" i="17"/>
  <c r="AH158" i="17"/>
  <c r="AG158" i="17"/>
  <c r="AF158" i="17"/>
  <c r="AE158" i="17"/>
  <c r="AD158" i="17"/>
  <c r="AC158" i="17"/>
  <c r="AL158" i="17" s="1"/>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AO158" i="17" s="1"/>
  <c r="D158" i="17"/>
  <c r="AJ157" i="17"/>
  <c r="AI157" i="17"/>
  <c r="AH157" i="17"/>
  <c r="AG157" i="17"/>
  <c r="AF157" i="17"/>
  <c r="AE157" i="17"/>
  <c r="AD157" i="17"/>
  <c r="AC157" i="17"/>
  <c r="AB157" i="17"/>
  <c r="AA157" i="17"/>
  <c r="Z157" i="17"/>
  <c r="Y157" i="17"/>
  <c r="AM157" i="17" s="1"/>
  <c r="X157" i="17"/>
  <c r="W157" i="17"/>
  <c r="V157" i="17"/>
  <c r="U157" i="17"/>
  <c r="T157" i="17"/>
  <c r="S157" i="17"/>
  <c r="R157" i="17"/>
  <c r="Q157" i="17"/>
  <c r="P157" i="17"/>
  <c r="O157" i="17"/>
  <c r="N157" i="17"/>
  <c r="M157" i="17"/>
  <c r="L157" i="17"/>
  <c r="K157" i="17"/>
  <c r="J157" i="17"/>
  <c r="I157" i="17"/>
  <c r="H157" i="17"/>
  <c r="G157" i="17"/>
  <c r="F157" i="17"/>
  <c r="E157" i="17"/>
  <c r="D157" i="17"/>
  <c r="AO157" i="17" s="1"/>
  <c r="AJ156" i="17"/>
  <c r="AI156" i="17"/>
  <c r="AH156" i="17"/>
  <c r="AG156" i="17"/>
  <c r="AF156" i="17"/>
  <c r="AE156" i="17"/>
  <c r="AD156" i="17"/>
  <c r="AC156" i="17"/>
  <c r="AL156" i="17" s="1"/>
  <c r="AB156" i="17"/>
  <c r="AA156" i="17"/>
  <c r="Z156" i="17"/>
  <c r="Y156" i="17"/>
  <c r="X156" i="17"/>
  <c r="W156" i="17"/>
  <c r="V156" i="17"/>
  <c r="U156" i="17"/>
  <c r="T156" i="17"/>
  <c r="S156" i="17"/>
  <c r="R156" i="17"/>
  <c r="Q156" i="17"/>
  <c r="P156" i="17"/>
  <c r="O156" i="17"/>
  <c r="AN156" i="17" s="1"/>
  <c r="N156" i="17"/>
  <c r="M156" i="17"/>
  <c r="L156" i="17"/>
  <c r="K156" i="17"/>
  <c r="J156" i="17"/>
  <c r="I156" i="17"/>
  <c r="H156" i="17"/>
  <c r="G156" i="17"/>
  <c r="AO156" i="17" s="1"/>
  <c r="F156" i="17"/>
  <c r="E156" i="17"/>
  <c r="D156" i="17"/>
  <c r="AJ155" i="17"/>
  <c r="AI155" i="17"/>
  <c r="AH155" i="17"/>
  <c r="AG155" i="17"/>
  <c r="AF155" i="17"/>
  <c r="AE155" i="17"/>
  <c r="AD155" i="17"/>
  <c r="AC155" i="17"/>
  <c r="AB155" i="17"/>
  <c r="AL155" i="17" s="1"/>
  <c r="AA155" i="17"/>
  <c r="Z155" i="17"/>
  <c r="Y155" i="17"/>
  <c r="X155" i="17"/>
  <c r="W155" i="17"/>
  <c r="V155" i="17"/>
  <c r="U155" i="17"/>
  <c r="T155" i="17"/>
  <c r="AM155" i="17" s="1"/>
  <c r="S155" i="17"/>
  <c r="R155" i="17"/>
  <c r="Q155" i="17"/>
  <c r="P155" i="17"/>
  <c r="O155" i="17"/>
  <c r="N155" i="17"/>
  <c r="M155" i="17"/>
  <c r="L155" i="17"/>
  <c r="AN155" i="17" s="1"/>
  <c r="K155" i="17"/>
  <c r="J155" i="17"/>
  <c r="I155" i="17"/>
  <c r="H155" i="17"/>
  <c r="G155" i="17"/>
  <c r="F155" i="17"/>
  <c r="E155" i="17"/>
  <c r="D155" i="17"/>
  <c r="AO155" i="17" s="1"/>
  <c r="AJ154" i="17"/>
  <c r="AI154" i="17"/>
  <c r="AH154" i="17"/>
  <c r="AG154" i="17"/>
  <c r="AF154" i="17"/>
  <c r="AE154" i="17"/>
  <c r="AD154" i="17"/>
  <c r="AC154" i="17"/>
  <c r="AL154" i="17" s="1"/>
  <c r="AB154" i="17"/>
  <c r="AA154" i="17"/>
  <c r="Z154" i="17"/>
  <c r="Y154" i="17"/>
  <c r="X154" i="17"/>
  <c r="W154" i="17"/>
  <c r="V154" i="17"/>
  <c r="U154" i="17"/>
  <c r="AM154" i="17" s="1"/>
  <c r="T154" i="17"/>
  <c r="S154" i="17"/>
  <c r="R154" i="17"/>
  <c r="Q154" i="17"/>
  <c r="P154" i="17"/>
  <c r="O154" i="17"/>
  <c r="N154" i="17"/>
  <c r="M154" i="17"/>
  <c r="AN154" i="17" s="1"/>
  <c r="L154" i="17"/>
  <c r="K154" i="17"/>
  <c r="J154" i="17"/>
  <c r="I154" i="17"/>
  <c r="H154" i="17"/>
  <c r="G154" i="17"/>
  <c r="F154" i="17"/>
  <c r="E154" i="17"/>
  <c r="D154" i="17"/>
  <c r="AJ153" i="17"/>
  <c r="AI153" i="17"/>
  <c r="AH153" i="17"/>
  <c r="AG153" i="17"/>
  <c r="AF153" i="17"/>
  <c r="AE153" i="17"/>
  <c r="AD153" i="17"/>
  <c r="AC153" i="17"/>
  <c r="AL153" i="17" s="1"/>
  <c r="AB153" i="17"/>
  <c r="AA153" i="17"/>
  <c r="Z153" i="17"/>
  <c r="Y153" i="17"/>
  <c r="X153" i="17"/>
  <c r="W153" i="17"/>
  <c r="V153" i="17"/>
  <c r="AM153" i="17" s="1"/>
  <c r="U153" i="17"/>
  <c r="T153" i="17"/>
  <c r="S153" i="17"/>
  <c r="R153" i="17"/>
  <c r="Q153" i="17"/>
  <c r="P153" i="17"/>
  <c r="O153" i="17"/>
  <c r="N153" i="17"/>
  <c r="M153" i="17"/>
  <c r="L153" i="17"/>
  <c r="K153" i="17"/>
  <c r="J153" i="17"/>
  <c r="I153" i="17"/>
  <c r="H153" i="17"/>
  <c r="G153" i="17"/>
  <c r="F153" i="17"/>
  <c r="E153" i="17"/>
  <c r="D153" i="17"/>
  <c r="AO153" i="17" s="1"/>
  <c r="AJ152" i="17"/>
  <c r="AI152" i="17"/>
  <c r="AH152" i="17"/>
  <c r="AG152" i="17"/>
  <c r="AF152" i="17"/>
  <c r="AE152" i="17"/>
  <c r="AD152" i="17"/>
  <c r="AC152" i="17"/>
  <c r="AL152" i="17" s="1"/>
  <c r="AB152" i="17"/>
  <c r="AA152" i="17"/>
  <c r="Z152" i="17"/>
  <c r="Y152" i="17"/>
  <c r="X152" i="17"/>
  <c r="W152" i="17"/>
  <c r="V152" i="17"/>
  <c r="U152" i="17"/>
  <c r="T152" i="17"/>
  <c r="S152" i="17"/>
  <c r="R152" i="17"/>
  <c r="Q152" i="17"/>
  <c r="P152" i="17"/>
  <c r="O152" i="17"/>
  <c r="N152" i="17"/>
  <c r="M152" i="17"/>
  <c r="L152" i="17"/>
  <c r="AN152" i="17" s="1"/>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AM151" i="17" s="1"/>
  <c r="U151" i="17"/>
  <c r="T151" i="17"/>
  <c r="S151" i="17"/>
  <c r="R151" i="17"/>
  <c r="Q151" i="17"/>
  <c r="P151" i="17"/>
  <c r="O151" i="17"/>
  <c r="N151" i="17"/>
  <c r="M151" i="17"/>
  <c r="L151" i="17"/>
  <c r="K151" i="17"/>
  <c r="J151" i="17"/>
  <c r="I151" i="17"/>
  <c r="H151" i="17"/>
  <c r="G151" i="17"/>
  <c r="F151" i="17"/>
  <c r="AO151" i="17" s="1"/>
  <c r="E151" i="17"/>
  <c r="D151" i="17"/>
  <c r="AJ150" i="17"/>
  <c r="AI150" i="17"/>
  <c r="AH150" i="17"/>
  <c r="AG150" i="17"/>
  <c r="AF150" i="17"/>
  <c r="AE150" i="17"/>
  <c r="AD150" i="17"/>
  <c r="AC150" i="17"/>
  <c r="AL150" i="17" s="1"/>
  <c r="AB150" i="17"/>
  <c r="AA150" i="17"/>
  <c r="Z150" i="17"/>
  <c r="Y150" i="17"/>
  <c r="X150" i="17"/>
  <c r="W150" i="17"/>
  <c r="V150" i="17"/>
  <c r="U150" i="17"/>
  <c r="T150" i="17"/>
  <c r="S150" i="17"/>
  <c r="R150" i="17"/>
  <c r="AN150" i="17" s="1"/>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AM149" i="17" s="1"/>
  <c r="S149" i="17"/>
  <c r="R149" i="17"/>
  <c r="Q149" i="17"/>
  <c r="P149" i="17"/>
  <c r="O149" i="17"/>
  <c r="N149" i="17"/>
  <c r="M149" i="17"/>
  <c r="L149" i="17"/>
  <c r="K149" i="17"/>
  <c r="J149" i="17"/>
  <c r="I149" i="17"/>
  <c r="H149" i="17"/>
  <c r="G149" i="17"/>
  <c r="F149" i="17"/>
  <c r="E149" i="17"/>
  <c r="D149" i="17"/>
  <c r="AO149" i="17" s="1"/>
  <c r="AJ148" i="17"/>
  <c r="AI148" i="17"/>
  <c r="AH148" i="17"/>
  <c r="AG148" i="17"/>
  <c r="AF148" i="17"/>
  <c r="AE148" i="17"/>
  <c r="AD148" i="17"/>
  <c r="AC148" i="17"/>
  <c r="AL148" i="17" s="1"/>
  <c r="AB148" i="17"/>
  <c r="AA148" i="17"/>
  <c r="Z148" i="17"/>
  <c r="Y148" i="17"/>
  <c r="X148" i="17"/>
  <c r="W148" i="17"/>
  <c r="V148" i="17"/>
  <c r="U148" i="17"/>
  <c r="AM148" i="17" s="1"/>
  <c r="T148" i="17"/>
  <c r="S148" i="17"/>
  <c r="R148" i="17"/>
  <c r="Q148" i="17"/>
  <c r="P148" i="17"/>
  <c r="O148" i="17"/>
  <c r="N148" i="17"/>
  <c r="M148" i="17"/>
  <c r="AN148" i="17" s="1"/>
  <c r="L148" i="17"/>
  <c r="K148" i="17"/>
  <c r="J148" i="17"/>
  <c r="I148" i="17"/>
  <c r="H148" i="17"/>
  <c r="G148" i="17"/>
  <c r="F148" i="17"/>
  <c r="E148" i="17"/>
  <c r="AO148" i="17" s="1"/>
  <c r="D148" i="17"/>
  <c r="AJ147" i="17"/>
  <c r="AI147" i="17"/>
  <c r="AH147" i="17"/>
  <c r="AG147" i="17"/>
  <c r="AF147" i="17"/>
  <c r="AE147" i="17"/>
  <c r="AD147" i="17"/>
  <c r="AC147" i="17"/>
  <c r="AB147" i="17"/>
  <c r="AA147" i="17"/>
  <c r="Z147" i="17"/>
  <c r="Y147" i="17"/>
  <c r="X147" i="17"/>
  <c r="W147" i="17"/>
  <c r="V147" i="17"/>
  <c r="U147" i="17"/>
  <c r="T147" i="17"/>
  <c r="AM147" i="17" s="1"/>
  <c r="S147" i="17"/>
  <c r="R147" i="17"/>
  <c r="Q147" i="17"/>
  <c r="P147" i="17"/>
  <c r="O147" i="17"/>
  <c r="N147" i="17"/>
  <c r="M147" i="17"/>
  <c r="L147" i="17"/>
  <c r="AN147" i="17" s="1"/>
  <c r="K147" i="17"/>
  <c r="J147" i="17"/>
  <c r="I147" i="17"/>
  <c r="H147" i="17"/>
  <c r="G147" i="17"/>
  <c r="F147" i="17"/>
  <c r="E147" i="17"/>
  <c r="D147" i="17"/>
  <c r="AO147" i="17" s="1"/>
  <c r="AJ146" i="17"/>
  <c r="AI146" i="17"/>
  <c r="AH146" i="17"/>
  <c r="AG146" i="17"/>
  <c r="AF146" i="17"/>
  <c r="AE146" i="17"/>
  <c r="AD146" i="17"/>
  <c r="AC146" i="17"/>
  <c r="AL146" i="17" s="1"/>
  <c r="AB146" i="17"/>
  <c r="AA146" i="17"/>
  <c r="Z146" i="17"/>
  <c r="Y146" i="17"/>
  <c r="X146" i="17"/>
  <c r="W146" i="17"/>
  <c r="V146" i="17"/>
  <c r="AM146" i="17" s="1"/>
  <c r="U146" i="17"/>
  <c r="T146" i="17"/>
  <c r="S146" i="17"/>
  <c r="R146" i="17"/>
  <c r="Q146" i="17"/>
  <c r="P146" i="17"/>
  <c r="O146" i="17"/>
  <c r="AN146" i="17" s="1"/>
  <c r="N146" i="17"/>
  <c r="M146" i="17"/>
  <c r="L146" i="17"/>
  <c r="K146" i="17"/>
  <c r="J146" i="17"/>
  <c r="I146" i="17"/>
  <c r="H146" i="17"/>
  <c r="G146" i="17"/>
  <c r="F146" i="17"/>
  <c r="E146" i="17"/>
  <c r="D146" i="17"/>
  <c r="AJ145" i="17"/>
  <c r="AI145" i="17"/>
  <c r="AH145" i="17"/>
  <c r="AG145" i="17"/>
  <c r="AF145" i="17"/>
  <c r="AE145" i="17"/>
  <c r="AD145" i="17"/>
  <c r="AC145" i="17"/>
  <c r="AB145" i="17"/>
  <c r="AL145" i="17" s="1"/>
  <c r="AA145" i="17"/>
  <c r="Z145" i="17"/>
  <c r="Y145" i="17"/>
  <c r="X145" i="17"/>
  <c r="W145" i="17"/>
  <c r="V145" i="17"/>
  <c r="U145" i="17"/>
  <c r="T145" i="17"/>
  <c r="AM145" i="17" s="1"/>
  <c r="S145" i="17"/>
  <c r="R145" i="17"/>
  <c r="Q145" i="17"/>
  <c r="P145" i="17"/>
  <c r="O145" i="17"/>
  <c r="N145" i="17"/>
  <c r="M145" i="17"/>
  <c r="L145" i="17"/>
  <c r="AN145" i="17" s="1"/>
  <c r="K145" i="17"/>
  <c r="J145" i="17"/>
  <c r="I145" i="17"/>
  <c r="H145" i="17"/>
  <c r="G145" i="17"/>
  <c r="F145" i="17"/>
  <c r="E145" i="17"/>
  <c r="D145" i="17"/>
  <c r="AO145" i="17" s="1"/>
  <c r="AJ144" i="17"/>
  <c r="AI144" i="17"/>
  <c r="AH144" i="17"/>
  <c r="AG144" i="17"/>
  <c r="AF144" i="17"/>
  <c r="AE144" i="17"/>
  <c r="AD144" i="17"/>
  <c r="AC144" i="17"/>
  <c r="AB144" i="17"/>
  <c r="AL144" i="17" s="1"/>
  <c r="AA144" i="17"/>
  <c r="Z144" i="17"/>
  <c r="Y144" i="17"/>
  <c r="X144" i="17"/>
  <c r="W144" i="17"/>
  <c r="V144" i="17"/>
  <c r="U144" i="17"/>
  <c r="T144" i="17"/>
  <c r="S144" i="17"/>
  <c r="R144" i="17"/>
  <c r="Q144" i="17"/>
  <c r="P144" i="17"/>
  <c r="O144" i="17"/>
  <c r="N144" i="17"/>
  <c r="M144" i="17"/>
  <c r="L144" i="17"/>
  <c r="AN144" i="17" s="1"/>
  <c r="K144" i="17"/>
  <c r="J144" i="17"/>
  <c r="I144" i="17"/>
  <c r="H144" i="17"/>
  <c r="G144" i="17"/>
  <c r="F144" i="17"/>
  <c r="E144" i="17"/>
  <c r="D144" i="17"/>
  <c r="AJ143" i="17"/>
  <c r="AI143" i="17"/>
  <c r="AH143" i="17"/>
  <c r="AG143" i="17"/>
  <c r="AF143" i="17"/>
  <c r="AE143" i="17"/>
  <c r="AD143" i="17"/>
  <c r="AC143" i="17"/>
  <c r="AB143" i="17"/>
  <c r="AL143" i="17" s="1"/>
  <c r="AA143" i="17"/>
  <c r="Z143" i="17"/>
  <c r="Y143" i="17"/>
  <c r="X143" i="17"/>
  <c r="W143" i="17"/>
  <c r="V143" i="17"/>
  <c r="U143" i="17"/>
  <c r="T143" i="17"/>
  <c r="AM143" i="17" s="1"/>
  <c r="S143" i="17"/>
  <c r="R143" i="17"/>
  <c r="Q143" i="17"/>
  <c r="P143" i="17"/>
  <c r="O143" i="17"/>
  <c r="N143" i="17"/>
  <c r="M143" i="17"/>
  <c r="L143" i="17"/>
  <c r="AN143" i="17" s="1"/>
  <c r="K143" i="17"/>
  <c r="J143" i="17"/>
  <c r="I143" i="17"/>
  <c r="H143" i="17"/>
  <c r="G143" i="17"/>
  <c r="F143" i="17"/>
  <c r="E143" i="17"/>
  <c r="D143" i="17"/>
  <c r="AO143" i="17" s="1"/>
  <c r="C143" i="17"/>
  <c r="AJ142" i="17"/>
  <c r="AI142" i="17"/>
  <c r="AH142" i="17"/>
  <c r="AG142" i="17"/>
  <c r="AF142" i="17"/>
  <c r="AE142" i="17"/>
  <c r="AD142" i="17"/>
  <c r="AC142" i="17"/>
  <c r="AL142" i="17" s="1"/>
  <c r="AB142" i="17"/>
  <c r="AA142" i="17"/>
  <c r="Z142" i="17"/>
  <c r="Y142" i="17"/>
  <c r="X142" i="17"/>
  <c r="W142" i="17"/>
  <c r="V142" i="17"/>
  <c r="U142" i="17"/>
  <c r="T142" i="17"/>
  <c r="S142" i="17"/>
  <c r="R142" i="17"/>
  <c r="Q142" i="17"/>
  <c r="P142" i="17"/>
  <c r="O142" i="17"/>
  <c r="N142" i="17"/>
  <c r="M142" i="17"/>
  <c r="AN142" i="17" s="1"/>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AM141" i="17" s="1"/>
  <c r="U141" i="17"/>
  <c r="T141" i="17"/>
  <c r="S141" i="17"/>
  <c r="R141" i="17"/>
  <c r="Q141" i="17"/>
  <c r="P141" i="17"/>
  <c r="O141" i="17"/>
  <c r="N141" i="17"/>
  <c r="M141" i="17"/>
  <c r="L141" i="17"/>
  <c r="K141" i="17"/>
  <c r="J141" i="17"/>
  <c r="I141" i="17"/>
  <c r="H141" i="17"/>
  <c r="G141" i="17"/>
  <c r="F141" i="17"/>
  <c r="AO141" i="17" s="1"/>
  <c r="E141" i="17"/>
  <c r="D141" i="17"/>
  <c r="AJ140" i="17"/>
  <c r="AI140" i="17"/>
  <c r="AH140" i="17"/>
  <c r="AG140" i="17"/>
  <c r="AF140" i="17"/>
  <c r="AE140" i="17"/>
  <c r="AD140" i="17"/>
  <c r="AC140" i="17"/>
  <c r="AL140" i="17" s="1"/>
  <c r="AB140" i="17"/>
  <c r="AA140" i="17"/>
  <c r="Z140" i="17"/>
  <c r="Y140" i="17"/>
  <c r="X140" i="17"/>
  <c r="W140" i="17"/>
  <c r="V140" i="17"/>
  <c r="U140" i="17"/>
  <c r="T140" i="17"/>
  <c r="S140" i="17"/>
  <c r="R140" i="17"/>
  <c r="Q140" i="17"/>
  <c r="P140" i="17"/>
  <c r="O140" i="17"/>
  <c r="N140" i="17"/>
  <c r="M140" i="17"/>
  <c r="AN140" i="17" s="1"/>
  <c r="L140" i="17"/>
  <c r="K140" i="17"/>
  <c r="J140" i="17"/>
  <c r="I140" i="17"/>
  <c r="H140" i="17"/>
  <c r="G140" i="17"/>
  <c r="F140" i="17"/>
  <c r="E140" i="17"/>
  <c r="AO140" i="17" s="1"/>
  <c r="D140" i="17"/>
  <c r="C140" i="17"/>
  <c r="AJ139" i="17"/>
  <c r="AI139" i="17"/>
  <c r="AH139" i="17"/>
  <c r="AG139" i="17"/>
  <c r="AF139" i="17"/>
  <c r="AE139" i="17"/>
  <c r="AD139" i="17"/>
  <c r="AC139" i="17"/>
  <c r="AB139" i="17"/>
  <c r="AA139" i="17"/>
  <c r="Z139" i="17"/>
  <c r="Y139" i="17"/>
  <c r="X139" i="17"/>
  <c r="W139" i="17"/>
  <c r="V139" i="17"/>
  <c r="U139" i="17"/>
  <c r="T139" i="17"/>
  <c r="AM139" i="17" s="1"/>
  <c r="S139" i="17"/>
  <c r="R139" i="17"/>
  <c r="Q139" i="17"/>
  <c r="P139" i="17"/>
  <c r="O139" i="17"/>
  <c r="N139" i="17"/>
  <c r="M139" i="17"/>
  <c r="L139" i="17"/>
  <c r="AN139" i="17" s="1"/>
  <c r="K139" i="17"/>
  <c r="J139" i="17"/>
  <c r="I139" i="17"/>
  <c r="H139" i="17"/>
  <c r="G139" i="17"/>
  <c r="AO139" i="17" s="1"/>
  <c r="F139" i="17"/>
  <c r="E139" i="17"/>
  <c r="D139" i="17"/>
  <c r="AJ138" i="17"/>
  <c r="AI138" i="17"/>
  <c r="AH138" i="17"/>
  <c r="AG138" i="17"/>
  <c r="AF138" i="17"/>
  <c r="AE138" i="17"/>
  <c r="AD138" i="17"/>
  <c r="AC138" i="17"/>
  <c r="AL138" i="17" s="1"/>
  <c r="AB138" i="17"/>
  <c r="AA138" i="17"/>
  <c r="Z138" i="17"/>
  <c r="Y138" i="17"/>
  <c r="X138" i="17"/>
  <c r="W138" i="17"/>
  <c r="V138" i="17"/>
  <c r="U138" i="17"/>
  <c r="AM138" i="17" s="1"/>
  <c r="T138" i="17"/>
  <c r="S138" i="17"/>
  <c r="R138" i="17"/>
  <c r="Q138" i="17"/>
  <c r="P138" i="17"/>
  <c r="O138" i="17"/>
  <c r="N138" i="17"/>
  <c r="M138" i="17"/>
  <c r="AN138" i="17" s="1"/>
  <c r="L138" i="17"/>
  <c r="K138" i="17"/>
  <c r="J138" i="17"/>
  <c r="I138" i="17"/>
  <c r="H138" i="17"/>
  <c r="G138" i="17"/>
  <c r="F138" i="17"/>
  <c r="E138" i="17"/>
  <c r="D138" i="17"/>
  <c r="AJ137" i="17"/>
  <c r="AI137" i="17"/>
  <c r="AH137" i="17"/>
  <c r="AG137" i="17"/>
  <c r="AF137" i="17"/>
  <c r="AE137" i="17"/>
  <c r="AD137" i="17"/>
  <c r="AC137" i="17"/>
  <c r="AB137" i="17"/>
  <c r="AL137" i="17" s="1"/>
  <c r="AA137" i="17"/>
  <c r="Z137" i="17"/>
  <c r="Y137" i="17"/>
  <c r="X137" i="17"/>
  <c r="W137" i="17"/>
  <c r="V137" i="17"/>
  <c r="U137" i="17"/>
  <c r="T137" i="17"/>
  <c r="AM137" i="17" s="1"/>
  <c r="S137" i="17"/>
  <c r="R137" i="17"/>
  <c r="Q137" i="17"/>
  <c r="P137" i="17"/>
  <c r="O137" i="17"/>
  <c r="N137" i="17"/>
  <c r="M137" i="17"/>
  <c r="L137" i="17"/>
  <c r="K137" i="17"/>
  <c r="J137" i="17"/>
  <c r="I137" i="17"/>
  <c r="H137" i="17"/>
  <c r="G137" i="17"/>
  <c r="F137" i="17"/>
  <c r="E137" i="17"/>
  <c r="D137" i="17"/>
  <c r="AO137" i="17" s="1"/>
  <c r="AJ136" i="17"/>
  <c r="AI136" i="17"/>
  <c r="AH136" i="17"/>
  <c r="AG136" i="17"/>
  <c r="AF136" i="17"/>
  <c r="AE136" i="17"/>
  <c r="AD136" i="17"/>
  <c r="AC136" i="17"/>
  <c r="AL136" i="17" s="1"/>
  <c r="AB136" i="17"/>
  <c r="AA136" i="17"/>
  <c r="Z136" i="17"/>
  <c r="Y136" i="17"/>
  <c r="X136" i="17"/>
  <c r="W136" i="17"/>
  <c r="V136" i="17"/>
  <c r="U136" i="17"/>
  <c r="T136" i="17"/>
  <c r="S136" i="17"/>
  <c r="R136" i="17"/>
  <c r="Q136" i="17"/>
  <c r="P136" i="17"/>
  <c r="O136" i="17"/>
  <c r="AN136" i="17" s="1"/>
  <c r="N136" i="17"/>
  <c r="M136" i="17"/>
  <c r="L136" i="17"/>
  <c r="K136" i="17"/>
  <c r="J136" i="17"/>
  <c r="I136" i="17"/>
  <c r="H136" i="17"/>
  <c r="G136" i="17"/>
  <c r="F136" i="17"/>
  <c r="E136" i="17"/>
  <c r="D136" i="17"/>
  <c r="AJ134" i="17"/>
  <c r="AQ134" i="17" s="1"/>
  <c r="AI134" i="17"/>
  <c r="AH134" i="17"/>
  <c r="AG134" i="17"/>
  <c r="AF134" i="17"/>
  <c r="AE134" i="17"/>
  <c r="AD134" i="17"/>
  <c r="AC134" i="17"/>
  <c r="AB134" i="17"/>
  <c r="AL134" i="17" s="1"/>
  <c r="AA134" i="17"/>
  <c r="Z134" i="17"/>
  <c r="Y134" i="17"/>
  <c r="X134" i="17"/>
  <c r="W134" i="17"/>
  <c r="V134" i="17"/>
  <c r="U134" i="17"/>
  <c r="T134" i="17"/>
  <c r="AM134" i="17" s="1"/>
  <c r="S134" i="17"/>
  <c r="R134" i="17"/>
  <c r="Q134" i="17"/>
  <c r="P134" i="17"/>
  <c r="O134" i="17"/>
  <c r="N134" i="17"/>
  <c r="M134" i="17"/>
  <c r="L134" i="17"/>
  <c r="AN134" i="17" s="1"/>
  <c r="K134" i="17"/>
  <c r="J134" i="17"/>
  <c r="I134" i="17"/>
  <c r="H134" i="17"/>
  <c r="G134" i="17"/>
  <c r="F134" i="17"/>
  <c r="E134" i="17"/>
  <c r="D134" i="17"/>
  <c r="AO134" i="17" s="1"/>
  <c r="C134" i="17"/>
  <c r="AQ133" i="17"/>
  <c r="AJ133" i="17"/>
  <c r="AI133" i="17"/>
  <c r="AH133" i="17"/>
  <c r="AG133" i="17"/>
  <c r="AF133" i="17"/>
  <c r="AE133" i="17"/>
  <c r="AD133" i="17"/>
  <c r="AC133" i="17"/>
  <c r="AL133" i="17" s="1"/>
  <c r="AB133" i="17"/>
  <c r="AA133" i="17"/>
  <c r="Z133" i="17"/>
  <c r="Y133" i="17"/>
  <c r="X133" i="17"/>
  <c r="W133" i="17"/>
  <c r="V133" i="17"/>
  <c r="U133" i="17"/>
  <c r="T133" i="17"/>
  <c r="S133" i="17"/>
  <c r="R133" i="17"/>
  <c r="Q133" i="17"/>
  <c r="AN133" i="17" s="1"/>
  <c r="P133" i="17"/>
  <c r="O133" i="17"/>
  <c r="N133" i="17"/>
  <c r="M133" i="17"/>
  <c r="L133" i="17"/>
  <c r="K133" i="17"/>
  <c r="J133" i="17"/>
  <c r="I133" i="17"/>
  <c r="H133" i="17"/>
  <c r="G133" i="17"/>
  <c r="F133" i="17"/>
  <c r="E133" i="17"/>
  <c r="AO133" i="17" s="1"/>
  <c r="D133" i="17"/>
  <c r="AQ132" i="17"/>
  <c r="AR67" i="17" s="1"/>
  <c r="AJ132" i="17"/>
  <c r="AI132" i="17"/>
  <c r="AH132" i="17"/>
  <c r="AG132" i="17"/>
  <c r="AF132" i="17"/>
  <c r="AE132" i="17"/>
  <c r="AD132" i="17"/>
  <c r="AC132" i="17"/>
  <c r="AB132" i="17"/>
  <c r="AA132" i="17"/>
  <c r="Z132" i="17"/>
  <c r="Y132" i="17"/>
  <c r="X132" i="17"/>
  <c r="W132" i="17"/>
  <c r="V132" i="17"/>
  <c r="U132" i="17"/>
  <c r="T132" i="17"/>
  <c r="AM132" i="17" s="1"/>
  <c r="S132" i="17"/>
  <c r="R132" i="17"/>
  <c r="Q132" i="17"/>
  <c r="P132" i="17"/>
  <c r="O132" i="17"/>
  <c r="N132" i="17"/>
  <c r="M132" i="17"/>
  <c r="L132" i="17"/>
  <c r="AN132" i="17" s="1"/>
  <c r="K132" i="17"/>
  <c r="J132" i="17"/>
  <c r="I132" i="17"/>
  <c r="H132" i="17"/>
  <c r="G132" i="17"/>
  <c r="AO132" i="17" s="1"/>
  <c r="F132" i="17"/>
  <c r="E132" i="17"/>
  <c r="D132" i="17"/>
  <c r="AQ131" i="17"/>
  <c r="AJ131" i="17"/>
  <c r="AI131" i="17"/>
  <c r="AH131" i="17"/>
  <c r="AG131" i="17"/>
  <c r="AF131" i="17"/>
  <c r="AE131" i="17"/>
  <c r="AD131" i="17"/>
  <c r="AC131" i="17"/>
  <c r="AL131" i="17" s="1"/>
  <c r="AB131" i="17"/>
  <c r="AA131" i="17"/>
  <c r="Z131" i="17"/>
  <c r="Y131" i="17"/>
  <c r="X131" i="17"/>
  <c r="W131" i="17"/>
  <c r="V131" i="17"/>
  <c r="AM131" i="17" s="1"/>
  <c r="U131" i="17"/>
  <c r="T131" i="17"/>
  <c r="S131" i="17"/>
  <c r="R131" i="17"/>
  <c r="Q131" i="17"/>
  <c r="P131" i="17"/>
  <c r="O131" i="17"/>
  <c r="N131" i="17"/>
  <c r="M131" i="17"/>
  <c r="AN131" i="17" s="1"/>
  <c r="L131" i="17"/>
  <c r="K131" i="17"/>
  <c r="J131" i="17"/>
  <c r="I131" i="17"/>
  <c r="H131" i="17"/>
  <c r="G131" i="17"/>
  <c r="F131" i="17"/>
  <c r="E131" i="17"/>
  <c r="AO131" i="17" s="1"/>
  <c r="D131" i="17"/>
  <c r="AJ130" i="17"/>
  <c r="AQ130" i="17" s="1"/>
  <c r="AR65" i="17" s="1"/>
  <c r="AI130" i="17"/>
  <c r="AH130" i="17"/>
  <c r="AG130" i="17"/>
  <c r="AF130" i="17"/>
  <c r="AE130" i="17"/>
  <c r="AD130" i="17"/>
  <c r="AC130" i="17"/>
  <c r="AB130" i="17"/>
  <c r="AL130" i="17" s="1"/>
  <c r="AA130" i="17"/>
  <c r="Z130" i="17"/>
  <c r="Y130" i="17"/>
  <c r="X130" i="17"/>
  <c r="W130" i="17"/>
  <c r="V130" i="17"/>
  <c r="U130" i="17"/>
  <c r="T130" i="17"/>
  <c r="AM130" i="17" s="1"/>
  <c r="S130" i="17"/>
  <c r="R130" i="17"/>
  <c r="Q130" i="17"/>
  <c r="P130" i="17"/>
  <c r="O130" i="17"/>
  <c r="N130" i="17"/>
  <c r="M130" i="17"/>
  <c r="L130" i="17"/>
  <c r="AN130" i="17" s="1"/>
  <c r="K130" i="17"/>
  <c r="J130" i="17"/>
  <c r="I130" i="17"/>
  <c r="H130" i="17"/>
  <c r="G130" i="17"/>
  <c r="F130" i="17"/>
  <c r="E130" i="17"/>
  <c r="D130" i="17"/>
  <c r="AO130" i="17" s="1"/>
  <c r="AQ129" i="17"/>
  <c r="AJ129" i="17"/>
  <c r="AI129" i="17"/>
  <c r="AH129" i="17"/>
  <c r="AG129" i="17"/>
  <c r="AF129" i="17"/>
  <c r="AE129" i="17"/>
  <c r="AD129" i="17"/>
  <c r="AC129" i="17"/>
  <c r="AL129" i="17" s="1"/>
  <c r="AB129" i="17"/>
  <c r="AA129" i="17"/>
  <c r="Z129" i="17"/>
  <c r="Y129" i="17"/>
  <c r="X129" i="17"/>
  <c r="W129" i="17"/>
  <c r="V129" i="17"/>
  <c r="U129" i="17"/>
  <c r="T129" i="17"/>
  <c r="AM129" i="17" s="1"/>
  <c r="S129" i="17"/>
  <c r="R129" i="17"/>
  <c r="Q129" i="17"/>
  <c r="P129" i="17"/>
  <c r="O129" i="17"/>
  <c r="N129" i="17"/>
  <c r="M129" i="17"/>
  <c r="L129" i="17"/>
  <c r="AN129" i="17" s="1"/>
  <c r="K129" i="17"/>
  <c r="J129" i="17"/>
  <c r="I129" i="17"/>
  <c r="H129" i="17"/>
  <c r="G129" i="17"/>
  <c r="F129" i="17"/>
  <c r="E129" i="17"/>
  <c r="D129" i="17"/>
  <c r="AJ128" i="17"/>
  <c r="AQ128" i="17" s="1"/>
  <c r="AI128" i="17"/>
  <c r="AH128" i="17"/>
  <c r="AG128" i="17"/>
  <c r="AF128" i="17"/>
  <c r="AE128" i="17"/>
  <c r="AD128" i="17"/>
  <c r="AC128" i="17"/>
  <c r="AL128" i="17" s="1"/>
  <c r="AB128" i="17"/>
  <c r="AA128" i="17"/>
  <c r="Z128" i="17"/>
  <c r="Y128" i="17"/>
  <c r="X128" i="17"/>
  <c r="W128" i="17"/>
  <c r="V128" i="17"/>
  <c r="AM128" i="17" s="1"/>
  <c r="U128" i="17"/>
  <c r="T128" i="17"/>
  <c r="S128" i="17"/>
  <c r="R128" i="17"/>
  <c r="Q128" i="17"/>
  <c r="P128" i="17"/>
  <c r="O128" i="17"/>
  <c r="N128" i="17"/>
  <c r="M128" i="17"/>
  <c r="L128" i="17"/>
  <c r="K128" i="17"/>
  <c r="J128" i="17"/>
  <c r="I128" i="17"/>
  <c r="H128" i="17"/>
  <c r="G128" i="17"/>
  <c r="F128" i="17"/>
  <c r="E128" i="17"/>
  <c r="D128" i="17"/>
  <c r="AO128" i="17" s="1"/>
  <c r="AQ127" i="17"/>
  <c r="AJ127" i="17"/>
  <c r="AI127" i="17"/>
  <c r="AH127" i="17"/>
  <c r="AG127" i="17"/>
  <c r="AF127" i="17"/>
  <c r="AE127" i="17"/>
  <c r="AD127" i="17"/>
  <c r="AC127" i="17"/>
  <c r="AL127" i="17" s="1"/>
  <c r="AB127" i="17"/>
  <c r="AA127" i="17"/>
  <c r="Z127" i="17"/>
  <c r="Y127" i="17"/>
  <c r="X127" i="17"/>
  <c r="W127" i="17"/>
  <c r="V127" i="17"/>
  <c r="U127" i="17"/>
  <c r="T127" i="17"/>
  <c r="S127" i="17"/>
  <c r="R127" i="17"/>
  <c r="Q127" i="17"/>
  <c r="P127" i="17"/>
  <c r="O127" i="17"/>
  <c r="N127" i="17"/>
  <c r="M127" i="17"/>
  <c r="AN127" i="17" s="1"/>
  <c r="L127" i="17"/>
  <c r="K127" i="17"/>
  <c r="J127" i="17"/>
  <c r="I127" i="17"/>
  <c r="H127" i="17"/>
  <c r="G127" i="17"/>
  <c r="F127" i="17"/>
  <c r="E127" i="17"/>
  <c r="D127" i="17"/>
  <c r="C127" i="17"/>
  <c r="AQ126" i="17"/>
  <c r="AR61" i="17" s="1"/>
  <c r="AJ126" i="17"/>
  <c r="AI126" i="17"/>
  <c r="AH126" i="17"/>
  <c r="AG126" i="17"/>
  <c r="AF126" i="17"/>
  <c r="AE126" i="17"/>
  <c r="AD126" i="17"/>
  <c r="AC126" i="17"/>
  <c r="AB126" i="17"/>
  <c r="AA126" i="17"/>
  <c r="Z126" i="17"/>
  <c r="Y126" i="17"/>
  <c r="X126" i="17"/>
  <c r="W126" i="17"/>
  <c r="V126" i="17"/>
  <c r="U126" i="17"/>
  <c r="T126" i="17"/>
  <c r="AM126" i="17" s="1"/>
  <c r="S126" i="17"/>
  <c r="R126" i="17"/>
  <c r="Q126" i="17"/>
  <c r="P126" i="17"/>
  <c r="O126" i="17"/>
  <c r="N126" i="17"/>
  <c r="M126" i="17"/>
  <c r="L126" i="17"/>
  <c r="K126" i="17"/>
  <c r="J126" i="17"/>
  <c r="I126" i="17"/>
  <c r="H126" i="17"/>
  <c r="G126" i="17"/>
  <c r="F126" i="17"/>
  <c r="E126" i="17"/>
  <c r="D126" i="17"/>
  <c r="AO126" i="17" s="1"/>
  <c r="AQ125" i="17"/>
  <c r="AN125" i="17"/>
  <c r="AJ125" i="17"/>
  <c r="AI125" i="17"/>
  <c r="AH125" i="17"/>
  <c r="AG125" i="17"/>
  <c r="AF125" i="17"/>
  <c r="AE125" i="17"/>
  <c r="AD125" i="17"/>
  <c r="AC125" i="17"/>
  <c r="AL125" i="17" s="1"/>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O125" i="17" s="1"/>
  <c r="AJ124" i="17"/>
  <c r="AQ124" i="17" s="1"/>
  <c r="AI124" i="17"/>
  <c r="AH124" i="17"/>
  <c r="AG124" i="17"/>
  <c r="AF124" i="17"/>
  <c r="AE124" i="17"/>
  <c r="AD124" i="17"/>
  <c r="AC124" i="17"/>
  <c r="AB124" i="17"/>
  <c r="AL124" i="17" s="1"/>
  <c r="AA124" i="17"/>
  <c r="Z124" i="17"/>
  <c r="Y124" i="17"/>
  <c r="X124" i="17"/>
  <c r="W124" i="17"/>
  <c r="V124" i="17"/>
  <c r="U124" i="17"/>
  <c r="T124" i="17"/>
  <c r="AM124" i="17" s="1"/>
  <c r="S124" i="17"/>
  <c r="R124" i="17"/>
  <c r="Q124" i="17"/>
  <c r="P124" i="17"/>
  <c r="O124" i="17"/>
  <c r="N124" i="17"/>
  <c r="M124" i="17"/>
  <c r="L124" i="17"/>
  <c r="AN124" i="17" s="1"/>
  <c r="K124" i="17"/>
  <c r="J124" i="17"/>
  <c r="I124" i="17"/>
  <c r="H124" i="17"/>
  <c r="G124" i="17"/>
  <c r="F124" i="17"/>
  <c r="E124" i="17"/>
  <c r="D124" i="17"/>
  <c r="AO124" i="17" s="1"/>
  <c r="C124" i="17"/>
  <c r="AQ123" i="17"/>
  <c r="AJ123" i="17"/>
  <c r="AI123" i="17"/>
  <c r="AH123" i="17"/>
  <c r="AG123" i="17"/>
  <c r="AF123" i="17"/>
  <c r="AE123" i="17"/>
  <c r="AD123" i="17"/>
  <c r="AC123" i="17"/>
  <c r="AL123" i="17" s="1"/>
  <c r="AB123" i="17"/>
  <c r="AA123" i="17"/>
  <c r="Z123" i="17"/>
  <c r="Y123" i="17"/>
  <c r="X123" i="17"/>
  <c r="W123" i="17"/>
  <c r="V123" i="17"/>
  <c r="U123" i="17"/>
  <c r="AM123" i="17" s="1"/>
  <c r="T123" i="17"/>
  <c r="S123" i="17"/>
  <c r="R123" i="17"/>
  <c r="Q123" i="17"/>
  <c r="P123" i="17"/>
  <c r="O123" i="17"/>
  <c r="N123" i="17"/>
  <c r="M123" i="17"/>
  <c r="AN123" i="17" s="1"/>
  <c r="L123" i="17"/>
  <c r="K123" i="17"/>
  <c r="J123" i="17"/>
  <c r="I123" i="17"/>
  <c r="H123" i="17"/>
  <c r="G123" i="17"/>
  <c r="F123" i="17"/>
  <c r="E123" i="17"/>
  <c r="AO123" i="17" s="1"/>
  <c r="D123" i="17"/>
  <c r="C123" i="17"/>
  <c r="AQ122" i="17"/>
  <c r="AJ122" i="17"/>
  <c r="AI122" i="17"/>
  <c r="AH122" i="17"/>
  <c r="AG122" i="17"/>
  <c r="AF122" i="17"/>
  <c r="AE122" i="17"/>
  <c r="AD122" i="17"/>
  <c r="AC122" i="17"/>
  <c r="AB122" i="17"/>
  <c r="AL122" i="17" s="1"/>
  <c r="AA122" i="17"/>
  <c r="Z122" i="17"/>
  <c r="Y122" i="17"/>
  <c r="X122" i="17"/>
  <c r="W122" i="17"/>
  <c r="V122" i="17"/>
  <c r="U122" i="17"/>
  <c r="T122" i="17"/>
  <c r="AM122" i="17" s="1"/>
  <c r="S122" i="17"/>
  <c r="R122" i="17"/>
  <c r="Q122" i="17"/>
  <c r="P122" i="17"/>
  <c r="O122" i="17"/>
  <c r="N122" i="17"/>
  <c r="M122" i="17"/>
  <c r="L122" i="17"/>
  <c r="AN122" i="17" s="1"/>
  <c r="K122" i="17"/>
  <c r="J122" i="17"/>
  <c r="I122" i="17"/>
  <c r="H122" i="17"/>
  <c r="G122" i="17"/>
  <c r="F122" i="17"/>
  <c r="E122" i="17"/>
  <c r="D122" i="17"/>
  <c r="AO122" i="17" s="1"/>
  <c r="AJ121" i="17"/>
  <c r="AQ121" i="17" s="1"/>
  <c r="AR56" i="17" s="1"/>
  <c r="AI121" i="17"/>
  <c r="AH121" i="17"/>
  <c r="AG121" i="17"/>
  <c r="AF121" i="17"/>
  <c r="AE121" i="17"/>
  <c r="AD121" i="17"/>
  <c r="AC121" i="17"/>
  <c r="AB121" i="17"/>
  <c r="AL121" i="17" s="1"/>
  <c r="AA121" i="17"/>
  <c r="Z121" i="17"/>
  <c r="Y121" i="17"/>
  <c r="X121" i="17"/>
  <c r="W121" i="17"/>
  <c r="V121" i="17"/>
  <c r="U121" i="17"/>
  <c r="T121" i="17"/>
  <c r="AM121" i="17" s="1"/>
  <c r="S121" i="17"/>
  <c r="R121" i="17"/>
  <c r="Q121" i="17"/>
  <c r="P121" i="17"/>
  <c r="O121" i="17"/>
  <c r="AN121" i="17" s="1"/>
  <c r="N121" i="17"/>
  <c r="M121" i="17"/>
  <c r="L121" i="17"/>
  <c r="K121" i="17"/>
  <c r="J121" i="17"/>
  <c r="I121" i="17"/>
  <c r="H121" i="17"/>
  <c r="AO121" i="17" s="1"/>
  <c r="G121" i="17"/>
  <c r="F121" i="17"/>
  <c r="E121" i="17"/>
  <c r="D121" i="17"/>
  <c r="AJ120" i="17"/>
  <c r="AQ120" i="17" s="1"/>
  <c r="AI120" i="17"/>
  <c r="AH120" i="17"/>
  <c r="AG120" i="17"/>
  <c r="AF120" i="17"/>
  <c r="AE120" i="17"/>
  <c r="AD120" i="17"/>
  <c r="AC120" i="17"/>
  <c r="AL120" i="17" s="1"/>
  <c r="AB120" i="17"/>
  <c r="AA120" i="17"/>
  <c r="Z120" i="17"/>
  <c r="Y120" i="17"/>
  <c r="X120" i="17"/>
  <c r="W120" i="17"/>
  <c r="V120" i="17"/>
  <c r="AM120" i="17" s="1"/>
  <c r="U120" i="17"/>
  <c r="T120" i="17"/>
  <c r="S120" i="17"/>
  <c r="R120" i="17"/>
  <c r="Q120" i="17"/>
  <c r="P120" i="17"/>
  <c r="O120" i="17"/>
  <c r="N120" i="17"/>
  <c r="M120" i="17"/>
  <c r="L120" i="17"/>
  <c r="AN120" i="17" s="1"/>
  <c r="K120" i="17"/>
  <c r="J120" i="17"/>
  <c r="I120" i="17"/>
  <c r="H120" i="17"/>
  <c r="G120" i="17"/>
  <c r="F120" i="17"/>
  <c r="E120" i="17"/>
  <c r="AO120" i="17" s="1"/>
  <c r="D120" i="17"/>
  <c r="AJ119" i="17"/>
  <c r="AQ119" i="17" s="1"/>
  <c r="AI119" i="17"/>
  <c r="AH119" i="17"/>
  <c r="AG119" i="17"/>
  <c r="AF119" i="17"/>
  <c r="AE119" i="17"/>
  <c r="AD119" i="17"/>
  <c r="AC119" i="17"/>
  <c r="AB119" i="17"/>
  <c r="AL119" i="17" s="1"/>
  <c r="AA119" i="17"/>
  <c r="Z119" i="17"/>
  <c r="Y119" i="17"/>
  <c r="X119" i="17"/>
  <c r="W119" i="17"/>
  <c r="V119" i="17"/>
  <c r="U119" i="17"/>
  <c r="T119" i="17"/>
  <c r="AM119" i="17" s="1"/>
  <c r="S119" i="17"/>
  <c r="R119" i="17"/>
  <c r="Q119" i="17"/>
  <c r="P119" i="17"/>
  <c r="O119" i="17"/>
  <c r="N119" i="17"/>
  <c r="M119" i="17"/>
  <c r="L119" i="17"/>
  <c r="AN119" i="17" s="1"/>
  <c r="K119" i="17"/>
  <c r="J119" i="17"/>
  <c r="I119" i="17"/>
  <c r="H119" i="17"/>
  <c r="G119" i="17"/>
  <c r="F119" i="17"/>
  <c r="E119" i="17"/>
  <c r="D119" i="17"/>
  <c r="AO119" i="17" s="1"/>
  <c r="AJ118" i="17"/>
  <c r="AQ118" i="17" s="1"/>
  <c r="AR53" i="17" s="1"/>
  <c r="AI118" i="17"/>
  <c r="AH118" i="17"/>
  <c r="AG118" i="17"/>
  <c r="AF118" i="17"/>
  <c r="AE118" i="17"/>
  <c r="AD118" i="17"/>
  <c r="AC118" i="17"/>
  <c r="AB118" i="17"/>
  <c r="AL118" i="17" s="1"/>
  <c r="AA118" i="17"/>
  <c r="Z118" i="17"/>
  <c r="Y118" i="17"/>
  <c r="X118" i="17"/>
  <c r="W118" i="17"/>
  <c r="V118" i="17"/>
  <c r="U118" i="17"/>
  <c r="T118" i="17"/>
  <c r="AM118" i="17" s="1"/>
  <c r="S118" i="17"/>
  <c r="R118" i="17"/>
  <c r="Q118" i="17"/>
  <c r="P118" i="17"/>
  <c r="O118" i="17"/>
  <c r="N118" i="17"/>
  <c r="M118" i="17"/>
  <c r="L118" i="17"/>
  <c r="K118" i="17"/>
  <c r="J118" i="17"/>
  <c r="I118" i="17"/>
  <c r="H118" i="17"/>
  <c r="G118" i="17"/>
  <c r="F118" i="17"/>
  <c r="E118" i="17"/>
  <c r="D118" i="17"/>
  <c r="AO118" i="17" s="1"/>
  <c r="AQ117" i="17"/>
  <c r="AJ117" i="17"/>
  <c r="AI117" i="17"/>
  <c r="AH117" i="17"/>
  <c r="AG117" i="17"/>
  <c r="AF117" i="17"/>
  <c r="AE117" i="17"/>
  <c r="AD117" i="17"/>
  <c r="AC117" i="17"/>
  <c r="AB117" i="17"/>
  <c r="AL117" i="17" s="1"/>
  <c r="AA117" i="17"/>
  <c r="Z117" i="17"/>
  <c r="Y117" i="17"/>
  <c r="X117" i="17"/>
  <c r="W117" i="17"/>
  <c r="V117" i="17"/>
  <c r="U117" i="17"/>
  <c r="T117" i="17"/>
  <c r="S117" i="17"/>
  <c r="R117" i="17"/>
  <c r="Q117" i="17"/>
  <c r="P117" i="17"/>
  <c r="O117" i="17"/>
  <c r="N117" i="17"/>
  <c r="M117" i="17"/>
  <c r="L117" i="17"/>
  <c r="AN117" i="17" s="1"/>
  <c r="K117" i="17"/>
  <c r="J117" i="17"/>
  <c r="I117" i="17"/>
  <c r="H117" i="17"/>
  <c r="G117" i="17"/>
  <c r="AO117" i="17" s="1"/>
  <c r="F117" i="17"/>
  <c r="E117" i="17"/>
  <c r="D117" i="17"/>
  <c r="AQ116" i="17"/>
  <c r="AJ116" i="17"/>
  <c r="AI116" i="17"/>
  <c r="AH116" i="17"/>
  <c r="AG116" i="17"/>
  <c r="AF116" i="17"/>
  <c r="AE116" i="17"/>
  <c r="AD116" i="17"/>
  <c r="AC116" i="17"/>
  <c r="AB116" i="17"/>
  <c r="AA116" i="17"/>
  <c r="Z116" i="17"/>
  <c r="Y116" i="17"/>
  <c r="X116" i="17"/>
  <c r="W116" i="17"/>
  <c r="V116" i="17"/>
  <c r="AM116" i="17" s="1"/>
  <c r="U116" i="17"/>
  <c r="T116" i="17"/>
  <c r="S116" i="17"/>
  <c r="R116" i="17"/>
  <c r="Q116" i="17"/>
  <c r="P116" i="17"/>
  <c r="O116" i="17"/>
  <c r="N116" i="17"/>
  <c r="AN116" i="17" s="1"/>
  <c r="M116" i="17"/>
  <c r="L116" i="17"/>
  <c r="K116" i="17"/>
  <c r="J116" i="17"/>
  <c r="I116" i="17"/>
  <c r="H116" i="17"/>
  <c r="G116" i="17"/>
  <c r="F116" i="17"/>
  <c r="E116" i="17"/>
  <c r="D116" i="17"/>
  <c r="AO116" i="17" s="1"/>
  <c r="AQ115" i="17"/>
  <c r="AJ115" i="17"/>
  <c r="AI115" i="17"/>
  <c r="AH115" i="17"/>
  <c r="AG115" i="17"/>
  <c r="AF115" i="17"/>
  <c r="AE115" i="17"/>
  <c r="AD115" i="17"/>
  <c r="AC115" i="17"/>
  <c r="AL115" i="17" s="1"/>
  <c r="AB115" i="17"/>
  <c r="AA115" i="17"/>
  <c r="Z115" i="17"/>
  <c r="Y115" i="17"/>
  <c r="X115" i="17"/>
  <c r="W115" i="17"/>
  <c r="V115" i="17"/>
  <c r="U115" i="17"/>
  <c r="AM115" i="17" s="1"/>
  <c r="T115" i="17"/>
  <c r="S115" i="17"/>
  <c r="R115" i="17"/>
  <c r="Q115" i="17"/>
  <c r="P115" i="17"/>
  <c r="O115" i="17"/>
  <c r="N115" i="17"/>
  <c r="M115" i="17"/>
  <c r="AN115" i="17" s="1"/>
  <c r="L115" i="17"/>
  <c r="K115" i="17"/>
  <c r="J115" i="17"/>
  <c r="I115" i="17"/>
  <c r="H115" i="17"/>
  <c r="G115" i="17"/>
  <c r="F115" i="17"/>
  <c r="E115" i="17"/>
  <c r="AO115" i="17" s="1"/>
  <c r="D115" i="17"/>
  <c r="AJ114" i="17"/>
  <c r="AQ114" i="17" s="1"/>
  <c r="AI114" i="17"/>
  <c r="AH114" i="17"/>
  <c r="AG114" i="17"/>
  <c r="AF114" i="17"/>
  <c r="AE114" i="17"/>
  <c r="AD114" i="17"/>
  <c r="AC114" i="17"/>
  <c r="AB114" i="17"/>
  <c r="AL114" i="17" s="1"/>
  <c r="AA114" i="17"/>
  <c r="Z114" i="17"/>
  <c r="Y114" i="17"/>
  <c r="X114" i="17"/>
  <c r="W114" i="17"/>
  <c r="V114" i="17"/>
  <c r="U114" i="17"/>
  <c r="T114" i="17"/>
  <c r="AM114" i="17" s="1"/>
  <c r="S114" i="17"/>
  <c r="R114" i="17"/>
  <c r="Q114" i="17"/>
  <c r="P114" i="17"/>
  <c r="O114" i="17"/>
  <c r="N114" i="17"/>
  <c r="M114" i="17"/>
  <c r="L114" i="17"/>
  <c r="AN114" i="17" s="1"/>
  <c r="K114" i="17"/>
  <c r="J114" i="17"/>
  <c r="I114" i="17"/>
  <c r="H114" i="17"/>
  <c r="G114" i="17"/>
  <c r="F114" i="17"/>
  <c r="E114" i="17"/>
  <c r="D114" i="17"/>
  <c r="AO114" i="17" s="1"/>
  <c r="AQ113" i="17"/>
  <c r="AJ113" i="17"/>
  <c r="AI113" i="17"/>
  <c r="AH113" i="17"/>
  <c r="AG113" i="17"/>
  <c r="AF113" i="17"/>
  <c r="AE113" i="17"/>
  <c r="AD113" i="17"/>
  <c r="AC113" i="17"/>
  <c r="AB113" i="17"/>
  <c r="AL113" i="17" s="1"/>
  <c r="AA113" i="17"/>
  <c r="Z113" i="17"/>
  <c r="Y113" i="17"/>
  <c r="X113" i="17"/>
  <c r="W113" i="17"/>
  <c r="V113" i="17"/>
  <c r="U113" i="17"/>
  <c r="T113" i="17"/>
  <c r="AM113" i="17" s="1"/>
  <c r="S113" i="17"/>
  <c r="R113" i="17"/>
  <c r="Q113" i="17"/>
  <c r="P113" i="17"/>
  <c r="O113" i="17"/>
  <c r="N113" i="17"/>
  <c r="M113" i="17"/>
  <c r="L113" i="17"/>
  <c r="AN113" i="17" s="1"/>
  <c r="K113" i="17"/>
  <c r="J113" i="17"/>
  <c r="I113" i="17"/>
  <c r="H113" i="17"/>
  <c r="G113" i="17"/>
  <c r="F113" i="17"/>
  <c r="E113" i="17"/>
  <c r="D113" i="17"/>
  <c r="AO113" i="17" s="1"/>
  <c r="AJ112" i="17"/>
  <c r="AQ112" i="17" s="1"/>
  <c r="AI112" i="17"/>
  <c r="AH112" i="17"/>
  <c r="AG112" i="17"/>
  <c r="AF112" i="17"/>
  <c r="AE112" i="17"/>
  <c r="AD112" i="17"/>
  <c r="AC112" i="17"/>
  <c r="AB112" i="17"/>
  <c r="AL112" i="17" s="1"/>
  <c r="AA112" i="17"/>
  <c r="Z112" i="17"/>
  <c r="Y112" i="17"/>
  <c r="X112" i="17"/>
  <c r="W112" i="17"/>
  <c r="V112" i="17"/>
  <c r="U112" i="17"/>
  <c r="T112" i="17"/>
  <c r="AM112" i="17" s="1"/>
  <c r="S112" i="17"/>
  <c r="R112" i="17"/>
  <c r="Q112" i="17"/>
  <c r="P112" i="17"/>
  <c r="O112" i="17"/>
  <c r="AN112" i="17" s="1"/>
  <c r="N112" i="17"/>
  <c r="M112" i="17"/>
  <c r="L112" i="17"/>
  <c r="K112" i="17"/>
  <c r="J112" i="17"/>
  <c r="I112" i="17"/>
  <c r="H112" i="17"/>
  <c r="AO112" i="17" s="1"/>
  <c r="G112" i="17"/>
  <c r="F112" i="17"/>
  <c r="E112" i="17"/>
  <c r="D112" i="17"/>
  <c r="AQ111" i="17"/>
  <c r="AJ111" i="17"/>
  <c r="AI111" i="17"/>
  <c r="AH111" i="17"/>
  <c r="AG111" i="17"/>
  <c r="AF111" i="17"/>
  <c r="AE111" i="17"/>
  <c r="AD111" i="17"/>
  <c r="AC111" i="17"/>
  <c r="AL111" i="17" s="1"/>
  <c r="AB111" i="17"/>
  <c r="AA111" i="17"/>
  <c r="Z111" i="17"/>
  <c r="Y111" i="17"/>
  <c r="X111" i="17"/>
  <c r="W111" i="17"/>
  <c r="V111" i="17"/>
  <c r="AM111" i="17" s="1"/>
  <c r="U111" i="17"/>
  <c r="T111" i="17"/>
  <c r="S111" i="17"/>
  <c r="R111" i="17"/>
  <c r="Q111" i="17"/>
  <c r="P111" i="17"/>
  <c r="O111" i="17"/>
  <c r="N111" i="17"/>
  <c r="M111" i="17"/>
  <c r="L111" i="17"/>
  <c r="AN111" i="17" s="1"/>
  <c r="K111" i="17"/>
  <c r="J111" i="17"/>
  <c r="I111" i="17"/>
  <c r="H111" i="17"/>
  <c r="G111" i="17"/>
  <c r="F111" i="17"/>
  <c r="E111" i="17"/>
  <c r="D111" i="17"/>
  <c r="AJ110" i="17"/>
  <c r="AQ110" i="17" s="1"/>
  <c r="AI110" i="17"/>
  <c r="AH110" i="17"/>
  <c r="AG110" i="17"/>
  <c r="AF110" i="17"/>
  <c r="AE110" i="17"/>
  <c r="AD110" i="17"/>
  <c r="AC110" i="17"/>
  <c r="AB110" i="17"/>
  <c r="AL110" i="17" s="1"/>
  <c r="AA110" i="17"/>
  <c r="Z110" i="17"/>
  <c r="Y110" i="17"/>
  <c r="X110" i="17"/>
  <c r="W110" i="17"/>
  <c r="V110" i="17"/>
  <c r="U110" i="17"/>
  <c r="T110" i="17"/>
  <c r="AM110" i="17" s="1"/>
  <c r="S110" i="17"/>
  <c r="R110" i="17"/>
  <c r="Q110" i="17"/>
  <c r="P110" i="17"/>
  <c r="O110" i="17"/>
  <c r="N110" i="17"/>
  <c r="M110" i="17"/>
  <c r="L110" i="17"/>
  <c r="AN110" i="17" s="1"/>
  <c r="K110" i="17"/>
  <c r="J110" i="17"/>
  <c r="I110" i="17"/>
  <c r="H110" i="17"/>
  <c r="G110" i="17"/>
  <c r="F110" i="17"/>
  <c r="E110" i="17"/>
  <c r="D110" i="17"/>
  <c r="AO110" i="17" s="1"/>
  <c r="C110" i="17"/>
  <c r="AJ109" i="17"/>
  <c r="AQ109" i="17" s="1"/>
  <c r="AR44" i="17" s="1"/>
  <c r="AI109" i="17"/>
  <c r="AH109" i="17"/>
  <c r="AG109" i="17"/>
  <c r="AF109" i="17"/>
  <c r="AE109" i="17"/>
  <c r="AD109" i="17"/>
  <c r="AC109" i="17"/>
  <c r="AB109" i="17"/>
  <c r="AL109" i="17" s="1"/>
  <c r="AA109" i="17"/>
  <c r="Z109" i="17"/>
  <c r="Y109" i="17"/>
  <c r="X109" i="17"/>
  <c r="W109" i="17"/>
  <c r="V109" i="17"/>
  <c r="U109" i="17"/>
  <c r="T109" i="17"/>
  <c r="S109" i="17"/>
  <c r="R109" i="17"/>
  <c r="Q109" i="17"/>
  <c r="P109" i="17"/>
  <c r="O109" i="17"/>
  <c r="N109" i="17"/>
  <c r="M109" i="17"/>
  <c r="L109" i="17"/>
  <c r="AN109" i="17" s="1"/>
  <c r="K109" i="17"/>
  <c r="J109" i="17"/>
  <c r="I109" i="17"/>
  <c r="H109" i="17"/>
  <c r="G109" i="17"/>
  <c r="F109" i="17"/>
  <c r="E109" i="17"/>
  <c r="D109" i="17"/>
  <c r="AO109" i="17" s="1"/>
  <c r="AQ108" i="17"/>
  <c r="AR43" i="17" s="1"/>
  <c r="AJ108" i="17"/>
  <c r="AI108" i="17"/>
  <c r="AH108" i="17"/>
  <c r="AG108" i="17"/>
  <c r="AF108" i="17"/>
  <c r="AE108" i="17"/>
  <c r="AD108" i="17"/>
  <c r="AC108" i="17"/>
  <c r="AB108" i="17"/>
  <c r="AA108" i="17"/>
  <c r="Z108" i="17"/>
  <c r="Y108" i="17"/>
  <c r="X108" i="17"/>
  <c r="W108" i="17"/>
  <c r="V108" i="17"/>
  <c r="U108" i="17"/>
  <c r="T108" i="17"/>
  <c r="AM108" i="17" s="1"/>
  <c r="S108" i="17"/>
  <c r="R108" i="17"/>
  <c r="Q108" i="17"/>
  <c r="P108" i="17"/>
  <c r="O108" i="17"/>
  <c r="N108" i="17"/>
  <c r="M108" i="17"/>
  <c r="L108" i="17"/>
  <c r="AN108" i="17" s="1"/>
  <c r="K108" i="17"/>
  <c r="J108" i="17"/>
  <c r="I108" i="17"/>
  <c r="H108" i="17"/>
  <c r="G108" i="17"/>
  <c r="AO108" i="17" s="1"/>
  <c r="F108" i="17"/>
  <c r="E108" i="17"/>
  <c r="D108" i="17"/>
  <c r="AQ107" i="17"/>
  <c r="AJ107" i="17"/>
  <c r="AI107" i="17"/>
  <c r="AH107" i="17"/>
  <c r="AG107" i="17"/>
  <c r="AF107" i="17"/>
  <c r="AE107" i="17"/>
  <c r="AD107" i="17"/>
  <c r="AC107" i="17"/>
  <c r="AL107" i="17" s="1"/>
  <c r="AB107" i="17"/>
  <c r="AA107" i="17"/>
  <c r="Z107" i="17"/>
  <c r="Y107" i="17"/>
  <c r="X107" i="17"/>
  <c r="W107" i="17"/>
  <c r="V107" i="17"/>
  <c r="AM107" i="17" s="1"/>
  <c r="U107" i="17"/>
  <c r="T107" i="17"/>
  <c r="S107" i="17"/>
  <c r="R107" i="17"/>
  <c r="Q107" i="17"/>
  <c r="P107" i="17"/>
  <c r="O107" i="17"/>
  <c r="AN107" i="17" s="1"/>
  <c r="N107" i="17"/>
  <c r="M107" i="17"/>
  <c r="L107" i="17"/>
  <c r="K107" i="17"/>
  <c r="J107" i="17"/>
  <c r="I107" i="17"/>
  <c r="H107" i="17"/>
  <c r="G107" i="17"/>
  <c r="F107" i="17"/>
  <c r="E107" i="17"/>
  <c r="AO107" i="17" s="1"/>
  <c r="D107" i="17"/>
  <c r="AQ106" i="17"/>
  <c r="AJ106" i="17"/>
  <c r="AI106" i="17"/>
  <c r="AH106" i="17"/>
  <c r="AG106" i="17"/>
  <c r="AF106" i="17"/>
  <c r="AE106" i="17"/>
  <c r="AD106" i="17"/>
  <c r="AC106" i="17"/>
  <c r="AL106" i="17" s="1"/>
  <c r="AB106" i="17"/>
  <c r="AA106" i="17"/>
  <c r="Z106" i="17"/>
  <c r="Y106" i="17"/>
  <c r="X106" i="17"/>
  <c r="W106" i="17"/>
  <c r="V106" i="17"/>
  <c r="AM106" i="17" s="1"/>
  <c r="U106" i="17"/>
  <c r="T106" i="17"/>
  <c r="S106" i="17"/>
  <c r="R106" i="17"/>
  <c r="Q106" i="17"/>
  <c r="P106" i="17"/>
  <c r="O106" i="17"/>
  <c r="N106" i="17"/>
  <c r="M106" i="17"/>
  <c r="L106" i="17"/>
  <c r="AN106" i="17" s="1"/>
  <c r="K106" i="17"/>
  <c r="J106" i="17"/>
  <c r="I106" i="17"/>
  <c r="H106" i="17"/>
  <c r="G106" i="17"/>
  <c r="F106" i="17"/>
  <c r="E106" i="17"/>
  <c r="AO106" i="17" s="1"/>
  <c r="D106" i="17"/>
  <c r="AJ105" i="17"/>
  <c r="AQ105" i="17" s="1"/>
  <c r="AI105" i="17"/>
  <c r="AH105" i="17"/>
  <c r="AG105" i="17"/>
  <c r="AF105" i="17"/>
  <c r="AE105" i="17"/>
  <c r="AD105" i="17"/>
  <c r="AC105" i="17"/>
  <c r="AB105" i="17"/>
  <c r="AL105" i="17" s="1"/>
  <c r="AA105" i="17"/>
  <c r="Z105" i="17"/>
  <c r="Y105" i="17"/>
  <c r="X105" i="17"/>
  <c r="W105" i="17"/>
  <c r="V105" i="17"/>
  <c r="U105" i="17"/>
  <c r="T105" i="17"/>
  <c r="AM105" i="17" s="1"/>
  <c r="S105" i="17"/>
  <c r="R105" i="17"/>
  <c r="Q105" i="17"/>
  <c r="P105" i="17"/>
  <c r="O105" i="17"/>
  <c r="N105" i="17"/>
  <c r="M105" i="17"/>
  <c r="L105" i="17"/>
  <c r="AN105" i="17" s="1"/>
  <c r="K105" i="17"/>
  <c r="J105" i="17"/>
  <c r="I105" i="17"/>
  <c r="H105" i="17"/>
  <c r="G105" i="17"/>
  <c r="F105" i="17"/>
  <c r="E105" i="17"/>
  <c r="D105" i="17"/>
  <c r="AO105" i="17" s="1"/>
  <c r="AJ104" i="17"/>
  <c r="AQ104" i="17" s="1"/>
  <c r="AI104" i="17"/>
  <c r="AH104" i="17"/>
  <c r="AG104" i="17"/>
  <c r="AF104" i="17"/>
  <c r="AE104" i="17"/>
  <c r="AD104" i="17"/>
  <c r="AC104" i="17"/>
  <c r="AB104" i="17"/>
  <c r="AL104" i="17" s="1"/>
  <c r="AA104" i="17"/>
  <c r="Z104" i="17"/>
  <c r="Y104" i="17"/>
  <c r="X104" i="17"/>
  <c r="W104" i="17"/>
  <c r="V104" i="17"/>
  <c r="U104" i="17"/>
  <c r="T104" i="17"/>
  <c r="AM104" i="17" s="1"/>
  <c r="S104" i="17"/>
  <c r="R104" i="17"/>
  <c r="Q104" i="17"/>
  <c r="P104" i="17"/>
  <c r="O104" i="17"/>
  <c r="N104" i="17"/>
  <c r="M104" i="17"/>
  <c r="L104" i="17"/>
  <c r="AN104" i="17" s="1"/>
  <c r="K104" i="17"/>
  <c r="J104" i="17"/>
  <c r="I104" i="17"/>
  <c r="H104" i="17"/>
  <c r="G104" i="17"/>
  <c r="F104" i="17"/>
  <c r="E104" i="17"/>
  <c r="D104" i="17"/>
  <c r="AO104" i="17" s="1"/>
  <c r="AQ103" i="17"/>
  <c r="AR39" i="17" s="1"/>
  <c r="AJ103" i="17"/>
  <c r="AI103" i="17"/>
  <c r="AH103" i="17"/>
  <c r="AG103" i="17"/>
  <c r="AF103" i="17"/>
  <c r="AE103" i="17"/>
  <c r="AD103" i="17"/>
  <c r="AC103" i="17"/>
  <c r="AB103" i="17"/>
  <c r="AL103" i="17" s="1"/>
  <c r="AA103" i="17"/>
  <c r="Z103" i="17"/>
  <c r="Y103" i="17"/>
  <c r="X103" i="17"/>
  <c r="W103" i="17"/>
  <c r="V103" i="17"/>
  <c r="U103" i="17"/>
  <c r="T103" i="17"/>
  <c r="AM103" i="17" s="1"/>
  <c r="S103" i="17"/>
  <c r="R103" i="17"/>
  <c r="Q103" i="17"/>
  <c r="P103" i="17"/>
  <c r="O103" i="17"/>
  <c r="AN103" i="17" s="1"/>
  <c r="N103" i="17"/>
  <c r="M103" i="17"/>
  <c r="L103" i="17"/>
  <c r="K103" i="17"/>
  <c r="J103" i="17"/>
  <c r="I103" i="17"/>
  <c r="H103" i="17"/>
  <c r="G103" i="17"/>
  <c r="F103" i="17"/>
  <c r="E103" i="17"/>
  <c r="D103" i="17"/>
  <c r="AJ102" i="17"/>
  <c r="AI102" i="17"/>
  <c r="AH102" i="17"/>
  <c r="AG102" i="17"/>
  <c r="AF102" i="17"/>
  <c r="AE102" i="17"/>
  <c r="AD102" i="17"/>
  <c r="AC102" i="17"/>
  <c r="AL102" i="17" s="1"/>
  <c r="AB102" i="17"/>
  <c r="AA102" i="17"/>
  <c r="Z102" i="17"/>
  <c r="Y102" i="17"/>
  <c r="X102" i="17"/>
  <c r="W102" i="17"/>
  <c r="V102" i="17"/>
  <c r="AM102" i="17" s="1"/>
  <c r="U102" i="17"/>
  <c r="T102" i="17"/>
  <c r="S102" i="17"/>
  <c r="R102" i="17"/>
  <c r="Q102" i="17"/>
  <c r="P102" i="17"/>
  <c r="O102" i="17"/>
  <c r="N102" i="17"/>
  <c r="M102" i="17"/>
  <c r="L102" i="17"/>
  <c r="K102" i="17"/>
  <c r="J102" i="17"/>
  <c r="I102" i="17"/>
  <c r="H102" i="17"/>
  <c r="G102" i="17"/>
  <c r="F102" i="17"/>
  <c r="E102" i="17"/>
  <c r="D102" i="17"/>
  <c r="AO102" i="17" s="1"/>
  <c r="AJ101" i="17"/>
  <c r="AI101" i="17"/>
  <c r="AH101" i="17"/>
  <c r="AG101" i="17"/>
  <c r="AF101" i="17"/>
  <c r="AE101" i="17"/>
  <c r="AD101" i="17"/>
  <c r="AC101" i="17"/>
  <c r="AB101" i="17"/>
  <c r="AL101" i="17" s="1"/>
  <c r="AA101" i="17"/>
  <c r="Z101" i="17"/>
  <c r="Y101" i="17"/>
  <c r="X101" i="17"/>
  <c r="W101" i="17"/>
  <c r="V101" i="17"/>
  <c r="U101" i="17"/>
  <c r="T101" i="17"/>
  <c r="AM101" i="17" s="1"/>
  <c r="S101" i="17"/>
  <c r="R101" i="17"/>
  <c r="Q101" i="17"/>
  <c r="P101" i="17"/>
  <c r="O101" i="17"/>
  <c r="N101" i="17"/>
  <c r="M101" i="17"/>
  <c r="L101" i="17"/>
  <c r="AN101" i="17" s="1"/>
  <c r="K101" i="17"/>
  <c r="J101" i="17"/>
  <c r="I101" i="17"/>
  <c r="H101" i="17"/>
  <c r="G101" i="17"/>
  <c r="F101" i="17"/>
  <c r="E101" i="17"/>
  <c r="D101" i="17"/>
  <c r="AO101" i="17" s="1"/>
  <c r="C101" i="17"/>
  <c r="AJ100" i="17"/>
  <c r="AI100" i="17"/>
  <c r="AH100" i="17"/>
  <c r="AG100" i="17"/>
  <c r="AF100" i="17"/>
  <c r="AE100" i="17"/>
  <c r="AD100" i="17"/>
  <c r="AC100" i="17"/>
  <c r="AB100" i="17"/>
  <c r="AA100" i="17"/>
  <c r="Z100" i="17"/>
  <c r="Y100" i="17"/>
  <c r="X100" i="17"/>
  <c r="W100" i="17"/>
  <c r="V100" i="17"/>
  <c r="U100" i="17"/>
  <c r="T100" i="17"/>
  <c r="AM100" i="17" s="1"/>
  <c r="S100" i="17"/>
  <c r="R100" i="17"/>
  <c r="Q100" i="17"/>
  <c r="P100" i="17"/>
  <c r="O100" i="17"/>
  <c r="N100" i="17"/>
  <c r="M100" i="17"/>
  <c r="L100" i="17"/>
  <c r="AN100" i="17" s="1"/>
  <c r="K100" i="17"/>
  <c r="J100" i="17"/>
  <c r="I100" i="17"/>
  <c r="H100" i="17"/>
  <c r="G100" i="17"/>
  <c r="F100" i="17"/>
  <c r="E100" i="17"/>
  <c r="D100" i="17"/>
  <c r="AO100" i="17" s="1"/>
  <c r="AJ99" i="17"/>
  <c r="AI99" i="17"/>
  <c r="AH99" i="17"/>
  <c r="AG99" i="17"/>
  <c r="AF99" i="17"/>
  <c r="AE99" i="17"/>
  <c r="AD99" i="17"/>
  <c r="AC99" i="17"/>
  <c r="AL99" i="17" s="1"/>
  <c r="AB99" i="17"/>
  <c r="AA99" i="17"/>
  <c r="Z99" i="17"/>
  <c r="Y99" i="17"/>
  <c r="X99" i="17"/>
  <c r="W99" i="17"/>
  <c r="V99" i="17"/>
  <c r="U99" i="17"/>
  <c r="AM99" i="17" s="1"/>
  <c r="T99" i="17"/>
  <c r="S99" i="17"/>
  <c r="R99" i="17"/>
  <c r="Q99" i="17"/>
  <c r="P99" i="17"/>
  <c r="O99" i="17"/>
  <c r="N99" i="17"/>
  <c r="M99" i="17"/>
  <c r="AN99" i="17" s="1"/>
  <c r="L99" i="17"/>
  <c r="K99" i="17"/>
  <c r="J99" i="17"/>
  <c r="I99" i="17"/>
  <c r="H99" i="17"/>
  <c r="AO99" i="17" s="1"/>
  <c r="G99" i="17"/>
  <c r="F99" i="17"/>
  <c r="E99" i="17"/>
  <c r="D99" i="17"/>
  <c r="AJ98" i="17"/>
  <c r="AI98" i="17"/>
  <c r="AH98" i="17"/>
  <c r="AG98" i="17"/>
  <c r="AF98" i="17"/>
  <c r="AE98" i="17"/>
  <c r="AD98" i="17"/>
  <c r="AC98" i="17"/>
  <c r="AB98" i="17"/>
  <c r="AL98" i="17" s="1"/>
  <c r="AA98" i="17"/>
  <c r="Z98" i="17"/>
  <c r="Y98" i="17"/>
  <c r="X98" i="17"/>
  <c r="W98" i="17"/>
  <c r="V98" i="17"/>
  <c r="U98" i="17"/>
  <c r="T98" i="17"/>
  <c r="AM98" i="17" s="1"/>
  <c r="S98" i="17"/>
  <c r="R98" i="17"/>
  <c r="Q98" i="17"/>
  <c r="P98" i="17"/>
  <c r="O98" i="17"/>
  <c r="AN98" i="17" s="1"/>
  <c r="N98" i="17"/>
  <c r="M98" i="17"/>
  <c r="L98" i="17"/>
  <c r="K98" i="17"/>
  <c r="J98" i="17"/>
  <c r="I98" i="17"/>
  <c r="H98" i="17"/>
  <c r="AO98" i="17" s="1"/>
  <c r="G98" i="17"/>
  <c r="F98" i="17"/>
  <c r="E98" i="17"/>
  <c r="D98" i="17"/>
  <c r="AJ97" i="17"/>
  <c r="AI97" i="17"/>
  <c r="AH97" i="17"/>
  <c r="AG97" i="17"/>
  <c r="AF97" i="17"/>
  <c r="AE97" i="17"/>
  <c r="AD97" i="17"/>
  <c r="AC97" i="17"/>
  <c r="AL97" i="17" s="1"/>
  <c r="AB97" i="17"/>
  <c r="AA97" i="17"/>
  <c r="Z97" i="17"/>
  <c r="Y97" i="17"/>
  <c r="X97" i="17"/>
  <c r="W97" i="17"/>
  <c r="V97" i="17"/>
  <c r="AM97" i="17" s="1"/>
  <c r="U97" i="17"/>
  <c r="T97" i="17"/>
  <c r="S97" i="17"/>
  <c r="R97" i="17"/>
  <c r="Q97" i="17"/>
  <c r="P97" i="17"/>
  <c r="O97" i="17"/>
  <c r="N97" i="17"/>
  <c r="M97" i="17"/>
  <c r="L97" i="17"/>
  <c r="AN97" i="17" s="1"/>
  <c r="K97" i="17"/>
  <c r="J97" i="17"/>
  <c r="I97" i="17"/>
  <c r="H97" i="17"/>
  <c r="G97" i="17"/>
  <c r="F97" i="17"/>
  <c r="E97" i="17"/>
  <c r="AO97" i="17" s="1"/>
  <c r="D97" i="17"/>
  <c r="AJ96" i="17"/>
  <c r="AI96" i="17"/>
  <c r="AH96" i="17"/>
  <c r="AG96" i="17"/>
  <c r="AF96" i="17"/>
  <c r="AE96" i="17"/>
  <c r="AD96" i="17"/>
  <c r="AC96" i="17"/>
  <c r="AB96" i="17"/>
  <c r="AL96" i="17" s="1"/>
  <c r="AA96" i="17"/>
  <c r="Z96" i="17"/>
  <c r="Y96" i="17"/>
  <c r="X96" i="17"/>
  <c r="W96" i="17"/>
  <c r="V96" i="17"/>
  <c r="U96" i="17"/>
  <c r="T96" i="17"/>
  <c r="AM96" i="17" s="1"/>
  <c r="S96" i="17"/>
  <c r="R96" i="17"/>
  <c r="Q96" i="17"/>
  <c r="P96" i="17"/>
  <c r="O96" i="17"/>
  <c r="N96" i="17"/>
  <c r="M96" i="17"/>
  <c r="L96" i="17"/>
  <c r="AN96" i="17" s="1"/>
  <c r="K96" i="17"/>
  <c r="J96" i="17"/>
  <c r="I96" i="17"/>
  <c r="H96" i="17"/>
  <c r="G96" i="17"/>
  <c r="F96" i="17"/>
  <c r="E96" i="17"/>
  <c r="D96" i="17"/>
  <c r="AO96" i="17" s="1"/>
  <c r="C96" i="17"/>
  <c r="AJ95" i="17"/>
  <c r="AI95" i="17"/>
  <c r="AH95" i="17"/>
  <c r="AG95" i="17"/>
  <c r="AF95" i="17"/>
  <c r="AE95" i="17"/>
  <c r="AD95" i="17"/>
  <c r="AC95" i="17"/>
  <c r="AB95" i="17"/>
  <c r="AL95" i="17" s="1"/>
  <c r="AA95" i="17"/>
  <c r="Z95" i="17"/>
  <c r="Y95" i="17"/>
  <c r="X95" i="17"/>
  <c r="W95" i="17"/>
  <c r="V95" i="17"/>
  <c r="U95" i="17"/>
  <c r="T95" i="17"/>
  <c r="AM95" i="17" s="1"/>
  <c r="S95" i="17"/>
  <c r="R95" i="17"/>
  <c r="Q95" i="17"/>
  <c r="P95" i="17"/>
  <c r="O95" i="17"/>
  <c r="N95" i="17"/>
  <c r="M95" i="17"/>
  <c r="L95" i="17"/>
  <c r="AN95" i="17" s="1"/>
  <c r="K95" i="17"/>
  <c r="J95" i="17"/>
  <c r="I95" i="17"/>
  <c r="H95" i="17"/>
  <c r="G95" i="17"/>
  <c r="F95" i="17"/>
  <c r="E95" i="17"/>
  <c r="D95" i="17"/>
  <c r="AJ94" i="17"/>
  <c r="AI94" i="17"/>
  <c r="AH94" i="17"/>
  <c r="AG94" i="17"/>
  <c r="AF94" i="17"/>
  <c r="AE94" i="17"/>
  <c r="AD94" i="17"/>
  <c r="AC94" i="17"/>
  <c r="AB94" i="17"/>
  <c r="AL94" i="17" s="1"/>
  <c r="AA94" i="17"/>
  <c r="Z94" i="17"/>
  <c r="Y94" i="17"/>
  <c r="X94" i="17"/>
  <c r="W94" i="17"/>
  <c r="V94" i="17"/>
  <c r="U94" i="17"/>
  <c r="T94" i="17"/>
  <c r="AM94" i="17" s="1"/>
  <c r="S94" i="17"/>
  <c r="R94" i="17"/>
  <c r="Q94" i="17"/>
  <c r="P94" i="17"/>
  <c r="O94" i="17"/>
  <c r="N94" i="17"/>
  <c r="M94" i="17"/>
  <c r="L94" i="17"/>
  <c r="K94" i="17"/>
  <c r="J94" i="17"/>
  <c r="I94" i="17"/>
  <c r="H94" i="17"/>
  <c r="G94" i="17"/>
  <c r="AO94" i="17" s="1"/>
  <c r="F94" i="17"/>
  <c r="E94" i="17"/>
  <c r="D94" i="17"/>
  <c r="AJ93" i="17"/>
  <c r="AI93" i="17"/>
  <c r="AH93" i="17"/>
  <c r="AG93" i="17"/>
  <c r="AF93" i="17"/>
  <c r="AE93" i="17"/>
  <c r="AD93" i="17"/>
  <c r="AC93" i="17"/>
  <c r="AL93" i="17" s="1"/>
  <c r="AB93" i="17"/>
  <c r="AA93" i="17"/>
  <c r="Z93" i="17"/>
  <c r="Y93" i="17"/>
  <c r="X93" i="17"/>
  <c r="W93" i="17"/>
  <c r="V93" i="17"/>
  <c r="AM93" i="17" s="1"/>
  <c r="U93" i="17"/>
  <c r="T93" i="17"/>
  <c r="S93" i="17"/>
  <c r="R93" i="17"/>
  <c r="Q93" i="17"/>
  <c r="P93" i="17"/>
  <c r="O93" i="17"/>
  <c r="AN93" i="17" s="1"/>
  <c r="N93" i="17"/>
  <c r="M93" i="17"/>
  <c r="L93" i="17"/>
  <c r="K93" i="17"/>
  <c r="J93" i="17"/>
  <c r="I93" i="17"/>
  <c r="H93" i="17"/>
  <c r="G93" i="17"/>
  <c r="F93" i="17"/>
  <c r="E93" i="17"/>
  <c r="D93" i="17"/>
  <c r="AO93" i="17" s="1"/>
  <c r="AJ92" i="17"/>
  <c r="AI92" i="17"/>
  <c r="AH92" i="17"/>
  <c r="AG92" i="17"/>
  <c r="AF92" i="17"/>
  <c r="AE92" i="17"/>
  <c r="AD92" i="17"/>
  <c r="AC92" i="17"/>
  <c r="AL92" i="17" s="1"/>
  <c r="AB92" i="17"/>
  <c r="AA92" i="17"/>
  <c r="Z92" i="17"/>
  <c r="Y92" i="17"/>
  <c r="X92" i="17"/>
  <c r="W92" i="17"/>
  <c r="V92" i="17"/>
  <c r="AM92" i="17" s="1"/>
  <c r="U92" i="17"/>
  <c r="T92" i="17"/>
  <c r="S92" i="17"/>
  <c r="R92" i="17"/>
  <c r="Q92" i="17"/>
  <c r="P92" i="17"/>
  <c r="O92" i="17"/>
  <c r="N92" i="17"/>
  <c r="M92" i="17"/>
  <c r="L92" i="17"/>
  <c r="AN92" i="17" s="1"/>
  <c r="K92" i="17"/>
  <c r="J92" i="17"/>
  <c r="I92" i="17"/>
  <c r="H92" i="17"/>
  <c r="G92" i="17"/>
  <c r="F92" i="17"/>
  <c r="E92" i="17"/>
  <c r="AO92" i="17" s="1"/>
  <c r="D92" i="17"/>
  <c r="AJ91" i="17"/>
  <c r="AI91" i="17"/>
  <c r="AH91" i="17"/>
  <c r="AG91" i="17"/>
  <c r="AF91" i="17"/>
  <c r="AE91" i="17"/>
  <c r="AD91" i="17"/>
  <c r="AC91" i="17"/>
  <c r="AL91" i="17" s="1"/>
  <c r="AB91" i="17"/>
  <c r="AA91" i="17"/>
  <c r="Z91" i="17"/>
  <c r="Y91" i="17"/>
  <c r="X91" i="17"/>
  <c r="W91" i="17"/>
  <c r="V91" i="17"/>
  <c r="U91" i="17"/>
  <c r="T91" i="17"/>
  <c r="AM91" i="17" s="1"/>
  <c r="S91" i="17"/>
  <c r="R91" i="17"/>
  <c r="Q91" i="17"/>
  <c r="P91" i="17"/>
  <c r="O91" i="17"/>
  <c r="N91" i="17"/>
  <c r="M91" i="17"/>
  <c r="L91" i="17"/>
  <c r="AN91" i="17" s="1"/>
  <c r="K91" i="17"/>
  <c r="J91" i="17"/>
  <c r="I91" i="17"/>
  <c r="H91" i="17"/>
  <c r="G91" i="17"/>
  <c r="F91" i="17"/>
  <c r="E91" i="17"/>
  <c r="D91" i="17"/>
  <c r="AO91" i="17" s="1"/>
  <c r="AJ90" i="17"/>
  <c r="AI90" i="17"/>
  <c r="AH90" i="17"/>
  <c r="AG90" i="17"/>
  <c r="AF90" i="17"/>
  <c r="AE90" i="17"/>
  <c r="AD90" i="17"/>
  <c r="AC90" i="17"/>
  <c r="AB90" i="17"/>
  <c r="AL90" i="17" s="1"/>
  <c r="AA90" i="17"/>
  <c r="Z90" i="17"/>
  <c r="Y90" i="17"/>
  <c r="X90" i="17"/>
  <c r="W90" i="17"/>
  <c r="V90" i="17"/>
  <c r="U90" i="17"/>
  <c r="T90" i="17"/>
  <c r="AM90" i="17" s="1"/>
  <c r="S90" i="17"/>
  <c r="R90" i="17"/>
  <c r="Q90" i="17"/>
  <c r="P90" i="17"/>
  <c r="O90" i="17"/>
  <c r="N90" i="17"/>
  <c r="M90" i="17"/>
  <c r="L90" i="17"/>
  <c r="AN90" i="17" s="1"/>
  <c r="K90" i="17"/>
  <c r="J90" i="17"/>
  <c r="I90" i="17"/>
  <c r="H90" i="17"/>
  <c r="G90" i="17"/>
  <c r="F90" i="17"/>
  <c r="E90" i="17"/>
  <c r="D90" i="17"/>
  <c r="AO90" i="17" s="1"/>
  <c r="AJ89" i="17"/>
  <c r="AI89" i="17"/>
  <c r="AH89" i="17"/>
  <c r="AG89" i="17"/>
  <c r="AF89" i="17"/>
  <c r="AE89" i="17"/>
  <c r="AD89" i="17"/>
  <c r="AC89" i="17"/>
  <c r="AL89" i="17" s="1"/>
  <c r="AB89" i="17"/>
  <c r="AA89" i="17"/>
  <c r="Z89" i="17"/>
  <c r="Y89" i="17"/>
  <c r="X89" i="17"/>
  <c r="W89" i="17"/>
  <c r="V89" i="17"/>
  <c r="U89" i="17"/>
  <c r="AM89" i="17" s="1"/>
  <c r="T89" i="17"/>
  <c r="S89" i="17"/>
  <c r="R89" i="17"/>
  <c r="Q89" i="17"/>
  <c r="P89" i="17"/>
  <c r="O89" i="17"/>
  <c r="N89" i="17"/>
  <c r="M89" i="17"/>
  <c r="AN89" i="17" s="1"/>
  <c r="L89" i="17"/>
  <c r="K89" i="17"/>
  <c r="J89" i="17"/>
  <c r="I89" i="17"/>
  <c r="H89" i="17"/>
  <c r="G89" i="17"/>
  <c r="F89" i="17"/>
  <c r="E89" i="17"/>
  <c r="AO89" i="17" s="1"/>
  <c r="AQ89" i="17" s="1"/>
  <c r="AR24" i="17" s="1"/>
  <c r="D89" i="17"/>
  <c r="C89" i="17"/>
  <c r="AJ88" i="17"/>
  <c r="AI88" i="17"/>
  <c r="AH88" i="17"/>
  <c r="AG88" i="17"/>
  <c r="AF88" i="17"/>
  <c r="AE88" i="17"/>
  <c r="AD88" i="17"/>
  <c r="AC88" i="17"/>
  <c r="AB88" i="17"/>
  <c r="AL88" i="17" s="1"/>
  <c r="AA88" i="17"/>
  <c r="Z88" i="17"/>
  <c r="Y88" i="17"/>
  <c r="X88" i="17"/>
  <c r="W88" i="17"/>
  <c r="V88" i="17"/>
  <c r="U88" i="17"/>
  <c r="T88" i="17"/>
  <c r="AM88" i="17" s="1"/>
  <c r="S88" i="17"/>
  <c r="R88" i="17"/>
  <c r="Q88" i="17"/>
  <c r="P88" i="17"/>
  <c r="O88" i="17"/>
  <c r="N88" i="17"/>
  <c r="M88" i="17"/>
  <c r="L88" i="17"/>
  <c r="AN88" i="17" s="1"/>
  <c r="K88" i="17"/>
  <c r="J88" i="17"/>
  <c r="I88" i="17"/>
  <c r="H88" i="17"/>
  <c r="G88" i="17"/>
  <c r="F88" i="17"/>
  <c r="E88" i="17"/>
  <c r="D88" i="17"/>
  <c r="AO88" i="17" s="1"/>
  <c r="AJ87" i="17"/>
  <c r="AI87" i="17"/>
  <c r="AH87" i="17"/>
  <c r="AG87" i="17"/>
  <c r="AF87" i="17"/>
  <c r="AE87" i="17"/>
  <c r="AD87" i="17"/>
  <c r="AC87" i="17"/>
  <c r="AL87" i="17" s="1"/>
  <c r="AB87" i="17"/>
  <c r="AA87" i="17"/>
  <c r="Z87" i="17"/>
  <c r="Y87" i="17"/>
  <c r="X87" i="17"/>
  <c r="W87" i="17"/>
  <c r="V87" i="17"/>
  <c r="U87" i="17"/>
  <c r="T87" i="17"/>
  <c r="AM87" i="17" s="1"/>
  <c r="S87" i="17"/>
  <c r="R87" i="17"/>
  <c r="Q87" i="17"/>
  <c r="P87" i="17"/>
  <c r="O87" i="17"/>
  <c r="N87" i="17"/>
  <c r="M87" i="17"/>
  <c r="L87" i="17"/>
  <c r="AN87" i="17" s="1"/>
  <c r="K87" i="17"/>
  <c r="J87" i="17"/>
  <c r="I87" i="17"/>
  <c r="H87" i="17"/>
  <c r="AO87" i="17" s="1"/>
  <c r="AQ87" i="17" s="1"/>
  <c r="AR22" i="17" s="1"/>
  <c r="G87" i="17"/>
  <c r="F87" i="17"/>
  <c r="E87" i="17"/>
  <c r="D87" i="17"/>
  <c r="C87" i="17"/>
  <c r="AJ86" i="17"/>
  <c r="AI86" i="17"/>
  <c r="AH86" i="17"/>
  <c r="AG86" i="17"/>
  <c r="AF86" i="17"/>
  <c r="AE86" i="17"/>
  <c r="AD86" i="17"/>
  <c r="AC86" i="17"/>
  <c r="AB86" i="17"/>
  <c r="AL86" i="17" s="1"/>
  <c r="AA86" i="17"/>
  <c r="Z86" i="17"/>
  <c r="Y86" i="17"/>
  <c r="X86" i="17"/>
  <c r="W86" i="17"/>
  <c r="V86" i="17"/>
  <c r="U86" i="17"/>
  <c r="T86" i="17"/>
  <c r="AM86" i="17" s="1"/>
  <c r="S86" i="17"/>
  <c r="R86" i="17"/>
  <c r="Q86" i="17"/>
  <c r="P86" i="17"/>
  <c r="O86" i="17"/>
  <c r="AN86" i="17" s="1"/>
  <c r="N86" i="17"/>
  <c r="M86" i="17"/>
  <c r="L86" i="17"/>
  <c r="K86" i="17"/>
  <c r="J86" i="17"/>
  <c r="I86" i="17"/>
  <c r="H86" i="17"/>
  <c r="AO86" i="17" s="1"/>
  <c r="G86" i="17"/>
  <c r="F86" i="17"/>
  <c r="E86" i="17"/>
  <c r="D86" i="17"/>
  <c r="AJ85" i="17"/>
  <c r="AI85" i="17"/>
  <c r="AH85" i="17"/>
  <c r="AG85" i="17"/>
  <c r="AF85" i="17"/>
  <c r="AE85" i="17"/>
  <c r="AD85" i="17"/>
  <c r="AC85" i="17"/>
  <c r="AL85" i="17" s="1"/>
  <c r="AB85" i="17"/>
  <c r="AA85" i="17"/>
  <c r="Z85" i="17"/>
  <c r="Y85" i="17"/>
  <c r="X85" i="17"/>
  <c r="W85" i="17"/>
  <c r="V85" i="17"/>
  <c r="AM85" i="17" s="1"/>
  <c r="U85" i="17"/>
  <c r="T85" i="17"/>
  <c r="S85" i="17"/>
  <c r="R85" i="17"/>
  <c r="Q85" i="17"/>
  <c r="P85" i="17"/>
  <c r="O85" i="17"/>
  <c r="AN85" i="17" s="1"/>
  <c r="N85" i="17"/>
  <c r="M85" i="17"/>
  <c r="L85" i="17"/>
  <c r="K85" i="17"/>
  <c r="J85" i="17"/>
  <c r="I85" i="17"/>
  <c r="H85" i="17"/>
  <c r="G85" i="17"/>
  <c r="F85" i="17"/>
  <c r="E85" i="17"/>
  <c r="D85" i="17"/>
  <c r="AO85" i="17" s="1"/>
  <c r="AJ84" i="17"/>
  <c r="AI84" i="17"/>
  <c r="AH84" i="17"/>
  <c r="AG84" i="17"/>
  <c r="AF84" i="17"/>
  <c r="AE84" i="17"/>
  <c r="AD84" i="17"/>
  <c r="AC84" i="17"/>
  <c r="AL84" i="17" s="1"/>
  <c r="AB84" i="17"/>
  <c r="AA84" i="17"/>
  <c r="Z84" i="17"/>
  <c r="Y84" i="17"/>
  <c r="X84" i="17"/>
  <c r="W84" i="17"/>
  <c r="V84" i="17"/>
  <c r="AM84" i="17" s="1"/>
  <c r="U84" i="17"/>
  <c r="T84" i="17"/>
  <c r="S84" i="17"/>
  <c r="R84" i="17"/>
  <c r="Q84" i="17"/>
  <c r="P84" i="17"/>
  <c r="O84" i="17"/>
  <c r="N84" i="17"/>
  <c r="M84" i="17"/>
  <c r="L84" i="17"/>
  <c r="AN84" i="17" s="1"/>
  <c r="K84" i="17"/>
  <c r="J84" i="17"/>
  <c r="I84" i="17"/>
  <c r="H84" i="17"/>
  <c r="G84" i="17"/>
  <c r="F84" i="17"/>
  <c r="E84" i="17"/>
  <c r="AO84" i="17" s="1"/>
  <c r="D84" i="17"/>
  <c r="AJ83" i="17"/>
  <c r="AI83" i="17"/>
  <c r="AH83" i="17"/>
  <c r="AG83" i="17"/>
  <c r="AF83" i="17"/>
  <c r="AE83" i="17"/>
  <c r="AD83" i="17"/>
  <c r="AC83" i="17"/>
  <c r="AL83" i="17" s="1"/>
  <c r="AB83" i="17"/>
  <c r="AA83" i="17"/>
  <c r="Z83" i="17"/>
  <c r="Y83" i="17"/>
  <c r="X83" i="17"/>
  <c r="W83" i="17"/>
  <c r="V83" i="17"/>
  <c r="U83" i="17"/>
  <c r="T83" i="17"/>
  <c r="AM83" i="17" s="1"/>
  <c r="S83" i="17"/>
  <c r="R83" i="17"/>
  <c r="Q83" i="17"/>
  <c r="P83" i="17"/>
  <c r="O83" i="17"/>
  <c r="N83" i="17"/>
  <c r="M83" i="17"/>
  <c r="L83" i="17"/>
  <c r="AN83" i="17" s="1"/>
  <c r="K83" i="17"/>
  <c r="J83" i="17"/>
  <c r="I83" i="17"/>
  <c r="H83" i="17"/>
  <c r="G83" i="17"/>
  <c r="F83" i="17"/>
  <c r="E83" i="17"/>
  <c r="D83" i="17"/>
  <c r="AO83" i="17" s="1"/>
  <c r="AJ82" i="17"/>
  <c r="AI82" i="17"/>
  <c r="AH82" i="17"/>
  <c r="AG82" i="17"/>
  <c r="AF82" i="17"/>
  <c r="AE82" i="17"/>
  <c r="AD82" i="17"/>
  <c r="AC82" i="17"/>
  <c r="AB82" i="17"/>
  <c r="AL82" i="17" s="1"/>
  <c r="AA82" i="17"/>
  <c r="Z82" i="17"/>
  <c r="Y82" i="17"/>
  <c r="X82" i="17"/>
  <c r="W82" i="17"/>
  <c r="V82" i="17"/>
  <c r="U82" i="17"/>
  <c r="T82" i="17"/>
  <c r="AM82" i="17" s="1"/>
  <c r="S82" i="17"/>
  <c r="R82" i="17"/>
  <c r="Q82" i="17"/>
  <c r="P82" i="17"/>
  <c r="O82" i="17"/>
  <c r="N82" i="17"/>
  <c r="M82" i="17"/>
  <c r="L82" i="17"/>
  <c r="AN82" i="17" s="1"/>
  <c r="K82" i="17"/>
  <c r="J82" i="17"/>
  <c r="I82" i="17"/>
  <c r="H82" i="17"/>
  <c r="G82" i="17"/>
  <c r="F82" i="17"/>
  <c r="E82" i="17"/>
  <c r="D82" i="17"/>
  <c r="AO82" i="17" s="1"/>
  <c r="AJ81" i="17"/>
  <c r="AI81" i="17"/>
  <c r="AH81" i="17"/>
  <c r="AG81" i="17"/>
  <c r="AF81" i="17"/>
  <c r="AE81" i="17"/>
  <c r="AD81" i="17"/>
  <c r="AC81" i="17"/>
  <c r="AL81" i="17" s="1"/>
  <c r="AB81" i="17"/>
  <c r="AA81" i="17"/>
  <c r="Z81" i="17"/>
  <c r="Y81" i="17"/>
  <c r="X81" i="17"/>
  <c r="W81" i="17"/>
  <c r="V81" i="17"/>
  <c r="U81" i="17"/>
  <c r="AM81" i="17" s="1"/>
  <c r="T81" i="17"/>
  <c r="S81" i="17"/>
  <c r="R81" i="17"/>
  <c r="Q81" i="17"/>
  <c r="P81" i="17"/>
  <c r="O81" i="17"/>
  <c r="N81" i="17"/>
  <c r="M81" i="17"/>
  <c r="AN81" i="17" s="1"/>
  <c r="L81" i="17"/>
  <c r="K81" i="17"/>
  <c r="J81" i="17"/>
  <c r="I81" i="17"/>
  <c r="H81" i="17"/>
  <c r="G81" i="17"/>
  <c r="F81" i="17"/>
  <c r="E81" i="17"/>
  <c r="D81" i="17"/>
  <c r="AO81" i="17" s="1"/>
  <c r="C81" i="17"/>
  <c r="AJ80" i="17"/>
  <c r="AI80" i="17"/>
  <c r="AH80" i="17"/>
  <c r="AG80" i="17"/>
  <c r="AF80" i="17"/>
  <c r="AE80" i="17"/>
  <c r="AD80" i="17"/>
  <c r="AC80" i="17"/>
  <c r="AB80" i="17"/>
  <c r="AL80" i="17" s="1"/>
  <c r="AA80" i="17"/>
  <c r="Z80" i="17"/>
  <c r="Y80" i="17"/>
  <c r="X80" i="17"/>
  <c r="W80" i="17"/>
  <c r="V80" i="17"/>
  <c r="U80" i="17"/>
  <c r="T80" i="17"/>
  <c r="AM80" i="17" s="1"/>
  <c r="S80" i="17"/>
  <c r="R80" i="17"/>
  <c r="Q80" i="17"/>
  <c r="P80" i="17"/>
  <c r="O80" i="17"/>
  <c r="N80" i="17"/>
  <c r="M80" i="17"/>
  <c r="L80" i="17"/>
  <c r="AN80" i="17" s="1"/>
  <c r="K80" i="17"/>
  <c r="J80" i="17"/>
  <c r="I80" i="17"/>
  <c r="H80" i="17"/>
  <c r="G80" i="17"/>
  <c r="F80" i="17"/>
  <c r="E80" i="17"/>
  <c r="D80" i="17"/>
  <c r="AO80" i="17" s="1"/>
  <c r="AJ79" i="17"/>
  <c r="AI79" i="17"/>
  <c r="AH79" i="17"/>
  <c r="AG79" i="17"/>
  <c r="AF79" i="17"/>
  <c r="AE79" i="17"/>
  <c r="AD79" i="17"/>
  <c r="AC79" i="17"/>
  <c r="AL79" i="17" s="1"/>
  <c r="AB79" i="17"/>
  <c r="AA79" i="17"/>
  <c r="Z79" i="17"/>
  <c r="Y79" i="17"/>
  <c r="X79" i="17"/>
  <c r="W79" i="17"/>
  <c r="V79" i="17"/>
  <c r="U79" i="17"/>
  <c r="T79" i="17"/>
  <c r="AM79" i="17" s="1"/>
  <c r="S79" i="17"/>
  <c r="R79" i="17"/>
  <c r="Q79" i="17"/>
  <c r="P79" i="17"/>
  <c r="O79" i="17"/>
  <c r="N79" i="17"/>
  <c r="M79" i="17"/>
  <c r="L79" i="17"/>
  <c r="AN79" i="17" s="1"/>
  <c r="K79" i="17"/>
  <c r="J79" i="17"/>
  <c r="I79" i="17"/>
  <c r="H79" i="17"/>
  <c r="AO79" i="17" s="1"/>
  <c r="G79" i="17"/>
  <c r="F79" i="17"/>
  <c r="E79" i="17"/>
  <c r="D79" i="17"/>
  <c r="AJ78" i="17"/>
  <c r="AI78" i="17"/>
  <c r="AH78" i="17"/>
  <c r="AG78" i="17"/>
  <c r="AF78" i="17"/>
  <c r="AE78" i="17"/>
  <c r="AD78" i="17"/>
  <c r="AC78" i="17"/>
  <c r="AB78" i="17"/>
  <c r="AL78" i="17" s="1"/>
  <c r="AA78" i="17"/>
  <c r="Z78" i="17"/>
  <c r="Y78" i="17"/>
  <c r="X78" i="17"/>
  <c r="W78" i="17"/>
  <c r="V78" i="17"/>
  <c r="U78" i="17"/>
  <c r="T78" i="17"/>
  <c r="AM78" i="17" s="1"/>
  <c r="S78" i="17"/>
  <c r="R78" i="17"/>
  <c r="Q78" i="17"/>
  <c r="P78" i="17"/>
  <c r="O78" i="17"/>
  <c r="AN78" i="17" s="1"/>
  <c r="N78" i="17"/>
  <c r="M78" i="17"/>
  <c r="L78" i="17"/>
  <c r="K78" i="17"/>
  <c r="J78" i="17"/>
  <c r="I78" i="17"/>
  <c r="H78" i="17"/>
  <c r="AO78" i="17" s="1"/>
  <c r="G78" i="17"/>
  <c r="F78" i="17"/>
  <c r="E78" i="17"/>
  <c r="D78" i="17"/>
  <c r="C78" i="17"/>
  <c r="AJ77" i="17"/>
  <c r="AI77" i="17"/>
  <c r="AH77" i="17"/>
  <c r="AG77" i="17"/>
  <c r="AF77" i="17"/>
  <c r="AE77" i="17"/>
  <c r="AD77" i="17"/>
  <c r="AC77" i="17"/>
  <c r="AL77" i="17" s="1"/>
  <c r="AB77" i="17"/>
  <c r="AA77" i="17"/>
  <c r="Z77" i="17"/>
  <c r="Y77" i="17"/>
  <c r="X77" i="17"/>
  <c r="W77" i="17"/>
  <c r="V77" i="17"/>
  <c r="AM77" i="17" s="1"/>
  <c r="U77" i="17"/>
  <c r="T77" i="17"/>
  <c r="S77" i="17"/>
  <c r="R77" i="17"/>
  <c r="Q77" i="17"/>
  <c r="P77" i="17"/>
  <c r="O77" i="17"/>
  <c r="AN77" i="17" s="1"/>
  <c r="N77" i="17"/>
  <c r="M77" i="17"/>
  <c r="L77" i="17"/>
  <c r="K77" i="17"/>
  <c r="J77" i="17"/>
  <c r="I77" i="17"/>
  <c r="H77" i="17"/>
  <c r="G77" i="17"/>
  <c r="F77" i="17"/>
  <c r="E77" i="17"/>
  <c r="D77" i="17"/>
  <c r="AO77" i="17" s="1"/>
  <c r="AJ76" i="17"/>
  <c r="AI76" i="17"/>
  <c r="AH76" i="17"/>
  <c r="AG76" i="17"/>
  <c r="AF76" i="17"/>
  <c r="AE76" i="17"/>
  <c r="AD76" i="17"/>
  <c r="AC76" i="17"/>
  <c r="AL76" i="17" s="1"/>
  <c r="AB76" i="17"/>
  <c r="AA76" i="17"/>
  <c r="Z76" i="17"/>
  <c r="Y76" i="17"/>
  <c r="X76" i="17"/>
  <c r="W76" i="17"/>
  <c r="V76" i="17"/>
  <c r="AM76" i="17" s="1"/>
  <c r="U76" i="17"/>
  <c r="T76" i="17"/>
  <c r="S76" i="17"/>
  <c r="R76" i="17"/>
  <c r="Q76" i="17"/>
  <c r="P76" i="17"/>
  <c r="O76" i="17"/>
  <c r="N76" i="17"/>
  <c r="M76" i="17"/>
  <c r="L76" i="17"/>
  <c r="AN76" i="17" s="1"/>
  <c r="K76" i="17"/>
  <c r="J76" i="17"/>
  <c r="I76" i="17"/>
  <c r="H76" i="17"/>
  <c r="G76" i="17"/>
  <c r="F76" i="17"/>
  <c r="E76" i="17"/>
  <c r="AO76" i="17" s="1"/>
  <c r="D76" i="17"/>
  <c r="AJ75" i="17"/>
  <c r="AI75" i="17"/>
  <c r="AH75" i="17"/>
  <c r="AG75" i="17"/>
  <c r="AF75" i="17"/>
  <c r="AE75" i="17"/>
  <c r="AD75" i="17"/>
  <c r="AC75" i="17"/>
  <c r="AL75" i="17" s="1"/>
  <c r="AB75" i="17"/>
  <c r="AA75" i="17"/>
  <c r="Z75" i="17"/>
  <c r="Y75" i="17"/>
  <c r="X75" i="17"/>
  <c r="W75" i="17"/>
  <c r="V75" i="17"/>
  <c r="U75" i="17"/>
  <c r="T75" i="17"/>
  <c r="AM75" i="17" s="1"/>
  <c r="S75" i="17"/>
  <c r="R75" i="17"/>
  <c r="Q75" i="17"/>
  <c r="P75" i="17"/>
  <c r="O75" i="17"/>
  <c r="N75" i="17"/>
  <c r="M75" i="17"/>
  <c r="L75" i="17"/>
  <c r="AN75" i="17" s="1"/>
  <c r="K75" i="17"/>
  <c r="J75" i="17"/>
  <c r="I75" i="17"/>
  <c r="H75" i="17"/>
  <c r="G75" i="17"/>
  <c r="F75" i="17"/>
  <c r="E75" i="17"/>
  <c r="D75" i="17"/>
  <c r="AO75" i="17" s="1"/>
  <c r="AJ74" i="17"/>
  <c r="AI74" i="17"/>
  <c r="AH74" i="17"/>
  <c r="AG74" i="17"/>
  <c r="AF74" i="17"/>
  <c r="AE74" i="17"/>
  <c r="AD74" i="17"/>
  <c r="AC74" i="17"/>
  <c r="AB74" i="17"/>
  <c r="AL74" i="17" s="1"/>
  <c r="AA74" i="17"/>
  <c r="Z74" i="17"/>
  <c r="Y74" i="17"/>
  <c r="X74" i="17"/>
  <c r="W74" i="17"/>
  <c r="V74" i="17"/>
  <c r="U74" i="17"/>
  <c r="T74" i="17"/>
  <c r="AM74" i="17" s="1"/>
  <c r="S74" i="17"/>
  <c r="R74" i="17"/>
  <c r="Q74" i="17"/>
  <c r="P74" i="17"/>
  <c r="O74" i="17"/>
  <c r="N74" i="17"/>
  <c r="M74" i="17"/>
  <c r="L74" i="17"/>
  <c r="AN74" i="17" s="1"/>
  <c r="K74" i="17"/>
  <c r="J74" i="17"/>
  <c r="I74" i="17"/>
  <c r="H74" i="17"/>
  <c r="G74" i="17"/>
  <c r="F74" i="17"/>
  <c r="E74" i="17"/>
  <c r="D74" i="17"/>
  <c r="AO74" i="17" s="1"/>
  <c r="C74" i="17"/>
  <c r="AJ73" i="17"/>
  <c r="AI73" i="17"/>
  <c r="AH73" i="17"/>
  <c r="AG73" i="17"/>
  <c r="AF73" i="17"/>
  <c r="AE73" i="17"/>
  <c r="AD73" i="17"/>
  <c r="AC73" i="17"/>
  <c r="AL73" i="17" s="1"/>
  <c r="AB73" i="17"/>
  <c r="AA73" i="17"/>
  <c r="Z73" i="17"/>
  <c r="Y73" i="17"/>
  <c r="X73" i="17"/>
  <c r="W73" i="17"/>
  <c r="V73" i="17"/>
  <c r="U73" i="17"/>
  <c r="AM73" i="17" s="1"/>
  <c r="T73" i="17"/>
  <c r="S73" i="17"/>
  <c r="R73" i="17"/>
  <c r="Q73" i="17"/>
  <c r="P73" i="17"/>
  <c r="O73" i="17"/>
  <c r="N73" i="17"/>
  <c r="M73" i="17"/>
  <c r="AN73" i="17" s="1"/>
  <c r="L73" i="17"/>
  <c r="K73" i="17"/>
  <c r="J73" i="17"/>
  <c r="I73" i="17"/>
  <c r="H73" i="17"/>
  <c r="G73" i="17"/>
  <c r="F73" i="17"/>
  <c r="E73" i="17"/>
  <c r="D73" i="17"/>
  <c r="AO73" i="17" s="1"/>
  <c r="C73" i="17"/>
  <c r="AJ72" i="17"/>
  <c r="AI72" i="17"/>
  <c r="AH72" i="17"/>
  <c r="AG72" i="17"/>
  <c r="AF72" i="17"/>
  <c r="AE72" i="17"/>
  <c r="AD72" i="17"/>
  <c r="AC72" i="17"/>
  <c r="AB72" i="17"/>
  <c r="AL72" i="17" s="1"/>
  <c r="AA72" i="17"/>
  <c r="Z72" i="17"/>
  <c r="Y72" i="17"/>
  <c r="X72" i="17"/>
  <c r="W72" i="17"/>
  <c r="V72" i="17"/>
  <c r="U72" i="17"/>
  <c r="T72" i="17"/>
  <c r="AM72" i="17" s="1"/>
  <c r="S72" i="17"/>
  <c r="R72" i="17"/>
  <c r="Q72" i="17"/>
  <c r="P72" i="17"/>
  <c r="O72" i="17"/>
  <c r="N72" i="17"/>
  <c r="M72" i="17"/>
  <c r="L72" i="17"/>
  <c r="AN72" i="17" s="1"/>
  <c r="K72" i="17"/>
  <c r="J72" i="17"/>
  <c r="I72" i="17"/>
  <c r="H72" i="17"/>
  <c r="G72" i="17"/>
  <c r="F72" i="17"/>
  <c r="E72" i="17"/>
  <c r="D72" i="17"/>
  <c r="AO72" i="17" s="1"/>
  <c r="AJ71" i="17"/>
  <c r="AI71" i="17"/>
  <c r="AH71" i="17"/>
  <c r="AG71" i="17"/>
  <c r="AF71" i="17"/>
  <c r="AE71" i="17"/>
  <c r="AD71" i="17"/>
  <c r="AC71" i="17"/>
  <c r="AL71" i="17" s="1"/>
  <c r="AB71" i="17"/>
  <c r="AA71" i="17"/>
  <c r="Z71" i="17"/>
  <c r="Y71" i="17"/>
  <c r="X71" i="17"/>
  <c r="W71" i="17"/>
  <c r="V71" i="17"/>
  <c r="U71" i="17"/>
  <c r="T71" i="17"/>
  <c r="AM71" i="17" s="1"/>
  <c r="S71" i="17"/>
  <c r="R71" i="17"/>
  <c r="Q71" i="17"/>
  <c r="P71" i="17"/>
  <c r="O71" i="17"/>
  <c r="N71" i="17"/>
  <c r="M71" i="17"/>
  <c r="L71" i="17"/>
  <c r="AN71" i="17" s="1"/>
  <c r="K71" i="17"/>
  <c r="J71" i="17"/>
  <c r="I71" i="17"/>
  <c r="H71" i="17"/>
  <c r="AO71" i="17" s="1"/>
  <c r="G71" i="17"/>
  <c r="F71" i="17"/>
  <c r="E71" i="17"/>
  <c r="D71" i="17"/>
  <c r="AT70" i="17"/>
  <c r="AS70" i="17"/>
  <c r="AT69" i="17"/>
  <c r="AS69" i="17"/>
  <c r="C69" i="17"/>
  <c r="C199" i="17" s="1"/>
  <c r="AT68" i="17"/>
  <c r="AS68" i="17"/>
  <c r="AR68" i="17"/>
  <c r="C68" i="17"/>
  <c r="C133" i="17" s="1"/>
  <c r="AT67" i="17"/>
  <c r="AS67" i="17"/>
  <c r="C67" i="17"/>
  <c r="AT66" i="17"/>
  <c r="AS66" i="17"/>
  <c r="AR66" i="17"/>
  <c r="C66" i="17"/>
  <c r="C196" i="17" s="1"/>
  <c r="AT65" i="17"/>
  <c r="AS65" i="17"/>
  <c r="C65" i="17"/>
  <c r="AT64" i="17"/>
  <c r="AS64" i="17"/>
  <c r="AR64" i="17"/>
  <c r="C64" i="17"/>
  <c r="C194" i="17" s="1"/>
  <c r="AT63" i="17"/>
  <c r="AS63" i="17"/>
  <c r="AR63" i="17"/>
  <c r="C63" i="17"/>
  <c r="C193" i="17" s="1"/>
  <c r="AT62" i="17"/>
  <c r="AS62" i="17"/>
  <c r="AR62" i="17"/>
  <c r="C62" i="17"/>
  <c r="C192" i="17" s="1"/>
  <c r="AT61" i="17"/>
  <c r="AS61" i="17"/>
  <c r="C61" i="17"/>
  <c r="C191" i="17" s="1"/>
  <c r="AT60" i="17"/>
  <c r="AS60" i="17"/>
  <c r="C60" i="17"/>
  <c r="C190" i="17" s="1"/>
  <c r="AT59" i="17"/>
  <c r="AS59" i="17"/>
  <c r="C59" i="17"/>
  <c r="C189" i="17" s="1"/>
  <c r="AT58" i="17"/>
  <c r="AS58" i="17"/>
  <c r="AR58" i="17"/>
  <c r="C58" i="17"/>
  <c r="C188" i="17" s="1"/>
  <c r="AT57" i="17"/>
  <c r="AS57" i="17"/>
  <c r="C57" i="17"/>
  <c r="AT56" i="17"/>
  <c r="AS56" i="17"/>
  <c r="C56" i="17"/>
  <c r="C186" i="17" s="1"/>
  <c r="AT55" i="17"/>
  <c r="AS55" i="17"/>
  <c r="C55" i="17"/>
  <c r="C185" i="17" s="1"/>
  <c r="AT54" i="17"/>
  <c r="AS54" i="17"/>
  <c r="C54" i="17"/>
  <c r="C119" i="17" s="1"/>
  <c r="AT53" i="17"/>
  <c r="AS53" i="17"/>
  <c r="C53" i="17"/>
  <c r="C183" i="17" s="1"/>
  <c r="AT52" i="17"/>
  <c r="AS52" i="17"/>
  <c r="AR52" i="17"/>
  <c r="C52" i="17"/>
  <c r="C182" i="17" s="1"/>
  <c r="AT51" i="17"/>
  <c r="AS51" i="17"/>
  <c r="AR51" i="17"/>
  <c r="C51" i="17"/>
  <c r="C181" i="17" s="1"/>
  <c r="AT50" i="17"/>
  <c r="AS50" i="17"/>
  <c r="C50" i="17"/>
  <c r="C115" i="17" s="1"/>
  <c r="AT49" i="17"/>
  <c r="AS49" i="17"/>
  <c r="C49" i="17"/>
  <c r="AT48" i="17"/>
  <c r="AS48" i="17"/>
  <c r="AR48" i="17"/>
  <c r="C48" i="17"/>
  <c r="C113" i="17" s="1"/>
  <c r="AT47" i="17"/>
  <c r="AS47" i="17"/>
  <c r="AR47" i="17"/>
  <c r="C47" i="17"/>
  <c r="C177" i="17" s="1"/>
  <c r="AT46" i="17"/>
  <c r="AS46" i="17"/>
  <c r="C46" i="17"/>
  <c r="C176" i="17" s="1"/>
  <c r="AT45" i="17"/>
  <c r="AS45" i="17"/>
  <c r="C45" i="17"/>
  <c r="C175" i="17" s="1"/>
  <c r="AT44" i="17"/>
  <c r="AS44" i="17"/>
  <c r="C44" i="17"/>
  <c r="C109" i="17" s="1"/>
  <c r="AT43" i="17"/>
  <c r="AS43" i="17"/>
  <c r="C43" i="17"/>
  <c r="C173" i="17" s="1"/>
  <c r="AT42" i="17"/>
  <c r="AS42" i="17"/>
  <c r="AR42" i="17"/>
  <c r="C42" i="17"/>
  <c r="C172" i="17" s="1"/>
  <c r="AT41" i="17"/>
  <c r="AS41" i="17"/>
  <c r="C41" i="17"/>
  <c r="AT40" i="17"/>
  <c r="AS40" i="17"/>
  <c r="C40" i="17"/>
  <c r="C105" i="17" s="1"/>
  <c r="AT39" i="17"/>
  <c r="AS39" i="17"/>
  <c r="C39" i="17"/>
  <c r="C169" i="17" s="1"/>
  <c r="AT38" i="17"/>
  <c r="C38" i="17"/>
  <c r="C168" i="17" s="1"/>
  <c r="C37" i="17"/>
  <c r="C167" i="17" s="1"/>
  <c r="C36" i="17"/>
  <c r="C166" i="17" s="1"/>
  <c r="C35" i="17"/>
  <c r="C165" i="17" s="1"/>
  <c r="C34" i="17"/>
  <c r="C164" i="17" s="1"/>
  <c r="AL33" i="17"/>
  <c r="AT33" i="17" s="1"/>
  <c r="C33" i="17"/>
  <c r="AL32" i="17"/>
  <c r="AT32" i="17" s="1"/>
  <c r="C32" i="17"/>
  <c r="C162" i="17" s="1"/>
  <c r="C31" i="17"/>
  <c r="C161" i="17" s="1"/>
  <c r="AL30" i="17"/>
  <c r="AT30" i="17" s="1"/>
  <c r="C30" i="17"/>
  <c r="C95" i="17" s="1"/>
  <c r="AT29" i="17"/>
  <c r="AL29" i="17"/>
  <c r="C29" i="17"/>
  <c r="C159" i="17" s="1"/>
  <c r="AL28" i="17"/>
  <c r="AT28" i="17" s="1"/>
  <c r="C28" i="17"/>
  <c r="C158" i="17" s="1"/>
  <c r="AL27" i="17"/>
  <c r="AT27" i="17" s="1"/>
  <c r="C27" i="17"/>
  <c r="C157" i="17" s="1"/>
  <c r="AL26" i="17"/>
  <c r="AT26" i="17" s="1"/>
  <c r="C26" i="17"/>
  <c r="C91" i="17" s="1"/>
  <c r="AL25" i="17"/>
  <c r="C25" i="17"/>
  <c r="C155" i="17" s="1"/>
  <c r="AT24" i="17"/>
  <c r="AL24" i="17"/>
  <c r="C24" i="17"/>
  <c r="C154" i="17" s="1"/>
  <c r="AL23" i="17"/>
  <c r="AT23" i="17" s="1"/>
  <c r="C23" i="17"/>
  <c r="C153" i="17" s="1"/>
  <c r="AL22" i="17"/>
  <c r="AT22" i="17" s="1"/>
  <c r="C22" i="17"/>
  <c r="C152" i="17" s="1"/>
  <c r="AT21" i="17"/>
  <c r="AL21" i="17"/>
  <c r="C21" i="17"/>
  <c r="C151" i="17" s="1"/>
  <c r="AL20" i="17"/>
  <c r="AT20" i="17" s="1"/>
  <c r="C20" i="17"/>
  <c r="C150" i="17" s="1"/>
  <c r="AL19" i="17"/>
  <c r="AT19" i="17" s="1"/>
  <c r="C19" i="17"/>
  <c r="C149" i="17" s="1"/>
  <c r="AL18" i="17"/>
  <c r="AT18" i="17" s="1"/>
  <c r="C18" i="17"/>
  <c r="C148" i="17" s="1"/>
  <c r="AL17" i="17"/>
  <c r="C17" i="17"/>
  <c r="C147" i="17" s="1"/>
  <c r="AT16" i="17"/>
  <c r="AL16" i="17"/>
  <c r="C16" i="17"/>
  <c r="C146" i="17" s="1"/>
  <c r="C15" i="17"/>
  <c r="C145" i="17" s="1"/>
  <c r="AT14" i="17"/>
  <c r="AL14" i="17"/>
  <c r="C14" i="17"/>
  <c r="C144" i="17" s="1"/>
  <c r="AW13" i="17"/>
  <c r="AL13" i="17"/>
  <c r="AT13" i="17" s="1"/>
  <c r="C13" i="17"/>
  <c r="AL12" i="17"/>
  <c r="C12" i="17"/>
  <c r="C77" i="17" s="1"/>
  <c r="AT11" i="17"/>
  <c r="AL11" i="17"/>
  <c r="C11" i="17"/>
  <c r="C141" i="17" s="1"/>
  <c r="AL10" i="17"/>
  <c r="AT10" i="17" s="1"/>
  <c r="C10" i="17"/>
  <c r="C75" i="17" s="1"/>
  <c r="AL9" i="17"/>
  <c r="AT9" i="17" s="1"/>
  <c r="C9" i="17"/>
  <c r="C139" i="17" s="1"/>
  <c r="AT8" i="17"/>
  <c r="AL8" i="17"/>
  <c r="C8" i="17"/>
  <c r="C138" i="17" s="1"/>
  <c r="AL7" i="17"/>
  <c r="AT7" i="17" s="1"/>
  <c r="C7" i="17"/>
  <c r="C137" i="17" s="1"/>
  <c r="AW6" i="17"/>
  <c r="AL6" i="17"/>
  <c r="C6" i="17"/>
  <c r="C136" i="17" s="1"/>
  <c r="B3" i="17"/>
  <c r="AW7" i="17" s="1"/>
  <c r="AQ199" i="16"/>
  <c r="AJ199" i="16"/>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AQ198" i="16"/>
  <c r="AJ198" i="16"/>
  <c r="AI198" i="16"/>
  <c r="AH198" i="16"/>
  <c r="AG198" i="16"/>
  <c r="AF198" i="16"/>
  <c r="AE198" i="16"/>
  <c r="AD198" i="16"/>
  <c r="AC198" i="16"/>
  <c r="AB198" i="16"/>
  <c r="AL198" i="16" s="1"/>
  <c r="AA198" i="16"/>
  <c r="Z198" i="16"/>
  <c r="Y198" i="16"/>
  <c r="X198" i="16"/>
  <c r="W198" i="16"/>
  <c r="V198" i="16"/>
  <c r="U198" i="16"/>
  <c r="T198" i="16"/>
  <c r="AM198" i="16" s="1"/>
  <c r="S198" i="16"/>
  <c r="R198" i="16"/>
  <c r="Q198" i="16"/>
  <c r="P198" i="16"/>
  <c r="O198" i="16"/>
  <c r="N198" i="16"/>
  <c r="M198" i="16"/>
  <c r="L198" i="16"/>
  <c r="AN198" i="16" s="1"/>
  <c r="K198" i="16"/>
  <c r="J198" i="16"/>
  <c r="I198" i="16"/>
  <c r="H198" i="16"/>
  <c r="G198" i="16"/>
  <c r="F198" i="16"/>
  <c r="E198" i="16"/>
  <c r="D198" i="16"/>
  <c r="AO198" i="16" s="1"/>
  <c r="AQ197" i="16"/>
  <c r="AS67" i="16" s="1"/>
  <c r="AO197" i="16"/>
  <c r="AJ197" i="16"/>
  <c r="AI197" i="16"/>
  <c r="AH197" i="16"/>
  <c r="AG197" i="16"/>
  <c r="AF197" i="16"/>
  <c r="AE197" i="16"/>
  <c r="AD197" i="16"/>
  <c r="AC197" i="16"/>
  <c r="AL197" i="16" s="1"/>
  <c r="AB197" i="16"/>
  <c r="AA197" i="16"/>
  <c r="Z197" i="16"/>
  <c r="Y197" i="16"/>
  <c r="X197" i="16"/>
  <c r="W197" i="16"/>
  <c r="V197" i="16"/>
  <c r="U197" i="16"/>
  <c r="T197" i="16"/>
  <c r="AM197" i="16" s="1"/>
  <c r="S197" i="16"/>
  <c r="R197" i="16"/>
  <c r="Q197" i="16"/>
  <c r="P197" i="16"/>
  <c r="O197" i="16"/>
  <c r="N197" i="16"/>
  <c r="M197" i="16"/>
  <c r="L197" i="16"/>
  <c r="AN197" i="16" s="1"/>
  <c r="K197" i="16"/>
  <c r="J197" i="16"/>
  <c r="I197" i="16"/>
  <c r="H197" i="16"/>
  <c r="G197" i="16"/>
  <c r="F197" i="16"/>
  <c r="E197" i="16"/>
  <c r="D197" i="16"/>
  <c r="AN196" i="16"/>
  <c r="AJ196" i="16"/>
  <c r="AQ196" i="16" s="1"/>
  <c r="AS66" i="16" s="1"/>
  <c r="AI196" i="16"/>
  <c r="AH196" i="16"/>
  <c r="AG196" i="16"/>
  <c r="AF196" i="16"/>
  <c r="AE196" i="16"/>
  <c r="AD196" i="16"/>
  <c r="AC196" i="16"/>
  <c r="AB196" i="16"/>
  <c r="AA196" i="16"/>
  <c r="Z196" i="16"/>
  <c r="Y196" i="16"/>
  <c r="X196" i="16"/>
  <c r="W196" i="16"/>
  <c r="V196" i="16"/>
  <c r="U196" i="16"/>
  <c r="T196" i="16"/>
  <c r="S196" i="16"/>
  <c r="R196" i="16"/>
  <c r="Q196" i="16"/>
  <c r="P196" i="16"/>
  <c r="O196" i="16"/>
  <c r="N196" i="16"/>
  <c r="M196" i="16"/>
  <c r="L196" i="16"/>
  <c r="K196" i="16"/>
  <c r="J196" i="16"/>
  <c r="I196" i="16"/>
  <c r="H196" i="16"/>
  <c r="G196" i="16"/>
  <c r="AO196" i="16" s="1"/>
  <c r="F196" i="16"/>
  <c r="E196" i="16"/>
  <c r="D196" i="16"/>
  <c r="AQ195" i="16"/>
  <c r="AM195" i="16"/>
  <c r="AJ195" i="16"/>
  <c r="AI195" i="16"/>
  <c r="AH195" i="16"/>
  <c r="AG195" i="16"/>
  <c r="AF195" i="16"/>
  <c r="AE195" i="16"/>
  <c r="AD195" i="16"/>
  <c r="AC195" i="16"/>
  <c r="AL195" i="16" s="1"/>
  <c r="AB195" i="16"/>
  <c r="AA195" i="16"/>
  <c r="Z195" i="16"/>
  <c r="Y195" i="16"/>
  <c r="X195" i="16"/>
  <c r="W195" i="16"/>
  <c r="V195" i="16"/>
  <c r="U195" i="16"/>
  <c r="T195" i="16"/>
  <c r="S195" i="16"/>
  <c r="R195" i="16"/>
  <c r="Q195" i="16"/>
  <c r="P195" i="16"/>
  <c r="O195" i="16"/>
  <c r="N195" i="16"/>
  <c r="AN195" i="16" s="1"/>
  <c r="M195" i="16"/>
  <c r="L195" i="16"/>
  <c r="K195" i="16"/>
  <c r="J195" i="16"/>
  <c r="I195" i="16"/>
  <c r="H195" i="16"/>
  <c r="G195" i="16"/>
  <c r="F195" i="16"/>
  <c r="E195" i="16"/>
  <c r="D195" i="16"/>
  <c r="AO195" i="16" s="1"/>
  <c r="AQ194" i="16"/>
  <c r="AJ194" i="16"/>
  <c r="AI194" i="16"/>
  <c r="AH194" i="16"/>
  <c r="AG194" i="16"/>
  <c r="AF194" i="16"/>
  <c r="AE194" i="16"/>
  <c r="AD194" i="16"/>
  <c r="AC194" i="16"/>
  <c r="AL194" i="16" s="1"/>
  <c r="AB194" i="16"/>
  <c r="AA194" i="16"/>
  <c r="Z194" i="16"/>
  <c r="Y194" i="16"/>
  <c r="X194" i="16"/>
  <c r="W194" i="16"/>
  <c r="V194" i="16"/>
  <c r="U194" i="16"/>
  <c r="AM194" i="16" s="1"/>
  <c r="T194" i="16"/>
  <c r="S194" i="16"/>
  <c r="R194" i="16"/>
  <c r="Q194" i="16"/>
  <c r="P194" i="16"/>
  <c r="O194" i="16"/>
  <c r="N194" i="16"/>
  <c r="M194" i="16"/>
  <c r="L194" i="16"/>
  <c r="AN194" i="16" s="1"/>
  <c r="K194" i="16"/>
  <c r="J194" i="16"/>
  <c r="I194" i="16"/>
  <c r="H194" i="16"/>
  <c r="G194" i="16"/>
  <c r="F194" i="16"/>
  <c r="E194" i="16"/>
  <c r="AO194" i="16" s="1"/>
  <c r="D194" i="16"/>
  <c r="AJ193" i="16"/>
  <c r="AQ193" i="16" s="1"/>
  <c r="AI193" i="16"/>
  <c r="AH193" i="16"/>
  <c r="AG193" i="16"/>
  <c r="AF193" i="16"/>
  <c r="AE193" i="16"/>
  <c r="AD193" i="16"/>
  <c r="AC193" i="16"/>
  <c r="AB193" i="16"/>
  <c r="AL193" i="16" s="1"/>
  <c r="AA193" i="16"/>
  <c r="Z193" i="16"/>
  <c r="Y193" i="16"/>
  <c r="X193" i="16"/>
  <c r="W193" i="16"/>
  <c r="V193" i="16"/>
  <c r="U193" i="16"/>
  <c r="T193" i="16"/>
  <c r="AM193" i="16" s="1"/>
  <c r="S193" i="16"/>
  <c r="R193" i="16"/>
  <c r="Q193" i="16"/>
  <c r="P193" i="16"/>
  <c r="O193" i="16"/>
  <c r="N193" i="16"/>
  <c r="M193" i="16"/>
  <c r="L193" i="16"/>
  <c r="AN193" i="16" s="1"/>
  <c r="K193" i="16"/>
  <c r="J193" i="16"/>
  <c r="I193" i="16"/>
  <c r="H193" i="16"/>
  <c r="G193" i="16"/>
  <c r="F193" i="16"/>
  <c r="E193" i="16"/>
  <c r="D193" i="16"/>
  <c r="AO193" i="16" s="1"/>
  <c r="AJ192" i="16"/>
  <c r="AQ192" i="16" s="1"/>
  <c r="AS62" i="16" s="1"/>
  <c r="AI192" i="16"/>
  <c r="AH192" i="16"/>
  <c r="AG192" i="16"/>
  <c r="AF192" i="16"/>
  <c r="AE192" i="16"/>
  <c r="AD192" i="16"/>
  <c r="AC192" i="16"/>
  <c r="AB192" i="16"/>
  <c r="AL192" i="16" s="1"/>
  <c r="AA192" i="16"/>
  <c r="Z192" i="16"/>
  <c r="Y192" i="16"/>
  <c r="X192" i="16"/>
  <c r="W192" i="16"/>
  <c r="V192" i="16"/>
  <c r="U192" i="16"/>
  <c r="T192" i="16"/>
  <c r="AM192" i="16" s="1"/>
  <c r="S192" i="16"/>
  <c r="R192" i="16"/>
  <c r="Q192" i="16"/>
  <c r="P192" i="16"/>
  <c r="O192" i="16"/>
  <c r="N192" i="16"/>
  <c r="M192" i="16"/>
  <c r="L192" i="16"/>
  <c r="AN192" i="16" s="1"/>
  <c r="K192" i="16"/>
  <c r="J192" i="16"/>
  <c r="I192" i="16"/>
  <c r="H192" i="16"/>
  <c r="G192" i="16"/>
  <c r="F192" i="16"/>
  <c r="E192" i="16"/>
  <c r="D192" i="16"/>
  <c r="AO192" i="16" s="1"/>
  <c r="AQ191" i="16"/>
  <c r="AJ191" i="16"/>
  <c r="AI191" i="16"/>
  <c r="AH191" i="16"/>
  <c r="AG191" i="16"/>
  <c r="AF191" i="16"/>
  <c r="AE191" i="16"/>
  <c r="AD191" i="16"/>
  <c r="AC191" i="16"/>
  <c r="AB191" i="16"/>
  <c r="AA191"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C191" i="16"/>
  <c r="AQ190" i="16"/>
  <c r="AJ190" i="16"/>
  <c r="AI190" i="16"/>
  <c r="AH190" i="16"/>
  <c r="AG190" i="16"/>
  <c r="AF190" i="16"/>
  <c r="AE190" i="16"/>
  <c r="AD190" i="16"/>
  <c r="AC190" i="16"/>
  <c r="AB190" i="16"/>
  <c r="AL190" i="16" s="1"/>
  <c r="AA190" i="16"/>
  <c r="Z190" i="16"/>
  <c r="Y190" i="16"/>
  <c r="X190" i="16"/>
  <c r="W190" i="16"/>
  <c r="V190" i="16"/>
  <c r="U190" i="16"/>
  <c r="T190" i="16"/>
  <c r="AM190" i="16" s="1"/>
  <c r="S190" i="16"/>
  <c r="R190" i="16"/>
  <c r="Q190" i="16"/>
  <c r="P190" i="16"/>
  <c r="O190" i="16"/>
  <c r="N190" i="16"/>
  <c r="M190" i="16"/>
  <c r="L190" i="16"/>
  <c r="AN190" i="16" s="1"/>
  <c r="K190" i="16"/>
  <c r="J190" i="16"/>
  <c r="I190" i="16"/>
  <c r="H190" i="16"/>
  <c r="G190" i="16"/>
  <c r="F190" i="16"/>
  <c r="E190" i="16"/>
  <c r="D190" i="16"/>
  <c r="AO190" i="16" s="1"/>
  <c r="AQ189" i="16"/>
  <c r="AJ189" i="16"/>
  <c r="AI189" i="16"/>
  <c r="AH189" i="16"/>
  <c r="AG189" i="16"/>
  <c r="AF189" i="16"/>
  <c r="AE189" i="16"/>
  <c r="AD189" i="16"/>
  <c r="AC189" i="16"/>
  <c r="AB189" i="16"/>
  <c r="AA189" i="16"/>
  <c r="Z189" i="16"/>
  <c r="Y189" i="16"/>
  <c r="X189" i="16"/>
  <c r="W189" i="16"/>
  <c r="V189" i="16"/>
  <c r="U189" i="16"/>
  <c r="T189" i="16"/>
  <c r="S189" i="16"/>
  <c r="R189" i="16"/>
  <c r="Q189" i="16"/>
  <c r="P189" i="16"/>
  <c r="O189" i="16"/>
  <c r="N189" i="16"/>
  <c r="M189" i="16"/>
  <c r="L189" i="16"/>
  <c r="K189" i="16"/>
  <c r="J189" i="16"/>
  <c r="I189" i="16"/>
  <c r="H189" i="16"/>
  <c r="AO189" i="16" s="1"/>
  <c r="G189" i="16"/>
  <c r="F189" i="16"/>
  <c r="E189" i="16"/>
  <c r="D189" i="16"/>
  <c r="AJ188" i="16"/>
  <c r="AQ188" i="16" s="1"/>
  <c r="AS58" i="16" s="1"/>
  <c r="AI188" i="16"/>
  <c r="AH188" i="16"/>
  <c r="AG188" i="16"/>
  <c r="AF188" i="16"/>
  <c r="AE188" i="16"/>
  <c r="AD188" i="16"/>
  <c r="AC188" i="16"/>
  <c r="AB188" i="16"/>
  <c r="AL188" i="16" s="1"/>
  <c r="AA188" i="16"/>
  <c r="Z188" i="16"/>
  <c r="Y188" i="16"/>
  <c r="X188" i="16"/>
  <c r="W188" i="16"/>
  <c r="V188" i="16"/>
  <c r="U188" i="16"/>
  <c r="T188" i="16"/>
  <c r="AM188" i="16" s="1"/>
  <c r="S188" i="16"/>
  <c r="R188" i="16"/>
  <c r="Q188" i="16"/>
  <c r="P188" i="16"/>
  <c r="O188" i="16"/>
  <c r="AN188" i="16" s="1"/>
  <c r="N188" i="16"/>
  <c r="M188" i="16"/>
  <c r="L188" i="16"/>
  <c r="K188" i="16"/>
  <c r="J188" i="16"/>
  <c r="I188" i="16"/>
  <c r="H188" i="16"/>
  <c r="G188" i="16"/>
  <c r="AO188" i="16" s="1"/>
  <c r="F188" i="16"/>
  <c r="E188" i="16"/>
  <c r="D188" i="16"/>
  <c r="AQ187" i="16"/>
  <c r="AM187" i="16"/>
  <c r="AJ187" i="16"/>
  <c r="AI187" i="16"/>
  <c r="AH187" i="16"/>
  <c r="AG187" i="16"/>
  <c r="AF187" i="16"/>
  <c r="AE187" i="16"/>
  <c r="AD187" i="16"/>
  <c r="AC187" i="16"/>
  <c r="AL187" i="16" s="1"/>
  <c r="AB187" i="16"/>
  <c r="AA187" i="16"/>
  <c r="Z187" i="16"/>
  <c r="Y187" i="16"/>
  <c r="X187" i="16"/>
  <c r="W187" i="16"/>
  <c r="V187" i="16"/>
  <c r="U187" i="16"/>
  <c r="T187" i="16"/>
  <c r="S187" i="16"/>
  <c r="R187" i="16"/>
  <c r="Q187" i="16"/>
  <c r="P187" i="16"/>
  <c r="O187" i="16"/>
  <c r="N187" i="16"/>
  <c r="AN187" i="16" s="1"/>
  <c r="M187" i="16"/>
  <c r="L187" i="16"/>
  <c r="K187" i="16"/>
  <c r="J187" i="16"/>
  <c r="I187" i="16"/>
  <c r="H187" i="16"/>
  <c r="G187" i="16"/>
  <c r="F187" i="16"/>
  <c r="E187" i="16"/>
  <c r="D187" i="16"/>
  <c r="AO187" i="16" s="1"/>
  <c r="AQ186" i="16"/>
  <c r="AJ186" i="16"/>
  <c r="AI186" i="16"/>
  <c r="AH186" i="16"/>
  <c r="AG186" i="16"/>
  <c r="AF186" i="16"/>
  <c r="AE186" i="16"/>
  <c r="AD186" i="16"/>
  <c r="AC186" i="16"/>
  <c r="AL186" i="16" s="1"/>
  <c r="AB186" i="16"/>
  <c r="AA186" i="16"/>
  <c r="Z186" i="16"/>
  <c r="Y186" i="16"/>
  <c r="X186" i="16"/>
  <c r="W186" i="16"/>
  <c r="V186" i="16"/>
  <c r="U186" i="16"/>
  <c r="AM186" i="16" s="1"/>
  <c r="T186" i="16"/>
  <c r="S186" i="16"/>
  <c r="R186" i="16"/>
  <c r="Q186" i="16"/>
  <c r="P186" i="16"/>
  <c r="O186" i="16"/>
  <c r="N186" i="16"/>
  <c r="M186" i="16"/>
  <c r="L186" i="16"/>
  <c r="K186" i="16"/>
  <c r="J186" i="16"/>
  <c r="I186" i="16"/>
  <c r="H186" i="16"/>
  <c r="G186" i="16"/>
  <c r="F186" i="16"/>
  <c r="E186" i="16"/>
  <c r="AO186" i="16" s="1"/>
  <c r="D186" i="16"/>
  <c r="AJ185" i="16"/>
  <c r="AQ185" i="16" s="1"/>
  <c r="AI185" i="16"/>
  <c r="AH185" i="16"/>
  <c r="AG185" i="16"/>
  <c r="AF185" i="16"/>
  <c r="AE185" i="16"/>
  <c r="AD185" i="16"/>
  <c r="AC185" i="16"/>
  <c r="AB185" i="16"/>
  <c r="AL185" i="16" s="1"/>
  <c r="AA185" i="16"/>
  <c r="Z185" i="16"/>
  <c r="Y185" i="16"/>
  <c r="X185" i="16"/>
  <c r="W185" i="16"/>
  <c r="V185" i="16"/>
  <c r="U185" i="16"/>
  <c r="T185" i="16"/>
  <c r="AM185" i="16" s="1"/>
  <c r="S185" i="16"/>
  <c r="R185" i="16"/>
  <c r="Q185" i="16"/>
  <c r="P185" i="16"/>
  <c r="O185" i="16"/>
  <c r="N185" i="16"/>
  <c r="M185" i="16"/>
  <c r="L185" i="16"/>
  <c r="AN185" i="16" s="1"/>
  <c r="K185" i="16"/>
  <c r="J185" i="16"/>
  <c r="I185" i="16"/>
  <c r="H185" i="16"/>
  <c r="G185" i="16"/>
  <c r="F185" i="16"/>
  <c r="E185" i="16"/>
  <c r="D185" i="16"/>
  <c r="AO185" i="16" s="1"/>
  <c r="AJ184" i="16"/>
  <c r="AQ184" i="16" s="1"/>
  <c r="AS54" i="16" s="1"/>
  <c r="AI184" i="16"/>
  <c r="AH184" i="16"/>
  <c r="AG184" i="16"/>
  <c r="AF184" i="16"/>
  <c r="AE184" i="16"/>
  <c r="AD184" i="16"/>
  <c r="AC184" i="16"/>
  <c r="AB184" i="16"/>
  <c r="AL184" i="16" s="1"/>
  <c r="AA184" i="16"/>
  <c r="Z184" i="16"/>
  <c r="Y184" i="16"/>
  <c r="X184" i="16"/>
  <c r="W184" i="16"/>
  <c r="V184" i="16"/>
  <c r="U184" i="16"/>
  <c r="T184" i="16"/>
  <c r="AM184" i="16" s="1"/>
  <c r="S184" i="16"/>
  <c r="R184" i="16"/>
  <c r="Q184" i="16"/>
  <c r="P184" i="16"/>
  <c r="O184" i="16"/>
  <c r="N184" i="16"/>
  <c r="M184" i="16"/>
  <c r="L184" i="16"/>
  <c r="AN184" i="16" s="1"/>
  <c r="K184" i="16"/>
  <c r="J184" i="16"/>
  <c r="I184" i="16"/>
  <c r="H184" i="16"/>
  <c r="G184" i="16"/>
  <c r="F184" i="16"/>
  <c r="E184" i="16"/>
  <c r="D184" i="16"/>
  <c r="AO184" i="16" s="1"/>
  <c r="AQ183" i="16"/>
  <c r="AJ183" i="16"/>
  <c r="AI183" i="16"/>
  <c r="AH183" i="16"/>
  <c r="AG183" i="16"/>
  <c r="AF183" i="16"/>
  <c r="AE183" i="16"/>
  <c r="AD183" i="16"/>
  <c r="AC183" i="16"/>
  <c r="AL183" i="16" s="1"/>
  <c r="AB183" i="16"/>
  <c r="AA183" i="16"/>
  <c r="Z183" i="16"/>
  <c r="Y183" i="16"/>
  <c r="X183" i="16"/>
  <c r="W183" i="16"/>
  <c r="V183" i="16"/>
  <c r="U183" i="16"/>
  <c r="AM183" i="16" s="1"/>
  <c r="T183" i="16"/>
  <c r="S183" i="16"/>
  <c r="R183" i="16"/>
  <c r="Q183" i="16"/>
  <c r="P183" i="16"/>
  <c r="O183" i="16"/>
  <c r="N183" i="16"/>
  <c r="M183" i="16"/>
  <c r="AN183" i="16" s="1"/>
  <c r="L183" i="16"/>
  <c r="K183" i="16"/>
  <c r="J183" i="16"/>
  <c r="I183" i="16"/>
  <c r="H183" i="16"/>
  <c r="G183" i="16"/>
  <c r="F183" i="16"/>
  <c r="E183" i="16"/>
  <c r="AO183" i="16" s="1"/>
  <c r="D183" i="16"/>
  <c r="C183" i="16"/>
  <c r="AQ182" i="16"/>
  <c r="AJ182" i="16"/>
  <c r="AI182" i="16"/>
  <c r="AH182" i="16"/>
  <c r="AG182" i="16"/>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E182" i="16"/>
  <c r="D182" i="16"/>
  <c r="AQ181" i="16"/>
  <c r="AO181" i="16"/>
  <c r="AJ181" i="16"/>
  <c r="AI181" i="16"/>
  <c r="AH181" i="16"/>
  <c r="AG181" i="16"/>
  <c r="AF181" i="16"/>
  <c r="AE181" i="16"/>
  <c r="AD181" i="16"/>
  <c r="AC181" i="16"/>
  <c r="AL181" i="16" s="1"/>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AJ180" i="16"/>
  <c r="AQ180" i="16" s="1"/>
  <c r="AS50" i="16" s="1"/>
  <c r="AI180" i="16"/>
  <c r="AH180" i="16"/>
  <c r="AG180" i="16"/>
  <c r="AF180" i="16"/>
  <c r="AE180" i="16"/>
  <c r="AD180" i="16"/>
  <c r="AC180" i="16"/>
  <c r="AB180" i="16"/>
  <c r="AA180" i="16"/>
  <c r="Z180" i="16"/>
  <c r="Y180" i="16"/>
  <c r="X180" i="16"/>
  <c r="W180" i="16"/>
  <c r="V180" i="16"/>
  <c r="U180" i="16"/>
  <c r="T180" i="16"/>
  <c r="S180" i="16"/>
  <c r="R180" i="16"/>
  <c r="Q180" i="16"/>
  <c r="P180" i="16"/>
  <c r="O180" i="16"/>
  <c r="AN180" i="16" s="1"/>
  <c r="N180" i="16"/>
  <c r="M180" i="16"/>
  <c r="L180" i="16"/>
  <c r="K180" i="16"/>
  <c r="J180" i="16"/>
  <c r="I180" i="16"/>
  <c r="H180" i="16"/>
  <c r="G180" i="16"/>
  <c r="AO180" i="16" s="1"/>
  <c r="F180" i="16"/>
  <c r="E180" i="16"/>
  <c r="D180" i="16"/>
  <c r="AQ179" i="16"/>
  <c r="AJ179" i="16"/>
  <c r="AI179" i="16"/>
  <c r="AH179" i="16"/>
  <c r="AG179" i="16"/>
  <c r="AF179" i="16"/>
  <c r="AE179" i="16"/>
  <c r="AD179" i="16"/>
  <c r="AC179" i="16"/>
  <c r="AB179" i="16"/>
  <c r="AA179" i="16"/>
  <c r="Z179" i="16"/>
  <c r="Y179" i="16"/>
  <c r="X179" i="16"/>
  <c r="W179" i="16"/>
  <c r="V179" i="16"/>
  <c r="AM179" i="16" s="1"/>
  <c r="U179" i="16"/>
  <c r="T179" i="16"/>
  <c r="S179" i="16"/>
  <c r="R179" i="16"/>
  <c r="Q179" i="16"/>
  <c r="P179" i="16"/>
  <c r="O179" i="16"/>
  <c r="N179" i="16"/>
  <c r="AN179" i="16" s="1"/>
  <c r="M179" i="16"/>
  <c r="L179" i="16"/>
  <c r="K179" i="16"/>
  <c r="J179" i="16"/>
  <c r="I179" i="16"/>
  <c r="H179" i="16"/>
  <c r="G179" i="16"/>
  <c r="F179" i="16"/>
  <c r="E179" i="16"/>
  <c r="D179" i="16"/>
  <c r="AQ178" i="16"/>
  <c r="AJ178" i="16"/>
  <c r="AI178" i="16"/>
  <c r="AH178" i="16"/>
  <c r="AG178" i="16"/>
  <c r="AF178" i="16"/>
  <c r="AE178" i="16"/>
  <c r="AD178" i="16"/>
  <c r="AC178" i="16"/>
  <c r="AL178" i="16" s="1"/>
  <c r="AB178" i="16"/>
  <c r="AA178" i="16"/>
  <c r="Z178" i="16"/>
  <c r="Y178" i="16"/>
  <c r="X178" i="16"/>
  <c r="W178" i="16"/>
  <c r="V178" i="16"/>
  <c r="U178" i="16"/>
  <c r="AM178" i="16" s="1"/>
  <c r="T178" i="16"/>
  <c r="S178" i="16"/>
  <c r="R178" i="16"/>
  <c r="Q178" i="16"/>
  <c r="P178" i="16"/>
  <c r="O178" i="16"/>
  <c r="N178" i="16"/>
  <c r="M178" i="16"/>
  <c r="L178" i="16"/>
  <c r="K178" i="16"/>
  <c r="J178" i="16"/>
  <c r="I178" i="16"/>
  <c r="H178" i="16"/>
  <c r="G178" i="16"/>
  <c r="F178" i="16"/>
  <c r="E178" i="16"/>
  <c r="AO178" i="16" s="1"/>
  <c r="D178" i="16"/>
  <c r="AJ177" i="16"/>
  <c r="AQ177" i="16" s="1"/>
  <c r="AI177" i="16"/>
  <c r="AH177" i="16"/>
  <c r="AG177" i="16"/>
  <c r="AF177" i="16"/>
  <c r="AE177" i="16"/>
  <c r="AD177" i="16"/>
  <c r="AC177" i="16"/>
  <c r="AB177" i="16"/>
  <c r="AL177" i="16" s="1"/>
  <c r="AA177" i="16"/>
  <c r="Z177" i="16"/>
  <c r="Y177" i="16"/>
  <c r="X177" i="16"/>
  <c r="W177" i="16"/>
  <c r="V177" i="16"/>
  <c r="U177" i="16"/>
  <c r="T177" i="16"/>
  <c r="AM177" i="16" s="1"/>
  <c r="S177" i="16"/>
  <c r="R177" i="16"/>
  <c r="Q177" i="16"/>
  <c r="P177" i="16"/>
  <c r="O177" i="16"/>
  <c r="N177" i="16"/>
  <c r="M177" i="16"/>
  <c r="L177" i="16"/>
  <c r="AN177" i="16" s="1"/>
  <c r="K177" i="16"/>
  <c r="J177" i="16"/>
  <c r="I177" i="16"/>
  <c r="H177" i="16"/>
  <c r="G177" i="16"/>
  <c r="F177" i="16"/>
  <c r="E177" i="16"/>
  <c r="D177" i="16"/>
  <c r="AO177" i="16" s="1"/>
  <c r="AJ176" i="16"/>
  <c r="AQ176" i="16" s="1"/>
  <c r="AS46" i="16" s="1"/>
  <c r="AI176" i="16"/>
  <c r="AH176" i="16"/>
  <c r="AG176" i="16"/>
  <c r="AF176" i="16"/>
  <c r="AE176" i="16"/>
  <c r="AD176" i="16"/>
  <c r="AC176" i="16"/>
  <c r="AB176" i="16"/>
  <c r="AA176" i="16"/>
  <c r="Z176" i="16"/>
  <c r="Y176" i="16"/>
  <c r="X176" i="16"/>
  <c r="W176" i="16"/>
  <c r="V176" i="16"/>
  <c r="U176" i="16"/>
  <c r="T176" i="16"/>
  <c r="S176" i="16"/>
  <c r="R176" i="16"/>
  <c r="Q176" i="16"/>
  <c r="P176" i="16"/>
  <c r="O176" i="16"/>
  <c r="N176" i="16"/>
  <c r="M176" i="16"/>
  <c r="L176" i="16"/>
  <c r="K176" i="16"/>
  <c r="J176" i="16"/>
  <c r="I176" i="16"/>
  <c r="H176" i="16"/>
  <c r="G176" i="16"/>
  <c r="F176" i="16"/>
  <c r="E176" i="16"/>
  <c r="D176" i="16"/>
  <c r="AQ175" i="16"/>
  <c r="AJ175" i="16"/>
  <c r="AI175" i="16"/>
  <c r="AH175" i="16"/>
  <c r="AG175" i="16"/>
  <c r="AF175" i="16"/>
  <c r="AE175" i="16"/>
  <c r="AD175" i="16"/>
  <c r="AC175" i="16"/>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C175" i="16"/>
  <c r="AQ174"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E174" i="16"/>
  <c r="D174" i="16"/>
  <c r="AQ173" i="16"/>
  <c r="AS43" i="16" s="1"/>
  <c r="AJ173" i="16"/>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AO173" i="16" s="1"/>
  <c r="G173" i="16"/>
  <c r="F173" i="16"/>
  <c r="E173" i="16"/>
  <c r="D173" i="16"/>
  <c r="AJ172" i="16"/>
  <c r="AQ172" i="16" s="1"/>
  <c r="AS42" i="16" s="1"/>
  <c r="AI172" i="16"/>
  <c r="AH172" i="16"/>
  <c r="AG172" i="16"/>
  <c r="AF172" i="16"/>
  <c r="AE172" i="16"/>
  <c r="AD172" i="16"/>
  <c r="AC172" i="16"/>
  <c r="AB172" i="16"/>
  <c r="AA172" i="16"/>
  <c r="Z172" i="16"/>
  <c r="Y172" i="16"/>
  <c r="X172" i="16"/>
  <c r="W172" i="16"/>
  <c r="V172" i="16"/>
  <c r="U172" i="16"/>
  <c r="T172" i="16"/>
  <c r="S172" i="16"/>
  <c r="R172" i="16"/>
  <c r="Q172" i="16"/>
  <c r="P172" i="16"/>
  <c r="O172" i="16"/>
  <c r="AN172" i="16" s="1"/>
  <c r="N172" i="16"/>
  <c r="M172" i="16"/>
  <c r="L172" i="16"/>
  <c r="K172" i="16"/>
  <c r="J172" i="16"/>
  <c r="I172" i="16"/>
  <c r="H172" i="16"/>
  <c r="G172" i="16"/>
  <c r="AO172" i="16" s="1"/>
  <c r="F172" i="16"/>
  <c r="E172" i="16"/>
  <c r="D172" i="16"/>
  <c r="AQ171" i="16"/>
  <c r="AM171" i="16"/>
  <c r="AJ171" i="16"/>
  <c r="AI171" i="16"/>
  <c r="AH171" i="16"/>
  <c r="AG171" i="16"/>
  <c r="AF171" i="16"/>
  <c r="AE171" i="16"/>
  <c r="AD171" i="16"/>
  <c r="AC171" i="16"/>
  <c r="AL171" i="16" s="1"/>
  <c r="AB171" i="16"/>
  <c r="AA171" i="16"/>
  <c r="Z171" i="16"/>
  <c r="Y171" i="16"/>
  <c r="X171" i="16"/>
  <c r="W171" i="16"/>
  <c r="V171" i="16"/>
  <c r="U171" i="16"/>
  <c r="T171" i="16"/>
  <c r="S171" i="16"/>
  <c r="R171" i="16"/>
  <c r="Q171" i="16"/>
  <c r="P171" i="16"/>
  <c r="O171" i="16"/>
  <c r="N171" i="16"/>
  <c r="AN171" i="16" s="1"/>
  <c r="M171" i="16"/>
  <c r="L171" i="16"/>
  <c r="K171" i="16"/>
  <c r="J171" i="16"/>
  <c r="I171" i="16"/>
  <c r="H171" i="16"/>
  <c r="G171" i="16"/>
  <c r="F171" i="16"/>
  <c r="E171" i="16"/>
  <c r="D171" i="16"/>
  <c r="AQ170" i="16"/>
  <c r="AJ170" i="16"/>
  <c r="AI170" i="16"/>
  <c r="AH170" i="16"/>
  <c r="AG170" i="16"/>
  <c r="AF170" i="16"/>
  <c r="AE170" i="16"/>
  <c r="AD170" i="16"/>
  <c r="AC170" i="16"/>
  <c r="AL170" i="16" s="1"/>
  <c r="AB170" i="16"/>
  <c r="AA170" i="16"/>
  <c r="Z170" i="16"/>
  <c r="Y170" i="16"/>
  <c r="X170" i="16"/>
  <c r="W170" i="16"/>
  <c r="V170" i="16"/>
  <c r="U170" i="16"/>
  <c r="AM170" i="16" s="1"/>
  <c r="T170" i="16"/>
  <c r="S170" i="16"/>
  <c r="R170" i="16"/>
  <c r="Q170" i="16"/>
  <c r="P170" i="16"/>
  <c r="O170" i="16"/>
  <c r="N170" i="16"/>
  <c r="M170" i="16"/>
  <c r="L170" i="16"/>
  <c r="AN170" i="16" s="1"/>
  <c r="K170" i="16"/>
  <c r="J170" i="16"/>
  <c r="I170" i="16"/>
  <c r="H170" i="16"/>
  <c r="G170" i="16"/>
  <c r="F170" i="16"/>
  <c r="E170" i="16"/>
  <c r="AO170" i="16" s="1"/>
  <c r="D170" i="16"/>
  <c r="AJ169" i="16"/>
  <c r="AQ169" i="16" s="1"/>
  <c r="AI169" i="16"/>
  <c r="AH169" i="16"/>
  <c r="AG169" i="16"/>
  <c r="AF169" i="16"/>
  <c r="AE169" i="16"/>
  <c r="AD169" i="16"/>
  <c r="AC169" i="16"/>
  <c r="AB169" i="16"/>
  <c r="AL169" i="16" s="1"/>
  <c r="AA169" i="16"/>
  <c r="Z169" i="16"/>
  <c r="Y169" i="16"/>
  <c r="X169" i="16"/>
  <c r="W169" i="16"/>
  <c r="V169" i="16"/>
  <c r="U169" i="16"/>
  <c r="T169" i="16"/>
  <c r="AM169" i="16" s="1"/>
  <c r="S169" i="16"/>
  <c r="R169" i="16"/>
  <c r="Q169" i="16"/>
  <c r="P169" i="16"/>
  <c r="O169" i="16"/>
  <c r="N169" i="16"/>
  <c r="M169" i="16"/>
  <c r="L169" i="16"/>
  <c r="AN169" i="16" s="1"/>
  <c r="K169" i="16"/>
  <c r="J169" i="16"/>
  <c r="I169" i="16"/>
  <c r="H169" i="16"/>
  <c r="G169" i="16"/>
  <c r="F169" i="16"/>
  <c r="E169" i="16"/>
  <c r="D169" i="16"/>
  <c r="AO169" i="16" s="1"/>
  <c r="AJ168" i="16"/>
  <c r="AQ168" i="16" s="1"/>
  <c r="AS38" i="16" s="1"/>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Q167" i="16"/>
  <c r="AJ167" i="16"/>
  <c r="AI167" i="16"/>
  <c r="AH167" i="16"/>
  <c r="AG167" i="16"/>
  <c r="AF167" i="16"/>
  <c r="AE167" i="16"/>
  <c r="AD167" i="16"/>
  <c r="AC167" i="16"/>
  <c r="AL167" i="16" s="1"/>
  <c r="AB167" i="16"/>
  <c r="AA167" i="16"/>
  <c r="Z167" i="16"/>
  <c r="Y167" i="16"/>
  <c r="X167" i="16"/>
  <c r="W167" i="16"/>
  <c r="V167" i="16"/>
  <c r="U167" i="16"/>
  <c r="AM167" i="16" s="1"/>
  <c r="T167" i="16"/>
  <c r="S167" i="16"/>
  <c r="R167" i="16"/>
  <c r="Q167" i="16"/>
  <c r="P167" i="16"/>
  <c r="O167" i="16"/>
  <c r="N167" i="16"/>
  <c r="M167" i="16"/>
  <c r="AN167" i="16" s="1"/>
  <c r="L167" i="16"/>
  <c r="K167" i="16"/>
  <c r="J167" i="16"/>
  <c r="I167" i="16"/>
  <c r="H167" i="16"/>
  <c r="G167" i="16"/>
  <c r="F167" i="16"/>
  <c r="E167" i="16"/>
  <c r="AO167" i="16" s="1"/>
  <c r="D167" i="16"/>
  <c r="C167" i="16"/>
  <c r="AQ166" i="16"/>
  <c r="AJ166" i="16"/>
  <c r="AI166" i="16"/>
  <c r="AH166" i="16"/>
  <c r="AG166" i="16"/>
  <c r="AF166" i="16"/>
  <c r="AE166" i="16"/>
  <c r="AD166" i="16"/>
  <c r="AC166" i="16"/>
  <c r="AB166" i="16"/>
  <c r="AL166" i="16" s="1"/>
  <c r="AA166" i="16"/>
  <c r="Z166" i="16"/>
  <c r="Y166" i="16"/>
  <c r="X166" i="16"/>
  <c r="W166" i="16"/>
  <c r="V166" i="16"/>
  <c r="U166" i="16"/>
  <c r="T166" i="16"/>
  <c r="AM166" i="16" s="1"/>
  <c r="S166" i="16"/>
  <c r="R166" i="16"/>
  <c r="Q166" i="16"/>
  <c r="P166" i="16"/>
  <c r="O166" i="16"/>
  <c r="N166" i="16"/>
  <c r="M166" i="16"/>
  <c r="L166" i="16"/>
  <c r="AN166" i="16" s="1"/>
  <c r="K166" i="16"/>
  <c r="J166" i="16"/>
  <c r="I166" i="16"/>
  <c r="H166" i="16"/>
  <c r="G166" i="16"/>
  <c r="F166" i="16"/>
  <c r="E166" i="16"/>
  <c r="D166" i="16"/>
  <c r="AO166" i="16" s="1"/>
  <c r="AQ165" i="16"/>
  <c r="AS35" i="16" s="1"/>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AO165" i="16" s="1"/>
  <c r="G165" i="16"/>
  <c r="F165" i="16"/>
  <c r="E165" i="16"/>
  <c r="D165" i="16"/>
  <c r="AN164" i="16"/>
  <c r="AJ164" i="16"/>
  <c r="AQ164" i="16" s="1"/>
  <c r="AS34" i="16" s="1"/>
  <c r="AI164" i="16"/>
  <c r="AH164" i="16"/>
  <c r="AG164" i="16"/>
  <c r="AF164" i="16"/>
  <c r="AE164" i="16"/>
  <c r="AD164" i="16"/>
  <c r="AC164" i="16"/>
  <c r="AB164" i="16"/>
  <c r="AL164" i="16" s="1"/>
  <c r="AA164" i="16"/>
  <c r="Z164" i="16"/>
  <c r="Y164" i="16"/>
  <c r="X164" i="16"/>
  <c r="W164" i="16"/>
  <c r="V164" i="16"/>
  <c r="U164" i="16"/>
  <c r="T164" i="16"/>
  <c r="AM164" i="16" s="1"/>
  <c r="S164" i="16"/>
  <c r="R164" i="16"/>
  <c r="Q164" i="16"/>
  <c r="P164" i="16"/>
  <c r="O164" i="16"/>
  <c r="N164" i="16"/>
  <c r="M164" i="16"/>
  <c r="L164" i="16"/>
  <c r="K164" i="16"/>
  <c r="J164" i="16"/>
  <c r="I164" i="16"/>
  <c r="H164" i="16"/>
  <c r="G164" i="16"/>
  <c r="AO164" i="16" s="1"/>
  <c r="F164" i="16"/>
  <c r="E164" i="16"/>
  <c r="D164" i="16"/>
  <c r="AQ163" i="16"/>
  <c r="AM163" i="16"/>
  <c r="AJ163" i="16"/>
  <c r="AI163" i="16"/>
  <c r="AH163" i="16"/>
  <c r="AG163" i="16"/>
  <c r="AF163" i="16"/>
  <c r="AE163" i="16"/>
  <c r="AD163" i="16"/>
  <c r="AC163" i="16"/>
  <c r="AL163" i="16" s="1"/>
  <c r="AB163" i="16"/>
  <c r="AA163" i="16"/>
  <c r="Z163" i="16"/>
  <c r="Y163" i="16"/>
  <c r="X163" i="16"/>
  <c r="W163" i="16"/>
  <c r="V163" i="16"/>
  <c r="U163" i="16"/>
  <c r="T163" i="16"/>
  <c r="S163" i="16"/>
  <c r="R163" i="16"/>
  <c r="Q163" i="16"/>
  <c r="P163" i="16"/>
  <c r="O163" i="16"/>
  <c r="N163" i="16"/>
  <c r="AN163" i="16" s="1"/>
  <c r="M163" i="16"/>
  <c r="L163" i="16"/>
  <c r="K163" i="16"/>
  <c r="J163" i="16"/>
  <c r="I163" i="16"/>
  <c r="H163" i="16"/>
  <c r="G163" i="16"/>
  <c r="F163" i="16"/>
  <c r="E163" i="16"/>
  <c r="D163" i="16"/>
  <c r="AO163" i="16" s="1"/>
  <c r="AQ162" i="16"/>
  <c r="AJ162" i="16"/>
  <c r="AI162" i="16"/>
  <c r="AH162" i="16"/>
  <c r="AG162" i="16"/>
  <c r="AF162" i="16"/>
  <c r="AE162" i="16"/>
  <c r="AD162" i="16"/>
  <c r="AC162" i="16"/>
  <c r="AL162" i="16" s="1"/>
  <c r="AB162" i="16"/>
  <c r="AA162" i="16"/>
  <c r="Z162" i="16"/>
  <c r="Y162" i="16"/>
  <c r="X162" i="16"/>
  <c r="W162" i="16"/>
  <c r="V162" i="16"/>
  <c r="U162" i="16"/>
  <c r="AM162" i="16" s="1"/>
  <c r="T162" i="16"/>
  <c r="S162" i="16"/>
  <c r="R162" i="16"/>
  <c r="Q162" i="16"/>
  <c r="P162" i="16"/>
  <c r="O162" i="16"/>
  <c r="N162" i="16"/>
  <c r="M162" i="16"/>
  <c r="L162" i="16"/>
  <c r="AN162" i="16" s="1"/>
  <c r="K162" i="16"/>
  <c r="J162" i="16"/>
  <c r="I162" i="16"/>
  <c r="H162" i="16"/>
  <c r="G162" i="16"/>
  <c r="F162" i="16"/>
  <c r="E162" i="16"/>
  <c r="AO162" i="16" s="1"/>
  <c r="D162" i="16"/>
  <c r="AJ161" i="16"/>
  <c r="AQ161" i="16" s="1"/>
  <c r="AI161" i="16"/>
  <c r="AH161" i="16"/>
  <c r="AG161" i="16"/>
  <c r="AF161" i="16"/>
  <c r="AE161" i="16"/>
  <c r="AD161" i="16"/>
  <c r="AC161" i="16"/>
  <c r="AB161" i="16"/>
  <c r="AL161" i="16" s="1"/>
  <c r="AA161" i="16"/>
  <c r="Z161" i="16"/>
  <c r="Y161" i="16"/>
  <c r="X161" i="16"/>
  <c r="W161" i="16"/>
  <c r="V161" i="16"/>
  <c r="U161" i="16"/>
  <c r="T161" i="16"/>
  <c r="AM161" i="16" s="1"/>
  <c r="S161" i="16"/>
  <c r="R161" i="16"/>
  <c r="Q161" i="16"/>
  <c r="P161" i="16"/>
  <c r="O161" i="16"/>
  <c r="N161" i="16"/>
  <c r="M161" i="16"/>
  <c r="L161" i="16"/>
  <c r="AN161" i="16" s="1"/>
  <c r="K161" i="16"/>
  <c r="J161" i="16"/>
  <c r="I161" i="16"/>
  <c r="H161" i="16"/>
  <c r="G161" i="16"/>
  <c r="F161" i="16"/>
  <c r="E161" i="16"/>
  <c r="D161" i="16"/>
  <c r="AO161" i="16" s="1"/>
  <c r="AJ160" i="16"/>
  <c r="AQ160" i="16" s="1"/>
  <c r="AS30" i="16" s="1"/>
  <c r="AI160" i="16"/>
  <c r="AH160" i="16"/>
  <c r="AG160" i="16"/>
  <c r="AF160" i="16"/>
  <c r="AE160" i="16"/>
  <c r="AD160" i="16"/>
  <c r="AC160" i="16"/>
  <c r="AB160" i="16"/>
  <c r="AA160" i="16"/>
  <c r="Z160" i="16"/>
  <c r="Y160" i="16"/>
  <c r="X160" i="16"/>
  <c r="W160" i="16"/>
  <c r="V160" i="16"/>
  <c r="U160" i="16"/>
  <c r="T160" i="16"/>
  <c r="S160" i="16"/>
  <c r="R160" i="16"/>
  <c r="Q160" i="16"/>
  <c r="P160" i="16"/>
  <c r="O160" i="16"/>
  <c r="N160" i="16"/>
  <c r="M160" i="16"/>
  <c r="L160" i="16"/>
  <c r="K160" i="16"/>
  <c r="J160" i="16"/>
  <c r="I160" i="16"/>
  <c r="H160" i="16"/>
  <c r="G160" i="16"/>
  <c r="F160" i="16"/>
  <c r="E160" i="16"/>
  <c r="D160" i="16"/>
  <c r="AQ159" i="16"/>
  <c r="AJ159" i="16"/>
  <c r="AI159" i="16"/>
  <c r="AH159" i="16"/>
  <c r="AG159" i="16"/>
  <c r="AF159" i="16"/>
  <c r="AE159" i="16"/>
  <c r="AD159" i="16"/>
  <c r="AC159" i="16"/>
  <c r="AL159" i="16" s="1"/>
  <c r="AB159" i="16"/>
  <c r="AA159" i="16"/>
  <c r="Z159" i="16"/>
  <c r="Y159" i="16"/>
  <c r="X159" i="16"/>
  <c r="W159" i="16"/>
  <c r="V159" i="16"/>
  <c r="U159" i="16"/>
  <c r="AM159" i="16" s="1"/>
  <c r="T159" i="16"/>
  <c r="S159" i="16"/>
  <c r="R159" i="16"/>
  <c r="Q159" i="16"/>
  <c r="P159" i="16"/>
  <c r="O159" i="16"/>
  <c r="N159" i="16"/>
  <c r="M159" i="16"/>
  <c r="AN159" i="16" s="1"/>
  <c r="L159" i="16"/>
  <c r="K159" i="16"/>
  <c r="J159" i="16"/>
  <c r="I159" i="16"/>
  <c r="H159" i="16"/>
  <c r="G159" i="16"/>
  <c r="F159" i="16"/>
  <c r="E159" i="16"/>
  <c r="D159" i="16"/>
  <c r="AO159" i="16" s="1"/>
  <c r="C159" i="16"/>
  <c r="AQ158" i="16"/>
  <c r="AJ158" i="16"/>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Q157" i="16"/>
  <c r="AS27" i="16" s="1"/>
  <c r="AO157" i="16"/>
  <c r="AJ157" i="16"/>
  <c r="AI157" i="16"/>
  <c r="AH157" i="16"/>
  <c r="AG157" i="16"/>
  <c r="AF157" i="16"/>
  <c r="AE157" i="16"/>
  <c r="AD157" i="16"/>
  <c r="AC157" i="16"/>
  <c r="AL157" i="16" s="1"/>
  <c r="AB157" i="16"/>
  <c r="AA157" i="16"/>
  <c r="Z157" i="16"/>
  <c r="Y157" i="16"/>
  <c r="X157" i="16"/>
  <c r="W157" i="16"/>
  <c r="V157" i="16"/>
  <c r="U157" i="16"/>
  <c r="T157" i="16"/>
  <c r="AM157" i="16" s="1"/>
  <c r="S157" i="16"/>
  <c r="R157" i="16"/>
  <c r="Q157" i="16"/>
  <c r="P157" i="16"/>
  <c r="O157" i="16"/>
  <c r="N157" i="16"/>
  <c r="M157" i="16"/>
  <c r="L157" i="16"/>
  <c r="AN157" i="16" s="1"/>
  <c r="K157" i="16"/>
  <c r="J157" i="16"/>
  <c r="I157" i="16"/>
  <c r="H157" i="16"/>
  <c r="G157" i="16"/>
  <c r="F157" i="16"/>
  <c r="E157" i="16"/>
  <c r="D157" i="16"/>
  <c r="AN156" i="16"/>
  <c r="AJ156" i="16"/>
  <c r="AQ156" i="16" s="1"/>
  <c r="AS26" i="16" s="1"/>
  <c r="AI156" i="16"/>
  <c r="AH156" i="16"/>
  <c r="AG156" i="16"/>
  <c r="AF156" i="16"/>
  <c r="AE156" i="16"/>
  <c r="AD156" i="16"/>
  <c r="AC156" i="16"/>
  <c r="AB156" i="16"/>
  <c r="AL156" i="16" s="1"/>
  <c r="AA156" i="16"/>
  <c r="Z156" i="16"/>
  <c r="Y156" i="16"/>
  <c r="X156" i="16"/>
  <c r="W156" i="16"/>
  <c r="V156" i="16"/>
  <c r="U156" i="16"/>
  <c r="T156" i="16"/>
  <c r="AM156" i="16" s="1"/>
  <c r="S156" i="16"/>
  <c r="R156" i="16"/>
  <c r="Q156" i="16"/>
  <c r="P156" i="16"/>
  <c r="O156" i="16"/>
  <c r="N156" i="16"/>
  <c r="M156" i="16"/>
  <c r="L156" i="16"/>
  <c r="K156" i="16"/>
  <c r="J156" i="16"/>
  <c r="I156" i="16"/>
  <c r="H156" i="16"/>
  <c r="G156" i="16"/>
  <c r="AO156" i="16" s="1"/>
  <c r="F156" i="16"/>
  <c r="E156" i="16"/>
  <c r="D156" i="16"/>
  <c r="AQ155" i="16"/>
  <c r="AJ155" i="16"/>
  <c r="AI155" i="16"/>
  <c r="AH155" i="16"/>
  <c r="AG155" i="16"/>
  <c r="AF155" i="16"/>
  <c r="AE155" i="16"/>
  <c r="AD155" i="16"/>
  <c r="AC155" i="16"/>
  <c r="AB155" i="16"/>
  <c r="AA155" i="16"/>
  <c r="Z155" i="16"/>
  <c r="Y155" i="16"/>
  <c r="X155" i="16"/>
  <c r="W155" i="16"/>
  <c r="V155" i="16"/>
  <c r="AM155" i="16" s="1"/>
  <c r="U155" i="16"/>
  <c r="T155" i="16"/>
  <c r="S155" i="16"/>
  <c r="R155" i="16"/>
  <c r="Q155" i="16"/>
  <c r="P155" i="16"/>
  <c r="O155" i="16"/>
  <c r="N155" i="16"/>
  <c r="AN155" i="16" s="1"/>
  <c r="M155" i="16"/>
  <c r="L155" i="16"/>
  <c r="K155" i="16"/>
  <c r="J155" i="16"/>
  <c r="I155" i="16"/>
  <c r="H155" i="16"/>
  <c r="G155" i="16"/>
  <c r="F155" i="16"/>
  <c r="E155" i="16"/>
  <c r="D155" i="16"/>
  <c r="AQ154" i="16"/>
  <c r="AJ154" i="16"/>
  <c r="AI154" i="16"/>
  <c r="AH154" i="16"/>
  <c r="AG154" i="16"/>
  <c r="AF154" i="16"/>
  <c r="AE154" i="16"/>
  <c r="AD154" i="16"/>
  <c r="AC154" i="16"/>
  <c r="AL154" i="16" s="1"/>
  <c r="AB154" i="16"/>
  <c r="AA154" i="16"/>
  <c r="Z154" i="16"/>
  <c r="Y154" i="16"/>
  <c r="X154" i="16"/>
  <c r="W154" i="16"/>
  <c r="V154" i="16"/>
  <c r="U154" i="16"/>
  <c r="AM154" i="16" s="1"/>
  <c r="T154" i="16"/>
  <c r="S154" i="16"/>
  <c r="R154" i="16"/>
  <c r="Q154" i="16"/>
  <c r="P154" i="16"/>
  <c r="O154" i="16"/>
  <c r="N154" i="16"/>
  <c r="M154" i="16"/>
  <c r="L154" i="16"/>
  <c r="AN154" i="16" s="1"/>
  <c r="K154" i="16"/>
  <c r="J154" i="16"/>
  <c r="I154" i="16"/>
  <c r="H154" i="16"/>
  <c r="G154" i="16"/>
  <c r="F154" i="16"/>
  <c r="E154" i="16"/>
  <c r="AO154" i="16" s="1"/>
  <c r="D154" i="16"/>
  <c r="AJ153" i="16"/>
  <c r="AQ153" i="16" s="1"/>
  <c r="AI153" i="16"/>
  <c r="AH153" i="16"/>
  <c r="AG153" i="16"/>
  <c r="AF153" i="16"/>
  <c r="AE153" i="16"/>
  <c r="AD153" i="16"/>
  <c r="AC153" i="16"/>
  <c r="AB153" i="16"/>
  <c r="AL153" i="16" s="1"/>
  <c r="AA153" i="16"/>
  <c r="Z153" i="16"/>
  <c r="Y153" i="16"/>
  <c r="X153" i="16"/>
  <c r="W153" i="16"/>
  <c r="V153" i="16"/>
  <c r="U153" i="16"/>
  <c r="T153" i="16"/>
  <c r="AM153" i="16" s="1"/>
  <c r="S153" i="16"/>
  <c r="R153" i="16"/>
  <c r="Q153" i="16"/>
  <c r="P153" i="16"/>
  <c r="O153" i="16"/>
  <c r="N153" i="16"/>
  <c r="M153" i="16"/>
  <c r="L153" i="16"/>
  <c r="AN153" i="16" s="1"/>
  <c r="K153" i="16"/>
  <c r="J153" i="16"/>
  <c r="I153" i="16"/>
  <c r="H153" i="16"/>
  <c r="G153" i="16"/>
  <c r="F153" i="16"/>
  <c r="E153" i="16"/>
  <c r="D153" i="16"/>
  <c r="AO153" i="16" s="1"/>
  <c r="AJ152" i="16"/>
  <c r="AQ152" i="16" s="1"/>
  <c r="AI152" i="16"/>
  <c r="AH152" i="16"/>
  <c r="AG152" i="16"/>
  <c r="AF152" i="16"/>
  <c r="AE152" i="16"/>
  <c r="AD152" i="16"/>
  <c r="AC152" i="16"/>
  <c r="AB152" i="16"/>
  <c r="AL152" i="16" s="1"/>
  <c r="AA152" i="16"/>
  <c r="Z152" i="16"/>
  <c r="Y152" i="16"/>
  <c r="X152" i="16"/>
  <c r="W152" i="16"/>
  <c r="V152" i="16"/>
  <c r="U152" i="16"/>
  <c r="T152" i="16"/>
  <c r="AM152" i="16" s="1"/>
  <c r="S152" i="16"/>
  <c r="R152" i="16"/>
  <c r="Q152" i="16"/>
  <c r="P152" i="16"/>
  <c r="O152" i="16"/>
  <c r="N152" i="16"/>
  <c r="M152" i="16"/>
  <c r="L152" i="16"/>
  <c r="AN152" i="16" s="1"/>
  <c r="K152" i="16"/>
  <c r="J152" i="16"/>
  <c r="I152" i="16"/>
  <c r="H152" i="16"/>
  <c r="G152" i="16"/>
  <c r="F152" i="16"/>
  <c r="E152" i="16"/>
  <c r="D152" i="16"/>
  <c r="AO152" i="16" s="1"/>
  <c r="C152" i="16"/>
  <c r="AJ151" i="16"/>
  <c r="AI151" i="16"/>
  <c r="AH151" i="16"/>
  <c r="AG151" i="16"/>
  <c r="AF151" i="16"/>
  <c r="AL151" i="16" s="1"/>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AJ150" i="16"/>
  <c r="AI150" i="16"/>
  <c r="AH150" i="16"/>
  <c r="AG150" i="16"/>
  <c r="AF150" i="16"/>
  <c r="AE150" i="16"/>
  <c r="AD150" i="16"/>
  <c r="AC150" i="16"/>
  <c r="AB150" i="16"/>
  <c r="AA150" i="16"/>
  <c r="Z150" i="16"/>
  <c r="Y150" i="16"/>
  <c r="X150" i="16"/>
  <c r="W150" i="16"/>
  <c r="V150" i="16"/>
  <c r="U150" i="16"/>
  <c r="AM150" i="16" s="1"/>
  <c r="T150" i="16"/>
  <c r="S150" i="16"/>
  <c r="R150" i="16"/>
  <c r="Q150" i="16"/>
  <c r="P150" i="16"/>
  <c r="O150" i="16"/>
  <c r="N150" i="16"/>
  <c r="M150" i="16"/>
  <c r="AN150" i="16" s="1"/>
  <c r="L150" i="16"/>
  <c r="K150" i="16"/>
  <c r="J150" i="16"/>
  <c r="I150" i="16"/>
  <c r="H150" i="16"/>
  <c r="G150" i="16"/>
  <c r="F150" i="16"/>
  <c r="E150" i="16"/>
  <c r="D150" i="16"/>
  <c r="AO150" i="16" s="1"/>
  <c r="AJ149" i="16"/>
  <c r="AI149" i="16"/>
  <c r="AH149" i="16"/>
  <c r="AG149" i="16"/>
  <c r="AF149" i="16"/>
  <c r="AE149" i="16"/>
  <c r="AD149" i="16"/>
  <c r="AC149" i="16"/>
  <c r="AB149" i="16"/>
  <c r="AA149" i="16"/>
  <c r="Z149" i="16"/>
  <c r="Y149" i="16"/>
  <c r="X149" i="16"/>
  <c r="W149" i="16"/>
  <c r="V149" i="16"/>
  <c r="U149" i="16"/>
  <c r="AM149" i="16" s="1"/>
  <c r="T149" i="16"/>
  <c r="S149" i="16"/>
  <c r="R149" i="16"/>
  <c r="Q149" i="16"/>
  <c r="P149" i="16"/>
  <c r="O149" i="16"/>
  <c r="N149" i="16"/>
  <c r="M149" i="16"/>
  <c r="AN149" i="16" s="1"/>
  <c r="L149" i="16"/>
  <c r="K149" i="16"/>
  <c r="J149" i="16"/>
  <c r="I149" i="16"/>
  <c r="H149" i="16"/>
  <c r="G149" i="16"/>
  <c r="F149" i="16"/>
  <c r="E149" i="16"/>
  <c r="AO149" i="16" s="1"/>
  <c r="D149" i="16"/>
  <c r="AJ148" i="16"/>
  <c r="AI148" i="16"/>
  <c r="AH148" i="16"/>
  <c r="AG148" i="16"/>
  <c r="AF148" i="16"/>
  <c r="AL148" i="16" s="1"/>
  <c r="AE148" i="16"/>
  <c r="AD148" i="16"/>
  <c r="AC148" i="16"/>
  <c r="AB148" i="16"/>
  <c r="AA148" i="16"/>
  <c r="Z148" i="16"/>
  <c r="Y148" i="16"/>
  <c r="X148" i="16"/>
  <c r="W148" i="16"/>
  <c r="V148" i="16"/>
  <c r="U148" i="16"/>
  <c r="AM148" i="16" s="1"/>
  <c r="T148" i="16"/>
  <c r="S148" i="16"/>
  <c r="R148" i="16"/>
  <c r="Q148" i="16"/>
  <c r="P148" i="16"/>
  <c r="O148" i="16"/>
  <c r="N148" i="16"/>
  <c r="M148" i="16"/>
  <c r="L148" i="16"/>
  <c r="AN148" i="16" s="1"/>
  <c r="K148" i="16"/>
  <c r="J148" i="16"/>
  <c r="I148" i="16"/>
  <c r="H148" i="16"/>
  <c r="G148" i="16"/>
  <c r="F148" i="16"/>
  <c r="E148" i="16"/>
  <c r="D148" i="16"/>
  <c r="AO148" i="16" s="1"/>
  <c r="AJ147" i="16"/>
  <c r="AI147" i="16"/>
  <c r="AH147" i="16"/>
  <c r="AG147" i="16"/>
  <c r="AF147" i="16"/>
  <c r="AE147" i="16"/>
  <c r="AD147" i="16"/>
  <c r="AC147" i="16"/>
  <c r="AB147" i="16"/>
  <c r="AA147" i="16"/>
  <c r="Z147" i="16"/>
  <c r="Y147" i="16"/>
  <c r="X147" i="16"/>
  <c r="W147" i="16"/>
  <c r="V147" i="16"/>
  <c r="U147" i="16"/>
  <c r="AM147" i="16" s="1"/>
  <c r="T147" i="16"/>
  <c r="S147" i="16"/>
  <c r="R147" i="16"/>
  <c r="Q147" i="16"/>
  <c r="P147" i="16"/>
  <c r="O147" i="16"/>
  <c r="N147" i="16"/>
  <c r="M147" i="16"/>
  <c r="AN147" i="16" s="1"/>
  <c r="L147" i="16"/>
  <c r="K147" i="16"/>
  <c r="J147" i="16"/>
  <c r="I147" i="16"/>
  <c r="H147" i="16"/>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N146" i="16"/>
  <c r="M146" i="16"/>
  <c r="L146" i="16"/>
  <c r="K146" i="16"/>
  <c r="J146" i="16"/>
  <c r="I146" i="16"/>
  <c r="H146" i="16"/>
  <c r="G146" i="16"/>
  <c r="F146" i="16"/>
  <c r="E146" i="16"/>
  <c r="D146" i="16"/>
  <c r="C146" i="16"/>
  <c r="AO145" i="16"/>
  <c r="AJ145" i="16"/>
  <c r="AI145" i="16"/>
  <c r="AH145" i="16"/>
  <c r="AG145" i="16"/>
  <c r="AF145" i="16"/>
  <c r="AE145" i="16"/>
  <c r="AD145" i="16"/>
  <c r="AC145" i="16"/>
  <c r="AB145" i="16"/>
  <c r="AA145" i="16"/>
  <c r="Z145" i="16"/>
  <c r="Y145" i="16"/>
  <c r="X145" i="16"/>
  <c r="W145" i="16"/>
  <c r="V145" i="16"/>
  <c r="U145" i="16"/>
  <c r="T145" i="16"/>
  <c r="AM145" i="16" s="1"/>
  <c r="S145" i="16"/>
  <c r="R145" i="16"/>
  <c r="Q145" i="16"/>
  <c r="P145" i="16"/>
  <c r="O145" i="16"/>
  <c r="N145" i="16"/>
  <c r="M145" i="16"/>
  <c r="L145" i="16"/>
  <c r="AN145" i="16" s="1"/>
  <c r="K145" i="16"/>
  <c r="J145" i="16"/>
  <c r="I145" i="16"/>
  <c r="H145" i="16"/>
  <c r="G145" i="16"/>
  <c r="F145" i="16"/>
  <c r="E145" i="16"/>
  <c r="D145" i="16"/>
  <c r="AJ144" i="16"/>
  <c r="AI144" i="16"/>
  <c r="AH144" i="16"/>
  <c r="AG144" i="16"/>
  <c r="AF144" i="16"/>
  <c r="AE144" i="16"/>
  <c r="AD144" i="16"/>
  <c r="AC144" i="16"/>
  <c r="AB144" i="16"/>
  <c r="AA144" i="16"/>
  <c r="Z144" i="16"/>
  <c r="Y144" i="16"/>
  <c r="X144" i="16"/>
  <c r="W144" i="16"/>
  <c r="V144" i="16"/>
  <c r="U144" i="16"/>
  <c r="AM144" i="16" s="1"/>
  <c r="T144" i="16"/>
  <c r="S144" i="16"/>
  <c r="R144" i="16"/>
  <c r="Q144" i="16"/>
  <c r="P144" i="16"/>
  <c r="O144" i="16"/>
  <c r="N144" i="16"/>
  <c r="M144" i="16"/>
  <c r="AN144" i="16" s="1"/>
  <c r="L144" i="16"/>
  <c r="K144" i="16"/>
  <c r="J144" i="16"/>
  <c r="I144" i="16"/>
  <c r="H144" i="16"/>
  <c r="G144" i="16"/>
  <c r="F144" i="16"/>
  <c r="E144" i="16"/>
  <c r="D144" i="16"/>
  <c r="AO144" i="16" s="1"/>
  <c r="AJ143" i="16"/>
  <c r="AI143" i="16"/>
  <c r="AH143" i="16"/>
  <c r="AG143" i="16"/>
  <c r="AF143" i="16"/>
  <c r="AE143" i="16"/>
  <c r="AD143" i="16"/>
  <c r="AC143" i="16"/>
  <c r="AB143" i="16"/>
  <c r="AA143" i="16"/>
  <c r="Z143" i="16"/>
  <c r="Y143" i="16"/>
  <c r="X143" i="16"/>
  <c r="W143" i="16"/>
  <c r="V143" i="16"/>
  <c r="U143" i="16"/>
  <c r="T143" i="16"/>
  <c r="AM143" i="16" s="1"/>
  <c r="S143" i="16"/>
  <c r="R143" i="16"/>
  <c r="Q143" i="16"/>
  <c r="P143" i="16"/>
  <c r="O143" i="16"/>
  <c r="N143" i="16"/>
  <c r="M143" i="16"/>
  <c r="L143" i="16"/>
  <c r="AN143" i="16" s="1"/>
  <c r="K143" i="16"/>
  <c r="J143" i="16"/>
  <c r="I143" i="16"/>
  <c r="H143" i="16"/>
  <c r="G143" i="16"/>
  <c r="F143" i="16"/>
  <c r="E143" i="16"/>
  <c r="D143" i="16"/>
  <c r="AO143" i="16" s="1"/>
  <c r="C143" i="16"/>
  <c r="AJ142" i="16"/>
  <c r="AI142" i="16"/>
  <c r="AH142" i="16"/>
  <c r="AG142" i="16"/>
  <c r="AF142" i="16"/>
  <c r="AL142" i="16" s="1"/>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AM141" i="16"/>
  <c r="AJ141" i="16"/>
  <c r="AI141" i="16"/>
  <c r="AH141" i="16"/>
  <c r="AG141" i="16"/>
  <c r="AF141" i="16"/>
  <c r="AE141" i="16"/>
  <c r="AD141" i="16"/>
  <c r="AC141" i="16"/>
  <c r="AL141" i="16" s="1"/>
  <c r="AB141" i="16"/>
  <c r="AA141" i="16"/>
  <c r="Z141" i="16"/>
  <c r="Y141" i="16"/>
  <c r="X141" i="16"/>
  <c r="W141" i="16"/>
  <c r="V141" i="16"/>
  <c r="U141" i="16"/>
  <c r="T141" i="16"/>
  <c r="S141" i="16"/>
  <c r="R141" i="16"/>
  <c r="Q141" i="16"/>
  <c r="P141" i="16"/>
  <c r="O141" i="16"/>
  <c r="N141" i="16"/>
  <c r="AN141" i="16" s="1"/>
  <c r="M141" i="16"/>
  <c r="L141" i="16"/>
  <c r="K141" i="16"/>
  <c r="J141" i="16"/>
  <c r="I141" i="16"/>
  <c r="H141" i="16"/>
  <c r="G141" i="16"/>
  <c r="F141" i="16"/>
  <c r="E141" i="16"/>
  <c r="D141" i="16"/>
  <c r="AO141" i="16" s="1"/>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C140" i="16"/>
  <c r="AJ139" i="16"/>
  <c r="AI139" i="16"/>
  <c r="AH139" i="16"/>
  <c r="AG139" i="16"/>
  <c r="AF139" i="16"/>
  <c r="AE139" i="16"/>
  <c r="AD139" i="16"/>
  <c r="AC139" i="16"/>
  <c r="AB139" i="16"/>
  <c r="AL139" i="16" s="1"/>
  <c r="AA139" i="16"/>
  <c r="Z139" i="16"/>
  <c r="Y139" i="16"/>
  <c r="X139" i="16"/>
  <c r="W139" i="16"/>
  <c r="V139" i="16"/>
  <c r="U139" i="16"/>
  <c r="T139" i="16"/>
  <c r="AM139" i="16" s="1"/>
  <c r="S139" i="16"/>
  <c r="R139" i="16"/>
  <c r="Q139" i="16"/>
  <c r="P139" i="16"/>
  <c r="O139" i="16"/>
  <c r="N139" i="16"/>
  <c r="M139" i="16"/>
  <c r="L139" i="16"/>
  <c r="AN139" i="16" s="1"/>
  <c r="K139" i="16"/>
  <c r="J139" i="16"/>
  <c r="I139" i="16"/>
  <c r="H139" i="16"/>
  <c r="G139" i="16"/>
  <c r="F139" i="16"/>
  <c r="E139" i="16"/>
  <c r="D139" i="16"/>
  <c r="AO139" i="16" s="1"/>
  <c r="AN138" i="16"/>
  <c r="AJ138" i="16"/>
  <c r="AI138" i="16"/>
  <c r="AH138" i="16"/>
  <c r="AG138" i="16"/>
  <c r="AF138" i="16"/>
  <c r="AE138" i="16"/>
  <c r="AD138" i="16"/>
  <c r="AC138" i="16"/>
  <c r="AB138" i="16"/>
  <c r="AA138" i="16"/>
  <c r="Z138" i="16"/>
  <c r="Y138" i="16"/>
  <c r="X138" i="16"/>
  <c r="W138" i="16"/>
  <c r="V138" i="16"/>
  <c r="U138" i="16"/>
  <c r="AM138" i="16" s="1"/>
  <c r="T138" i="16"/>
  <c r="S138" i="16"/>
  <c r="R138" i="16"/>
  <c r="Q138" i="16"/>
  <c r="P138" i="16"/>
  <c r="O138" i="16"/>
  <c r="N138" i="16"/>
  <c r="M138" i="16"/>
  <c r="L138" i="16"/>
  <c r="K138" i="16"/>
  <c r="J138" i="16"/>
  <c r="I138" i="16"/>
  <c r="H138" i="16"/>
  <c r="G138" i="16"/>
  <c r="F138" i="16"/>
  <c r="AO138" i="16" s="1"/>
  <c r="E138" i="16"/>
  <c r="D138" i="16"/>
  <c r="AJ137" i="16"/>
  <c r="AI137" i="16"/>
  <c r="AH137" i="16"/>
  <c r="AG137" i="16"/>
  <c r="AF137" i="16"/>
  <c r="AE137" i="16"/>
  <c r="AD137" i="16"/>
  <c r="AC137" i="16"/>
  <c r="AB137" i="16"/>
  <c r="AA137" i="16"/>
  <c r="Z137" i="16"/>
  <c r="Y137" i="16"/>
  <c r="X137" i="16"/>
  <c r="W137" i="16"/>
  <c r="V137" i="16"/>
  <c r="U137" i="16"/>
  <c r="T137" i="16"/>
  <c r="S137" i="16"/>
  <c r="R137" i="16"/>
  <c r="Q137" i="16"/>
  <c r="P137" i="16"/>
  <c r="O137" i="16"/>
  <c r="N137" i="16"/>
  <c r="M137" i="16"/>
  <c r="L137" i="16"/>
  <c r="K137" i="16"/>
  <c r="J137" i="16"/>
  <c r="I137" i="16"/>
  <c r="H137" i="16"/>
  <c r="G137" i="16"/>
  <c r="F137" i="16"/>
  <c r="E137" i="16"/>
  <c r="D137" i="16"/>
  <c r="C137" i="16"/>
  <c r="AJ136" i="16"/>
  <c r="AI136" i="16"/>
  <c r="AH136" i="16"/>
  <c r="AG136" i="16"/>
  <c r="AF136" i="16"/>
  <c r="AL136" i="16" s="1"/>
  <c r="AE136" i="16"/>
  <c r="AD136" i="16"/>
  <c r="AC136" i="16"/>
  <c r="AB136" i="16"/>
  <c r="AA136" i="16"/>
  <c r="Z136" i="16"/>
  <c r="Y136" i="16"/>
  <c r="X136" i="16"/>
  <c r="W136" i="16"/>
  <c r="V136" i="16"/>
  <c r="U136" i="16"/>
  <c r="T136" i="16"/>
  <c r="S136" i="16"/>
  <c r="R136" i="16"/>
  <c r="Q136" i="16"/>
  <c r="P136" i="16"/>
  <c r="O136" i="16"/>
  <c r="N136" i="16"/>
  <c r="M136" i="16"/>
  <c r="L136" i="16"/>
  <c r="AN136" i="16" s="1"/>
  <c r="K136" i="16"/>
  <c r="J136" i="16"/>
  <c r="I136" i="16"/>
  <c r="H136" i="16"/>
  <c r="G136" i="16"/>
  <c r="F136" i="16"/>
  <c r="E136" i="16"/>
  <c r="D136" i="16"/>
  <c r="AO136" i="16" s="1"/>
  <c r="AN134" i="16"/>
  <c r="AJ134" i="16"/>
  <c r="AQ134" i="16" s="1"/>
  <c r="AR69" i="16" s="1"/>
  <c r="AI134" i="16"/>
  <c r="AH134" i="16"/>
  <c r="AG134" i="16"/>
  <c r="AF134" i="16"/>
  <c r="AE134" i="16"/>
  <c r="AD134" i="16"/>
  <c r="AC134" i="16"/>
  <c r="AB134" i="16"/>
  <c r="AL134" i="16" s="1"/>
  <c r="AA134" i="16"/>
  <c r="Z134" i="16"/>
  <c r="Y134" i="16"/>
  <c r="X134" i="16"/>
  <c r="W134" i="16"/>
  <c r="V134" i="16"/>
  <c r="U134" i="16"/>
  <c r="T134" i="16"/>
  <c r="AM134" i="16" s="1"/>
  <c r="S134" i="16"/>
  <c r="R134" i="16"/>
  <c r="Q134" i="16"/>
  <c r="P134" i="16"/>
  <c r="O134" i="16"/>
  <c r="N134" i="16"/>
  <c r="M134" i="16"/>
  <c r="L134" i="16"/>
  <c r="K134" i="16"/>
  <c r="J134" i="16"/>
  <c r="I134" i="16"/>
  <c r="H134" i="16"/>
  <c r="G134" i="16"/>
  <c r="AO134" i="16" s="1"/>
  <c r="F134" i="16"/>
  <c r="E134" i="16"/>
  <c r="D134" i="16"/>
  <c r="AQ133" i="16"/>
  <c r="AM133" i="16"/>
  <c r="AJ133" i="16"/>
  <c r="AI133" i="16"/>
  <c r="AH133" i="16"/>
  <c r="AG133" i="16"/>
  <c r="AF133" i="16"/>
  <c r="AE133" i="16"/>
  <c r="AD133" i="16"/>
  <c r="AC133" i="16"/>
  <c r="AL133" i="16" s="1"/>
  <c r="AB133" i="16"/>
  <c r="AA133" i="16"/>
  <c r="Z133" i="16"/>
  <c r="Y133" i="16"/>
  <c r="X133" i="16"/>
  <c r="W133" i="16"/>
  <c r="V133" i="16"/>
  <c r="U133" i="16"/>
  <c r="T133" i="16"/>
  <c r="S133" i="16"/>
  <c r="R133" i="16"/>
  <c r="Q133" i="16"/>
  <c r="P133" i="16"/>
  <c r="O133" i="16"/>
  <c r="N133" i="16"/>
  <c r="AN133" i="16" s="1"/>
  <c r="M133" i="16"/>
  <c r="L133" i="16"/>
  <c r="K133" i="16"/>
  <c r="J133" i="16"/>
  <c r="I133" i="16"/>
  <c r="H133" i="16"/>
  <c r="G133" i="16"/>
  <c r="F133" i="16"/>
  <c r="E133" i="16"/>
  <c r="D133" i="16"/>
  <c r="AQ132" i="16"/>
  <c r="AJ132" i="16"/>
  <c r="AI132" i="16"/>
  <c r="AH132" i="16"/>
  <c r="AG132" i="16"/>
  <c r="AF132" i="16"/>
  <c r="AE132" i="16"/>
  <c r="AD132" i="16"/>
  <c r="AC132" i="16"/>
  <c r="AL132" i="16" s="1"/>
  <c r="AB132" i="16"/>
  <c r="AA132" i="16"/>
  <c r="Z132" i="16"/>
  <c r="Y132" i="16"/>
  <c r="X132" i="16"/>
  <c r="W132" i="16"/>
  <c r="V132" i="16"/>
  <c r="U132" i="16"/>
  <c r="AM132" i="16" s="1"/>
  <c r="T132" i="16"/>
  <c r="S132" i="16"/>
  <c r="R132" i="16"/>
  <c r="Q132" i="16"/>
  <c r="P132" i="16"/>
  <c r="O132" i="16"/>
  <c r="N132" i="16"/>
  <c r="M132" i="16"/>
  <c r="L132" i="16"/>
  <c r="AN132" i="16" s="1"/>
  <c r="K132" i="16"/>
  <c r="J132" i="16"/>
  <c r="I132" i="16"/>
  <c r="H132" i="16"/>
  <c r="G132" i="16"/>
  <c r="F132" i="16"/>
  <c r="E132" i="16"/>
  <c r="AO132" i="16" s="1"/>
  <c r="D132" i="16"/>
  <c r="AJ131" i="16"/>
  <c r="AQ131" i="16" s="1"/>
  <c r="AI131" i="16"/>
  <c r="AH131" i="16"/>
  <c r="AG131" i="16"/>
  <c r="AF131" i="16"/>
  <c r="AE131" i="16"/>
  <c r="AD131" i="16"/>
  <c r="AC131" i="16"/>
  <c r="AB131" i="16"/>
  <c r="AL131" i="16" s="1"/>
  <c r="AA131" i="16"/>
  <c r="Z131" i="16"/>
  <c r="Y131" i="16"/>
  <c r="X131" i="16"/>
  <c r="W131" i="16"/>
  <c r="V131" i="16"/>
  <c r="U131" i="16"/>
  <c r="T131" i="16"/>
  <c r="AM131" i="16" s="1"/>
  <c r="S131" i="16"/>
  <c r="R131" i="16"/>
  <c r="Q131" i="16"/>
  <c r="P131" i="16"/>
  <c r="O131" i="16"/>
  <c r="N131" i="16"/>
  <c r="M131" i="16"/>
  <c r="L131" i="16"/>
  <c r="AN131" i="16" s="1"/>
  <c r="K131" i="16"/>
  <c r="J131" i="16"/>
  <c r="I131" i="16"/>
  <c r="H131" i="16"/>
  <c r="G131" i="16"/>
  <c r="F131" i="16"/>
  <c r="E131" i="16"/>
  <c r="D131" i="16"/>
  <c r="AO131" i="16" s="1"/>
  <c r="AJ130" i="16"/>
  <c r="AQ130" i="16" s="1"/>
  <c r="AR65" i="16" s="1"/>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C130" i="16"/>
  <c r="AQ129" i="16"/>
  <c r="AJ129" i="16"/>
  <c r="AI129" i="16"/>
  <c r="AH129" i="16"/>
  <c r="AG129" i="16"/>
  <c r="AF129" i="16"/>
  <c r="AE129" i="16"/>
  <c r="AD129" i="16"/>
  <c r="AC129" i="16"/>
  <c r="AL129" i="16" s="1"/>
  <c r="AB129" i="16"/>
  <c r="AA129" i="16"/>
  <c r="Z129" i="16"/>
  <c r="Y129" i="16"/>
  <c r="X129" i="16"/>
  <c r="W129" i="16"/>
  <c r="V129" i="16"/>
  <c r="U129" i="16"/>
  <c r="AM129" i="16" s="1"/>
  <c r="T129" i="16"/>
  <c r="S129" i="16"/>
  <c r="R129" i="16"/>
  <c r="Q129" i="16"/>
  <c r="P129" i="16"/>
  <c r="O129" i="16"/>
  <c r="N129" i="16"/>
  <c r="M129" i="16"/>
  <c r="AN129" i="16" s="1"/>
  <c r="L129" i="16"/>
  <c r="K129" i="16"/>
  <c r="J129" i="16"/>
  <c r="I129" i="16"/>
  <c r="H129" i="16"/>
  <c r="G129" i="16"/>
  <c r="F129" i="16"/>
  <c r="E129" i="16"/>
  <c r="D129" i="16"/>
  <c r="AQ128" i="16"/>
  <c r="AJ128" i="16"/>
  <c r="AI128" i="16"/>
  <c r="AH128" i="16"/>
  <c r="AG128" i="16"/>
  <c r="AF128" i="16"/>
  <c r="AE128" i="16"/>
  <c r="AD128" i="16"/>
  <c r="AC128" i="16"/>
  <c r="AB128" i="16"/>
  <c r="AA128" i="16"/>
  <c r="Z128" i="16"/>
  <c r="Y128" i="16"/>
  <c r="X128" i="16"/>
  <c r="W128" i="16"/>
  <c r="V128" i="16"/>
  <c r="U128" i="16"/>
  <c r="T128" i="16"/>
  <c r="S128" i="16"/>
  <c r="R128" i="16"/>
  <c r="Q128" i="16"/>
  <c r="P128" i="16"/>
  <c r="O128" i="16"/>
  <c r="N128" i="16"/>
  <c r="M128" i="16"/>
  <c r="L128" i="16"/>
  <c r="K128" i="16"/>
  <c r="J128" i="16"/>
  <c r="I128" i="16"/>
  <c r="H128" i="16"/>
  <c r="G128" i="16"/>
  <c r="F128" i="16"/>
  <c r="E128" i="16"/>
  <c r="D128" i="16"/>
  <c r="AQ127" i="16"/>
  <c r="AR62" i="16" s="1"/>
  <c r="AO127" i="16"/>
  <c r="AJ127" i="16"/>
  <c r="AI127" i="16"/>
  <c r="AH127" i="16"/>
  <c r="AG127" i="16"/>
  <c r="AF127" i="16"/>
  <c r="AE127" i="16"/>
  <c r="AD127" i="16"/>
  <c r="AC127" i="16"/>
  <c r="AL127" i="16" s="1"/>
  <c r="AB127" i="16"/>
  <c r="AA127" i="16"/>
  <c r="Z127" i="16"/>
  <c r="Y127" i="16"/>
  <c r="X127" i="16"/>
  <c r="W127" i="16"/>
  <c r="V127" i="16"/>
  <c r="U127" i="16"/>
  <c r="T127" i="16"/>
  <c r="AM127" i="16" s="1"/>
  <c r="S127" i="16"/>
  <c r="R127" i="16"/>
  <c r="Q127" i="16"/>
  <c r="P127" i="16"/>
  <c r="O127" i="16"/>
  <c r="N127" i="16"/>
  <c r="M127" i="16"/>
  <c r="L127" i="16"/>
  <c r="AN127" i="16" s="1"/>
  <c r="K127" i="16"/>
  <c r="J127" i="16"/>
  <c r="I127" i="16"/>
  <c r="H127" i="16"/>
  <c r="G127" i="16"/>
  <c r="F127" i="16"/>
  <c r="E127" i="16"/>
  <c r="D127" i="16"/>
  <c r="AN126" i="16"/>
  <c r="AJ126" i="16"/>
  <c r="AQ126" i="16" s="1"/>
  <c r="AR61" i="16" s="1"/>
  <c r="AI126" i="16"/>
  <c r="AH126" i="16"/>
  <c r="AG126" i="16"/>
  <c r="AF126" i="16"/>
  <c r="AE126" i="16"/>
  <c r="AD126" i="16"/>
  <c r="AC126" i="16"/>
  <c r="AB126" i="16"/>
  <c r="AL126" i="16" s="1"/>
  <c r="AA126" i="16"/>
  <c r="Z126" i="16"/>
  <c r="Y126" i="16"/>
  <c r="X126" i="16"/>
  <c r="W126" i="16"/>
  <c r="V126" i="16"/>
  <c r="U126" i="16"/>
  <c r="T126" i="16"/>
  <c r="AM126" i="16" s="1"/>
  <c r="S126" i="16"/>
  <c r="R126" i="16"/>
  <c r="Q126" i="16"/>
  <c r="P126" i="16"/>
  <c r="O126" i="16"/>
  <c r="N126" i="16"/>
  <c r="M126" i="16"/>
  <c r="L126" i="16"/>
  <c r="K126" i="16"/>
  <c r="J126" i="16"/>
  <c r="I126" i="16"/>
  <c r="H126" i="16"/>
  <c r="G126" i="16"/>
  <c r="AO126" i="16" s="1"/>
  <c r="F126" i="16"/>
  <c r="E126" i="16"/>
  <c r="D126" i="16"/>
  <c r="AQ125" i="16"/>
  <c r="AJ125" i="16"/>
  <c r="AI125" i="16"/>
  <c r="AH125" i="16"/>
  <c r="AG125" i="16"/>
  <c r="AF125" i="16"/>
  <c r="AE125" i="16"/>
  <c r="AD125" i="16"/>
  <c r="AC125" i="16"/>
  <c r="AB125" i="16"/>
  <c r="AA125" i="16"/>
  <c r="Z125" i="16"/>
  <c r="Y125" i="16"/>
  <c r="X125" i="16"/>
  <c r="W125" i="16"/>
  <c r="V125" i="16"/>
  <c r="AM125" i="16" s="1"/>
  <c r="U125" i="16"/>
  <c r="T125" i="16"/>
  <c r="S125" i="16"/>
  <c r="R125" i="16"/>
  <c r="Q125" i="16"/>
  <c r="P125" i="16"/>
  <c r="O125" i="16"/>
  <c r="N125" i="16"/>
  <c r="AN125" i="16" s="1"/>
  <c r="M125" i="16"/>
  <c r="L125" i="16"/>
  <c r="K125" i="16"/>
  <c r="J125" i="16"/>
  <c r="I125" i="16"/>
  <c r="H125" i="16"/>
  <c r="G125" i="16"/>
  <c r="F125" i="16"/>
  <c r="E125" i="16"/>
  <c r="D125" i="16"/>
  <c r="AO125" i="16" s="1"/>
  <c r="AQ124" i="16"/>
  <c r="AJ124" i="16"/>
  <c r="AI124" i="16"/>
  <c r="AH124" i="16"/>
  <c r="AG124" i="16"/>
  <c r="AF124" i="16"/>
  <c r="AE124" i="16"/>
  <c r="AD124" i="16"/>
  <c r="AC124" i="16"/>
  <c r="AL124" i="16" s="1"/>
  <c r="AB124" i="16"/>
  <c r="AA124" i="16"/>
  <c r="Z124" i="16"/>
  <c r="Y124" i="16"/>
  <c r="X124" i="16"/>
  <c r="W124" i="16"/>
  <c r="V124" i="16"/>
  <c r="U124" i="16"/>
  <c r="AM124" i="16" s="1"/>
  <c r="T124" i="16"/>
  <c r="S124" i="16"/>
  <c r="R124" i="16"/>
  <c r="Q124" i="16"/>
  <c r="P124" i="16"/>
  <c r="O124" i="16"/>
  <c r="N124" i="16"/>
  <c r="M124" i="16"/>
  <c r="L124" i="16"/>
  <c r="AN124" i="16" s="1"/>
  <c r="K124" i="16"/>
  <c r="J124" i="16"/>
  <c r="I124" i="16"/>
  <c r="H124" i="16"/>
  <c r="G124" i="16"/>
  <c r="F124" i="16"/>
  <c r="E124" i="16"/>
  <c r="AO124" i="16" s="1"/>
  <c r="D124" i="16"/>
  <c r="AJ123" i="16"/>
  <c r="AQ123" i="16" s="1"/>
  <c r="AI123" i="16"/>
  <c r="AH123" i="16"/>
  <c r="AG123" i="16"/>
  <c r="AF123" i="16"/>
  <c r="AE123" i="16"/>
  <c r="AD123" i="16"/>
  <c r="AC123" i="16"/>
  <c r="AB123" i="16"/>
  <c r="AL123" i="16" s="1"/>
  <c r="AA123" i="16"/>
  <c r="Z123" i="16"/>
  <c r="Y123" i="16"/>
  <c r="X123" i="16"/>
  <c r="W123" i="16"/>
  <c r="V123" i="16"/>
  <c r="U123" i="16"/>
  <c r="T123" i="16"/>
  <c r="AM123" i="16" s="1"/>
  <c r="S123" i="16"/>
  <c r="R123" i="16"/>
  <c r="Q123" i="16"/>
  <c r="P123" i="16"/>
  <c r="O123" i="16"/>
  <c r="N123" i="16"/>
  <c r="M123" i="16"/>
  <c r="L123" i="16"/>
  <c r="AN123" i="16" s="1"/>
  <c r="K123" i="16"/>
  <c r="J123" i="16"/>
  <c r="I123" i="16"/>
  <c r="H123" i="16"/>
  <c r="G123" i="16"/>
  <c r="F123" i="16"/>
  <c r="E123" i="16"/>
  <c r="D123" i="16"/>
  <c r="AO123" i="16" s="1"/>
  <c r="AJ122" i="16"/>
  <c r="AQ122" i="16" s="1"/>
  <c r="AR57" i="16" s="1"/>
  <c r="AI122" i="16"/>
  <c r="AH122" i="16"/>
  <c r="AG122" i="16"/>
  <c r="AF122" i="16"/>
  <c r="AE122" i="16"/>
  <c r="AD122" i="16"/>
  <c r="AC122" i="16"/>
  <c r="AB122" i="16"/>
  <c r="AL122" i="16" s="1"/>
  <c r="AA122" i="16"/>
  <c r="Z122" i="16"/>
  <c r="Y122" i="16"/>
  <c r="X122" i="16"/>
  <c r="W122" i="16"/>
  <c r="V122" i="16"/>
  <c r="U122" i="16"/>
  <c r="T122" i="16"/>
  <c r="AM122" i="16" s="1"/>
  <c r="S122" i="16"/>
  <c r="R122" i="16"/>
  <c r="Q122" i="16"/>
  <c r="P122" i="16"/>
  <c r="O122" i="16"/>
  <c r="N122" i="16"/>
  <c r="M122" i="16"/>
  <c r="L122" i="16"/>
  <c r="AN122" i="16" s="1"/>
  <c r="K122" i="16"/>
  <c r="J122" i="16"/>
  <c r="I122" i="16"/>
  <c r="H122" i="16"/>
  <c r="G122" i="16"/>
  <c r="F122" i="16"/>
  <c r="E122" i="16"/>
  <c r="D122" i="16"/>
  <c r="AO122" i="16" s="1"/>
  <c r="C122" i="16"/>
  <c r="AQ121"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G121" i="16"/>
  <c r="F121" i="16"/>
  <c r="E121" i="16"/>
  <c r="D121" i="16"/>
  <c r="AQ120" i="16"/>
  <c r="AJ120" i="16"/>
  <c r="AI120" i="16"/>
  <c r="AH120" i="16"/>
  <c r="AG120" i="16"/>
  <c r="AF120" i="16"/>
  <c r="AE120" i="16"/>
  <c r="AD120" i="16"/>
  <c r="AC120" i="16"/>
  <c r="AB120" i="16"/>
  <c r="AA120" i="16"/>
  <c r="Z120" i="16"/>
  <c r="Y120" i="16"/>
  <c r="X120" i="16"/>
  <c r="W120" i="16"/>
  <c r="V120" i="16"/>
  <c r="U120" i="16"/>
  <c r="T120" i="16"/>
  <c r="S120" i="16"/>
  <c r="R120" i="16"/>
  <c r="Q120" i="16"/>
  <c r="P120" i="16"/>
  <c r="O120" i="16"/>
  <c r="N120" i="16"/>
  <c r="M120" i="16"/>
  <c r="L120" i="16"/>
  <c r="K120" i="16"/>
  <c r="J120" i="16"/>
  <c r="I120" i="16"/>
  <c r="H120" i="16"/>
  <c r="G120" i="16"/>
  <c r="F120" i="16"/>
  <c r="E120" i="16"/>
  <c r="D120" i="16"/>
  <c r="AQ119" i="16"/>
  <c r="AR54" i="16" s="1"/>
  <c r="AJ119" i="16"/>
  <c r="AI119" i="16"/>
  <c r="AH119" i="16"/>
  <c r="AG119" i="16"/>
  <c r="AF119" i="16"/>
  <c r="AE119" i="16"/>
  <c r="AD119" i="16"/>
  <c r="AC119" i="16"/>
  <c r="AB119" i="16"/>
  <c r="AA119" i="16"/>
  <c r="Z119" i="16"/>
  <c r="Y119" i="16"/>
  <c r="X119" i="16"/>
  <c r="W119" i="16"/>
  <c r="V119" i="16"/>
  <c r="U119" i="16"/>
  <c r="T119" i="16"/>
  <c r="AM119" i="16" s="1"/>
  <c r="S119" i="16"/>
  <c r="R119" i="16"/>
  <c r="Q119" i="16"/>
  <c r="P119" i="16"/>
  <c r="O119" i="16"/>
  <c r="N119" i="16"/>
  <c r="M119" i="16"/>
  <c r="L119" i="16"/>
  <c r="AN119" i="16" s="1"/>
  <c r="K119" i="16"/>
  <c r="J119" i="16"/>
  <c r="I119" i="16"/>
  <c r="H119" i="16"/>
  <c r="AO119" i="16" s="1"/>
  <c r="G119" i="16"/>
  <c r="F119" i="16"/>
  <c r="E119" i="16"/>
  <c r="D119" i="16"/>
  <c r="AJ118" i="16"/>
  <c r="AQ118" i="16" s="1"/>
  <c r="AR53" i="16" s="1"/>
  <c r="AI118" i="16"/>
  <c r="AH118" i="16"/>
  <c r="AG118" i="16"/>
  <c r="AF118" i="16"/>
  <c r="AE118" i="16"/>
  <c r="AD118" i="16"/>
  <c r="AC118" i="16"/>
  <c r="AB118" i="16"/>
  <c r="AA118" i="16"/>
  <c r="Z118" i="16"/>
  <c r="Y118" i="16"/>
  <c r="X118" i="16"/>
  <c r="W118" i="16"/>
  <c r="V118" i="16"/>
  <c r="U118" i="16"/>
  <c r="T118" i="16"/>
  <c r="S118" i="16"/>
  <c r="R118" i="16"/>
  <c r="Q118" i="16"/>
  <c r="P118" i="16"/>
  <c r="O118" i="16"/>
  <c r="AN118" i="16" s="1"/>
  <c r="N118" i="16"/>
  <c r="M118" i="16"/>
  <c r="L118" i="16"/>
  <c r="K118" i="16"/>
  <c r="J118" i="16"/>
  <c r="I118" i="16"/>
  <c r="H118" i="16"/>
  <c r="G118" i="16"/>
  <c r="AO118" i="16" s="1"/>
  <c r="F118" i="16"/>
  <c r="E118" i="16"/>
  <c r="D118" i="16"/>
  <c r="AQ117" i="16"/>
  <c r="AM117" i="16"/>
  <c r="AJ117" i="16"/>
  <c r="AI117" i="16"/>
  <c r="AH117" i="16"/>
  <c r="AG117" i="16"/>
  <c r="AF117" i="16"/>
  <c r="AE117" i="16"/>
  <c r="AD117" i="16"/>
  <c r="AC117" i="16"/>
  <c r="AL117" i="16" s="1"/>
  <c r="AB117" i="16"/>
  <c r="AA117" i="16"/>
  <c r="Z117" i="16"/>
  <c r="Y117" i="16"/>
  <c r="X117" i="16"/>
  <c r="W117" i="16"/>
  <c r="V117" i="16"/>
  <c r="U117" i="16"/>
  <c r="T117" i="16"/>
  <c r="S117" i="16"/>
  <c r="R117" i="16"/>
  <c r="Q117" i="16"/>
  <c r="P117" i="16"/>
  <c r="O117" i="16"/>
  <c r="N117" i="16"/>
  <c r="AN117" i="16" s="1"/>
  <c r="M117" i="16"/>
  <c r="L117" i="16"/>
  <c r="K117" i="16"/>
  <c r="J117" i="16"/>
  <c r="I117" i="16"/>
  <c r="H117" i="16"/>
  <c r="G117" i="16"/>
  <c r="F117" i="16"/>
  <c r="E117" i="16"/>
  <c r="D117" i="16"/>
  <c r="AO117" i="16" s="1"/>
  <c r="AQ116" i="16"/>
  <c r="AJ116" i="16"/>
  <c r="AI116" i="16"/>
  <c r="AH116" i="16"/>
  <c r="AG116" i="16"/>
  <c r="AF116" i="16"/>
  <c r="AE116" i="16"/>
  <c r="AD116" i="16"/>
  <c r="AC116" i="16"/>
  <c r="AL116" i="16" s="1"/>
  <c r="AB116" i="16"/>
  <c r="AA116" i="16"/>
  <c r="Z116" i="16"/>
  <c r="Y116" i="16"/>
  <c r="X116" i="16"/>
  <c r="W116" i="16"/>
  <c r="V116" i="16"/>
  <c r="U116" i="16"/>
  <c r="AM116" i="16" s="1"/>
  <c r="T116" i="16"/>
  <c r="S116" i="16"/>
  <c r="R116" i="16"/>
  <c r="Q116" i="16"/>
  <c r="P116" i="16"/>
  <c r="O116" i="16"/>
  <c r="N116" i="16"/>
  <c r="M116" i="16"/>
  <c r="L116" i="16"/>
  <c r="AN116" i="16" s="1"/>
  <c r="K116" i="16"/>
  <c r="J116" i="16"/>
  <c r="I116" i="16"/>
  <c r="H116" i="16"/>
  <c r="G116" i="16"/>
  <c r="F116" i="16"/>
  <c r="E116" i="16"/>
  <c r="AO116" i="16" s="1"/>
  <c r="D116" i="16"/>
  <c r="AJ115" i="16"/>
  <c r="AQ115" i="16" s="1"/>
  <c r="AI115" i="16"/>
  <c r="AH115" i="16"/>
  <c r="AG115" i="16"/>
  <c r="AF115" i="16"/>
  <c r="AE115" i="16"/>
  <c r="AD115" i="16"/>
  <c r="AC115" i="16"/>
  <c r="AB115" i="16"/>
  <c r="AL115" i="16" s="1"/>
  <c r="AA115" i="16"/>
  <c r="Z115" i="16"/>
  <c r="Y115" i="16"/>
  <c r="X115" i="16"/>
  <c r="W115" i="16"/>
  <c r="V115" i="16"/>
  <c r="U115" i="16"/>
  <c r="T115" i="16"/>
  <c r="AM115" i="16" s="1"/>
  <c r="S115" i="16"/>
  <c r="R115" i="16"/>
  <c r="Q115" i="16"/>
  <c r="P115" i="16"/>
  <c r="O115" i="16"/>
  <c r="N115" i="16"/>
  <c r="M115" i="16"/>
  <c r="L115" i="16"/>
  <c r="AN115" i="16" s="1"/>
  <c r="K115" i="16"/>
  <c r="J115" i="16"/>
  <c r="I115" i="16"/>
  <c r="H115" i="16"/>
  <c r="G115" i="16"/>
  <c r="F115" i="16"/>
  <c r="E115" i="16"/>
  <c r="D115" i="16"/>
  <c r="AO115" i="16" s="1"/>
  <c r="AJ114" i="16"/>
  <c r="AQ114" i="16" s="1"/>
  <c r="AR49" i="16" s="1"/>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C114" i="16"/>
  <c r="AQ113" i="16"/>
  <c r="AJ113" i="16"/>
  <c r="AI113" i="16"/>
  <c r="AH113" i="16"/>
  <c r="AG113" i="16"/>
  <c r="AF113" i="16"/>
  <c r="AE113" i="16"/>
  <c r="AD113" i="16"/>
  <c r="AC113" i="16"/>
  <c r="AL113" i="16" s="1"/>
  <c r="AB113" i="16"/>
  <c r="AA113" i="16"/>
  <c r="Z113" i="16"/>
  <c r="Y113" i="16"/>
  <c r="X113" i="16"/>
  <c r="W113" i="16"/>
  <c r="V113" i="16"/>
  <c r="U113" i="16"/>
  <c r="AM113" i="16" s="1"/>
  <c r="T113" i="16"/>
  <c r="S113" i="16"/>
  <c r="R113" i="16"/>
  <c r="Q113" i="16"/>
  <c r="P113" i="16"/>
  <c r="O113" i="16"/>
  <c r="N113" i="16"/>
  <c r="M113" i="16"/>
  <c r="AN113" i="16" s="1"/>
  <c r="L113" i="16"/>
  <c r="K113" i="16"/>
  <c r="J113" i="16"/>
  <c r="I113" i="16"/>
  <c r="H113" i="16"/>
  <c r="G113" i="16"/>
  <c r="F113" i="16"/>
  <c r="E113" i="16"/>
  <c r="D113" i="16"/>
  <c r="AQ112" i="16"/>
  <c r="AJ112" i="16"/>
  <c r="AI112" i="16"/>
  <c r="AH112" i="16"/>
  <c r="AG112" i="16"/>
  <c r="AF112" i="16"/>
  <c r="AE112" i="16"/>
  <c r="AD112" i="16"/>
  <c r="AC112" i="16"/>
  <c r="AB112" i="16"/>
  <c r="AL112" i="16" s="1"/>
  <c r="AA112" i="16"/>
  <c r="Z112" i="16"/>
  <c r="Y112" i="16"/>
  <c r="X112" i="16"/>
  <c r="W112" i="16"/>
  <c r="V112" i="16"/>
  <c r="U112" i="16"/>
  <c r="T112" i="16"/>
  <c r="AM112" i="16" s="1"/>
  <c r="S112" i="16"/>
  <c r="R112" i="16"/>
  <c r="Q112" i="16"/>
  <c r="P112" i="16"/>
  <c r="O112" i="16"/>
  <c r="N112" i="16"/>
  <c r="M112" i="16"/>
  <c r="L112" i="16"/>
  <c r="AN112" i="16" s="1"/>
  <c r="K112" i="16"/>
  <c r="J112" i="16"/>
  <c r="I112" i="16"/>
  <c r="H112" i="16"/>
  <c r="G112" i="16"/>
  <c r="F112" i="16"/>
  <c r="E112" i="16"/>
  <c r="D112" i="16"/>
  <c r="AO112" i="16" s="1"/>
  <c r="AQ111" i="16"/>
  <c r="AR46" i="16" s="1"/>
  <c r="AJ111" i="16"/>
  <c r="AI111" i="16"/>
  <c r="AH111" i="16"/>
  <c r="AG111" i="16"/>
  <c r="AF111" i="16"/>
  <c r="AE111" i="16"/>
  <c r="AD111" i="16"/>
  <c r="AC111" i="16"/>
  <c r="AB111" i="16"/>
  <c r="AA111" i="16"/>
  <c r="Z111" i="16"/>
  <c r="Y111" i="16"/>
  <c r="X111" i="16"/>
  <c r="W111" i="16"/>
  <c r="V111" i="16"/>
  <c r="U111" i="16"/>
  <c r="T111" i="16"/>
  <c r="S111" i="16"/>
  <c r="R111" i="16"/>
  <c r="Q111" i="16"/>
  <c r="P111" i="16"/>
  <c r="O111" i="16"/>
  <c r="N111" i="16"/>
  <c r="M111" i="16"/>
  <c r="L111" i="16"/>
  <c r="K111" i="16"/>
  <c r="J111" i="16"/>
  <c r="I111" i="16"/>
  <c r="H111" i="16"/>
  <c r="AO111" i="16" s="1"/>
  <c r="G111" i="16"/>
  <c r="F111" i="16"/>
  <c r="E111" i="16"/>
  <c r="D111" i="16"/>
  <c r="AJ110" i="16"/>
  <c r="AQ110" i="16" s="1"/>
  <c r="AR45" i="16" s="1"/>
  <c r="AI110" i="16"/>
  <c r="AH110" i="16"/>
  <c r="AG110" i="16"/>
  <c r="AF110" i="16"/>
  <c r="AE110" i="16"/>
  <c r="AD110" i="16"/>
  <c r="AC110" i="16"/>
  <c r="AB110" i="16"/>
  <c r="AL110" i="16" s="1"/>
  <c r="AA110" i="16"/>
  <c r="Z110" i="16"/>
  <c r="Y110" i="16"/>
  <c r="X110" i="16"/>
  <c r="W110" i="16"/>
  <c r="V110" i="16"/>
  <c r="U110" i="16"/>
  <c r="T110" i="16"/>
  <c r="AM110" i="16" s="1"/>
  <c r="S110" i="16"/>
  <c r="R110" i="16"/>
  <c r="Q110" i="16"/>
  <c r="P110" i="16"/>
  <c r="O110" i="16"/>
  <c r="AN110" i="16" s="1"/>
  <c r="N110" i="16"/>
  <c r="M110" i="16"/>
  <c r="L110" i="16"/>
  <c r="K110" i="16"/>
  <c r="J110" i="16"/>
  <c r="I110" i="16"/>
  <c r="H110" i="16"/>
  <c r="G110" i="16"/>
  <c r="AO110" i="16" s="1"/>
  <c r="F110" i="16"/>
  <c r="E110" i="16"/>
  <c r="D110" i="16"/>
  <c r="AQ109" i="16"/>
  <c r="AM109" i="16"/>
  <c r="AJ109" i="16"/>
  <c r="AI109" i="16"/>
  <c r="AH109" i="16"/>
  <c r="AG109" i="16"/>
  <c r="AF109" i="16"/>
  <c r="AE109" i="16"/>
  <c r="AD109" i="16"/>
  <c r="AC109" i="16"/>
  <c r="AL109" i="16" s="1"/>
  <c r="AB109" i="16"/>
  <c r="AA109" i="16"/>
  <c r="Z109" i="16"/>
  <c r="Y109" i="16"/>
  <c r="X109" i="16"/>
  <c r="W109" i="16"/>
  <c r="V109" i="16"/>
  <c r="U109" i="16"/>
  <c r="T109" i="16"/>
  <c r="S109" i="16"/>
  <c r="R109" i="16"/>
  <c r="Q109" i="16"/>
  <c r="P109" i="16"/>
  <c r="O109" i="16"/>
  <c r="N109" i="16"/>
  <c r="AN109" i="16" s="1"/>
  <c r="M109" i="16"/>
  <c r="L109" i="16"/>
  <c r="K109" i="16"/>
  <c r="J109" i="16"/>
  <c r="I109" i="16"/>
  <c r="H109" i="16"/>
  <c r="G109" i="16"/>
  <c r="F109" i="16"/>
  <c r="E109" i="16"/>
  <c r="D109" i="16"/>
  <c r="AO109" i="16" s="1"/>
  <c r="AQ108" i="16"/>
  <c r="AJ108" i="16"/>
  <c r="AI108" i="16"/>
  <c r="AH108" i="16"/>
  <c r="AG108" i="16"/>
  <c r="AF108" i="16"/>
  <c r="AE108" i="16"/>
  <c r="AD108" i="16"/>
  <c r="AC108" i="16"/>
  <c r="AL108" i="16" s="1"/>
  <c r="AB108" i="16"/>
  <c r="AA108" i="16"/>
  <c r="Z108" i="16"/>
  <c r="Y108" i="16"/>
  <c r="X108" i="16"/>
  <c r="W108" i="16"/>
  <c r="V108" i="16"/>
  <c r="U108" i="16"/>
  <c r="AM108" i="16" s="1"/>
  <c r="T108" i="16"/>
  <c r="S108" i="16"/>
  <c r="R108" i="16"/>
  <c r="Q108" i="16"/>
  <c r="P108" i="16"/>
  <c r="O108" i="16"/>
  <c r="N108" i="16"/>
  <c r="M108" i="16"/>
  <c r="L108" i="16"/>
  <c r="K108" i="16"/>
  <c r="J108" i="16"/>
  <c r="I108" i="16"/>
  <c r="H108" i="16"/>
  <c r="G108" i="16"/>
  <c r="F108" i="16"/>
  <c r="E108" i="16"/>
  <c r="AO108" i="16" s="1"/>
  <c r="D108" i="16"/>
  <c r="AJ107" i="16"/>
  <c r="AQ107" i="16" s="1"/>
  <c r="AI107" i="16"/>
  <c r="AH107" i="16"/>
  <c r="AG107" i="16"/>
  <c r="AF107" i="16"/>
  <c r="AE107" i="16"/>
  <c r="AD107" i="16"/>
  <c r="AC107" i="16"/>
  <c r="AB107" i="16"/>
  <c r="AL107" i="16" s="1"/>
  <c r="AA107" i="16"/>
  <c r="Z107" i="16"/>
  <c r="Y107" i="16"/>
  <c r="X107" i="16"/>
  <c r="W107" i="16"/>
  <c r="V107" i="16"/>
  <c r="U107" i="16"/>
  <c r="T107" i="16"/>
  <c r="AM107" i="16" s="1"/>
  <c r="S107" i="16"/>
  <c r="R107" i="16"/>
  <c r="Q107" i="16"/>
  <c r="P107" i="16"/>
  <c r="O107" i="16"/>
  <c r="N107" i="16"/>
  <c r="M107" i="16"/>
  <c r="L107" i="16"/>
  <c r="AN107" i="16" s="1"/>
  <c r="K107" i="16"/>
  <c r="J107" i="16"/>
  <c r="I107" i="16"/>
  <c r="H107" i="16"/>
  <c r="G107" i="16"/>
  <c r="F107" i="16"/>
  <c r="E107" i="16"/>
  <c r="D107" i="16"/>
  <c r="AO107" i="16" s="1"/>
  <c r="AJ106" i="16"/>
  <c r="AQ106" i="16" s="1"/>
  <c r="AR41" i="16" s="1"/>
  <c r="AI106" i="16"/>
  <c r="AH106" i="16"/>
  <c r="AG106" i="16"/>
  <c r="AF106" i="16"/>
  <c r="AE106" i="16"/>
  <c r="AD106" i="16"/>
  <c r="AC106" i="16"/>
  <c r="AB106" i="16"/>
  <c r="AL106" i="16" s="1"/>
  <c r="AA106" i="16"/>
  <c r="Z106" i="16"/>
  <c r="Y106" i="16"/>
  <c r="X106" i="16"/>
  <c r="W106" i="16"/>
  <c r="V106" i="16"/>
  <c r="U106" i="16"/>
  <c r="T106" i="16"/>
  <c r="AM106" i="16" s="1"/>
  <c r="S106" i="16"/>
  <c r="R106" i="16"/>
  <c r="Q106" i="16"/>
  <c r="P106" i="16"/>
  <c r="O106" i="16"/>
  <c r="N106" i="16"/>
  <c r="M106" i="16"/>
  <c r="L106" i="16"/>
  <c r="AN106" i="16" s="1"/>
  <c r="K106" i="16"/>
  <c r="J106" i="16"/>
  <c r="I106" i="16"/>
  <c r="H106" i="16"/>
  <c r="G106" i="16"/>
  <c r="F106" i="16"/>
  <c r="E106" i="16"/>
  <c r="D106" i="16"/>
  <c r="AO106" i="16" s="1"/>
  <c r="C106" i="16"/>
  <c r="AQ105" i="16"/>
  <c r="AJ105" i="16"/>
  <c r="AI105" i="16"/>
  <c r="AH105" i="16"/>
  <c r="AG105" i="16"/>
  <c r="AF105" i="16"/>
  <c r="AE105" i="16"/>
  <c r="AD105" i="16"/>
  <c r="AC105" i="16"/>
  <c r="AL105" i="16" s="1"/>
  <c r="AB105" i="16"/>
  <c r="AA105" i="16"/>
  <c r="Z105" i="16"/>
  <c r="Y105" i="16"/>
  <c r="X105" i="16"/>
  <c r="W105" i="16"/>
  <c r="V105" i="16"/>
  <c r="U105" i="16"/>
  <c r="AM105" i="16" s="1"/>
  <c r="T105" i="16"/>
  <c r="S105" i="16"/>
  <c r="R105" i="16"/>
  <c r="Q105" i="16"/>
  <c r="P105" i="16"/>
  <c r="O105" i="16"/>
  <c r="N105" i="16"/>
  <c r="M105" i="16"/>
  <c r="AN105" i="16" s="1"/>
  <c r="L105" i="16"/>
  <c r="K105" i="16"/>
  <c r="J105" i="16"/>
  <c r="I105" i="16"/>
  <c r="H105" i="16"/>
  <c r="G105" i="16"/>
  <c r="F105" i="16"/>
  <c r="E105" i="16"/>
  <c r="D105" i="16"/>
  <c r="AO105" i="16" s="1"/>
  <c r="AQ104" i="16"/>
  <c r="AJ104" i="16"/>
  <c r="AI104" i="16"/>
  <c r="AH104" i="16"/>
  <c r="AG104" i="16"/>
  <c r="AF104" i="16"/>
  <c r="AE104" i="16"/>
  <c r="AD104" i="16"/>
  <c r="AC104" i="16"/>
  <c r="AB104" i="16"/>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AQ103" i="16"/>
  <c r="AJ103" i="16"/>
  <c r="AI103" i="16"/>
  <c r="AH103" i="16"/>
  <c r="AG103" i="16"/>
  <c r="AF103" i="16"/>
  <c r="AE103" i="16"/>
  <c r="AD103" i="16"/>
  <c r="AC103" i="16"/>
  <c r="AB103" i="16"/>
  <c r="AA103" i="16"/>
  <c r="Z103" i="16"/>
  <c r="Y103" i="16"/>
  <c r="X103" i="16"/>
  <c r="W103" i="16"/>
  <c r="V103" i="16"/>
  <c r="U103" i="16"/>
  <c r="T103" i="16"/>
  <c r="AM103" i="16" s="1"/>
  <c r="S103" i="16"/>
  <c r="R103" i="16"/>
  <c r="Q103" i="16"/>
  <c r="P103" i="16"/>
  <c r="O103" i="16"/>
  <c r="N103" i="16"/>
  <c r="M103" i="16"/>
  <c r="L103" i="16"/>
  <c r="AN103" i="16" s="1"/>
  <c r="K103" i="16"/>
  <c r="J103" i="16"/>
  <c r="I103" i="16"/>
  <c r="H103" i="16"/>
  <c r="AO103" i="16" s="1"/>
  <c r="G103" i="16"/>
  <c r="F103" i="16"/>
  <c r="E103" i="16"/>
  <c r="D103" i="16"/>
  <c r="AN102" i="16"/>
  <c r="AJ102" i="16"/>
  <c r="AQ102" i="16" s="1"/>
  <c r="AR37" i="16" s="1"/>
  <c r="AI102" i="16"/>
  <c r="AH102" i="16"/>
  <c r="AG102" i="16"/>
  <c r="AF102" i="16"/>
  <c r="AE102" i="16"/>
  <c r="AD102" i="16"/>
  <c r="AC102" i="16"/>
  <c r="AB102" i="16"/>
  <c r="AL102" i="16" s="1"/>
  <c r="AA102" i="16"/>
  <c r="Z102" i="16"/>
  <c r="Y102" i="16"/>
  <c r="X102" i="16"/>
  <c r="W102" i="16"/>
  <c r="V102" i="16"/>
  <c r="U102" i="16"/>
  <c r="T102" i="16"/>
  <c r="AM102" i="16" s="1"/>
  <c r="S102" i="16"/>
  <c r="R102" i="16"/>
  <c r="Q102" i="16"/>
  <c r="P102" i="16"/>
  <c r="O102" i="16"/>
  <c r="N102" i="16"/>
  <c r="M102" i="16"/>
  <c r="L102" i="16"/>
  <c r="K102" i="16"/>
  <c r="J102" i="16"/>
  <c r="I102" i="16"/>
  <c r="H102" i="16"/>
  <c r="G102" i="16"/>
  <c r="AO102" i="16" s="1"/>
  <c r="F102" i="16"/>
  <c r="E102" i="16"/>
  <c r="D102" i="16"/>
  <c r="AQ101" i="16"/>
  <c r="AM101" i="16"/>
  <c r="AJ101" i="16"/>
  <c r="AI101" i="16"/>
  <c r="AH101" i="16"/>
  <c r="AG101" i="16"/>
  <c r="AF101" i="16"/>
  <c r="AE101" i="16"/>
  <c r="AD101" i="16"/>
  <c r="AC101" i="16"/>
  <c r="AL101" i="16" s="1"/>
  <c r="AB101" i="16"/>
  <c r="AA101" i="16"/>
  <c r="Z101" i="16"/>
  <c r="Y101" i="16"/>
  <c r="X101" i="16"/>
  <c r="W101" i="16"/>
  <c r="V101" i="16"/>
  <c r="U101" i="16"/>
  <c r="T101" i="16"/>
  <c r="S101" i="16"/>
  <c r="R101" i="16"/>
  <c r="Q101" i="16"/>
  <c r="P101" i="16"/>
  <c r="O101" i="16"/>
  <c r="N101" i="16"/>
  <c r="AN101" i="16" s="1"/>
  <c r="M101" i="16"/>
  <c r="L101" i="16"/>
  <c r="K101" i="16"/>
  <c r="J101" i="16"/>
  <c r="I101" i="16"/>
  <c r="H101" i="16"/>
  <c r="G101" i="16"/>
  <c r="F101" i="16"/>
  <c r="E101" i="16"/>
  <c r="D101" i="16"/>
  <c r="AQ100" i="16"/>
  <c r="AJ100" i="16"/>
  <c r="AI100" i="16"/>
  <c r="AH100" i="16"/>
  <c r="AG100" i="16"/>
  <c r="AF100" i="16"/>
  <c r="AE100" i="16"/>
  <c r="AD100" i="16"/>
  <c r="AC100" i="16"/>
  <c r="AL100" i="16" s="1"/>
  <c r="AB100" i="16"/>
  <c r="AA100" i="16"/>
  <c r="Z100" i="16"/>
  <c r="Y100" i="16"/>
  <c r="X100" i="16"/>
  <c r="W100" i="16"/>
  <c r="V100" i="16"/>
  <c r="U100" i="16"/>
  <c r="AM100" i="16" s="1"/>
  <c r="T100" i="16"/>
  <c r="S100" i="16"/>
  <c r="R100" i="16"/>
  <c r="Q100" i="16"/>
  <c r="P100" i="16"/>
  <c r="O100" i="16"/>
  <c r="N100" i="16"/>
  <c r="M100" i="16"/>
  <c r="L100" i="16"/>
  <c r="AN100" i="16" s="1"/>
  <c r="K100" i="16"/>
  <c r="J100" i="16"/>
  <c r="I100" i="16"/>
  <c r="H100" i="16"/>
  <c r="G100" i="16"/>
  <c r="F100" i="16"/>
  <c r="E100" i="16"/>
  <c r="AO100" i="16" s="1"/>
  <c r="D100" i="16"/>
  <c r="AJ99" i="16"/>
  <c r="AQ99" i="16" s="1"/>
  <c r="AI99" i="16"/>
  <c r="AH99" i="16"/>
  <c r="AG99" i="16"/>
  <c r="AF99" i="16"/>
  <c r="AE99" i="16"/>
  <c r="AD99" i="16"/>
  <c r="AC99" i="16"/>
  <c r="AB99" i="16"/>
  <c r="AL99" i="16" s="1"/>
  <c r="AA99" i="16"/>
  <c r="Z99" i="16"/>
  <c r="Y99" i="16"/>
  <c r="X99" i="16"/>
  <c r="W99" i="16"/>
  <c r="V99" i="16"/>
  <c r="U99" i="16"/>
  <c r="T99" i="16"/>
  <c r="AM99" i="16" s="1"/>
  <c r="S99" i="16"/>
  <c r="R99" i="16"/>
  <c r="Q99" i="16"/>
  <c r="P99" i="16"/>
  <c r="O99" i="16"/>
  <c r="N99" i="16"/>
  <c r="M99" i="16"/>
  <c r="L99" i="16"/>
  <c r="AN99" i="16" s="1"/>
  <c r="K99" i="16"/>
  <c r="J99" i="16"/>
  <c r="I99" i="16"/>
  <c r="H99" i="16"/>
  <c r="G99" i="16"/>
  <c r="F99" i="16"/>
  <c r="E99" i="16"/>
  <c r="D99" i="16"/>
  <c r="AO99" i="16" s="1"/>
  <c r="AJ98" i="16"/>
  <c r="AQ98" i="16" s="1"/>
  <c r="AR33" i="16" s="1"/>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C98" i="16"/>
  <c r="AQ97" i="16"/>
  <c r="AJ97" i="16"/>
  <c r="AI97" i="16"/>
  <c r="AH97" i="16"/>
  <c r="AG97" i="16"/>
  <c r="AF97" i="16"/>
  <c r="AE97" i="16"/>
  <c r="AD97" i="16"/>
  <c r="AC97" i="16"/>
  <c r="AL97" i="16" s="1"/>
  <c r="AB97" i="16"/>
  <c r="AA97" i="16"/>
  <c r="Z97" i="16"/>
  <c r="Y97" i="16"/>
  <c r="X97" i="16"/>
  <c r="W97" i="16"/>
  <c r="V97" i="16"/>
  <c r="U97" i="16"/>
  <c r="AM97" i="16" s="1"/>
  <c r="T97" i="16"/>
  <c r="S97" i="16"/>
  <c r="R97" i="16"/>
  <c r="Q97" i="16"/>
  <c r="P97" i="16"/>
  <c r="O97" i="16"/>
  <c r="N97" i="16"/>
  <c r="M97" i="16"/>
  <c r="AN97" i="16" s="1"/>
  <c r="L97" i="16"/>
  <c r="K97" i="16"/>
  <c r="J97" i="16"/>
  <c r="I97" i="16"/>
  <c r="H97" i="16"/>
  <c r="G97" i="16"/>
  <c r="F97" i="16"/>
  <c r="E97" i="16"/>
  <c r="D97" i="16"/>
  <c r="AQ96" i="16"/>
  <c r="AJ96" i="16"/>
  <c r="AI96" i="16"/>
  <c r="AH96" i="16"/>
  <c r="AG96" i="16"/>
  <c r="AF96" i="16"/>
  <c r="AE96" i="16"/>
  <c r="AD96" i="16"/>
  <c r="AC96" i="16"/>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Q95" i="16"/>
  <c r="AR30" i="16" s="1"/>
  <c r="AO95" i="16"/>
  <c r="AJ95" i="16"/>
  <c r="AI95" i="16"/>
  <c r="AH95" i="16"/>
  <c r="AG95" i="16"/>
  <c r="AF95" i="16"/>
  <c r="AE95" i="16"/>
  <c r="AD95" i="16"/>
  <c r="AC95" i="16"/>
  <c r="AL95" i="16" s="1"/>
  <c r="AB95" i="16"/>
  <c r="AA95" i="16"/>
  <c r="Z95" i="16"/>
  <c r="Y95" i="16"/>
  <c r="X95" i="16"/>
  <c r="W95" i="16"/>
  <c r="V95" i="16"/>
  <c r="U95" i="16"/>
  <c r="T95" i="16"/>
  <c r="AM95" i="16" s="1"/>
  <c r="S95" i="16"/>
  <c r="R95" i="16"/>
  <c r="Q95" i="16"/>
  <c r="P95" i="16"/>
  <c r="O95" i="16"/>
  <c r="N95" i="16"/>
  <c r="M95" i="16"/>
  <c r="L95" i="16"/>
  <c r="AN95" i="16" s="1"/>
  <c r="K95" i="16"/>
  <c r="J95" i="16"/>
  <c r="I95" i="16"/>
  <c r="H95" i="16"/>
  <c r="G95" i="16"/>
  <c r="F95" i="16"/>
  <c r="E95" i="16"/>
  <c r="D95" i="16"/>
  <c r="AN94" i="16"/>
  <c r="AJ94" i="16"/>
  <c r="AQ94" i="16" s="1"/>
  <c r="AR29" i="16" s="1"/>
  <c r="AI94" i="16"/>
  <c r="AH94" i="16"/>
  <c r="AG94" i="16"/>
  <c r="AF94" i="16"/>
  <c r="AE94" i="16"/>
  <c r="AD94" i="16"/>
  <c r="AC94" i="16"/>
  <c r="AB94" i="16"/>
  <c r="AL94" i="16" s="1"/>
  <c r="AA94" i="16"/>
  <c r="Z94" i="16"/>
  <c r="Y94" i="16"/>
  <c r="X94" i="16"/>
  <c r="W94" i="16"/>
  <c r="V94" i="16"/>
  <c r="U94" i="16"/>
  <c r="T94" i="16"/>
  <c r="AM94" i="16" s="1"/>
  <c r="S94" i="16"/>
  <c r="R94" i="16"/>
  <c r="Q94" i="16"/>
  <c r="P94" i="16"/>
  <c r="O94" i="16"/>
  <c r="N94" i="16"/>
  <c r="M94" i="16"/>
  <c r="L94" i="16"/>
  <c r="K94" i="16"/>
  <c r="J94" i="16"/>
  <c r="I94" i="16"/>
  <c r="H94" i="16"/>
  <c r="G94" i="16"/>
  <c r="AO94" i="16" s="1"/>
  <c r="F94" i="16"/>
  <c r="E94" i="16"/>
  <c r="D94" i="16"/>
  <c r="AQ93" i="16"/>
  <c r="AJ93" i="16"/>
  <c r="AI93" i="16"/>
  <c r="AH93" i="16"/>
  <c r="AG93" i="16"/>
  <c r="AF93" i="16"/>
  <c r="AE93" i="16"/>
  <c r="AD93" i="16"/>
  <c r="AC93" i="16"/>
  <c r="AB93" i="16"/>
  <c r="AA93" i="16"/>
  <c r="Z93" i="16"/>
  <c r="Y93" i="16"/>
  <c r="X93" i="16"/>
  <c r="W93" i="16"/>
  <c r="V93" i="16"/>
  <c r="AM93" i="16" s="1"/>
  <c r="U93" i="16"/>
  <c r="T93" i="16"/>
  <c r="S93" i="16"/>
  <c r="R93" i="16"/>
  <c r="Q93" i="16"/>
  <c r="P93" i="16"/>
  <c r="O93" i="16"/>
  <c r="N93" i="16"/>
  <c r="AN93" i="16" s="1"/>
  <c r="M93" i="16"/>
  <c r="L93" i="16"/>
  <c r="K93" i="16"/>
  <c r="J93" i="16"/>
  <c r="I93" i="16"/>
  <c r="H93" i="16"/>
  <c r="G93" i="16"/>
  <c r="F93" i="16"/>
  <c r="E93" i="16"/>
  <c r="D93" i="16"/>
  <c r="AO93" i="16" s="1"/>
  <c r="AQ92" i="16"/>
  <c r="AJ92" i="16"/>
  <c r="AI92" i="16"/>
  <c r="AH92" i="16"/>
  <c r="AG92" i="16"/>
  <c r="AF92" i="16"/>
  <c r="AE92" i="16"/>
  <c r="AD92" i="16"/>
  <c r="AC92" i="16"/>
  <c r="AL92" i="16" s="1"/>
  <c r="AB92" i="16"/>
  <c r="AA92" i="16"/>
  <c r="Z92" i="16"/>
  <c r="Y92" i="16"/>
  <c r="X92" i="16"/>
  <c r="W92" i="16"/>
  <c r="V92" i="16"/>
  <c r="U92" i="16"/>
  <c r="AM92" i="16" s="1"/>
  <c r="T92" i="16"/>
  <c r="S92" i="16"/>
  <c r="R92" i="16"/>
  <c r="Q92" i="16"/>
  <c r="P92" i="16"/>
  <c r="O92" i="16"/>
  <c r="N92" i="16"/>
  <c r="M92" i="16"/>
  <c r="L92" i="16"/>
  <c r="AN92" i="16" s="1"/>
  <c r="K92" i="16"/>
  <c r="J92" i="16"/>
  <c r="I92" i="16"/>
  <c r="H92" i="16"/>
  <c r="G92" i="16"/>
  <c r="F92" i="16"/>
  <c r="E92" i="16"/>
  <c r="AO92" i="16" s="1"/>
  <c r="D92" i="16"/>
  <c r="AJ91" i="16"/>
  <c r="AQ91" i="16" s="1"/>
  <c r="AI91" i="16"/>
  <c r="AH91" i="16"/>
  <c r="AG91" i="16"/>
  <c r="AF91" i="16"/>
  <c r="AE91" i="16"/>
  <c r="AD91" i="16"/>
  <c r="AC91" i="16"/>
  <c r="AB91" i="16"/>
  <c r="AL91" i="16" s="1"/>
  <c r="AA91" i="16"/>
  <c r="Z91" i="16"/>
  <c r="Y91" i="16"/>
  <c r="X91" i="16"/>
  <c r="W91" i="16"/>
  <c r="V91" i="16"/>
  <c r="U91" i="16"/>
  <c r="T91" i="16"/>
  <c r="AM91" i="16" s="1"/>
  <c r="S91" i="16"/>
  <c r="R91" i="16"/>
  <c r="Q91" i="16"/>
  <c r="P91" i="16"/>
  <c r="O91" i="16"/>
  <c r="N91" i="16"/>
  <c r="M91" i="16"/>
  <c r="L91" i="16"/>
  <c r="AN91" i="16" s="1"/>
  <c r="K91" i="16"/>
  <c r="J91" i="16"/>
  <c r="I91" i="16"/>
  <c r="H91" i="16"/>
  <c r="G91" i="16"/>
  <c r="F91" i="16"/>
  <c r="E91" i="16"/>
  <c r="D91" i="16"/>
  <c r="AO91" i="16" s="1"/>
  <c r="AJ90" i="16"/>
  <c r="AQ90" i="16" s="1"/>
  <c r="AR25" i="16" s="1"/>
  <c r="AI90" i="16"/>
  <c r="AH90" i="16"/>
  <c r="AG90" i="16"/>
  <c r="AF90" i="16"/>
  <c r="AE90" i="16"/>
  <c r="AD90" i="16"/>
  <c r="AC90" i="16"/>
  <c r="AB90" i="16"/>
  <c r="AL90" i="16" s="1"/>
  <c r="AA90" i="16"/>
  <c r="Z90" i="16"/>
  <c r="Y90" i="16"/>
  <c r="X90" i="16"/>
  <c r="W90" i="16"/>
  <c r="V90" i="16"/>
  <c r="U90" i="16"/>
  <c r="T90" i="16"/>
  <c r="AM90" i="16" s="1"/>
  <c r="S90" i="16"/>
  <c r="R90" i="16"/>
  <c r="Q90" i="16"/>
  <c r="P90" i="16"/>
  <c r="O90" i="16"/>
  <c r="N90" i="16"/>
  <c r="M90" i="16"/>
  <c r="L90" i="16"/>
  <c r="AN90" i="16" s="1"/>
  <c r="K90" i="16"/>
  <c r="J90" i="16"/>
  <c r="I90" i="16"/>
  <c r="H90" i="16"/>
  <c r="G90" i="16"/>
  <c r="F90" i="16"/>
  <c r="E90" i="16"/>
  <c r="D90" i="16"/>
  <c r="AO90" i="16" s="1"/>
  <c r="C90" i="16"/>
  <c r="AQ89"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E89" i="16"/>
  <c r="D89" i="16"/>
  <c r="AQ88" i="16"/>
  <c r="AJ88" i="16"/>
  <c r="AI88" i="16"/>
  <c r="AH88" i="16"/>
  <c r="AG88" i="16"/>
  <c r="AF88" i="16"/>
  <c r="AE88" i="16"/>
  <c r="AD88" i="16"/>
  <c r="AC88" i="16"/>
  <c r="AB88" i="16"/>
  <c r="AA88" i="16"/>
  <c r="Z88" i="16"/>
  <c r="Y88" i="16"/>
  <c r="X88" i="16"/>
  <c r="W88" i="16"/>
  <c r="V88" i="16"/>
  <c r="U88" i="16"/>
  <c r="T88" i="16"/>
  <c r="S88" i="16"/>
  <c r="R88" i="16"/>
  <c r="Q88" i="16"/>
  <c r="P88" i="16"/>
  <c r="O88" i="16"/>
  <c r="N88" i="16"/>
  <c r="M88" i="16"/>
  <c r="L88" i="16"/>
  <c r="K88" i="16"/>
  <c r="J88" i="16"/>
  <c r="I88" i="16"/>
  <c r="H88" i="16"/>
  <c r="G88" i="16"/>
  <c r="F88" i="16"/>
  <c r="E88" i="16"/>
  <c r="D88" i="16"/>
  <c r="AQ87" i="16"/>
  <c r="AJ87" i="16"/>
  <c r="AI87" i="16"/>
  <c r="AH87" i="16"/>
  <c r="AG87" i="16"/>
  <c r="AF87" i="16"/>
  <c r="AE87" i="16"/>
  <c r="AD87" i="16"/>
  <c r="AC87" i="16"/>
  <c r="AB87" i="16"/>
  <c r="AA87" i="16"/>
  <c r="Z87" i="16"/>
  <c r="Y87" i="16"/>
  <c r="X87" i="16"/>
  <c r="W87" i="16"/>
  <c r="V87" i="16"/>
  <c r="U87" i="16"/>
  <c r="T87" i="16"/>
  <c r="AM87" i="16" s="1"/>
  <c r="S87" i="16"/>
  <c r="R87" i="16"/>
  <c r="Q87" i="16"/>
  <c r="P87" i="16"/>
  <c r="O87" i="16"/>
  <c r="N87" i="16"/>
  <c r="M87" i="16"/>
  <c r="L87" i="16"/>
  <c r="AN87" i="16" s="1"/>
  <c r="K87" i="16"/>
  <c r="J87" i="16"/>
  <c r="I87" i="16"/>
  <c r="H87" i="16"/>
  <c r="AO87" i="16" s="1"/>
  <c r="G87" i="16"/>
  <c r="F87" i="16"/>
  <c r="E87" i="16"/>
  <c r="D87" i="16"/>
  <c r="AJ86" i="16"/>
  <c r="AI86" i="16"/>
  <c r="AH86" i="16"/>
  <c r="AG86" i="16"/>
  <c r="AF86" i="16"/>
  <c r="AE86" i="16"/>
  <c r="AD86" i="16"/>
  <c r="AC86" i="16"/>
  <c r="AB86" i="16"/>
  <c r="AA86" i="16"/>
  <c r="Z86" i="16"/>
  <c r="Y86" i="16"/>
  <c r="X86" i="16"/>
  <c r="W86" i="16"/>
  <c r="V86" i="16"/>
  <c r="AM86" i="16" s="1"/>
  <c r="U86" i="16"/>
  <c r="T86" i="16"/>
  <c r="S86" i="16"/>
  <c r="R86" i="16"/>
  <c r="Q86" i="16"/>
  <c r="P86" i="16"/>
  <c r="O86" i="16"/>
  <c r="N86" i="16"/>
  <c r="AN86" i="16" s="1"/>
  <c r="M86" i="16"/>
  <c r="L86" i="16"/>
  <c r="K86" i="16"/>
  <c r="J86" i="16"/>
  <c r="I86" i="16"/>
  <c r="H86" i="16"/>
  <c r="G86" i="16"/>
  <c r="F86" i="16"/>
  <c r="E86" i="16"/>
  <c r="D86" i="16"/>
  <c r="AJ85" i="16"/>
  <c r="AI85" i="16"/>
  <c r="AH85" i="16"/>
  <c r="AG85" i="16"/>
  <c r="AF85" i="16"/>
  <c r="AE85" i="16"/>
  <c r="AD85" i="16"/>
  <c r="AC85" i="16"/>
  <c r="AB85" i="16"/>
  <c r="AA85" i="16"/>
  <c r="Z85" i="16"/>
  <c r="Y85" i="16"/>
  <c r="X85" i="16"/>
  <c r="W85" i="16"/>
  <c r="V85" i="16"/>
  <c r="U85" i="16"/>
  <c r="T85" i="16"/>
  <c r="S85" i="16"/>
  <c r="R85" i="16"/>
  <c r="Q85" i="16"/>
  <c r="P85" i="16"/>
  <c r="O85" i="16"/>
  <c r="N85" i="16"/>
  <c r="M85" i="16"/>
  <c r="L85" i="16"/>
  <c r="K85" i="16"/>
  <c r="J85" i="16"/>
  <c r="I85" i="16"/>
  <c r="H85" i="16"/>
  <c r="G85" i="16"/>
  <c r="F85" i="16"/>
  <c r="E85" i="16"/>
  <c r="D85" i="16"/>
  <c r="C85" i="16"/>
  <c r="AJ84" i="16"/>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AN83" i="16"/>
  <c r="AJ83" i="16"/>
  <c r="AI83" i="16"/>
  <c r="AH83" i="16"/>
  <c r="AG83" i="16"/>
  <c r="AF83" i="16"/>
  <c r="AE83" i="16"/>
  <c r="AD83" i="16"/>
  <c r="AC83" i="16"/>
  <c r="AB83" i="16"/>
  <c r="AA83" i="16"/>
  <c r="Z83" i="16"/>
  <c r="Y83" i="16"/>
  <c r="X83" i="16"/>
  <c r="W83" i="16"/>
  <c r="V83" i="16"/>
  <c r="U83" i="16"/>
  <c r="T83" i="16"/>
  <c r="AM83" i="16" s="1"/>
  <c r="S83" i="16"/>
  <c r="R83" i="16"/>
  <c r="Q83" i="16"/>
  <c r="P83" i="16"/>
  <c r="O83" i="16"/>
  <c r="N83" i="16"/>
  <c r="M83" i="16"/>
  <c r="L83" i="16"/>
  <c r="K83" i="16"/>
  <c r="J83" i="16"/>
  <c r="I83" i="16"/>
  <c r="H83" i="16"/>
  <c r="G83" i="16"/>
  <c r="F83" i="16"/>
  <c r="AO83" i="16" s="1"/>
  <c r="E83" i="16"/>
  <c r="D83" i="16"/>
  <c r="AJ82" i="16"/>
  <c r="AI82" i="16"/>
  <c r="AH82" i="16"/>
  <c r="AG82" i="16"/>
  <c r="AF82" i="16"/>
  <c r="AE82" i="16"/>
  <c r="AD82" i="16"/>
  <c r="AC82" i="16"/>
  <c r="AB82" i="16"/>
  <c r="AA82" i="16"/>
  <c r="Z82" i="16"/>
  <c r="Y82" i="16"/>
  <c r="X82" i="16"/>
  <c r="W82" i="16"/>
  <c r="V82" i="16"/>
  <c r="U82" i="16"/>
  <c r="T82" i="16"/>
  <c r="AM82" i="16" s="1"/>
  <c r="S82" i="16"/>
  <c r="R82" i="16"/>
  <c r="Q82" i="16"/>
  <c r="P82" i="16"/>
  <c r="O82" i="16"/>
  <c r="N82" i="16"/>
  <c r="M82" i="16"/>
  <c r="L82" i="16"/>
  <c r="AN82" i="16" s="1"/>
  <c r="K82" i="16"/>
  <c r="J82" i="16"/>
  <c r="I82" i="16"/>
  <c r="H82" i="16"/>
  <c r="G82" i="16"/>
  <c r="F82" i="16"/>
  <c r="E82" i="16"/>
  <c r="D82" i="16"/>
  <c r="AO82" i="16" s="1"/>
  <c r="C82" i="16"/>
  <c r="AJ81" i="16"/>
  <c r="AI81" i="16"/>
  <c r="AH81" i="16"/>
  <c r="AG81" i="16"/>
  <c r="AF81" i="16"/>
  <c r="AL81" i="16" s="1"/>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E81" i="16"/>
  <c r="D81" i="16"/>
  <c r="AJ80" i="16"/>
  <c r="AI80" i="16"/>
  <c r="AH80" i="16"/>
  <c r="AG80" i="16"/>
  <c r="AF80" i="16"/>
  <c r="AE80" i="16"/>
  <c r="AD80" i="16"/>
  <c r="AC80" i="16"/>
  <c r="AB80" i="16"/>
  <c r="AA80" i="16"/>
  <c r="Z80" i="16"/>
  <c r="Y80" i="16"/>
  <c r="X80" i="16"/>
  <c r="W80" i="16"/>
  <c r="V80" i="16"/>
  <c r="U80" i="16"/>
  <c r="T80" i="16"/>
  <c r="S80" i="16"/>
  <c r="R80" i="16"/>
  <c r="Q80" i="16"/>
  <c r="P80" i="16"/>
  <c r="O80" i="16"/>
  <c r="N80" i="16"/>
  <c r="AN80" i="16" s="1"/>
  <c r="M80" i="16"/>
  <c r="L80" i="16"/>
  <c r="K80" i="16"/>
  <c r="J80" i="16"/>
  <c r="I80" i="16"/>
  <c r="H80" i="16"/>
  <c r="G80" i="16"/>
  <c r="F80" i="16"/>
  <c r="AO80" i="16" s="1"/>
  <c r="E80" i="16"/>
  <c r="D80" i="16"/>
  <c r="AJ79" i="16"/>
  <c r="AI79" i="16"/>
  <c r="AH79" i="16"/>
  <c r="AG79" i="16"/>
  <c r="AF79" i="16"/>
  <c r="AE79" i="16"/>
  <c r="AD79" i="16"/>
  <c r="AC79" i="16"/>
  <c r="AB79" i="16"/>
  <c r="AA79" i="16"/>
  <c r="Z79" i="16"/>
  <c r="Y79" i="16"/>
  <c r="X79" i="16"/>
  <c r="W79" i="16"/>
  <c r="V79" i="16"/>
  <c r="U79" i="16"/>
  <c r="T79" i="16"/>
  <c r="S79" i="16"/>
  <c r="R79" i="16"/>
  <c r="Q79" i="16"/>
  <c r="P79" i="16"/>
  <c r="O79" i="16"/>
  <c r="N79" i="16"/>
  <c r="M79" i="16"/>
  <c r="L79" i="16"/>
  <c r="K79" i="16"/>
  <c r="J79" i="16"/>
  <c r="I79" i="16"/>
  <c r="H79" i="16"/>
  <c r="G79" i="16"/>
  <c r="F79" i="16"/>
  <c r="E79" i="16"/>
  <c r="D79" i="16"/>
  <c r="C79" i="16"/>
  <c r="AJ78" i="16"/>
  <c r="AI78" i="16"/>
  <c r="AH78" i="16"/>
  <c r="AG78" i="16"/>
  <c r="AF78" i="16"/>
  <c r="AE78" i="16"/>
  <c r="AD78" i="16"/>
  <c r="AC78" i="16"/>
  <c r="AB78" i="16"/>
  <c r="AA78" i="16"/>
  <c r="Z78" i="16"/>
  <c r="Y78" i="16"/>
  <c r="X78" i="16"/>
  <c r="W78" i="16"/>
  <c r="V78" i="16"/>
  <c r="U78" i="16"/>
  <c r="AM78" i="16" s="1"/>
  <c r="T78" i="16"/>
  <c r="S78" i="16"/>
  <c r="R78" i="16"/>
  <c r="Q78" i="16"/>
  <c r="P78" i="16"/>
  <c r="O78" i="16"/>
  <c r="N78" i="16"/>
  <c r="M78" i="16"/>
  <c r="L78" i="16"/>
  <c r="K78" i="16"/>
  <c r="J78" i="16"/>
  <c r="I78" i="16"/>
  <c r="H78" i="16"/>
  <c r="G78" i="16"/>
  <c r="F78" i="16"/>
  <c r="E78" i="16"/>
  <c r="D78" i="16"/>
  <c r="C78" i="16"/>
  <c r="AJ77" i="16"/>
  <c r="AI77" i="16"/>
  <c r="AH77" i="16"/>
  <c r="AG77" i="16"/>
  <c r="AF77" i="16"/>
  <c r="AE77" i="16"/>
  <c r="AD77" i="16"/>
  <c r="AC77" i="16"/>
  <c r="AB77" i="16"/>
  <c r="AA77" i="16"/>
  <c r="Z77" i="16"/>
  <c r="Y77" i="16"/>
  <c r="X77" i="16"/>
  <c r="W77" i="16"/>
  <c r="V77" i="16"/>
  <c r="U77" i="16"/>
  <c r="AM77" i="16" s="1"/>
  <c r="T77" i="16"/>
  <c r="S77" i="16"/>
  <c r="R77" i="16"/>
  <c r="Q77" i="16"/>
  <c r="P77" i="16"/>
  <c r="O77" i="16"/>
  <c r="N77" i="16"/>
  <c r="M77" i="16"/>
  <c r="AN77" i="16" s="1"/>
  <c r="L77" i="16"/>
  <c r="K77" i="16"/>
  <c r="J77" i="16"/>
  <c r="I77" i="16"/>
  <c r="H77" i="16"/>
  <c r="G77" i="16"/>
  <c r="F77" i="16"/>
  <c r="E77" i="16"/>
  <c r="D77" i="16"/>
  <c r="AJ76" i="16"/>
  <c r="AI76" i="16"/>
  <c r="AH76" i="16"/>
  <c r="AG76" i="16"/>
  <c r="AF76" i="16"/>
  <c r="AE76" i="16"/>
  <c r="AD76" i="16"/>
  <c r="AC76" i="16"/>
  <c r="AB76" i="16"/>
  <c r="AA76" i="16"/>
  <c r="Z76" i="16"/>
  <c r="Y76" i="16"/>
  <c r="X76" i="16"/>
  <c r="W76" i="16"/>
  <c r="V76" i="16"/>
  <c r="U76" i="16"/>
  <c r="T76" i="16"/>
  <c r="S76" i="16"/>
  <c r="R76" i="16"/>
  <c r="Q76" i="16"/>
  <c r="P76" i="16"/>
  <c r="O76" i="16"/>
  <c r="N76" i="16"/>
  <c r="M76" i="16"/>
  <c r="L76" i="16"/>
  <c r="K76" i="16"/>
  <c r="J76" i="16"/>
  <c r="I76" i="16"/>
  <c r="H76" i="16"/>
  <c r="G76" i="16"/>
  <c r="F76" i="16"/>
  <c r="E76" i="16"/>
  <c r="D76" i="16"/>
  <c r="C76" i="16"/>
  <c r="AJ75" i="16"/>
  <c r="AI75" i="16"/>
  <c r="AH75" i="16"/>
  <c r="AG75" i="16"/>
  <c r="AF75" i="16"/>
  <c r="AE75" i="16"/>
  <c r="AD75" i="16"/>
  <c r="AC75" i="16"/>
  <c r="AL75" i="16" s="1"/>
  <c r="AB75" i="16"/>
  <c r="AA75" i="16"/>
  <c r="Z75" i="16"/>
  <c r="Y75" i="16"/>
  <c r="X75" i="16"/>
  <c r="W75" i="16"/>
  <c r="V75" i="16"/>
  <c r="U75" i="16"/>
  <c r="AM75" i="16" s="1"/>
  <c r="T75" i="16"/>
  <c r="S75" i="16"/>
  <c r="R75" i="16"/>
  <c r="Q75" i="16"/>
  <c r="P75" i="16"/>
  <c r="O75" i="16"/>
  <c r="N75" i="16"/>
  <c r="M75" i="16"/>
  <c r="AN75" i="16" s="1"/>
  <c r="L75" i="16"/>
  <c r="K75" i="16"/>
  <c r="J75" i="16"/>
  <c r="I75" i="16"/>
  <c r="H75" i="16"/>
  <c r="G75" i="16"/>
  <c r="F75" i="16"/>
  <c r="E75" i="16"/>
  <c r="D75" i="16"/>
  <c r="AO75" i="16" s="1"/>
  <c r="AQ75" i="16" s="1"/>
  <c r="C75" i="16"/>
  <c r="AJ74" i="16"/>
  <c r="AI74" i="16"/>
  <c r="AH74" i="16"/>
  <c r="AG74" i="16"/>
  <c r="AF74" i="16"/>
  <c r="AE74" i="16"/>
  <c r="AD74" i="16"/>
  <c r="AC74" i="16"/>
  <c r="AB74" i="16"/>
  <c r="AA74" i="16"/>
  <c r="Z74" i="16"/>
  <c r="Y74" i="16"/>
  <c r="X74" i="16"/>
  <c r="W74" i="16"/>
  <c r="V74" i="16"/>
  <c r="U74" i="16"/>
  <c r="T74" i="16"/>
  <c r="S74" i="16"/>
  <c r="R74" i="16"/>
  <c r="Q74" i="16"/>
  <c r="P74" i="16"/>
  <c r="O74" i="16"/>
  <c r="N74" i="16"/>
  <c r="M74" i="16"/>
  <c r="L74" i="16"/>
  <c r="K74" i="16"/>
  <c r="J74" i="16"/>
  <c r="I74" i="16"/>
  <c r="H74" i="16"/>
  <c r="AO74" i="16" s="1"/>
  <c r="G74" i="16"/>
  <c r="F74" i="16"/>
  <c r="E74" i="16"/>
  <c r="D74" i="16"/>
  <c r="AJ73" i="16"/>
  <c r="AI73" i="16"/>
  <c r="AH73" i="16"/>
  <c r="AG73" i="16"/>
  <c r="AF73" i="16"/>
  <c r="AE73" i="16"/>
  <c r="AD73" i="16"/>
  <c r="AC73" i="16"/>
  <c r="AB73" i="16"/>
  <c r="AA73" i="16"/>
  <c r="Z73" i="16"/>
  <c r="Y73" i="16"/>
  <c r="X73" i="16"/>
  <c r="W73" i="16"/>
  <c r="V73" i="16"/>
  <c r="U73" i="16"/>
  <c r="AM73" i="16" s="1"/>
  <c r="T73" i="16"/>
  <c r="S73" i="16"/>
  <c r="R73" i="16"/>
  <c r="Q73" i="16"/>
  <c r="P73" i="16"/>
  <c r="O73" i="16"/>
  <c r="N73" i="16"/>
  <c r="AN73" i="16" s="1"/>
  <c r="M73" i="16"/>
  <c r="L73" i="16"/>
  <c r="K73" i="16"/>
  <c r="J73" i="16"/>
  <c r="I73" i="16"/>
  <c r="H73" i="16"/>
  <c r="G73" i="16"/>
  <c r="F73" i="16"/>
  <c r="E73" i="16"/>
  <c r="D73" i="16"/>
  <c r="AJ72" i="16"/>
  <c r="AI72" i="16"/>
  <c r="AH72" i="16"/>
  <c r="AG72" i="16"/>
  <c r="AF72" i="16"/>
  <c r="AE72" i="16"/>
  <c r="AD72" i="16"/>
  <c r="AC72" i="16"/>
  <c r="AB72" i="16"/>
  <c r="AA72" i="16"/>
  <c r="Z72" i="16"/>
  <c r="Y72" i="16"/>
  <c r="X72" i="16"/>
  <c r="W72" i="16"/>
  <c r="V72" i="16"/>
  <c r="U72" i="16"/>
  <c r="T72" i="16"/>
  <c r="S72" i="16"/>
  <c r="R72" i="16"/>
  <c r="Q72" i="16"/>
  <c r="P72" i="16"/>
  <c r="O72" i="16"/>
  <c r="N72" i="16"/>
  <c r="M72" i="16"/>
  <c r="L72" i="16"/>
  <c r="K72" i="16"/>
  <c r="J72" i="16"/>
  <c r="I72" i="16"/>
  <c r="H72" i="16"/>
  <c r="G72" i="16"/>
  <c r="F72" i="16"/>
  <c r="E72" i="16"/>
  <c r="D72" i="16"/>
  <c r="C72" i="16"/>
  <c r="AJ71" i="16"/>
  <c r="AI71" i="16"/>
  <c r="AH71" i="16"/>
  <c r="AG71" i="16"/>
  <c r="AF71" i="16"/>
  <c r="AE71" i="16"/>
  <c r="AD71" i="16"/>
  <c r="AC71" i="16"/>
  <c r="AB71" i="16"/>
  <c r="AA71" i="16"/>
  <c r="Z71" i="16"/>
  <c r="Y71" i="16"/>
  <c r="X71" i="16"/>
  <c r="W71" i="16"/>
  <c r="V71" i="16"/>
  <c r="U71" i="16"/>
  <c r="T71" i="16"/>
  <c r="S71" i="16"/>
  <c r="R71" i="16"/>
  <c r="Q71" i="16"/>
  <c r="P71" i="16"/>
  <c r="O71" i="16"/>
  <c r="N71" i="16"/>
  <c r="M71" i="16"/>
  <c r="L71" i="16"/>
  <c r="K71" i="16"/>
  <c r="J71" i="16"/>
  <c r="I71" i="16"/>
  <c r="H71" i="16"/>
  <c r="G71" i="16"/>
  <c r="AO71" i="16" s="1"/>
  <c r="F71" i="16"/>
  <c r="E71" i="16"/>
  <c r="D71" i="16"/>
  <c r="AT70" i="16"/>
  <c r="AS70" i="16"/>
  <c r="AR70" i="16"/>
  <c r="AT69" i="16"/>
  <c r="C69" i="16"/>
  <c r="C199" i="16" s="1"/>
  <c r="AT68" i="16"/>
  <c r="AR68" i="16"/>
  <c r="C68" i="16"/>
  <c r="AT67" i="16"/>
  <c r="C67" i="16"/>
  <c r="C132" i="16" s="1"/>
  <c r="AT66" i="16"/>
  <c r="C66" i="16"/>
  <c r="AT65" i="16"/>
  <c r="AS65" i="16"/>
  <c r="C65" i="16"/>
  <c r="C195" i="16" s="1"/>
  <c r="AT64" i="16"/>
  <c r="C64" i="16"/>
  <c r="AT63" i="16"/>
  <c r="C63" i="16"/>
  <c r="C128" i="16" s="1"/>
  <c r="AT62" i="16"/>
  <c r="C62" i="16"/>
  <c r="C127" i="16" s="1"/>
  <c r="AT61" i="16"/>
  <c r="C61" i="16"/>
  <c r="C126" i="16" s="1"/>
  <c r="AT60" i="16"/>
  <c r="AR60" i="16"/>
  <c r="C60" i="16"/>
  <c r="AT59" i="16"/>
  <c r="C59" i="16"/>
  <c r="C124" i="16" s="1"/>
  <c r="AT58" i="16"/>
  <c r="C58" i="16"/>
  <c r="AT57" i="16"/>
  <c r="AS57" i="16"/>
  <c r="C57" i="16"/>
  <c r="C187" i="16" s="1"/>
  <c r="AT56" i="16"/>
  <c r="C56" i="16"/>
  <c r="AT55" i="16"/>
  <c r="C55" i="16"/>
  <c r="C120" i="16" s="1"/>
  <c r="AT54" i="16"/>
  <c r="C54" i="16"/>
  <c r="C119" i="16" s="1"/>
  <c r="AT53" i="16"/>
  <c r="C53" i="16"/>
  <c r="C118" i="16" s="1"/>
  <c r="AT52" i="16"/>
  <c r="AR52" i="16"/>
  <c r="C52" i="16"/>
  <c r="AT51" i="16"/>
  <c r="C51" i="16"/>
  <c r="C116" i="16" s="1"/>
  <c r="AT50" i="16"/>
  <c r="C50" i="16"/>
  <c r="AT49" i="16"/>
  <c r="AS49" i="16"/>
  <c r="C49" i="16"/>
  <c r="C179" i="16" s="1"/>
  <c r="AT48" i="16"/>
  <c r="C48" i="16"/>
  <c r="AT47" i="16"/>
  <c r="C47" i="16"/>
  <c r="C112" i="16" s="1"/>
  <c r="AT46" i="16"/>
  <c r="C46" i="16"/>
  <c r="C111" i="16" s="1"/>
  <c r="AT45" i="16"/>
  <c r="C45" i="16"/>
  <c r="C110" i="16" s="1"/>
  <c r="AT44" i="16"/>
  <c r="AR44" i="16"/>
  <c r="C44" i="16"/>
  <c r="AT43" i="16"/>
  <c r="C43" i="16"/>
  <c r="C108" i="16" s="1"/>
  <c r="AT42" i="16"/>
  <c r="C42" i="16"/>
  <c r="AT41" i="16"/>
  <c r="AS41" i="16"/>
  <c r="C41" i="16"/>
  <c r="C171" i="16" s="1"/>
  <c r="AT40" i="16"/>
  <c r="C40" i="16"/>
  <c r="AT39" i="16"/>
  <c r="C39" i="16"/>
  <c r="C104" i="16" s="1"/>
  <c r="AT38" i="16"/>
  <c r="C38" i="16"/>
  <c r="C103" i="16" s="1"/>
  <c r="AT37" i="16"/>
  <c r="C37" i="16"/>
  <c r="C102" i="16" s="1"/>
  <c r="AT36" i="16"/>
  <c r="AR36" i="16"/>
  <c r="C36" i="16"/>
  <c r="AT35" i="16"/>
  <c r="C35" i="16"/>
  <c r="C100" i="16" s="1"/>
  <c r="AT34" i="16"/>
  <c r="C34" i="16"/>
  <c r="AT33" i="16"/>
  <c r="AS33" i="16"/>
  <c r="C33" i="16"/>
  <c r="C163" i="16" s="1"/>
  <c r="AT32" i="16"/>
  <c r="C32" i="16"/>
  <c r="AT31" i="16"/>
  <c r="C31" i="16"/>
  <c r="C96" i="16" s="1"/>
  <c r="AT30" i="16"/>
  <c r="C30" i="16"/>
  <c r="C95" i="16" s="1"/>
  <c r="AT29" i="16"/>
  <c r="C29" i="16"/>
  <c r="C94" i="16" s="1"/>
  <c r="AT28" i="16"/>
  <c r="AR28" i="16"/>
  <c r="C28" i="16"/>
  <c r="AT27" i="16"/>
  <c r="C27" i="16"/>
  <c r="C92" i="16" s="1"/>
  <c r="AT26" i="16"/>
  <c r="C26" i="16"/>
  <c r="AT25" i="16"/>
  <c r="AS25" i="16"/>
  <c r="C25" i="16"/>
  <c r="C155" i="16" s="1"/>
  <c r="AT24" i="16"/>
  <c r="C24" i="16"/>
  <c r="AT23" i="16"/>
  <c r="C23" i="16"/>
  <c r="C88" i="16" s="1"/>
  <c r="AT22" i="16"/>
  <c r="C22" i="16"/>
  <c r="C87" i="16" s="1"/>
  <c r="C21" i="16"/>
  <c r="C86" i="16" s="1"/>
  <c r="C20" i="16"/>
  <c r="C150" i="16" s="1"/>
  <c r="C19" i="16"/>
  <c r="C18" i="16"/>
  <c r="C83" i="16" s="1"/>
  <c r="C17" i="16"/>
  <c r="C147" i="16" s="1"/>
  <c r="C16" i="16"/>
  <c r="C81" i="16" s="1"/>
  <c r="C15" i="16"/>
  <c r="C80" i="16" s="1"/>
  <c r="C14" i="16"/>
  <c r="C144" i="16" s="1"/>
  <c r="AW13" i="16"/>
  <c r="C13" i="16"/>
  <c r="C12" i="16"/>
  <c r="C77" i="16" s="1"/>
  <c r="C11" i="16"/>
  <c r="C141" i="16" s="1"/>
  <c r="C10" i="16"/>
  <c r="AL9" i="16"/>
  <c r="C9" i="16"/>
  <c r="AL8" i="16"/>
  <c r="C8" i="16"/>
  <c r="AT8" i="16" s="1"/>
  <c r="C7" i="16"/>
  <c r="AW6" i="16"/>
  <c r="AL6" i="16"/>
  <c r="AT6" i="16" s="1"/>
  <c r="C6" i="16"/>
  <c r="C71" i="16" s="1"/>
  <c r="B3" i="16"/>
  <c r="AW7" i="16" s="1"/>
  <c r="AJ199" i="15"/>
  <c r="AQ199" i="15" s="1"/>
  <c r="AI199" i="15"/>
  <c r="AH199" i="15"/>
  <c r="AG199" i="15"/>
  <c r="AF199" i="15"/>
  <c r="AE199" i="15"/>
  <c r="AD199" i="15"/>
  <c r="AC199" i="15"/>
  <c r="AL199" i="15" s="1"/>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Q198" i="15" s="1"/>
  <c r="AI198" i="15"/>
  <c r="AH198" i="15"/>
  <c r="AG198" i="15"/>
  <c r="AF198" i="15"/>
  <c r="AE198" i="15"/>
  <c r="AD198" i="15"/>
  <c r="AC198" i="15"/>
  <c r="AB198" i="15"/>
  <c r="AL198" i="15" s="1"/>
  <c r="AA198" i="15"/>
  <c r="Z198" i="15"/>
  <c r="Y198" i="15"/>
  <c r="X198" i="15"/>
  <c r="W198" i="15"/>
  <c r="V198" i="15"/>
  <c r="U198" i="15"/>
  <c r="T198" i="15"/>
  <c r="AM198" i="15" s="1"/>
  <c r="S198" i="15"/>
  <c r="R198" i="15"/>
  <c r="Q198" i="15"/>
  <c r="P198" i="15"/>
  <c r="O198" i="15"/>
  <c r="N198" i="15"/>
  <c r="M198" i="15"/>
  <c r="L198" i="15"/>
  <c r="AN198" i="15" s="1"/>
  <c r="K198" i="15"/>
  <c r="J198" i="15"/>
  <c r="I198" i="15"/>
  <c r="H198" i="15"/>
  <c r="G198" i="15"/>
  <c r="F198" i="15"/>
  <c r="E198" i="15"/>
  <c r="D198" i="15"/>
  <c r="AO198" i="15" s="1"/>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AO197" i="15" s="1"/>
  <c r="J197" i="15"/>
  <c r="I197" i="15"/>
  <c r="H197" i="15"/>
  <c r="G197" i="15"/>
  <c r="F197" i="15"/>
  <c r="E197" i="15"/>
  <c r="D197" i="15"/>
  <c r="AQ196" i="15"/>
  <c r="AJ196" i="15"/>
  <c r="AI196" i="15"/>
  <c r="AH196" i="15"/>
  <c r="AG196" i="15"/>
  <c r="AF196" i="15"/>
  <c r="AE196" i="15"/>
  <c r="AD196" i="15"/>
  <c r="AC196" i="15"/>
  <c r="AB196" i="15"/>
  <c r="AA196" i="15"/>
  <c r="Z196" i="15"/>
  <c r="Y196" i="15"/>
  <c r="X196" i="15"/>
  <c r="W196" i="15"/>
  <c r="V196" i="15"/>
  <c r="U196" i="15"/>
  <c r="T196" i="15"/>
  <c r="S196" i="15"/>
  <c r="R196" i="15"/>
  <c r="Q196" i="15"/>
  <c r="P196" i="15"/>
  <c r="O196" i="15"/>
  <c r="AN196" i="15" s="1"/>
  <c r="N196" i="15"/>
  <c r="M196" i="15"/>
  <c r="L196" i="15"/>
  <c r="K196" i="15"/>
  <c r="J196" i="15"/>
  <c r="I196" i="15"/>
  <c r="H196" i="15"/>
  <c r="G196" i="15"/>
  <c r="F196" i="15"/>
  <c r="E196" i="15"/>
  <c r="D196" i="15"/>
  <c r="AQ195" i="15"/>
  <c r="AS66" i="15" s="1"/>
  <c r="AM195" i="15"/>
  <c r="AJ195" i="15"/>
  <c r="AI195" i="15"/>
  <c r="AH195" i="15"/>
  <c r="AG195" i="15"/>
  <c r="AF195" i="15"/>
  <c r="AE195" i="15"/>
  <c r="AD195" i="15"/>
  <c r="AC195" i="15"/>
  <c r="AL195" i="15" s="1"/>
  <c r="AB195" i="15"/>
  <c r="AA195" i="15"/>
  <c r="Z195" i="15"/>
  <c r="Y195" i="15"/>
  <c r="X195" i="15"/>
  <c r="W195" i="15"/>
  <c r="V195" i="15"/>
  <c r="U195" i="15"/>
  <c r="T195" i="15"/>
  <c r="S195" i="15"/>
  <c r="R195" i="15"/>
  <c r="Q195" i="15"/>
  <c r="P195" i="15"/>
  <c r="O195" i="15"/>
  <c r="N195" i="15"/>
  <c r="M195" i="15"/>
  <c r="L195" i="15"/>
  <c r="AN195" i="15" s="1"/>
  <c r="K195" i="15"/>
  <c r="J195" i="15"/>
  <c r="I195" i="15"/>
  <c r="H195" i="15"/>
  <c r="G195" i="15"/>
  <c r="F195" i="15"/>
  <c r="AO195" i="15" s="1"/>
  <c r="E195" i="15"/>
  <c r="D195" i="15"/>
  <c r="AJ194" i="15"/>
  <c r="AQ194" i="15" s="1"/>
  <c r="AI194" i="15"/>
  <c r="AH194" i="15"/>
  <c r="AG194" i="15"/>
  <c r="AF194" i="15"/>
  <c r="AE194" i="15"/>
  <c r="AD194" i="15"/>
  <c r="AC194" i="15"/>
  <c r="AL194" i="15" s="1"/>
  <c r="AB194" i="15"/>
  <c r="AA194" i="15"/>
  <c r="Z194" i="15"/>
  <c r="Y194" i="15"/>
  <c r="X194" i="15"/>
  <c r="W194" i="15"/>
  <c r="V194" i="15"/>
  <c r="U194" i="15"/>
  <c r="T194" i="15"/>
  <c r="S194" i="15"/>
  <c r="R194" i="15"/>
  <c r="Q194" i="15"/>
  <c r="P194" i="15"/>
  <c r="O194" i="15"/>
  <c r="AN194" i="15" s="1"/>
  <c r="N194" i="15"/>
  <c r="M194" i="15"/>
  <c r="L194" i="15"/>
  <c r="K194" i="15"/>
  <c r="J194" i="15"/>
  <c r="I194" i="15"/>
  <c r="H194" i="15"/>
  <c r="G194" i="15"/>
  <c r="AO194" i="15" s="1"/>
  <c r="F194" i="15"/>
  <c r="E194" i="15"/>
  <c r="D194" i="15"/>
  <c r="AJ193" i="15"/>
  <c r="AQ193" i="15" s="1"/>
  <c r="AI193" i="15"/>
  <c r="AH193" i="15"/>
  <c r="AG193" i="15"/>
  <c r="AF193" i="15"/>
  <c r="AE193" i="15"/>
  <c r="AD193" i="15"/>
  <c r="AC193" i="15"/>
  <c r="AB193" i="15"/>
  <c r="AA193" i="15"/>
  <c r="Z193" i="15"/>
  <c r="Y193" i="15"/>
  <c r="X193" i="15"/>
  <c r="W193" i="15"/>
  <c r="V193" i="15"/>
  <c r="U193" i="15"/>
  <c r="T193" i="15"/>
  <c r="AM193" i="15" s="1"/>
  <c r="S193" i="15"/>
  <c r="R193" i="15"/>
  <c r="Q193" i="15"/>
  <c r="P193" i="15"/>
  <c r="O193" i="15"/>
  <c r="N193" i="15"/>
  <c r="AN193" i="15" s="1"/>
  <c r="M193" i="15"/>
  <c r="L193" i="15"/>
  <c r="K193" i="15"/>
  <c r="J193" i="15"/>
  <c r="I193" i="15"/>
  <c r="H193" i="15"/>
  <c r="G193" i="15"/>
  <c r="F193" i="15"/>
  <c r="E193" i="15"/>
  <c r="D193" i="15"/>
  <c r="AQ192" i="15"/>
  <c r="AJ192" i="15"/>
  <c r="AI192" i="15"/>
  <c r="AH192" i="15"/>
  <c r="AG192" i="15"/>
  <c r="AF192" i="15"/>
  <c r="AE192" i="15"/>
  <c r="AD192" i="15"/>
  <c r="AC192" i="15"/>
  <c r="AL192" i="15" s="1"/>
  <c r="AB192" i="15"/>
  <c r="AA192" i="15"/>
  <c r="Z192" i="15"/>
  <c r="Y192" i="15"/>
  <c r="X192" i="15"/>
  <c r="W192" i="15"/>
  <c r="V192" i="15"/>
  <c r="AM192" i="15" s="1"/>
  <c r="U192" i="15"/>
  <c r="T192" i="15"/>
  <c r="S192" i="15"/>
  <c r="R192" i="15"/>
  <c r="Q192" i="15"/>
  <c r="P192" i="15"/>
  <c r="O192" i="15"/>
  <c r="N192" i="15"/>
  <c r="M192" i="15"/>
  <c r="L192" i="15"/>
  <c r="K192" i="15"/>
  <c r="J192" i="15"/>
  <c r="I192" i="15"/>
  <c r="H192" i="15"/>
  <c r="G192" i="15"/>
  <c r="F192" i="15"/>
  <c r="E192" i="15"/>
  <c r="D192" i="15"/>
  <c r="AJ191" i="15"/>
  <c r="AQ191" i="15" s="1"/>
  <c r="AI191" i="15"/>
  <c r="AH191" i="15"/>
  <c r="AG191" i="15"/>
  <c r="AF191" i="15"/>
  <c r="AE191" i="15"/>
  <c r="AD191" i="15"/>
  <c r="AC191" i="15"/>
  <c r="AL191" i="15" s="1"/>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Q190"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AO189" i="15" s="1"/>
  <c r="G189" i="15"/>
  <c r="F189" i="15"/>
  <c r="E189" i="15"/>
  <c r="D189" i="15"/>
  <c r="AQ188" i="15"/>
  <c r="AS58" i="15" s="1"/>
  <c r="AJ188" i="15"/>
  <c r="AI188" i="15"/>
  <c r="AH188" i="15"/>
  <c r="AG188" i="15"/>
  <c r="AF188" i="15"/>
  <c r="AE188" i="15"/>
  <c r="AD188" i="15"/>
  <c r="AC188" i="15"/>
  <c r="AB188" i="15"/>
  <c r="AA188" i="15"/>
  <c r="Z188" i="15"/>
  <c r="Y188" i="15"/>
  <c r="X188" i="15"/>
  <c r="W188" i="15"/>
  <c r="V188" i="15"/>
  <c r="U188" i="15"/>
  <c r="T188" i="15"/>
  <c r="S188" i="15"/>
  <c r="R188" i="15"/>
  <c r="AN188" i="15" s="1"/>
  <c r="Q188" i="15"/>
  <c r="P188" i="15"/>
  <c r="O188" i="15"/>
  <c r="N188" i="15"/>
  <c r="M188" i="15"/>
  <c r="L188" i="15"/>
  <c r="K188" i="15"/>
  <c r="J188" i="15"/>
  <c r="I188" i="15"/>
  <c r="H188" i="15"/>
  <c r="G188" i="15"/>
  <c r="F188" i="15"/>
  <c r="E188" i="15"/>
  <c r="D188" i="15"/>
  <c r="AQ187" i="15"/>
  <c r="AJ187" i="15"/>
  <c r="AI187" i="15"/>
  <c r="AH187" i="15"/>
  <c r="AG187" i="15"/>
  <c r="AF187" i="15"/>
  <c r="AE187" i="15"/>
  <c r="AD187" i="15"/>
  <c r="AC187" i="15"/>
  <c r="AB187" i="15"/>
  <c r="AA187" i="15"/>
  <c r="Z187" i="15"/>
  <c r="Y187" i="15"/>
  <c r="X187" i="15"/>
  <c r="W187" i="15"/>
  <c r="V187" i="15"/>
  <c r="AM187" i="15" s="1"/>
  <c r="U187" i="15"/>
  <c r="T187" i="15"/>
  <c r="S187" i="15"/>
  <c r="R187" i="15"/>
  <c r="Q187" i="15"/>
  <c r="P187" i="15"/>
  <c r="O187" i="15"/>
  <c r="N187" i="15"/>
  <c r="M187" i="15"/>
  <c r="L187" i="15"/>
  <c r="K187" i="15"/>
  <c r="J187" i="15"/>
  <c r="I187" i="15"/>
  <c r="H187" i="15"/>
  <c r="G187" i="15"/>
  <c r="F187" i="15"/>
  <c r="AO187" i="15" s="1"/>
  <c r="E187" i="15"/>
  <c r="D187" i="15"/>
  <c r="AN186" i="15"/>
  <c r="AJ186" i="15"/>
  <c r="AQ186" i="15" s="1"/>
  <c r="AI186" i="15"/>
  <c r="AH186" i="15"/>
  <c r="AG186" i="15"/>
  <c r="AF186" i="15"/>
  <c r="AE186" i="15"/>
  <c r="AD186" i="15"/>
  <c r="AC186" i="15"/>
  <c r="AL186" i="15" s="1"/>
  <c r="AB186" i="15"/>
  <c r="AA186" i="15"/>
  <c r="Z186" i="15"/>
  <c r="Y186" i="15"/>
  <c r="X186" i="15"/>
  <c r="W186" i="15"/>
  <c r="V186" i="15"/>
  <c r="U186" i="15"/>
  <c r="T186" i="15"/>
  <c r="AM186" i="15" s="1"/>
  <c r="S186" i="15"/>
  <c r="R186" i="15"/>
  <c r="Q186" i="15"/>
  <c r="P186" i="15"/>
  <c r="O186" i="15"/>
  <c r="N186" i="15"/>
  <c r="M186" i="15"/>
  <c r="L186" i="15"/>
  <c r="K186" i="15"/>
  <c r="J186" i="15"/>
  <c r="I186" i="15"/>
  <c r="H186" i="15"/>
  <c r="G186" i="15"/>
  <c r="F186" i="15"/>
  <c r="E186" i="15"/>
  <c r="AO186" i="15" s="1"/>
  <c r="D186" i="15"/>
  <c r="AM185"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AN185" i="15" s="1"/>
  <c r="M185" i="15"/>
  <c r="L185" i="15"/>
  <c r="K185" i="15"/>
  <c r="J185" i="15"/>
  <c r="I185" i="15"/>
  <c r="H185" i="15"/>
  <c r="G185" i="15"/>
  <c r="F185" i="15"/>
  <c r="E185" i="15"/>
  <c r="D185" i="15"/>
  <c r="AQ184" i="15"/>
  <c r="AJ184" i="15"/>
  <c r="AI184" i="15"/>
  <c r="AH184" i="15"/>
  <c r="AG184" i="15"/>
  <c r="AF184" i="15"/>
  <c r="AE184" i="15"/>
  <c r="AD184" i="15"/>
  <c r="AC184" i="15"/>
  <c r="AL184" i="15" s="1"/>
  <c r="AB184" i="15"/>
  <c r="AA184" i="15"/>
  <c r="Z184" i="15"/>
  <c r="Y184" i="15"/>
  <c r="X184" i="15"/>
  <c r="W184" i="15"/>
  <c r="V184" i="15"/>
  <c r="U184" i="15"/>
  <c r="AM184" i="15" s="1"/>
  <c r="T184" i="15"/>
  <c r="S184" i="15"/>
  <c r="R184" i="15"/>
  <c r="Q184" i="15"/>
  <c r="P184" i="15"/>
  <c r="O184" i="15"/>
  <c r="N184" i="15"/>
  <c r="M184" i="15"/>
  <c r="L184" i="15"/>
  <c r="K184" i="15"/>
  <c r="J184" i="15"/>
  <c r="I184" i="15"/>
  <c r="H184" i="15"/>
  <c r="G184" i="15"/>
  <c r="F184" i="15"/>
  <c r="E184" i="15"/>
  <c r="AO184" i="15" s="1"/>
  <c r="D184" i="15"/>
  <c r="AJ183" i="15"/>
  <c r="AQ183" i="15" s="1"/>
  <c r="AS54" i="15" s="1"/>
  <c r="AI183" i="15"/>
  <c r="AH183" i="15"/>
  <c r="AG183" i="15"/>
  <c r="AF183" i="15"/>
  <c r="AE183" i="15"/>
  <c r="AD183" i="15"/>
  <c r="AC183" i="15"/>
  <c r="AB183" i="15"/>
  <c r="AL183" i="15" s="1"/>
  <c r="AA183" i="15"/>
  <c r="Z183" i="15"/>
  <c r="Y183" i="15"/>
  <c r="X183" i="15"/>
  <c r="W183" i="15"/>
  <c r="V183" i="15"/>
  <c r="U183" i="15"/>
  <c r="T183" i="15"/>
  <c r="AM183" i="15" s="1"/>
  <c r="S183" i="15"/>
  <c r="R183" i="15"/>
  <c r="Q183" i="15"/>
  <c r="P183" i="15"/>
  <c r="O183" i="15"/>
  <c r="N183" i="15"/>
  <c r="M183" i="15"/>
  <c r="L183" i="15"/>
  <c r="AN183" i="15" s="1"/>
  <c r="K183" i="15"/>
  <c r="J183" i="15"/>
  <c r="I183" i="15"/>
  <c r="H183" i="15"/>
  <c r="G183" i="15"/>
  <c r="F183" i="15"/>
  <c r="E183" i="15"/>
  <c r="D183" i="15"/>
  <c r="AO183" i="15" s="1"/>
  <c r="AQ182"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O181" i="15"/>
  <c r="AJ181" i="15"/>
  <c r="AQ181" i="15" s="1"/>
  <c r="AI181" i="15"/>
  <c r="AH181" i="15"/>
  <c r="AG181" i="15"/>
  <c r="AF181" i="15"/>
  <c r="AE181" i="15"/>
  <c r="AD181" i="15"/>
  <c r="AC181" i="15"/>
  <c r="AL181" i="15" s="1"/>
  <c r="AB181" i="15"/>
  <c r="AA181" i="15"/>
  <c r="Z181" i="15"/>
  <c r="Y181" i="15"/>
  <c r="X181" i="15"/>
  <c r="W181" i="15"/>
  <c r="V181" i="15"/>
  <c r="U181" i="15"/>
  <c r="AM181" i="15" s="1"/>
  <c r="T181" i="15"/>
  <c r="S181" i="15"/>
  <c r="R181" i="15"/>
  <c r="Q181" i="15"/>
  <c r="P181" i="15"/>
  <c r="O181" i="15"/>
  <c r="N181" i="15"/>
  <c r="M181" i="15"/>
  <c r="AN181" i="15" s="1"/>
  <c r="L181" i="15"/>
  <c r="K181" i="15"/>
  <c r="J181" i="15"/>
  <c r="I181" i="15"/>
  <c r="H181" i="15"/>
  <c r="G181" i="15"/>
  <c r="F181" i="15"/>
  <c r="E181" i="15"/>
  <c r="D181" i="15"/>
  <c r="AQ180" i="15"/>
  <c r="AS50" i="15" s="1"/>
  <c r="AN180"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Q179" i="15"/>
  <c r="AJ179" i="15"/>
  <c r="AI179" i="15"/>
  <c r="AH179" i="15"/>
  <c r="AG179" i="15"/>
  <c r="AF179" i="15"/>
  <c r="AE179" i="15"/>
  <c r="AD179" i="15"/>
  <c r="AC179" i="15"/>
  <c r="AB179" i="15"/>
  <c r="AA179" i="15"/>
  <c r="Z179" i="15"/>
  <c r="Y179" i="15"/>
  <c r="AM179" i="15" s="1"/>
  <c r="X179" i="15"/>
  <c r="W179" i="15"/>
  <c r="V179" i="15"/>
  <c r="U179" i="15"/>
  <c r="T179" i="15"/>
  <c r="S179" i="15"/>
  <c r="R179" i="15"/>
  <c r="Q179" i="15"/>
  <c r="P179" i="15"/>
  <c r="O179" i="15"/>
  <c r="N179" i="15"/>
  <c r="M179" i="15"/>
  <c r="L179" i="15"/>
  <c r="K179" i="15"/>
  <c r="J179" i="15"/>
  <c r="I179" i="15"/>
  <c r="H179" i="15"/>
  <c r="G179" i="15"/>
  <c r="F179" i="15"/>
  <c r="AO179" i="15" s="1"/>
  <c r="E179" i="15"/>
  <c r="D179" i="15"/>
  <c r="AJ178" i="15"/>
  <c r="AQ178" i="15" s="1"/>
  <c r="AI178" i="15"/>
  <c r="AH178" i="15"/>
  <c r="AG178" i="15"/>
  <c r="AF178" i="15"/>
  <c r="AE178" i="15"/>
  <c r="AD178" i="15"/>
  <c r="AC178" i="15"/>
  <c r="AL178" i="15" s="1"/>
  <c r="AB178" i="15"/>
  <c r="AA178" i="15"/>
  <c r="Z178" i="15"/>
  <c r="Y178" i="15"/>
  <c r="X178" i="15"/>
  <c r="W178" i="15"/>
  <c r="V178" i="15"/>
  <c r="U178" i="15"/>
  <c r="T178" i="15"/>
  <c r="S178" i="15"/>
  <c r="R178" i="15"/>
  <c r="Q178" i="15"/>
  <c r="P178" i="15"/>
  <c r="O178" i="15"/>
  <c r="N178" i="15"/>
  <c r="M178" i="15"/>
  <c r="AN178" i="15" s="1"/>
  <c r="L178" i="15"/>
  <c r="K178" i="15"/>
  <c r="J178" i="15"/>
  <c r="I178" i="15"/>
  <c r="H178" i="15"/>
  <c r="G178" i="15"/>
  <c r="F178" i="15"/>
  <c r="E178" i="15"/>
  <c r="AO178" i="15" s="1"/>
  <c r="D178" i="15"/>
  <c r="AJ177" i="15"/>
  <c r="AQ177" i="15" s="1"/>
  <c r="AS48" i="15" s="1"/>
  <c r="AI177" i="15"/>
  <c r="AH177" i="15"/>
  <c r="AG177" i="15"/>
  <c r="AF177" i="15"/>
  <c r="AE177" i="15"/>
  <c r="AD177" i="15"/>
  <c r="AC177" i="15"/>
  <c r="AB177" i="15"/>
  <c r="AL177" i="15" s="1"/>
  <c r="AA177" i="15"/>
  <c r="Z177" i="15"/>
  <c r="Y177" i="15"/>
  <c r="X177" i="15"/>
  <c r="W177" i="15"/>
  <c r="V177" i="15"/>
  <c r="U177" i="15"/>
  <c r="T177" i="15"/>
  <c r="AM177" i="15" s="1"/>
  <c r="S177" i="15"/>
  <c r="R177" i="15"/>
  <c r="Q177" i="15"/>
  <c r="P177" i="15"/>
  <c r="O177" i="15"/>
  <c r="N177" i="15"/>
  <c r="M177" i="15"/>
  <c r="L177" i="15"/>
  <c r="AN177" i="15" s="1"/>
  <c r="K177" i="15"/>
  <c r="J177" i="15"/>
  <c r="I177" i="15"/>
  <c r="H177" i="15"/>
  <c r="G177" i="15"/>
  <c r="F177" i="15"/>
  <c r="E177" i="15"/>
  <c r="D177" i="15"/>
  <c r="AO177" i="15" s="1"/>
  <c r="AQ176" i="15"/>
  <c r="AJ176" i="15"/>
  <c r="AI176" i="15"/>
  <c r="AH176" i="15"/>
  <c r="AG176" i="15"/>
  <c r="AF176" i="15"/>
  <c r="AE176" i="15"/>
  <c r="AD176" i="15"/>
  <c r="AC176" i="15"/>
  <c r="AL176" i="15" s="1"/>
  <c r="AB176" i="15"/>
  <c r="AA176" i="15"/>
  <c r="Z176" i="15"/>
  <c r="Y176" i="15"/>
  <c r="X176" i="15"/>
  <c r="W176" i="15"/>
  <c r="V176" i="15"/>
  <c r="U176" i="15"/>
  <c r="AM176" i="15" s="1"/>
  <c r="T176" i="15"/>
  <c r="S176" i="15"/>
  <c r="R176" i="15"/>
  <c r="Q176" i="15"/>
  <c r="P176" i="15"/>
  <c r="O176" i="15"/>
  <c r="N176" i="15"/>
  <c r="M176" i="15"/>
  <c r="L176" i="15"/>
  <c r="AN176" i="15" s="1"/>
  <c r="K176" i="15"/>
  <c r="J176" i="15"/>
  <c r="I176" i="15"/>
  <c r="H176" i="15"/>
  <c r="G176" i="15"/>
  <c r="F176" i="15"/>
  <c r="E176" i="15"/>
  <c r="AO176" i="15" s="1"/>
  <c r="D176" i="15"/>
  <c r="AJ175" i="15"/>
  <c r="AQ175" i="15" s="1"/>
  <c r="AI175" i="15"/>
  <c r="AH175" i="15"/>
  <c r="AG175" i="15"/>
  <c r="AF175" i="15"/>
  <c r="AE175" i="15"/>
  <c r="AD175" i="15"/>
  <c r="AC175" i="15"/>
  <c r="AB175" i="15"/>
  <c r="AL175" i="15" s="1"/>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Q174" i="15"/>
  <c r="AS44" i="15" s="1"/>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Q173" i="15"/>
  <c r="AO173" i="15"/>
  <c r="AJ173" i="15"/>
  <c r="AI173" i="15"/>
  <c r="AH173" i="15"/>
  <c r="AG173" i="15"/>
  <c r="AF173" i="15"/>
  <c r="AE173" i="15"/>
  <c r="AD173" i="15"/>
  <c r="AC173" i="15"/>
  <c r="AL173" i="15" s="1"/>
  <c r="AB173" i="15"/>
  <c r="AA173" i="15"/>
  <c r="Z173" i="15"/>
  <c r="Y173" i="15"/>
  <c r="X173" i="15"/>
  <c r="W173" i="15"/>
  <c r="V173" i="15"/>
  <c r="U173" i="15"/>
  <c r="AM173" i="15" s="1"/>
  <c r="T173" i="15"/>
  <c r="S173" i="15"/>
  <c r="R173" i="15"/>
  <c r="Q173" i="15"/>
  <c r="P173" i="15"/>
  <c r="O173" i="15"/>
  <c r="N173" i="15"/>
  <c r="M173" i="15"/>
  <c r="AN173" i="15" s="1"/>
  <c r="L173" i="15"/>
  <c r="K173" i="15"/>
  <c r="J173" i="15"/>
  <c r="I173" i="15"/>
  <c r="H173" i="15"/>
  <c r="G173" i="15"/>
  <c r="F173" i="15"/>
  <c r="E173" i="15"/>
  <c r="D173" i="15"/>
  <c r="AQ172" i="15"/>
  <c r="AJ172" i="15"/>
  <c r="AI172" i="15"/>
  <c r="AH172" i="15"/>
  <c r="AG172" i="15"/>
  <c r="AF172" i="15"/>
  <c r="AE172" i="15"/>
  <c r="AD172" i="15"/>
  <c r="AC172" i="15"/>
  <c r="AB172" i="15"/>
  <c r="AA172" i="15"/>
  <c r="Z172" i="15"/>
  <c r="Y172" i="15"/>
  <c r="X172" i="15"/>
  <c r="W172" i="15"/>
  <c r="V172" i="15"/>
  <c r="U172" i="15"/>
  <c r="T172" i="15"/>
  <c r="S172" i="15"/>
  <c r="R172" i="15"/>
  <c r="Q172" i="15"/>
  <c r="AN172" i="15" s="1"/>
  <c r="P172" i="15"/>
  <c r="O172" i="15"/>
  <c r="N172" i="15"/>
  <c r="M172" i="15"/>
  <c r="L172" i="15"/>
  <c r="K172" i="15"/>
  <c r="J172" i="15"/>
  <c r="I172" i="15"/>
  <c r="H172" i="15"/>
  <c r="G172" i="15"/>
  <c r="F172" i="15"/>
  <c r="E172" i="15"/>
  <c r="D172" i="15"/>
  <c r="AQ171" i="15"/>
  <c r="AM171" i="15"/>
  <c r="AJ171" i="15"/>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AO171" i="15" s="1"/>
  <c r="E171" i="15"/>
  <c r="D171" i="15"/>
  <c r="AJ170" i="15"/>
  <c r="AQ170" i="15" s="1"/>
  <c r="AI170" i="15"/>
  <c r="AH170" i="15"/>
  <c r="AG170" i="15"/>
  <c r="AF170" i="15"/>
  <c r="AE170" i="15"/>
  <c r="AD170" i="15"/>
  <c r="AC170" i="15"/>
  <c r="AL170" i="15" s="1"/>
  <c r="AB170" i="15"/>
  <c r="AA170" i="15"/>
  <c r="Z170" i="15"/>
  <c r="Y170" i="15"/>
  <c r="X170" i="15"/>
  <c r="W170" i="15"/>
  <c r="V170" i="15"/>
  <c r="U170" i="15"/>
  <c r="T170" i="15"/>
  <c r="S170" i="15"/>
  <c r="R170" i="15"/>
  <c r="Q170" i="15"/>
  <c r="P170" i="15"/>
  <c r="O170" i="15"/>
  <c r="N170" i="15"/>
  <c r="M170" i="15"/>
  <c r="AN170" i="15" s="1"/>
  <c r="L170" i="15"/>
  <c r="K170" i="15"/>
  <c r="J170" i="15"/>
  <c r="I170" i="15"/>
  <c r="H170" i="15"/>
  <c r="G170" i="15"/>
  <c r="F170" i="15"/>
  <c r="E170" i="15"/>
  <c r="AO170" i="15" s="1"/>
  <c r="D170" i="15"/>
  <c r="AJ169" i="15"/>
  <c r="AQ169" i="15" s="1"/>
  <c r="AS40" i="15" s="1"/>
  <c r="AI169" i="15"/>
  <c r="AH169" i="15"/>
  <c r="AG169" i="15"/>
  <c r="AF169" i="15"/>
  <c r="AE169" i="15"/>
  <c r="AD169" i="15"/>
  <c r="AC169" i="15"/>
  <c r="AB169" i="15"/>
  <c r="AL169" i="15" s="1"/>
  <c r="AA169" i="15"/>
  <c r="Z169" i="15"/>
  <c r="Y169" i="15"/>
  <c r="X169" i="15"/>
  <c r="W169" i="15"/>
  <c r="V169" i="15"/>
  <c r="U169" i="15"/>
  <c r="T169" i="15"/>
  <c r="AM169" i="15" s="1"/>
  <c r="S169" i="15"/>
  <c r="R169" i="15"/>
  <c r="Q169" i="15"/>
  <c r="P169" i="15"/>
  <c r="O169" i="15"/>
  <c r="N169" i="15"/>
  <c r="M169" i="15"/>
  <c r="L169" i="15"/>
  <c r="AN169" i="15" s="1"/>
  <c r="K169" i="15"/>
  <c r="J169" i="15"/>
  <c r="I169" i="15"/>
  <c r="H169" i="15"/>
  <c r="G169" i="15"/>
  <c r="F169" i="15"/>
  <c r="E169" i="15"/>
  <c r="D169" i="15"/>
  <c r="AO169" i="15" s="1"/>
  <c r="AQ168" i="15"/>
  <c r="AJ168" i="15"/>
  <c r="AI168" i="15"/>
  <c r="AH168" i="15"/>
  <c r="AG168" i="15"/>
  <c r="AF168" i="15"/>
  <c r="AE168" i="15"/>
  <c r="AD168" i="15"/>
  <c r="AC168" i="15"/>
  <c r="AL168" i="15" s="1"/>
  <c r="AB168" i="15"/>
  <c r="AA168" i="15"/>
  <c r="Z168" i="15"/>
  <c r="Y168" i="15"/>
  <c r="X168" i="15"/>
  <c r="W168" i="15"/>
  <c r="V168" i="15"/>
  <c r="U168" i="15"/>
  <c r="AM168" i="15" s="1"/>
  <c r="T168" i="15"/>
  <c r="S168" i="15"/>
  <c r="R168" i="15"/>
  <c r="Q168" i="15"/>
  <c r="P168" i="15"/>
  <c r="O168" i="15"/>
  <c r="N168" i="15"/>
  <c r="M168" i="15"/>
  <c r="L168" i="15"/>
  <c r="AN168" i="15" s="1"/>
  <c r="K168" i="15"/>
  <c r="J168" i="15"/>
  <c r="I168" i="15"/>
  <c r="H168" i="15"/>
  <c r="G168" i="15"/>
  <c r="F168" i="15"/>
  <c r="E168" i="15"/>
  <c r="D168" i="15"/>
  <c r="AJ167" i="15"/>
  <c r="AQ167" i="15" s="1"/>
  <c r="AS38" i="15" s="1"/>
  <c r="AI167" i="15"/>
  <c r="AH167" i="15"/>
  <c r="AG167" i="15"/>
  <c r="AF167" i="15"/>
  <c r="AE167" i="15"/>
  <c r="AD167" i="15"/>
  <c r="AC167" i="15"/>
  <c r="AB167" i="15"/>
  <c r="AL167" i="15" s="1"/>
  <c r="AA167" i="15"/>
  <c r="Z167" i="15"/>
  <c r="Y167" i="15"/>
  <c r="X167" i="15"/>
  <c r="W167" i="15"/>
  <c r="V167" i="15"/>
  <c r="U167" i="15"/>
  <c r="T167" i="15"/>
  <c r="AM167" i="15" s="1"/>
  <c r="S167" i="15"/>
  <c r="R167" i="15"/>
  <c r="Q167" i="15"/>
  <c r="P167" i="15"/>
  <c r="O167" i="15"/>
  <c r="N167" i="15"/>
  <c r="M167" i="15"/>
  <c r="L167" i="15"/>
  <c r="AN167" i="15" s="1"/>
  <c r="K167" i="15"/>
  <c r="J167" i="15"/>
  <c r="I167" i="15"/>
  <c r="H167" i="15"/>
  <c r="G167" i="15"/>
  <c r="F167" i="15"/>
  <c r="E167" i="15"/>
  <c r="D167" i="15"/>
  <c r="AO167" i="15" s="1"/>
  <c r="AQ166" i="15"/>
  <c r="AS36" i="15" s="1"/>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Q165" i="15" s="1"/>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AO165" i="15" s="1"/>
  <c r="G165" i="15"/>
  <c r="F165" i="15"/>
  <c r="E165" i="15"/>
  <c r="D165" i="15"/>
  <c r="AQ164" i="15"/>
  <c r="AN164" i="15"/>
  <c r="AJ164" i="15"/>
  <c r="AI164" i="15"/>
  <c r="AH164" i="15"/>
  <c r="AG164" i="15"/>
  <c r="AF164" i="15"/>
  <c r="AE164" i="15"/>
  <c r="AD164" i="15"/>
  <c r="AC164" i="15"/>
  <c r="AB164" i="15"/>
  <c r="AL164" i="15" s="1"/>
  <c r="AA164" i="15"/>
  <c r="Z164" i="15"/>
  <c r="Y164" i="15"/>
  <c r="X164" i="15"/>
  <c r="W164" i="15"/>
  <c r="V164" i="15"/>
  <c r="U164" i="15"/>
  <c r="T164" i="15"/>
  <c r="AM164" i="15" s="1"/>
  <c r="S164" i="15"/>
  <c r="R164" i="15"/>
  <c r="Q164" i="15"/>
  <c r="P164" i="15"/>
  <c r="O164" i="15"/>
  <c r="N164" i="15"/>
  <c r="M164" i="15"/>
  <c r="L164" i="15"/>
  <c r="K164" i="15"/>
  <c r="J164" i="15"/>
  <c r="I164" i="15"/>
  <c r="H164" i="15"/>
  <c r="G164" i="15"/>
  <c r="F164" i="15"/>
  <c r="E164" i="15"/>
  <c r="D164" i="15"/>
  <c r="AO164" i="15" s="1"/>
  <c r="AQ163" i="15"/>
  <c r="AJ163" i="15"/>
  <c r="AI163" i="15"/>
  <c r="AH163" i="15"/>
  <c r="AG163" i="15"/>
  <c r="AF163" i="15"/>
  <c r="AE163" i="15"/>
  <c r="AD163" i="15"/>
  <c r="AC163" i="15"/>
  <c r="AB163" i="15"/>
  <c r="AA163" i="15"/>
  <c r="Z163" i="15"/>
  <c r="Y163" i="15"/>
  <c r="X163" i="15"/>
  <c r="AM163" i="15" s="1"/>
  <c r="W163" i="15"/>
  <c r="V163" i="15"/>
  <c r="U163" i="15"/>
  <c r="T163" i="15"/>
  <c r="S163" i="15"/>
  <c r="R163" i="15"/>
  <c r="Q163" i="15"/>
  <c r="P163" i="15"/>
  <c r="O163" i="15"/>
  <c r="N163" i="15"/>
  <c r="M163" i="15"/>
  <c r="L163" i="15"/>
  <c r="K163" i="15"/>
  <c r="J163" i="15"/>
  <c r="I163" i="15"/>
  <c r="H163" i="15"/>
  <c r="G163" i="15"/>
  <c r="F163" i="15"/>
  <c r="AO163" i="15" s="1"/>
  <c r="E163" i="15"/>
  <c r="D163" i="15"/>
  <c r="AJ162" i="15"/>
  <c r="AQ162" i="15" s="1"/>
  <c r="AS32" i="15" s="1"/>
  <c r="AI162" i="15"/>
  <c r="AH162" i="15"/>
  <c r="AG162" i="15"/>
  <c r="AF162" i="15"/>
  <c r="AE162" i="15"/>
  <c r="AD162" i="15"/>
  <c r="AC162" i="15"/>
  <c r="AL162" i="15" s="1"/>
  <c r="AB162" i="15"/>
  <c r="AA162" i="15"/>
  <c r="Z162" i="15"/>
  <c r="Y162" i="15"/>
  <c r="X162" i="15"/>
  <c r="W162" i="15"/>
  <c r="V162" i="15"/>
  <c r="U162" i="15"/>
  <c r="T162" i="15"/>
  <c r="AM162" i="15" s="1"/>
  <c r="S162" i="15"/>
  <c r="R162" i="15"/>
  <c r="Q162" i="15"/>
  <c r="P162" i="15"/>
  <c r="O162" i="15"/>
  <c r="N162" i="15"/>
  <c r="M162" i="15"/>
  <c r="AN162" i="15" s="1"/>
  <c r="L162" i="15"/>
  <c r="K162" i="15"/>
  <c r="J162" i="15"/>
  <c r="I162" i="15"/>
  <c r="H162" i="15"/>
  <c r="G162" i="15"/>
  <c r="F162" i="15"/>
  <c r="E162" i="15"/>
  <c r="AO162" i="15" s="1"/>
  <c r="D162" i="15"/>
  <c r="AJ161" i="15"/>
  <c r="AQ161" i="15" s="1"/>
  <c r="AI161" i="15"/>
  <c r="AH161" i="15"/>
  <c r="AG161" i="15"/>
  <c r="AF161" i="15"/>
  <c r="AE161" i="15"/>
  <c r="AD161" i="15"/>
  <c r="AC161" i="15"/>
  <c r="AB161" i="15"/>
  <c r="AA161" i="15"/>
  <c r="Z161" i="15"/>
  <c r="Y161" i="15"/>
  <c r="X161" i="15"/>
  <c r="W161" i="15"/>
  <c r="V161" i="15"/>
  <c r="U161" i="15"/>
  <c r="T161" i="15"/>
  <c r="AM161" i="15" s="1"/>
  <c r="S161" i="15"/>
  <c r="R161" i="15"/>
  <c r="Q161" i="15"/>
  <c r="P161" i="15"/>
  <c r="O161" i="15"/>
  <c r="N161" i="15"/>
  <c r="M161" i="15"/>
  <c r="L161" i="15"/>
  <c r="AN161" i="15" s="1"/>
  <c r="K161" i="15"/>
  <c r="J161" i="15"/>
  <c r="I161" i="15"/>
  <c r="H161" i="15"/>
  <c r="G161" i="15"/>
  <c r="F161" i="15"/>
  <c r="E161" i="15"/>
  <c r="D161" i="15"/>
  <c r="AQ160" i="15"/>
  <c r="AJ160" i="15"/>
  <c r="AI160" i="15"/>
  <c r="AH160" i="15"/>
  <c r="AG160" i="15"/>
  <c r="AF160" i="15"/>
  <c r="AE160" i="15"/>
  <c r="AD160" i="15"/>
  <c r="AC160" i="15"/>
  <c r="AL160" i="15" s="1"/>
  <c r="AB160" i="15"/>
  <c r="AA160" i="15"/>
  <c r="Z160" i="15"/>
  <c r="Y160" i="15"/>
  <c r="X160" i="15"/>
  <c r="W160" i="15"/>
  <c r="V160" i="15"/>
  <c r="U160" i="15"/>
  <c r="AM160" i="15" s="1"/>
  <c r="T160" i="15"/>
  <c r="S160" i="15"/>
  <c r="R160" i="15"/>
  <c r="Q160" i="15"/>
  <c r="P160" i="15"/>
  <c r="O160" i="15"/>
  <c r="N160" i="15"/>
  <c r="M160" i="15"/>
  <c r="L160" i="15"/>
  <c r="K160" i="15"/>
  <c r="J160" i="15"/>
  <c r="I160" i="15"/>
  <c r="H160" i="15"/>
  <c r="G160" i="15"/>
  <c r="F160" i="15"/>
  <c r="E160" i="15"/>
  <c r="D160" i="15"/>
  <c r="AJ159" i="15"/>
  <c r="AQ159" i="15" s="1"/>
  <c r="AI159" i="15"/>
  <c r="AH159" i="15"/>
  <c r="AG159" i="15"/>
  <c r="AF159" i="15"/>
  <c r="AE159" i="15"/>
  <c r="AD159" i="15"/>
  <c r="AC159" i="15"/>
  <c r="AL159" i="15" s="1"/>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Q158" i="15" s="1"/>
  <c r="AI158" i="15"/>
  <c r="AH158" i="15"/>
  <c r="AG158" i="15"/>
  <c r="AF158" i="15"/>
  <c r="AE158" i="15"/>
  <c r="AD158" i="15"/>
  <c r="AC158" i="15"/>
  <c r="AB158" i="15"/>
  <c r="AL158" i="15" s="1"/>
  <c r="AA158" i="15"/>
  <c r="Z158" i="15"/>
  <c r="Y158" i="15"/>
  <c r="X158" i="15"/>
  <c r="W158" i="15"/>
  <c r="V158" i="15"/>
  <c r="U158" i="15"/>
  <c r="T158" i="15"/>
  <c r="AM158" i="15" s="1"/>
  <c r="S158" i="15"/>
  <c r="R158" i="15"/>
  <c r="Q158" i="15"/>
  <c r="P158" i="15"/>
  <c r="O158" i="15"/>
  <c r="N158" i="15"/>
  <c r="M158" i="15"/>
  <c r="L158" i="15"/>
  <c r="AN158" i="15" s="1"/>
  <c r="K158" i="15"/>
  <c r="J158" i="15"/>
  <c r="I158" i="15"/>
  <c r="H158" i="15"/>
  <c r="G158" i="15"/>
  <c r="F158" i="15"/>
  <c r="E158" i="15"/>
  <c r="D158" i="15"/>
  <c r="AO158" i="15" s="1"/>
  <c r="AJ157" i="15"/>
  <c r="AQ157" i="15" s="1"/>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AO157" i="15" s="1"/>
  <c r="J157" i="15"/>
  <c r="I157" i="15"/>
  <c r="H157" i="15"/>
  <c r="G157" i="15"/>
  <c r="F157" i="15"/>
  <c r="E157" i="15"/>
  <c r="D157" i="15"/>
  <c r="AQ156"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F156" i="15"/>
  <c r="E156" i="15"/>
  <c r="D156" i="15"/>
  <c r="AQ155" i="15"/>
  <c r="AS26" i="15" s="1"/>
  <c r="AM155" i="15"/>
  <c r="AJ155" i="15"/>
  <c r="AI155" i="15"/>
  <c r="AH155" i="15"/>
  <c r="AG155" i="15"/>
  <c r="AF155" i="15"/>
  <c r="AE155" i="15"/>
  <c r="AD155" i="15"/>
  <c r="AC155" i="15"/>
  <c r="AB155" i="15"/>
  <c r="AL155" i="15" s="1"/>
  <c r="AA155" i="15"/>
  <c r="Z155" i="15"/>
  <c r="Y155" i="15"/>
  <c r="X155" i="15"/>
  <c r="W155" i="15"/>
  <c r="V155" i="15"/>
  <c r="U155" i="15"/>
  <c r="T155" i="15"/>
  <c r="S155" i="15"/>
  <c r="R155" i="15"/>
  <c r="Q155" i="15"/>
  <c r="P155" i="15"/>
  <c r="O155" i="15"/>
  <c r="N155" i="15"/>
  <c r="M155" i="15"/>
  <c r="L155" i="15"/>
  <c r="AN155" i="15" s="1"/>
  <c r="K155" i="15"/>
  <c r="J155" i="15"/>
  <c r="I155" i="15"/>
  <c r="H155" i="15"/>
  <c r="G155" i="15"/>
  <c r="F155" i="15"/>
  <c r="AO155" i="15" s="1"/>
  <c r="E155" i="15"/>
  <c r="D155" i="15"/>
  <c r="AJ154" i="15"/>
  <c r="AQ154" i="15" s="1"/>
  <c r="AI154" i="15"/>
  <c r="AH154" i="15"/>
  <c r="AG154" i="15"/>
  <c r="AF154" i="15"/>
  <c r="AE154" i="15"/>
  <c r="AD154" i="15"/>
  <c r="AC154" i="15"/>
  <c r="AL154" i="15" s="1"/>
  <c r="AB154" i="15"/>
  <c r="AA154" i="15"/>
  <c r="Z154" i="15"/>
  <c r="Y154" i="15"/>
  <c r="X154" i="15"/>
  <c r="W154" i="15"/>
  <c r="V154" i="15"/>
  <c r="U154" i="15"/>
  <c r="T154" i="15"/>
  <c r="S154" i="15"/>
  <c r="R154" i="15"/>
  <c r="Q154" i="15"/>
  <c r="P154" i="15"/>
  <c r="O154" i="15"/>
  <c r="AN154" i="15" s="1"/>
  <c r="N154" i="15"/>
  <c r="M154" i="15"/>
  <c r="L154" i="15"/>
  <c r="K154" i="15"/>
  <c r="J154" i="15"/>
  <c r="I154" i="15"/>
  <c r="H154" i="15"/>
  <c r="G154" i="15"/>
  <c r="AO154" i="15" s="1"/>
  <c r="F154" i="15"/>
  <c r="E154" i="15"/>
  <c r="D154" i="15"/>
  <c r="AJ153" i="15"/>
  <c r="AQ153" i="15" s="1"/>
  <c r="AS24" i="15" s="1"/>
  <c r="AI153" i="15"/>
  <c r="AH153" i="15"/>
  <c r="AG153" i="15"/>
  <c r="AF153" i="15"/>
  <c r="AE153" i="15"/>
  <c r="AD153" i="15"/>
  <c r="AC153" i="15"/>
  <c r="AB153" i="15"/>
  <c r="AA153" i="15"/>
  <c r="Z153" i="15"/>
  <c r="Y153" i="15"/>
  <c r="X153" i="15"/>
  <c r="W153" i="15"/>
  <c r="V153" i="15"/>
  <c r="U153" i="15"/>
  <c r="T153" i="15"/>
  <c r="AM153" i="15" s="1"/>
  <c r="S153" i="15"/>
  <c r="R153" i="15"/>
  <c r="Q153" i="15"/>
  <c r="P153" i="15"/>
  <c r="O153" i="15"/>
  <c r="N153" i="15"/>
  <c r="AN153" i="15" s="1"/>
  <c r="M153" i="15"/>
  <c r="L153" i="15"/>
  <c r="K153" i="15"/>
  <c r="J153" i="15"/>
  <c r="I153" i="15"/>
  <c r="H153" i="15"/>
  <c r="G153" i="15"/>
  <c r="F153" i="15"/>
  <c r="E153" i="15"/>
  <c r="D153" i="15"/>
  <c r="AQ152" i="15"/>
  <c r="AJ152" i="15"/>
  <c r="AI152" i="15"/>
  <c r="AH152" i="15"/>
  <c r="AG152" i="15"/>
  <c r="AF152" i="15"/>
  <c r="AE152" i="15"/>
  <c r="AD152" i="15"/>
  <c r="AC152" i="15"/>
  <c r="AL152" i="15" s="1"/>
  <c r="AB152" i="15"/>
  <c r="AA152" i="15"/>
  <c r="Z152" i="15"/>
  <c r="Y152" i="15"/>
  <c r="X152" i="15"/>
  <c r="W152" i="15"/>
  <c r="V152" i="15"/>
  <c r="AM152" i="15" s="1"/>
  <c r="U152" i="15"/>
  <c r="T152" i="15"/>
  <c r="S152" i="15"/>
  <c r="R152" i="15"/>
  <c r="Q152" i="15"/>
  <c r="P152" i="15"/>
  <c r="O152" i="15"/>
  <c r="N152" i="15"/>
  <c r="M152" i="15"/>
  <c r="L152" i="15"/>
  <c r="K152" i="15"/>
  <c r="J152" i="15"/>
  <c r="I152" i="15"/>
  <c r="H152" i="15"/>
  <c r="G152" i="15"/>
  <c r="F152" i="15"/>
  <c r="E152" i="15"/>
  <c r="D152" i="15"/>
  <c r="AJ151" i="15"/>
  <c r="AQ151" i="15" s="1"/>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Q150" i="15" s="1"/>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Q149" i="15" s="1"/>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AO149" i="15" s="1"/>
  <c r="G149" i="15"/>
  <c r="F149" i="15"/>
  <c r="E149" i="15"/>
  <c r="D149" i="15"/>
  <c r="AJ148" i="15"/>
  <c r="AQ148" i="15" s="1"/>
  <c r="AS18" i="15" s="1"/>
  <c r="AI148" i="15"/>
  <c r="AH148" i="15"/>
  <c r="AG148" i="15"/>
  <c r="AF148" i="15"/>
  <c r="AE148" i="15"/>
  <c r="AD148" i="15"/>
  <c r="AC148" i="15"/>
  <c r="AB148" i="15"/>
  <c r="AA148" i="15"/>
  <c r="Z148" i="15"/>
  <c r="Y148" i="15"/>
  <c r="X148" i="15"/>
  <c r="W148" i="15"/>
  <c r="V148" i="15"/>
  <c r="U148" i="15"/>
  <c r="T148" i="15"/>
  <c r="S148" i="15"/>
  <c r="R148" i="15"/>
  <c r="AN148" i="15" s="1"/>
  <c r="Q148" i="15"/>
  <c r="P148" i="15"/>
  <c r="O148" i="15"/>
  <c r="N148" i="15"/>
  <c r="M148" i="15"/>
  <c r="L148" i="15"/>
  <c r="K148" i="15"/>
  <c r="J148" i="15"/>
  <c r="I148" i="15"/>
  <c r="H148" i="15"/>
  <c r="G148" i="15"/>
  <c r="F148" i="15"/>
  <c r="E148" i="15"/>
  <c r="D148" i="15"/>
  <c r="AJ147" i="15"/>
  <c r="AQ147" i="15" s="1"/>
  <c r="AS17" i="15" s="1"/>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M147" i="15"/>
  <c r="L147" i="15"/>
  <c r="K147" i="15"/>
  <c r="J147" i="15"/>
  <c r="I147" i="15"/>
  <c r="H147" i="15"/>
  <c r="G147" i="15"/>
  <c r="F147" i="15"/>
  <c r="AO147" i="15" s="1"/>
  <c r="E147" i="15"/>
  <c r="D147" i="15"/>
  <c r="AN146" i="15"/>
  <c r="AJ146" i="15"/>
  <c r="AQ146" i="15" s="1"/>
  <c r="AI146" i="15"/>
  <c r="AH146" i="15"/>
  <c r="AG146" i="15"/>
  <c r="AF146" i="15"/>
  <c r="AE146" i="15"/>
  <c r="AD146" i="15"/>
  <c r="AC146" i="15"/>
  <c r="AB146" i="15"/>
  <c r="AA146" i="15"/>
  <c r="Z146" i="15"/>
  <c r="Y146" i="15"/>
  <c r="X146" i="15"/>
  <c r="W146" i="15"/>
  <c r="V146" i="15"/>
  <c r="U146" i="15"/>
  <c r="T146" i="15"/>
  <c r="AM146" i="15" s="1"/>
  <c r="S146" i="15"/>
  <c r="R146" i="15"/>
  <c r="Q146" i="15"/>
  <c r="P146" i="15"/>
  <c r="O146" i="15"/>
  <c r="N146" i="15"/>
  <c r="M146" i="15"/>
  <c r="L146" i="15"/>
  <c r="K146" i="15"/>
  <c r="J146" i="15"/>
  <c r="I146" i="15"/>
  <c r="H146" i="15"/>
  <c r="G146" i="15"/>
  <c r="F146" i="15"/>
  <c r="E146" i="15"/>
  <c r="AO146" i="15" s="1"/>
  <c r="D146" i="15"/>
  <c r="AM145" i="15"/>
  <c r="AJ145" i="15"/>
  <c r="AQ145" i="15" s="1"/>
  <c r="AS15" i="15" s="1"/>
  <c r="AI145" i="15"/>
  <c r="AH145" i="15"/>
  <c r="AG145" i="15"/>
  <c r="AF145" i="15"/>
  <c r="AE145" i="15"/>
  <c r="AD145" i="15"/>
  <c r="AC145" i="15"/>
  <c r="AB145" i="15"/>
  <c r="AA145" i="15"/>
  <c r="Z145" i="15"/>
  <c r="Y145" i="15"/>
  <c r="X145" i="15"/>
  <c r="W145" i="15"/>
  <c r="V145" i="15"/>
  <c r="U145" i="15"/>
  <c r="T145" i="15"/>
  <c r="S145" i="15"/>
  <c r="R145" i="15"/>
  <c r="Q145" i="15"/>
  <c r="P145" i="15"/>
  <c r="O145" i="15"/>
  <c r="N145" i="15"/>
  <c r="AN145" i="15" s="1"/>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AM144" i="15" s="1"/>
  <c r="T144" i="15"/>
  <c r="S144" i="15"/>
  <c r="R144" i="15"/>
  <c r="Q144" i="15"/>
  <c r="P144" i="15"/>
  <c r="O144" i="15"/>
  <c r="N144" i="15"/>
  <c r="M144" i="15"/>
  <c r="L144" i="15"/>
  <c r="K144" i="15"/>
  <c r="J144" i="15"/>
  <c r="I144" i="15"/>
  <c r="H144" i="15"/>
  <c r="G144" i="15"/>
  <c r="F144" i="15"/>
  <c r="E144" i="15"/>
  <c r="AO144" i="15" s="1"/>
  <c r="D144" i="15"/>
  <c r="AJ143" i="15"/>
  <c r="AQ143" i="15" s="1"/>
  <c r="AI143" i="15"/>
  <c r="AH143" i="15"/>
  <c r="AG143" i="15"/>
  <c r="AF143" i="15"/>
  <c r="AE143" i="15"/>
  <c r="AD143" i="15"/>
  <c r="AC143" i="15"/>
  <c r="AB143" i="15"/>
  <c r="AA143" i="15"/>
  <c r="Z143" i="15"/>
  <c r="Y143" i="15"/>
  <c r="X143" i="15"/>
  <c r="W143" i="15"/>
  <c r="V143" i="15"/>
  <c r="U143" i="15"/>
  <c r="T143" i="15"/>
  <c r="AM143" i="15" s="1"/>
  <c r="S143" i="15"/>
  <c r="R143" i="15"/>
  <c r="Q143" i="15"/>
  <c r="P143" i="15"/>
  <c r="O143" i="15"/>
  <c r="N143" i="15"/>
  <c r="M143" i="15"/>
  <c r="L143" i="15"/>
  <c r="AN143" i="15" s="1"/>
  <c r="K143" i="15"/>
  <c r="J143" i="15"/>
  <c r="I143" i="15"/>
  <c r="H143" i="15"/>
  <c r="G143" i="15"/>
  <c r="F143" i="15"/>
  <c r="E143" i="15"/>
  <c r="D143" i="15"/>
  <c r="AO143" i="15" s="1"/>
  <c r="AJ142" i="15"/>
  <c r="AQ142" i="15" s="1"/>
  <c r="AS12" i="15" s="1"/>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Q141"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AO141" i="15" s="1"/>
  <c r="I141" i="15"/>
  <c r="H141" i="15"/>
  <c r="G141" i="15"/>
  <c r="F141" i="15"/>
  <c r="E141" i="15"/>
  <c r="D141" i="15"/>
  <c r="C141" i="15"/>
  <c r="AQ140"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AN140" i="15" s="1"/>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E139" i="15"/>
  <c r="D139" i="15"/>
  <c r="AN138"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AO138" i="15" s="1"/>
  <c r="F138" i="15"/>
  <c r="E138" i="15"/>
  <c r="D138" i="15"/>
  <c r="AM137"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AN137" i="15" s="1"/>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AM136" i="15" s="1"/>
  <c r="T136" i="15"/>
  <c r="S136" i="15"/>
  <c r="R136" i="15"/>
  <c r="Q136" i="15"/>
  <c r="P136" i="15"/>
  <c r="O136" i="15"/>
  <c r="N136" i="15"/>
  <c r="M136" i="15"/>
  <c r="L136" i="15"/>
  <c r="AN136" i="15" s="1"/>
  <c r="K136" i="15"/>
  <c r="J136" i="15"/>
  <c r="I136" i="15"/>
  <c r="H136" i="15"/>
  <c r="G136" i="15"/>
  <c r="F136" i="15"/>
  <c r="E136" i="15"/>
  <c r="D136" i="15"/>
  <c r="AJ134" i="15"/>
  <c r="AQ134" i="15" s="1"/>
  <c r="AI134" i="15"/>
  <c r="AH134" i="15"/>
  <c r="AG134" i="15"/>
  <c r="AF134" i="15"/>
  <c r="AE134" i="15"/>
  <c r="AD134" i="15"/>
  <c r="AC134" i="15"/>
  <c r="AB134" i="15"/>
  <c r="AL134" i="15" s="1"/>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Q133" i="15"/>
  <c r="AR68" i="15" s="1"/>
  <c r="AJ133" i="15"/>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Q132" i="15"/>
  <c r="AO132" i="15"/>
  <c r="AJ132" i="15"/>
  <c r="AI132" i="15"/>
  <c r="AH132" i="15"/>
  <c r="AG132" i="15"/>
  <c r="AF132" i="15"/>
  <c r="AE132" i="15"/>
  <c r="AD132" i="15"/>
  <c r="AC132" i="15"/>
  <c r="AL132" i="15" s="1"/>
  <c r="AB132" i="15"/>
  <c r="AA132" i="15"/>
  <c r="Z132" i="15"/>
  <c r="Y132" i="15"/>
  <c r="X132" i="15"/>
  <c r="W132" i="15"/>
  <c r="V132" i="15"/>
  <c r="U132" i="15"/>
  <c r="AM132" i="15" s="1"/>
  <c r="T132" i="15"/>
  <c r="S132" i="15"/>
  <c r="R132" i="15"/>
  <c r="Q132" i="15"/>
  <c r="P132" i="15"/>
  <c r="O132" i="15"/>
  <c r="N132" i="15"/>
  <c r="M132" i="15"/>
  <c r="AN132" i="15" s="1"/>
  <c r="L132" i="15"/>
  <c r="K132" i="15"/>
  <c r="J132" i="15"/>
  <c r="I132" i="15"/>
  <c r="H132" i="15"/>
  <c r="G132" i="15"/>
  <c r="F132" i="15"/>
  <c r="E132" i="15"/>
  <c r="D132" i="15"/>
  <c r="AQ131" i="15"/>
  <c r="AJ131" i="15"/>
  <c r="AI131" i="15"/>
  <c r="AH131" i="15"/>
  <c r="AG131" i="15"/>
  <c r="AF131" i="15"/>
  <c r="AE131" i="15"/>
  <c r="AD131" i="15"/>
  <c r="AC131" i="15"/>
  <c r="AB131" i="15"/>
  <c r="AA131" i="15"/>
  <c r="Z131" i="15"/>
  <c r="Y131" i="15"/>
  <c r="X131" i="15"/>
  <c r="W131" i="15"/>
  <c r="V131" i="15"/>
  <c r="U131" i="15"/>
  <c r="T131" i="15"/>
  <c r="S131" i="15"/>
  <c r="R131" i="15"/>
  <c r="Q131" i="15"/>
  <c r="AN131" i="15" s="1"/>
  <c r="P131" i="15"/>
  <c r="O131" i="15"/>
  <c r="N131" i="15"/>
  <c r="M131" i="15"/>
  <c r="L131" i="15"/>
  <c r="K131" i="15"/>
  <c r="J131" i="15"/>
  <c r="I131" i="15"/>
  <c r="H131" i="15"/>
  <c r="G131" i="15"/>
  <c r="F131" i="15"/>
  <c r="E131" i="15"/>
  <c r="D131" i="15"/>
  <c r="AQ130" i="15"/>
  <c r="AM130" i="15"/>
  <c r="AJ130" i="15"/>
  <c r="AI130" i="15"/>
  <c r="AH130" i="15"/>
  <c r="AG130" i="15"/>
  <c r="AF130" i="15"/>
  <c r="AE130" i="15"/>
  <c r="AD130" i="15"/>
  <c r="AC130" i="15"/>
  <c r="AL130" i="15" s="1"/>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AO130" i="15" s="1"/>
  <c r="E130" i="15"/>
  <c r="D130" i="15"/>
  <c r="AJ129" i="15"/>
  <c r="AQ129" i="15" s="1"/>
  <c r="AI129" i="15"/>
  <c r="AH129" i="15"/>
  <c r="AG129" i="15"/>
  <c r="AF129" i="15"/>
  <c r="AE129" i="15"/>
  <c r="AD129" i="15"/>
  <c r="AC129" i="15"/>
  <c r="AL129" i="15" s="1"/>
  <c r="AB129" i="15"/>
  <c r="AA129" i="15"/>
  <c r="Z129" i="15"/>
  <c r="Y129" i="15"/>
  <c r="X129" i="15"/>
  <c r="W129" i="15"/>
  <c r="V129" i="15"/>
  <c r="U129" i="15"/>
  <c r="T129" i="15"/>
  <c r="S129" i="15"/>
  <c r="R129" i="15"/>
  <c r="Q129" i="15"/>
  <c r="P129" i="15"/>
  <c r="O129" i="15"/>
  <c r="N129" i="15"/>
  <c r="M129" i="15"/>
  <c r="AN129" i="15" s="1"/>
  <c r="L129" i="15"/>
  <c r="K129" i="15"/>
  <c r="J129" i="15"/>
  <c r="I129" i="15"/>
  <c r="H129" i="15"/>
  <c r="G129" i="15"/>
  <c r="F129" i="15"/>
  <c r="E129" i="15"/>
  <c r="AO129" i="15" s="1"/>
  <c r="D129" i="15"/>
  <c r="AJ128" i="15"/>
  <c r="AQ128" i="15" s="1"/>
  <c r="AR63" i="15" s="1"/>
  <c r="AI128" i="15"/>
  <c r="AH128" i="15"/>
  <c r="AG128" i="15"/>
  <c r="AF128" i="15"/>
  <c r="AE128" i="15"/>
  <c r="AD128" i="15"/>
  <c r="AC128" i="15"/>
  <c r="AB128" i="15"/>
  <c r="AL128" i="15" s="1"/>
  <c r="AA128" i="15"/>
  <c r="Z128" i="15"/>
  <c r="Y128" i="15"/>
  <c r="X128" i="15"/>
  <c r="W128" i="15"/>
  <c r="V128" i="15"/>
  <c r="U128" i="15"/>
  <c r="T128" i="15"/>
  <c r="AM128" i="15" s="1"/>
  <c r="S128" i="15"/>
  <c r="R128" i="15"/>
  <c r="Q128" i="15"/>
  <c r="P128" i="15"/>
  <c r="O128" i="15"/>
  <c r="N128" i="15"/>
  <c r="M128" i="15"/>
  <c r="L128" i="15"/>
  <c r="AN128" i="15" s="1"/>
  <c r="K128" i="15"/>
  <c r="J128" i="15"/>
  <c r="I128" i="15"/>
  <c r="H128" i="15"/>
  <c r="G128" i="15"/>
  <c r="F128" i="15"/>
  <c r="E128" i="15"/>
  <c r="D128" i="15"/>
  <c r="AO128" i="15" s="1"/>
  <c r="AJ127" i="15"/>
  <c r="AQ127" i="15" s="1"/>
  <c r="AI127" i="15"/>
  <c r="AH127" i="15"/>
  <c r="AG127" i="15"/>
  <c r="AF127" i="15"/>
  <c r="AE127" i="15"/>
  <c r="AD127" i="15"/>
  <c r="AC127" i="15"/>
  <c r="AL127" i="15" s="1"/>
  <c r="AB127" i="15"/>
  <c r="AA127" i="15"/>
  <c r="Z127" i="15"/>
  <c r="Y127" i="15"/>
  <c r="X127" i="15"/>
  <c r="W127" i="15"/>
  <c r="V127" i="15"/>
  <c r="AM127" i="15" s="1"/>
  <c r="U127" i="15"/>
  <c r="T127" i="15"/>
  <c r="S127" i="15"/>
  <c r="R127" i="15"/>
  <c r="Q127" i="15"/>
  <c r="P127" i="15"/>
  <c r="O127" i="15"/>
  <c r="N127" i="15"/>
  <c r="M127" i="15"/>
  <c r="L127" i="15"/>
  <c r="K127" i="15"/>
  <c r="J127" i="15"/>
  <c r="I127" i="15"/>
  <c r="H127" i="15"/>
  <c r="G127" i="15"/>
  <c r="F127" i="15"/>
  <c r="E127" i="15"/>
  <c r="D127" i="15"/>
  <c r="AJ126" i="15"/>
  <c r="AQ126" i="15" s="1"/>
  <c r="AI126" i="15"/>
  <c r="AH126" i="15"/>
  <c r="AG126" i="15"/>
  <c r="AF126" i="15"/>
  <c r="AE126" i="15"/>
  <c r="AD126" i="15"/>
  <c r="AC126" i="15"/>
  <c r="AB126" i="15"/>
  <c r="AL126" i="15" s="1"/>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Q125" i="15" s="1"/>
  <c r="AI125" i="15"/>
  <c r="AH125" i="15"/>
  <c r="AG125" i="15"/>
  <c r="AF125" i="15"/>
  <c r="AE125" i="15"/>
  <c r="AD125" i="15"/>
  <c r="AC125" i="15"/>
  <c r="AB125" i="15"/>
  <c r="AL125" i="15" s="1"/>
  <c r="AA125" i="15"/>
  <c r="Z125" i="15"/>
  <c r="Y125" i="15"/>
  <c r="X125" i="15"/>
  <c r="W125" i="15"/>
  <c r="V125" i="15"/>
  <c r="U125" i="15"/>
  <c r="T125" i="15"/>
  <c r="AM125" i="15" s="1"/>
  <c r="S125" i="15"/>
  <c r="R125" i="15"/>
  <c r="Q125" i="15"/>
  <c r="P125" i="15"/>
  <c r="O125" i="15"/>
  <c r="N125" i="15"/>
  <c r="M125" i="15"/>
  <c r="L125" i="15"/>
  <c r="AN125" i="15" s="1"/>
  <c r="K125" i="15"/>
  <c r="J125" i="15"/>
  <c r="I125" i="15"/>
  <c r="H125" i="15"/>
  <c r="G125" i="15"/>
  <c r="F125" i="15"/>
  <c r="E125" i="15"/>
  <c r="D125" i="15"/>
  <c r="AO125" i="15" s="1"/>
  <c r="AQ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AO124" i="15" s="1"/>
  <c r="G124" i="15"/>
  <c r="F124" i="15"/>
  <c r="E124" i="15"/>
  <c r="D124" i="15"/>
  <c r="AQ123" i="15"/>
  <c r="AN123" i="15"/>
  <c r="AJ123" i="15"/>
  <c r="AI123" i="15"/>
  <c r="AH123" i="15"/>
  <c r="AG123" i="15"/>
  <c r="AF123" i="15"/>
  <c r="AE123" i="15"/>
  <c r="AD123" i="15"/>
  <c r="AC123" i="15"/>
  <c r="AB123" i="15"/>
  <c r="AL123" i="15" s="1"/>
  <c r="AA123" i="15"/>
  <c r="Z123" i="15"/>
  <c r="Y123" i="15"/>
  <c r="X123" i="15"/>
  <c r="W123" i="15"/>
  <c r="V123" i="15"/>
  <c r="AM123" i="15" s="1"/>
  <c r="U123" i="15"/>
  <c r="T123" i="15"/>
  <c r="S123" i="15"/>
  <c r="R123" i="15"/>
  <c r="Q123" i="15"/>
  <c r="P123" i="15"/>
  <c r="O123" i="15"/>
  <c r="N123" i="15"/>
  <c r="M123" i="15"/>
  <c r="L123" i="15"/>
  <c r="K123" i="15"/>
  <c r="J123" i="15"/>
  <c r="I123" i="15"/>
  <c r="H123" i="15"/>
  <c r="G123" i="15"/>
  <c r="F123" i="15"/>
  <c r="E123" i="15"/>
  <c r="D123" i="15"/>
  <c r="AO123" i="15" s="1"/>
  <c r="AQ122" i="15"/>
  <c r="AJ122" i="15"/>
  <c r="AI122" i="15"/>
  <c r="AH122" i="15"/>
  <c r="AG122" i="15"/>
  <c r="AF122" i="15"/>
  <c r="AE122" i="15"/>
  <c r="AD122" i="15"/>
  <c r="AC122" i="15"/>
  <c r="AB122" i="15"/>
  <c r="AA122" i="15"/>
  <c r="Z122" i="15"/>
  <c r="Y122" i="15"/>
  <c r="X122" i="15"/>
  <c r="AM122" i="15" s="1"/>
  <c r="W122" i="15"/>
  <c r="V122" i="15"/>
  <c r="U122" i="15"/>
  <c r="T122" i="15"/>
  <c r="S122" i="15"/>
  <c r="R122" i="15"/>
  <c r="Q122" i="15"/>
  <c r="P122" i="15"/>
  <c r="O122" i="15"/>
  <c r="N122" i="15"/>
  <c r="M122" i="15"/>
  <c r="L122" i="15"/>
  <c r="K122" i="15"/>
  <c r="J122" i="15"/>
  <c r="I122" i="15"/>
  <c r="H122" i="15"/>
  <c r="G122" i="15"/>
  <c r="F122" i="15"/>
  <c r="AO122" i="15" s="1"/>
  <c r="E122" i="15"/>
  <c r="D122" i="15"/>
  <c r="AJ121" i="15"/>
  <c r="AQ121" i="15" s="1"/>
  <c r="AR57" i="15" s="1"/>
  <c r="AI121" i="15"/>
  <c r="AH121" i="15"/>
  <c r="AG121" i="15"/>
  <c r="AF121" i="15"/>
  <c r="AE121" i="15"/>
  <c r="AD121" i="15"/>
  <c r="AC121" i="15"/>
  <c r="AL121" i="15" s="1"/>
  <c r="AB121" i="15"/>
  <c r="AA121" i="15"/>
  <c r="Z121" i="15"/>
  <c r="Y121" i="15"/>
  <c r="X121" i="15"/>
  <c r="W121" i="15"/>
  <c r="V121" i="15"/>
  <c r="U121" i="15"/>
  <c r="T121" i="15"/>
  <c r="AM121" i="15" s="1"/>
  <c r="S121" i="15"/>
  <c r="R121" i="15"/>
  <c r="Q121" i="15"/>
  <c r="P121" i="15"/>
  <c r="O121" i="15"/>
  <c r="N121" i="15"/>
  <c r="M121" i="15"/>
  <c r="AN121" i="15" s="1"/>
  <c r="L121" i="15"/>
  <c r="K121" i="15"/>
  <c r="J121" i="15"/>
  <c r="I121" i="15"/>
  <c r="H121" i="15"/>
  <c r="G121" i="15"/>
  <c r="F121" i="15"/>
  <c r="E121" i="15"/>
  <c r="AO121" i="15" s="1"/>
  <c r="D121" i="15"/>
  <c r="AJ120" i="15"/>
  <c r="AQ120" i="15" s="1"/>
  <c r="AI120" i="15"/>
  <c r="AH120" i="15"/>
  <c r="AG120" i="15"/>
  <c r="AF120" i="15"/>
  <c r="AE120" i="15"/>
  <c r="AD120" i="15"/>
  <c r="AC120" i="15"/>
  <c r="AB120" i="15"/>
  <c r="AA120" i="15"/>
  <c r="Z120" i="15"/>
  <c r="Y120" i="15"/>
  <c r="X120" i="15"/>
  <c r="W120" i="15"/>
  <c r="V120" i="15"/>
  <c r="U120" i="15"/>
  <c r="T120" i="15"/>
  <c r="AM120" i="15" s="1"/>
  <c r="S120" i="15"/>
  <c r="R120" i="15"/>
  <c r="Q120" i="15"/>
  <c r="P120" i="15"/>
  <c r="O120" i="15"/>
  <c r="N120" i="15"/>
  <c r="M120" i="15"/>
  <c r="L120" i="15"/>
  <c r="AN120" i="15" s="1"/>
  <c r="K120" i="15"/>
  <c r="J120" i="15"/>
  <c r="I120" i="15"/>
  <c r="H120" i="15"/>
  <c r="G120" i="15"/>
  <c r="F120" i="15"/>
  <c r="E120" i="15"/>
  <c r="D120" i="15"/>
  <c r="AJ119" i="15"/>
  <c r="AQ119" i="15" s="1"/>
  <c r="AR54" i="15" s="1"/>
  <c r="AI119" i="15"/>
  <c r="AH119" i="15"/>
  <c r="AG119" i="15"/>
  <c r="AF119" i="15"/>
  <c r="AE119" i="15"/>
  <c r="AD119" i="15"/>
  <c r="AC119" i="15"/>
  <c r="AL119" i="15" s="1"/>
  <c r="AB119" i="15"/>
  <c r="AA119" i="15"/>
  <c r="Z119" i="15"/>
  <c r="Y119" i="15"/>
  <c r="X119" i="15"/>
  <c r="W119" i="15"/>
  <c r="V119" i="15"/>
  <c r="AM119" i="15" s="1"/>
  <c r="U119" i="15"/>
  <c r="T119" i="15"/>
  <c r="S119" i="15"/>
  <c r="R119" i="15"/>
  <c r="Q119" i="15"/>
  <c r="P119" i="15"/>
  <c r="O119" i="15"/>
  <c r="N119" i="15"/>
  <c r="M119" i="15"/>
  <c r="L119" i="15"/>
  <c r="K119" i="15"/>
  <c r="J119" i="15"/>
  <c r="I119" i="15"/>
  <c r="H119" i="15"/>
  <c r="G119" i="15"/>
  <c r="F119" i="15"/>
  <c r="E119" i="15"/>
  <c r="D119" i="15"/>
  <c r="AJ118" i="15"/>
  <c r="AQ118" i="15" s="1"/>
  <c r="AI118" i="15"/>
  <c r="AH118" i="15"/>
  <c r="AG118" i="15"/>
  <c r="AF118" i="15"/>
  <c r="AE118" i="15"/>
  <c r="AD118" i="15"/>
  <c r="AC118" i="15"/>
  <c r="AL118" i="15" s="1"/>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Q116"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AO116" i="15" s="1"/>
  <c r="J116" i="15"/>
  <c r="I116" i="15"/>
  <c r="H116" i="15"/>
  <c r="G116" i="15"/>
  <c r="F116" i="15"/>
  <c r="E116" i="15"/>
  <c r="D116" i="15"/>
  <c r="AQ115" i="15"/>
  <c r="AJ115" i="15"/>
  <c r="AI115" i="15"/>
  <c r="AH115" i="15"/>
  <c r="AG115" i="15"/>
  <c r="AF115" i="15"/>
  <c r="AE115" i="15"/>
  <c r="AD115" i="15"/>
  <c r="AC115" i="15"/>
  <c r="AB115" i="15"/>
  <c r="AA115" i="15"/>
  <c r="Z115" i="15"/>
  <c r="Y115" i="15"/>
  <c r="X115" i="15"/>
  <c r="W115" i="15"/>
  <c r="V115" i="15"/>
  <c r="U115" i="15"/>
  <c r="T115" i="15"/>
  <c r="S115" i="15"/>
  <c r="R115" i="15"/>
  <c r="Q115" i="15"/>
  <c r="P115" i="15"/>
  <c r="O115" i="15"/>
  <c r="AN115" i="15" s="1"/>
  <c r="N115" i="15"/>
  <c r="M115" i="15"/>
  <c r="L115" i="15"/>
  <c r="K115" i="15"/>
  <c r="J115" i="15"/>
  <c r="I115" i="15"/>
  <c r="H115" i="15"/>
  <c r="G115" i="15"/>
  <c r="F115" i="15"/>
  <c r="E115" i="15"/>
  <c r="D115" i="15"/>
  <c r="AQ114" i="15"/>
  <c r="AR50" i="15" s="1"/>
  <c r="AM114" i="15"/>
  <c r="AJ114" i="15"/>
  <c r="AI114" i="15"/>
  <c r="AH114" i="15"/>
  <c r="AG114" i="15"/>
  <c r="AF114" i="15"/>
  <c r="AE114" i="15"/>
  <c r="AD114" i="15"/>
  <c r="AC114" i="15"/>
  <c r="AL114" i="15" s="1"/>
  <c r="AB114" i="15"/>
  <c r="AA114" i="15"/>
  <c r="Z114" i="15"/>
  <c r="Y114" i="15"/>
  <c r="X114" i="15"/>
  <c r="W114" i="15"/>
  <c r="V114" i="15"/>
  <c r="U114" i="15"/>
  <c r="T114" i="15"/>
  <c r="S114" i="15"/>
  <c r="R114" i="15"/>
  <c r="Q114" i="15"/>
  <c r="P114" i="15"/>
  <c r="O114" i="15"/>
  <c r="N114" i="15"/>
  <c r="M114" i="15"/>
  <c r="AN114" i="15" s="1"/>
  <c r="L114" i="15"/>
  <c r="K114" i="15"/>
  <c r="J114" i="15"/>
  <c r="I114" i="15"/>
  <c r="H114" i="15"/>
  <c r="G114" i="15"/>
  <c r="F114" i="15"/>
  <c r="AO114" i="15" s="1"/>
  <c r="E114" i="15"/>
  <c r="D114" i="15"/>
  <c r="AJ113" i="15"/>
  <c r="AQ113" i="15" s="1"/>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AN113" i="15" s="1"/>
  <c r="N113" i="15"/>
  <c r="M113" i="15"/>
  <c r="L113" i="15"/>
  <c r="K113" i="15"/>
  <c r="J113" i="15"/>
  <c r="I113" i="15"/>
  <c r="H113" i="15"/>
  <c r="G113" i="15"/>
  <c r="AO113" i="15" s="1"/>
  <c r="F113" i="15"/>
  <c r="E113" i="15"/>
  <c r="D113" i="15"/>
  <c r="AJ112" i="15"/>
  <c r="AQ112" i="15" s="1"/>
  <c r="AR48" i="15" s="1"/>
  <c r="AI112" i="15"/>
  <c r="AH112" i="15"/>
  <c r="AG112" i="15"/>
  <c r="AF112" i="15"/>
  <c r="AE112" i="15"/>
  <c r="AD112" i="15"/>
  <c r="AC112" i="15"/>
  <c r="AB112" i="15"/>
  <c r="AA112" i="15"/>
  <c r="Z112" i="15"/>
  <c r="Y112" i="15"/>
  <c r="X112" i="15"/>
  <c r="W112" i="15"/>
  <c r="V112" i="15"/>
  <c r="U112" i="15"/>
  <c r="T112" i="15"/>
  <c r="AM112" i="15" s="1"/>
  <c r="S112" i="15"/>
  <c r="R112" i="15"/>
  <c r="Q112" i="15"/>
  <c r="P112" i="15"/>
  <c r="O112" i="15"/>
  <c r="N112" i="15"/>
  <c r="AN112" i="15" s="1"/>
  <c r="M112" i="15"/>
  <c r="L112" i="15"/>
  <c r="K112" i="15"/>
  <c r="J112" i="15"/>
  <c r="I112" i="15"/>
  <c r="H112" i="15"/>
  <c r="G112" i="15"/>
  <c r="F112" i="15"/>
  <c r="E112" i="15"/>
  <c r="D112" i="15"/>
  <c r="AO111" i="15"/>
  <c r="AJ111" i="15"/>
  <c r="AQ111" i="15" s="1"/>
  <c r="AI111" i="15"/>
  <c r="AH111" i="15"/>
  <c r="AG111" i="15"/>
  <c r="AF111" i="15"/>
  <c r="AE111" i="15"/>
  <c r="AD111" i="15"/>
  <c r="AC111" i="15"/>
  <c r="AB111" i="15"/>
  <c r="AL111" i="15" s="1"/>
  <c r="AA111" i="15"/>
  <c r="Z111" i="15"/>
  <c r="Y111" i="15"/>
  <c r="X111" i="15"/>
  <c r="W111" i="15"/>
  <c r="V111" i="15"/>
  <c r="U111" i="15"/>
  <c r="T111" i="15"/>
  <c r="AM111" i="15" s="1"/>
  <c r="S111" i="15"/>
  <c r="R111" i="15"/>
  <c r="Q111" i="15"/>
  <c r="P111" i="15"/>
  <c r="O111" i="15"/>
  <c r="N111" i="15"/>
  <c r="M111" i="15"/>
  <c r="L111" i="15"/>
  <c r="K111" i="15"/>
  <c r="J111" i="15"/>
  <c r="I111" i="15"/>
  <c r="H111" i="15"/>
  <c r="G111" i="15"/>
  <c r="F111" i="15"/>
  <c r="E111" i="15"/>
  <c r="D111" i="15"/>
  <c r="AJ110" i="15"/>
  <c r="AQ110"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O110" i="15" s="1"/>
  <c r="AJ109" i="15"/>
  <c r="AQ109" i="15" s="1"/>
  <c r="AR44" i="15" s="1"/>
  <c r="AI109" i="15"/>
  <c r="AH109" i="15"/>
  <c r="AG109" i="15"/>
  <c r="AF109" i="15"/>
  <c r="AE109" i="15"/>
  <c r="AD109" i="15"/>
  <c r="AC109" i="15"/>
  <c r="AB109" i="15"/>
  <c r="AA109" i="15"/>
  <c r="Z109" i="15"/>
  <c r="Y109" i="15"/>
  <c r="X109" i="15"/>
  <c r="W109" i="15"/>
  <c r="V109" i="15"/>
  <c r="U109" i="15"/>
  <c r="T109" i="15"/>
  <c r="AM109" i="15" s="1"/>
  <c r="S109" i="15"/>
  <c r="R109" i="15"/>
  <c r="Q109" i="15"/>
  <c r="P109" i="15"/>
  <c r="O109" i="15"/>
  <c r="N109" i="15"/>
  <c r="AN109" i="15" s="1"/>
  <c r="M109" i="15"/>
  <c r="L109" i="15"/>
  <c r="K109" i="15"/>
  <c r="J109" i="15"/>
  <c r="I109" i="15"/>
  <c r="H109" i="15"/>
  <c r="G109" i="15"/>
  <c r="F109" i="15"/>
  <c r="E109" i="15"/>
  <c r="D109" i="15"/>
  <c r="AO109" i="15" s="1"/>
  <c r="AQ108" i="15"/>
  <c r="AJ108" i="15"/>
  <c r="AI108" i="15"/>
  <c r="AH108" i="15"/>
  <c r="AG108" i="15"/>
  <c r="AF108" i="15"/>
  <c r="AE108" i="15"/>
  <c r="AD108" i="15"/>
  <c r="AC108" i="15"/>
  <c r="AL108" i="15" s="1"/>
  <c r="AB108" i="15"/>
  <c r="AA108" i="15"/>
  <c r="Z108" i="15"/>
  <c r="Y108" i="15"/>
  <c r="X108" i="15"/>
  <c r="W108" i="15"/>
  <c r="V108" i="15"/>
  <c r="U108" i="15"/>
  <c r="AM108" i="15" s="1"/>
  <c r="T108" i="15"/>
  <c r="S108" i="15"/>
  <c r="R108" i="15"/>
  <c r="Q108" i="15"/>
  <c r="P108" i="15"/>
  <c r="O108" i="15"/>
  <c r="N108" i="15"/>
  <c r="M108" i="15"/>
  <c r="L108" i="15"/>
  <c r="AN108" i="15" s="1"/>
  <c r="K108" i="15"/>
  <c r="J108" i="15"/>
  <c r="I108" i="15"/>
  <c r="H108" i="15"/>
  <c r="G108" i="15"/>
  <c r="F108" i="15"/>
  <c r="E108" i="15"/>
  <c r="D108" i="15"/>
  <c r="AO108" i="15" s="1"/>
  <c r="AJ107" i="15"/>
  <c r="AQ107" i="15" s="1"/>
  <c r="AR42" i="15" s="1"/>
  <c r="AI107" i="15"/>
  <c r="AH107" i="15"/>
  <c r="AG107" i="15"/>
  <c r="AF107" i="15"/>
  <c r="AE107" i="15"/>
  <c r="AD107" i="15"/>
  <c r="AC107" i="15"/>
  <c r="AB107" i="15"/>
  <c r="AL107" i="15" s="1"/>
  <c r="AA107" i="15"/>
  <c r="Z107" i="15"/>
  <c r="Y107" i="15"/>
  <c r="X107" i="15"/>
  <c r="W107" i="15"/>
  <c r="V107" i="15"/>
  <c r="U107" i="15"/>
  <c r="T107" i="15"/>
  <c r="AM107" i="15" s="1"/>
  <c r="S107" i="15"/>
  <c r="R107" i="15"/>
  <c r="Q107" i="15"/>
  <c r="P107" i="15"/>
  <c r="O107" i="15"/>
  <c r="N107" i="15"/>
  <c r="M107" i="15"/>
  <c r="L107" i="15"/>
  <c r="AN107" i="15" s="1"/>
  <c r="K107" i="15"/>
  <c r="J107" i="15"/>
  <c r="I107" i="15"/>
  <c r="H107" i="15"/>
  <c r="AO107" i="15" s="1"/>
  <c r="G107" i="15"/>
  <c r="F107" i="15"/>
  <c r="E107" i="15"/>
  <c r="D107" i="15"/>
  <c r="AQ106" i="15"/>
  <c r="AJ106" i="15"/>
  <c r="AI106" i="15"/>
  <c r="AH106" i="15"/>
  <c r="AG106" i="15"/>
  <c r="AF106" i="15"/>
  <c r="AE106" i="15"/>
  <c r="AD106" i="15"/>
  <c r="AC106" i="15"/>
  <c r="AB106" i="15"/>
  <c r="AL106" i="15" s="1"/>
  <c r="AA106" i="15"/>
  <c r="Z106" i="15"/>
  <c r="Y106" i="15"/>
  <c r="X106" i="15"/>
  <c r="W106" i="15"/>
  <c r="V106" i="15"/>
  <c r="U106" i="15"/>
  <c r="T106" i="15"/>
  <c r="AM106" i="15" s="1"/>
  <c r="S106" i="15"/>
  <c r="R106" i="15"/>
  <c r="Q106" i="15"/>
  <c r="P106" i="15"/>
  <c r="O106" i="15"/>
  <c r="AN106" i="15" s="1"/>
  <c r="N106" i="15"/>
  <c r="M106" i="15"/>
  <c r="L106" i="15"/>
  <c r="K106" i="15"/>
  <c r="J106" i="15"/>
  <c r="I106" i="15"/>
  <c r="H106" i="15"/>
  <c r="G106" i="15"/>
  <c r="AO106" i="15" s="1"/>
  <c r="F106" i="15"/>
  <c r="E106" i="15"/>
  <c r="D106" i="15"/>
  <c r="AQ105" i="15"/>
  <c r="AJ105" i="15"/>
  <c r="AI105" i="15"/>
  <c r="AH105" i="15"/>
  <c r="AG105" i="15"/>
  <c r="AF105" i="15"/>
  <c r="AE105" i="15"/>
  <c r="AD105" i="15"/>
  <c r="AC105" i="15"/>
  <c r="AL105" i="15" s="1"/>
  <c r="AB105" i="15"/>
  <c r="AA105" i="15"/>
  <c r="Z105" i="15"/>
  <c r="Y105" i="15"/>
  <c r="X105" i="15"/>
  <c r="W105" i="15"/>
  <c r="V105" i="15"/>
  <c r="AM105" i="15" s="1"/>
  <c r="U105" i="15"/>
  <c r="T105" i="15"/>
  <c r="S105" i="15"/>
  <c r="R105" i="15"/>
  <c r="Q105" i="15"/>
  <c r="P105" i="15"/>
  <c r="O105" i="15"/>
  <c r="N105" i="15"/>
  <c r="AN105" i="15" s="1"/>
  <c r="M105" i="15"/>
  <c r="L105" i="15"/>
  <c r="K105" i="15"/>
  <c r="J105" i="15"/>
  <c r="I105" i="15"/>
  <c r="H105" i="15"/>
  <c r="G105" i="15"/>
  <c r="F105" i="15"/>
  <c r="AO105" i="15" s="1"/>
  <c r="E105" i="15"/>
  <c r="D105" i="15"/>
  <c r="AQ104" i="15"/>
  <c r="AR40" i="15" s="1"/>
  <c r="AJ104" i="15"/>
  <c r="AI104" i="15"/>
  <c r="AH104" i="15"/>
  <c r="AG104" i="15"/>
  <c r="AF104" i="15"/>
  <c r="AE104" i="15"/>
  <c r="AD104" i="15"/>
  <c r="AC104" i="15"/>
  <c r="AL104" i="15" s="1"/>
  <c r="AB104" i="15"/>
  <c r="AA104" i="15"/>
  <c r="Z104" i="15"/>
  <c r="Y104" i="15"/>
  <c r="X104" i="15"/>
  <c r="W104" i="15"/>
  <c r="V104" i="15"/>
  <c r="U104" i="15"/>
  <c r="AM104" i="15" s="1"/>
  <c r="T104" i="15"/>
  <c r="S104" i="15"/>
  <c r="R104" i="15"/>
  <c r="Q104" i="15"/>
  <c r="P104" i="15"/>
  <c r="O104" i="15"/>
  <c r="N104" i="15"/>
  <c r="M104" i="15"/>
  <c r="AN104" i="15" s="1"/>
  <c r="L104" i="15"/>
  <c r="K104" i="15"/>
  <c r="J104" i="15"/>
  <c r="I104" i="15"/>
  <c r="H104" i="15"/>
  <c r="G104" i="15"/>
  <c r="F104" i="15"/>
  <c r="E104" i="15"/>
  <c r="AO104" i="15" s="1"/>
  <c r="D104" i="15"/>
  <c r="AJ103" i="15"/>
  <c r="AQ103" i="15" s="1"/>
  <c r="AI103" i="15"/>
  <c r="AH103" i="15"/>
  <c r="AG103" i="15"/>
  <c r="AF103" i="15"/>
  <c r="AE103" i="15"/>
  <c r="AD103" i="15"/>
  <c r="AC103" i="15"/>
  <c r="AB103" i="15"/>
  <c r="AL103" i="15" s="1"/>
  <c r="AA103" i="15"/>
  <c r="Z103" i="15"/>
  <c r="Y103" i="15"/>
  <c r="X103" i="15"/>
  <c r="W103" i="15"/>
  <c r="V103" i="15"/>
  <c r="U103" i="15"/>
  <c r="T103" i="15"/>
  <c r="AM103" i="15" s="1"/>
  <c r="S103" i="15"/>
  <c r="R103" i="15"/>
  <c r="Q103" i="15"/>
  <c r="P103" i="15"/>
  <c r="O103" i="15"/>
  <c r="N103" i="15"/>
  <c r="M103" i="15"/>
  <c r="L103" i="15"/>
  <c r="AN103" i="15" s="1"/>
  <c r="K103" i="15"/>
  <c r="J103" i="15"/>
  <c r="I103" i="15"/>
  <c r="H103" i="15"/>
  <c r="G103" i="15"/>
  <c r="F103" i="15"/>
  <c r="E103" i="15"/>
  <c r="D103" i="15"/>
  <c r="AO103" i="15" s="1"/>
  <c r="AJ102" i="15"/>
  <c r="AQ102" i="15" s="1"/>
  <c r="AI102" i="15"/>
  <c r="AH102" i="15"/>
  <c r="AG102" i="15"/>
  <c r="AF102" i="15"/>
  <c r="AE102" i="15"/>
  <c r="AD102" i="15"/>
  <c r="AC102" i="15"/>
  <c r="AB102" i="15"/>
  <c r="AL102" i="15" s="1"/>
  <c r="AA102" i="15"/>
  <c r="Z102" i="15"/>
  <c r="Y102" i="15"/>
  <c r="X102" i="15"/>
  <c r="W102" i="15"/>
  <c r="V102" i="15"/>
  <c r="U102" i="15"/>
  <c r="T102" i="15"/>
  <c r="AM102" i="15" s="1"/>
  <c r="S102" i="15"/>
  <c r="R102" i="15"/>
  <c r="Q102" i="15"/>
  <c r="P102" i="15"/>
  <c r="O102" i="15"/>
  <c r="AN102" i="15" s="1"/>
  <c r="N102" i="15"/>
  <c r="M102" i="15"/>
  <c r="L102" i="15"/>
  <c r="K102" i="15"/>
  <c r="J102" i="15"/>
  <c r="I102" i="15"/>
  <c r="H102" i="15"/>
  <c r="G102" i="15"/>
  <c r="F102" i="15"/>
  <c r="E102" i="15"/>
  <c r="D102" i="15"/>
  <c r="AO102" i="15" s="1"/>
  <c r="AJ101" i="15"/>
  <c r="AQ101" i="15" s="1"/>
  <c r="AR36" i="15" s="1"/>
  <c r="AI101" i="15"/>
  <c r="AH101" i="15"/>
  <c r="AG101" i="15"/>
  <c r="AF101" i="15"/>
  <c r="AE101" i="15"/>
  <c r="AD101" i="15"/>
  <c r="AC101" i="15"/>
  <c r="AB101" i="15"/>
  <c r="AL101" i="15" s="1"/>
  <c r="AA101" i="15"/>
  <c r="Z101" i="15"/>
  <c r="Y101" i="15"/>
  <c r="X101" i="15"/>
  <c r="W101" i="15"/>
  <c r="V101" i="15"/>
  <c r="AM101" i="15" s="1"/>
  <c r="U101" i="15"/>
  <c r="T101" i="15"/>
  <c r="S101" i="15"/>
  <c r="R101" i="15"/>
  <c r="Q101" i="15"/>
  <c r="P101" i="15"/>
  <c r="O101" i="15"/>
  <c r="N101" i="15"/>
  <c r="M101" i="15"/>
  <c r="L101" i="15"/>
  <c r="AN101" i="15" s="1"/>
  <c r="K101" i="15"/>
  <c r="J101" i="15"/>
  <c r="I101" i="15"/>
  <c r="H101" i="15"/>
  <c r="G101" i="15"/>
  <c r="F101" i="15"/>
  <c r="E101" i="15"/>
  <c r="D101" i="15"/>
  <c r="AO101" i="15" s="1"/>
  <c r="AQ100" i="15"/>
  <c r="AJ100" i="15"/>
  <c r="AI100" i="15"/>
  <c r="AH100" i="15"/>
  <c r="AG100" i="15"/>
  <c r="AF100" i="15"/>
  <c r="AE100" i="15"/>
  <c r="AD100" i="15"/>
  <c r="AC100" i="15"/>
  <c r="AL100" i="15" s="1"/>
  <c r="AB100" i="15"/>
  <c r="AA100" i="15"/>
  <c r="Z100" i="15"/>
  <c r="Y100" i="15"/>
  <c r="X100" i="15"/>
  <c r="W100" i="15"/>
  <c r="V100" i="15"/>
  <c r="U100" i="15"/>
  <c r="T100" i="15"/>
  <c r="AM100" i="15" s="1"/>
  <c r="S100" i="15"/>
  <c r="R100" i="15"/>
  <c r="Q100" i="15"/>
  <c r="P100" i="15"/>
  <c r="O100" i="15"/>
  <c r="N100" i="15"/>
  <c r="M100" i="15"/>
  <c r="L100" i="15"/>
  <c r="AN100" i="15" s="1"/>
  <c r="K100" i="15"/>
  <c r="J100" i="15"/>
  <c r="I100" i="15"/>
  <c r="H100" i="15"/>
  <c r="G100" i="15"/>
  <c r="F100" i="15"/>
  <c r="E100" i="15"/>
  <c r="D100" i="15"/>
  <c r="AO100" i="15" s="1"/>
  <c r="AJ99" i="15"/>
  <c r="AQ99" i="15" s="1"/>
  <c r="AR34" i="15" s="1"/>
  <c r="AI99" i="15"/>
  <c r="AH99" i="15"/>
  <c r="AG99" i="15"/>
  <c r="AF99" i="15"/>
  <c r="AE99" i="15"/>
  <c r="AD99" i="15"/>
  <c r="AC99" i="15"/>
  <c r="AB99" i="15"/>
  <c r="AL99" i="15" s="1"/>
  <c r="AA99" i="15"/>
  <c r="Z99" i="15"/>
  <c r="Y99" i="15"/>
  <c r="X99" i="15"/>
  <c r="W99" i="15"/>
  <c r="V99" i="15"/>
  <c r="U99" i="15"/>
  <c r="T99" i="15"/>
  <c r="AM99" i="15" s="1"/>
  <c r="S99" i="15"/>
  <c r="R99" i="15"/>
  <c r="Q99" i="15"/>
  <c r="P99" i="15"/>
  <c r="O99" i="15"/>
  <c r="N99" i="15"/>
  <c r="M99" i="15"/>
  <c r="L99" i="15"/>
  <c r="AN99" i="15" s="1"/>
  <c r="K99" i="15"/>
  <c r="J99" i="15"/>
  <c r="I99" i="15"/>
  <c r="H99" i="15"/>
  <c r="AO99" i="15" s="1"/>
  <c r="G99" i="15"/>
  <c r="F99" i="15"/>
  <c r="E99" i="15"/>
  <c r="D99" i="15"/>
  <c r="AQ98" i="15"/>
  <c r="AJ98" i="15"/>
  <c r="AI98" i="15"/>
  <c r="AH98" i="15"/>
  <c r="AG98" i="15"/>
  <c r="AF98" i="15"/>
  <c r="AE98" i="15"/>
  <c r="AD98" i="15"/>
  <c r="AC98" i="15"/>
  <c r="AB98" i="15"/>
  <c r="AL98" i="15" s="1"/>
  <c r="AA98" i="15"/>
  <c r="Z98" i="15"/>
  <c r="Y98" i="15"/>
  <c r="X98" i="15"/>
  <c r="W98" i="15"/>
  <c r="V98" i="15"/>
  <c r="U98" i="15"/>
  <c r="T98" i="15"/>
  <c r="AM98" i="15" s="1"/>
  <c r="S98" i="15"/>
  <c r="R98" i="15"/>
  <c r="Q98" i="15"/>
  <c r="P98" i="15"/>
  <c r="O98" i="15"/>
  <c r="AN98" i="15" s="1"/>
  <c r="N98" i="15"/>
  <c r="M98" i="15"/>
  <c r="L98" i="15"/>
  <c r="K98" i="15"/>
  <c r="J98" i="15"/>
  <c r="I98" i="15"/>
  <c r="H98" i="15"/>
  <c r="G98" i="15"/>
  <c r="AO98" i="15" s="1"/>
  <c r="F98" i="15"/>
  <c r="E98" i="15"/>
  <c r="D98" i="15"/>
  <c r="AQ97" i="15"/>
  <c r="AJ97" i="15"/>
  <c r="AI97" i="15"/>
  <c r="AH97" i="15"/>
  <c r="AG97" i="15"/>
  <c r="AF97" i="15"/>
  <c r="AE97" i="15"/>
  <c r="AD97" i="15"/>
  <c r="AC97" i="15"/>
  <c r="AL97" i="15" s="1"/>
  <c r="AB97" i="15"/>
  <c r="AA97" i="15"/>
  <c r="Z97" i="15"/>
  <c r="Y97" i="15"/>
  <c r="X97" i="15"/>
  <c r="W97" i="15"/>
  <c r="V97" i="15"/>
  <c r="AM97" i="15" s="1"/>
  <c r="U97" i="15"/>
  <c r="T97" i="15"/>
  <c r="S97" i="15"/>
  <c r="R97" i="15"/>
  <c r="Q97" i="15"/>
  <c r="P97" i="15"/>
  <c r="O97" i="15"/>
  <c r="N97" i="15"/>
  <c r="AN97" i="15" s="1"/>
  <c r="M97" i="15"/>
  <c r="L97" i="15"/>
  <c r="K97" i="15"/>
  <c r="J97" i="15"/>
  <c r="I97" i="15"/>
  <c r="H97" i="15"/>
  <c r="G97" i="15"/>
  <c r="F97" i="15"/>
  <c r="AO97" i="15" s="1"/>
  <c r="E97" i="15"/>
  <c r="D97" i="15"/>
  <c r="AQ96" i="15"/>
  <c r="AR32" i="15" s="1"/>
  <c r="AJ96" i="15"/>
  <c r="AI96" i="15"/>
  <c r="AH96" i="15"/>
  <c r="AG96" i="15"/>
  <c r="AF96" i="15"/>
  <c r="AE96" i="15"/>
  <c r="AD96" i="15"/>
  <c r="AC96" i="15"/>
  <c r="AL96" i="15" s="1"/>
  <c r="AB96" i="15"/>
  <c r="AA96" i="15"/>
  <c r="Z96" i="15"/>
  <c r="Y96" i="15"/>
  <c r="X96" i="15"/>
  <c r="W96" i="15"/>
  <c r="V96" i="15"/>
  <c r="U96" i="15"/>
  <c r="AM96" i="15" s="1"/>
  <c r="T96" i="15"/>
  <c r="S96" i="15"/>
  <c r="R96" i="15"/>
  <c r="Q96" i="15"/>
  <c r="P96" i="15"/>
  <c r="O96" i="15"/>
  <c r="N96" i="15"/>
  <c r="M96" i="15"/>
  <c r="AN96" i="15" s="1"/>
  <c r="L96" i="15"/>
  <c r="K96" i="15"/>
  <c r="J96" i="15"/>
  <c r="I96" i="15"/>
  <c r="H96" i="15"/>
  <c r="G96" i="15"/>
  <c r="F96" i="15"/>
  <c r="E96" i="15"/>
  <c r="AO96" i="15" s="1"/>
  <c r="D96" i="15"/>
  <c r="AJ95" i="15"/>
  <c r="AQ95" i="15" s="1"/>
  <c r="AI95" i="15"/>
  <c r="AH95" i="15"/>
  <c r="AG95" i="15"/>
  <c r="AF95" i="15"/>
  <c r="AE95" i="15"/>
  <c r="AD95" i="15"/>
  <c r="AC95" i="15"/>
  <c r="AB95" i="15"/>
  <c r="AL95" i="15" s="1"/>
  <c r="AA95" i="15"/>
  <c r="Z95" i="15"/>
  <c r="Y95" i="15"/>
  <c r="X95" i="15"/>
  <c r="W95" i="15"/>
  <c r="V95" i="15"/>
  <c r="U95" i="15"/>
  <c r="T95" i="15"/>
  <c r="AM95" i="15" s="1"/>
  <c r="S95" i="15"/>
  <c r="R95" i="15"/>
  <c r="Q95" i="15"/>
  <c r="P95" i="15"/>
  <c r="O95" i="15"/>
  <c r="N95" i="15"/>
  <c r="M95" i="15"/>
  <c r="L95" i="15"/>
  <c r="AN95" i="15" s="1"/>
  <c r="K95" i="15"/>
  <c r="J95" i="15"/>
  <c r="I95" i="15"/>
  <c r="H95" i="15"/>
  <c r="G95" i="15"/>
  <c r="F95" i="15"/>
  <c r="E95" i="15"/>
  <c r="D95" i="15"/>
  <c r="AO95" i="15" s="1"/>
  <c r="AJ94" i="15"/>
  <c r="AQ94" i="15" s="1"/>
  <c r="AR29" i="15" s="1"/>
  <c r="AI94" i="15"/>
  <c r="AH94" i="15"/>
  <c r="AG94" i="15"/>
  <c r="AF94" i="15"/>
  <c r="AE94" i="15"/>
  <c r="AD94" i="15"/>
  <c r="AC94" i="15"/>
  <c r="AB94" i="15"/>
  <c r="AL94" i="15" s="1"/>
  <c r="AA94" i="15"/>
  <c r="Z94" i="15"/>
  <c r="Y94" i="15"/>
  <c r="X94" i="15"/>
  <c r="W94" i="15"/>
  <c r="V94" i="15"/>
  <c r="U94" i="15"/>
  <c r="T94" i="15"/>
  <c r="AM94" i="15" s="1"/>
  <c r="S94" i="15"/>
  <c r="R94" i="15"/>
  <c r="Q94" i="15"/>
  <c r="P94" i="15"/>
  <c r="O94" i="15"/>
  <c r="AN94" i="15" s="1"/>
  <c r="N94" i="15"/>
  <c r="M94" i="15"/>
  <c r="L94" i="15"/>
  <c r="K94" i="15"/>
  <c r="J94" i="15"/>
  <c r="I94" i="15"/>
  <c r="H94" i="15"/>
  <c r="G94" i="15"/>
  <c r="F94" i="15"/>
  <c r="E94" i="15"/>
  <c r="D94" i="15"/>
  <c r="AO94" i="15" s="1"/>
  <c r="AJ93" i="15"/>
  <c r="AQ93" i="15" s="1"/>
  <c r="AR28" i="15" s="1"/>
  <c r="AI93" i="15"/>
  <c r="AH93" i="15"/>
  <c r="AG93" i="15"/>
  <c r="AF93" i="15"/>
  <c r="AE93" i="15"/>
  <c r="AD93" i="15"/>
  <c r="AC93" i="15"/>
  <c r="AB93" i="15"/>
  <c r="AL93" i="15" s="1"/>
  <c r="AA93" i="15"/>
  <c r="Z93" i="15"/>
  <c r="Y93" i="15"/>
  <c r="X93" i="15"/>
  <c r="W93" i="15"/>
  <c r="V93" i="15"/>
  <c r="AM93" i="15" s="1"/>
  <c r="U93" i="15"/>
  <c r="T93" i="15"/>
  <c r="S93" i="15"/>
  <c r="R93" i="15"/>
  <c r="Q93" i="15"/>
  <c r="P93" i="15"/>
  <c r="O93" i="15"/>
  <c r="N93" i="15"/>
  <c r="M93" i="15"/>
  <c r="L93" i="15"/>
  <c r="AN93" i="15" s="1"/>
  <c r="K93" i="15"/>
  <c r="J93" i="15"/>
  <c r="I93" i="15"/>
  <c r="H93" i="15"/>
  <c r="G93" i="15"/>
  <c r="F93" i="15"/>
  <c r="E93" i="15"/>
  <c r="D93" i="15"/>
  <c r="AO93" i="15" s="1"/>
  <c r="AQ92" i="15"/>
  <c r="AJ92" i="15"/>
  <c r="AI92" i="15"/>
  <c r="AH92" i="15"/>
  <c r="AG92" i="15"/>
  <c r="AF92" i="15"/>
  <c r="AE92" i="15"/>
  <c r="AD92" i="15"/>
  <c r="AC92" i="15"/>
  <c r="AL92" i="15" s="1"/>
  <c r="AB92" i="15"/>
  <c r="AA92" i="15"/>
  <c r="Z92" i="15"/>
  <c r="Y92" i="15"/>
  <c r="X92" i="15"/>
  <c r="W92" i="15"/>
  <c r="V92" i="15"/>
  <c r="U92" i="15"/>
  <c r="T92" i="15"/>
  <c r="AM92" i="15" s="1"/>
  <c r="S92" i="15"/>
  <c r="R92" i="15"/>
  <c r="Q92" i="15"/>
  <c r="P92" i="15"/>
  <c r="O92" i="15"/>
  <c r="N92" i="15"/>
  <c r="M92" i="15"/>
  <c r="L92" i="15"/>
  <c r="AN92" i="15" s="1"/>
  <c r="K92" i="15"/>
  <c r="J92" i="15"/>
  <c r="I92" i="15"/>
  <c r="H92" i="15"/>
  <c r="G92" i="15"/>
  <c r="F92" i="15"/>
  <c r="E92" i="15"/>
  <c r="D92" i="15"/>
  <c r="AO92" i="15" s="1"/>
  <c r="AJ91" i="15"/>
  <c r="AQ91" i="15" s="1"/>
  <c r="AR26" i="15" s="1"/>
  <c r="AI91" i="15"/>
  <c r="AH91" i="15"/>
  <c r="AG91" i="15"/>
  <c r="AF91" i="15"/>
  <c r="AE91" i="15"/>
  <c r="AD91" i="15"/>
  <c r="AC91" i="15"/>
  <c r="AB91" i="15"/>
  <c r="AL91" i="15" s="1"/>
  <c r="AA91" i="15"/>
  <c r="Z91" i="15"/>
  <c r="Y91" i="15"/>
  <c r="X91" i="15"/>
  <c r="W91" i="15"/>
  <c r="V91" i="15"/>
  <c r="U91" i="15"/>
  <c r="T91" i="15"/>
  <c r="AM91" i="15" s="1"/>
  <c r="S91" i="15"/>
  <c r="R91" i="15"/>
  <c r="Q91" i="15"/>
  <c r="P91" i="15"/>
  <c r="O91" i="15"/>
  <c r="N91" i="15"/>
  <c r="M91" i="15"/>
  <c r="L91" i="15"/>
  <c r="AN91" i="15" s="1"/>
  <c r="K91" i="15"/>
  <c r="J91" i="15"/>
  <c r="I91" i="15"/>
  <c r="H91" i="15"/>
  <c r="AO91" i="15" s="1"/>
  <c r="G91" i="15"/>
  <c r="F91" i="15"/>
  <c r="E91" i="15"/>
  <c r="D91" i="15"/>
  <c r="AQ90" i="15"/>
  <c r="AJ90" i="15"/>
  <c r="AI90" i="15"/>
  <c r="AH90" i="15"/>
  <c r="AG90" i="15"/>
  <c r="AF90" i="15"/>
  <c r="AE90" i="15"/>
  <c r="AD90" i="15"/>
  <c r="AC90" i="15"/>
  <c r="AB90" i="15"/>
  <c r="AL90" i="15" s="1"/>
  <c r="AA90" i="15"/>
  <c r="Z90" i="15"/>
  <c r="Y90" i="15"/>
  <c r="X90" i="15"/>
  <c r="W90" i="15"/>
  <c r="V90" i="15"/>
  <c r="U90" i="15"/>
  <c r="T90" i="15"/>
  <c r="AM90" i="15" s="1"/>
  <c r="S90" i="15"/>
  <c r="R90" i="15"/>
  <c r="Q90" i="15"/>
  <c r="P90" i="15"/>
  <c r="O90" i="15"/>
  <c r="AN90" i="15" s="1"/>
  <c r="N90" i="15"/>
  <c r="M90" i="15"/>
  <c r="L90" i="15"/>
  <c r="K90" i="15"/>
  <c r="J90" i="15"/>
  <c r="I90" i="15"/>
  <c r="H90" i="15"/>
  <c r="G90" i="15"/>
  <c r="AO90" i="15" s="1"/>
  <c r="F90" i="15"/>
  <c r="E90" i="15"/>
  <c r="D90" i="15"/>
  <c r="AQ89" i="15"/>
  <c r="AR24" i="15" s="1"/>
  <c r="AJ89" i="15"/>
  <c r="AI89" i="15"/>
  <c r="AH89" i="15"/>
  <c r="AG89" i="15"/>
  <c r="AF89" i="15"/>
  <c r="AE89" i="15"/>
  <c r="AD89" i="15"/>
  <c r="AC89" i="15"/>
  <c r="AL89" i="15" s="1"/>
  <c r="AB89" i="15"/>
  <c r="AA89" i="15"/>
  <c r="Z89" i="15"/>
  <c r="Y89" i="15"/>
  <c r="X89" i="15"/>
  <c r="W89" i="15"/>
  <c r="V89" i="15"/>
  <c r="AM89" i="15" s="1"/>
  <c r="U89" i="15"/>
  <c r="T89" i="15"/>
  <c r="S89" i="15"/>
  <c r="R89" i="15"/>
  <c r="Q89" i="15"/>
  <c r="P89" i="15"/>
  <c r="O89" i="15"/>
  <c r="N89" i="15"/>
  <c r="AN89" i="15" s="1"/>
  <c r="M89" i="15"/>
  <c r="L89" i="15"/>
  <c r="K89" i="15"/>
  <c r="J89" i="15"/>
  <c r="I89" i="15"/>
  <c r="H89" i="15"/>
  <c r="G89" i="15"/>
  <c r="F89" i="15"/>
  <c r="AO89" i="15" s="1"/>
  <c r="E89" i="15"/>
  <c r="D89" i="15"/>
  <c r="AQ88" i="15"/>
  <c r="AJ88" i="15"/>
  <c r="AI88" i="15"/>
  <c r="AH88" i="15"/>
  <c r="AG88" i="15"/>
  <c r="AF88" i="15"/>
  <c r="AE88" i="15"/>
  <c r="AD88" i="15"/>
  <c r="AC88" i="15"/>
  <c r="AL88" i="15" s="1"/>
  <c r="AB88" i="15"/>
  <c r="AA88" i="15"/>
  <c r="Z88" i="15"/>
  <c r="Y88" i="15"/>
  <c r="X88" i="15"/>
  <c r="W88" i="15"/>
  <c r="V88" i="15"/>
  <c r="U88" i="15"/>
  <c r="AM88" i="15" s="1"/>
  <c r="T88" i="15"/>
  <c r="S88" i="15"/>
  <c r="R88" i="15"/>
  <c r="Q88" i="15"/>
  <c r="P88" i="15"/>
  <c r="O88" i="15"/>
  <c r="N88" i="15"/>
  <c r="M88" i="15"/>
  <c r="AN88" i="15" s="1"/>
  <c r="L88" i="15"/>
  <c r="K88" i="15"/>
  <c r="J88" i="15"/>
  <c r="I88" i="15"/>
  <c r="H88" i="15"/>
  <c r="G88" i="15"/>
  <c r="F88" i="15"/>
  <c r="E88" i="15"/>
  <c r="AO88" i="15" s="1"/>
  <c r="D88" i="15"/>
  <c r="AJ87" i="15"/>
  <c r="AQ87" i="15" s="1"/>
  <c r="AI87" i="15"/>
  <c r="AH87" i="15"/>
  <c r="AG87" i="15"/>
  <c r="AF87" i="15"/>
  <c r="AE87" i="15"/>
  <c r="AD87" i="15"/>
  <c r="AC87" i="15"/>
  <c r="AB87" i="15"/>
  <c r="AL87" i="15" s="1"/>
  <c r="AA87" i="15"/>
  <c r="Z87" i="15"/>
  <c r="Y87" i="15"/>
  <c r="X87" i="15"/>
  <c r="W87" i="15"/>
  <c r="V87" i="15"/>
  <c r="U87" i="15"/>
  <c r="T87" i="15"/>
  <c r="AM87" i="15" s="1"/>
  <c r="S87" i="15"/>
  <c r="R87" i="15"/>
  <c r="Q87" i="15"/>
  <c r="P87" i="15"/>
  <c r="O87" i="15"/>
  <c r="N87" i="15"/>
  <c r="M87" i="15"/>
  <c r="L87" i="15"/>
  <c r="AN87" i="15" s="1"/>
  <c r="K87" i="15"/>
  <c r="J87" i="15"/>
  <c r="I87" i="15"/>
  <c r="H87" i="15"/>
  <c r="G87" i="15"/>
  <c r="F87" i="15"/>
  <c r="E87" i="15"/>
  <c r="D87" i="15"/>
  <c r="AO87" i="15" s="1"/>
  <c r="AJ86" i="15"/>
  <c r="AQ86" i="15" s="1"/>
  <c r="AI86" i="15"/>
  <c r="AH86" i="15"/>
  <c r="AG86" i="15"/>
  <c r="AF86" i="15"/>
  <c r="AE86" i="15"/>
  <c r="AD86" i="15"/>
  <c r="AC86" i="15"/>
  <c r="AB86" i="15"/>
  <c r="AL86" i="15" s="1"/>
  <c r="AA86" i="15"/>
  <c r="Z86" i="15"/>
  <c r="Y86" i="15"/>
  <c r="X86" i="15"/>
  <c r="W86" i="15"/>
  <c r="V86" i="15"/>
  <c r="U86" i="15"/>
  <c r="T86" i="15"/>
  <c r="AM86" i="15" s="1"/>
  <c r="S86" i="15"/>
  <c r="R86" i="15"/>
  <c r="Q86" i="15"/>
  <c r="P86" i="15"/>
  <c r="O86" i="15"/>
  <c r="AN86" i="15" s="1"/>
  <c r="N86" i="15"/>
  <c r="M86" i="15"/>
  <c r="L86" i="15"/>
  <c r="K86" i="15"/>
  <c r="J86" i="15"/>
  <c r="I86" i="15"/>
  <c r="H86" i="15"/>
  <c r="G86" i="15"/>
  <c r="F86" i="15"/>
  <c r="E86" i="15"/>
  <c r="D86" i="15"/>
  <c r="AO86" i="15" s="1"/>
  <c r="AJ85" i="15"/>
  <c r="AQ85" i="15" s="1"/>
  <c r="AI85" i="15"/>
  <c r="AH85" i="15"/>
  <c r="AG85" i="15"/>
  <c r="AF85" i="15"/>
  <c r="AE85" i="15"/>
  <c r="AD85" i="15"/>
  <c r="AC85" i="15"/>
  <c r="AB85" i="15"/>
  <c r="AA85" i="15"/>
  <c r="Z85" i="15"/>
  <c r="Y85" i="15"/>
  <c r="X85" i="15"/>
  <c r="W85" i="15"/>
  <c r="V85" i="15"/>
  <c r="AM85" i="15" s="1"/>
  <c r="U85" i="15"/>
  <c r="T85" i="15"/>
  <c r="S85" i="15"/>
  <c r="R85" i="15"/>
  <c r="Q85" i="15"/>
  <c r="P85" i="15"/>
  <c r="O85" i="15"/>
  <c r="N85" i="15"/>
  <c r="M85" i="15"/>
  <c r="L85" i="15"/>
  <c r="AN85" i="15" s="1"/>
  <c r="K85" i="15"/>
  <c r="J85" i="15"/>
  <c r="I85" i="15"/>
  <c r="H85" i="15"/>
  <c r="G85" i="15"/>
  <c r="F85" i="15"/>
  <c r="E85" i="15"/>
  <c r="D85" i="15"/>
  <c r="AO85" i="15" s="1"/>
  <c r="AJ84" i="15"/>
  <c r="AI84" i="15"/>
  <c r="AH84" i="15"/>
  <c r="AG84" i="15"/>
  <c r="AF84" i="15"/>
  <c r="AE84" i="15"/>
  <c r="AD84" i="15"/>
  <c r="AC84" i="15"/>
  <c r="AL84" i="15" s="1"/>
  <c r="AB84" i="15"/>
  <c r="AA84" i="15"/>
  <c r="Z84" i="15"/>
  <c r="Y84" i="15"/>
  <c r="X84" i="15"/>
  <c r="W84" i="15"/>
  <c r="V84" i="15"/>
  <c r="U84" i="15"/>
  <c r="T84" i="15"/>
  <c r="AM84" i="15" s="1"/>
  <c r="S84" i="15"/>
  <c r="R84" i="15"/>
  <c r="Q84" i="15"/>
  <c r="P84" i="15"/>
  <c r="O84" i="15"/>
  <c r="N84" i="15"/>
  <c r="M84" i="15"/>
  <c r="L84" i="15"/>
  <c r="AN84" i="15" s="1"/>
  <c r="K84" i="15"/>
  <c r="J84" i="15"/>
  <c r="I84" i="15"/>
  <c r="H84" i="15"/>
  <c r="G84" i="15"/>
  <c r="F84" i="15"/>
  <c r="E84" i="15"/>
  <c r="D84" i="15"/>
  <c r="AO84" i="15" s="1"/>
  <c r="AJ83" i="15"/>
  <c r="AQ83" i="15" s="1"/>
  <c r="AI83" i="15"/>
  <c r="AH83" i="15"/>
  <c r="AG83" i="15"/>
  <c r="AF83" i="15"/>
  <c r="AE83" i="15"/>
  <c r="AD83" i="15"/>
  <c r="AC83" i="15"/>
  <c r="AB83" i="15"/>
  <c r="AA83" i="15"/>
  <c r="Z83" i="15"/>
  <c r="Y83" i="15"/>
  <c r="X83" i="15"/>
  <c r="W83" i="15"/>
  <c r="V83" i="15"/>
  <c r="U83" i="15"/>
  <c r="T83" i="15"/>
  <c r="AM83" i="15" s="1"/>
  <c r="S83" i="15"/>
  <c r="R83" i="15"/>
  <c r="Q83" i="15"/>
  <c r="P83" i="15"/>
  <c r="O83" i="15"/>
  <c r="N83" i="15"/>
  <c r="M83" i="15"/>
  <c r="L83" i="15"/>
  <c r="AN83" i="15" s="1"/>
  <c r="K83" i="15"/>
  <c r="J83" i="15"/>
  <c r="I83" i="15"/>
  <c r="H83" i="15"/>
  <c r="AO83" i="15" s="1"/>
  <c r="G83" i="15"/>
  <c r="F83" i="15"/>
  <c r="E83" i="15"/>
  <c r="D83" i="15"/>
  <c r="AJ82" i="15"/>
  <c r="AQ82" i="15" s="1"/>
  <c r="AR17" i="15" s="1"/>
  <c r="AI82" i="15"/>
  <c r="AH82" i="15"/>
  <c r="AG82" i="15"/>
  <c r="AF82" i="15"/>
  <c r="AE82" i="15"/>
  <c r="AD82" i="15"/>
  <c r="AC82" i="15"/>
  <c r="AB82" i="15"/>
  <c r="AA82" i="15"/>
  <c r="Z82" i="15"/>
  <c r="Y82" i="15"/>
  <c r="X82" i="15"/>
  <c r="W82" i="15"/>
  <c r="V82" i="15"/>
  <c r="U82" i="15"/>
  <c r="T82" i="15"/>
  <c r="AM82" i="15" s="1"/>
  <c r="S82" i="15"/>
  <c r="R82" i="15"/>
  <c r="Q82" i="15"/>
  <c r="P82" i="15"/>
  <c r="O82" i="15"/>
  <c r="AN82" i="15" s="1"/>
  <c r="N82" i="15"/>
  <c r="M82" i="15"/>
  <c r="L82" i="15"/>
  <c r="K82" i="15"/>
  <c r="J82" i="15"/>
  <c r="I82" i="15"/>
  <c r="H82" i="15"/>
  <c r="G82" i="15"/>
  <c r="AO82" i="15" s="1"/>
  <c r="F82" i="15"/>
  <c r="E82" i="15"/>
  <c r="D82" i="15"/>
  <c r="AJ81" i="15"/>
  <c r="AQ81" i="15" s="1"/>
  <c r="AR16" i="15" s="1"/>
  <c r="AI81" i="15"/>
  <c r="AH81" i="15"/>
  <c r="AG81" i="15"/>
  <c r="AF81" i="15"/>
  <c r="AE81" i="15"/>
  <c r="AD81" i="15"/>
  <c r="AC81" i="15"/>
  <c r="AB81" i="15"/>
  <c r="AA81" i="15"/>
  <c r="Z81" i="15"/>
  <c r="Y81" i="15"/>
  <c r="X81" i="15"/>
  <c r="W81" i="15"/>
  <c r="V81" i="15"/>
  <c r="AM81" i="15" s="1"/>
  <c r="U81" i="15"/>
  <c r="T81" i="15"/>
  <c r="S81" i="15"/>
  <c r="R81" i="15"/>
  <c r="Q81" i="15"/>
  <c r="P81" i="15"/>
  <c r="O81" i="15"/>
  <c r="N81" i="15"/>
  <c r="AN81" i="15" s="1"/>
  <c r="M81" i="15"/>
  <c r="L81" i="15"/>
  <c r="K81" i="15"/>
  <c r="J81" i="15"/>
  <c r="I81" i="15"/>
  <c r="H81" i="15"/>
  <c r="G81" i="15"/>
  <c r="F81" i="15"/>
  <c r="AO81" i="15" s="1"/>
  <c r="E81" i="15"/>
  <c r="D81" i="15"/>
  <c r="AQ80" i="15"/>
  <c r="AJ80" i="15"/>
  <c r="AI80" i="15"/>
  <c r="AH80" i="15"/>
  <c r="AG80" i="15"/>
  <c r="AF80" i="15"/>
  <c r="AE80" i="15"/>
  <c r="AD80" i="15"/>
  <c r="AC80" i="15"/>
  <c r="AB80" i="15"/>
  <c r="AA80" i="15"/>
  <c r="Z80" i="15"/>
  <c r="Y80" i="15"/>
  <c r="X80" i="15"/>
  <c r="W80" i="15"/>
  <c r="V80" i="15"/>
  <c r="U80" i="15"/>
  <c r="AM80" i="15" s="1"/>
  <c r="T80" i="15"/>
  <c r="S80" i="15"/>
  <c r="R80" i="15"/>
  <c r="Q80" i="15"/>
  <c r="P80" i="15"/>
  <c r="O80" i="15"/>
  <c r="N80" i="15"/>
  <c r="M80" i="15"/>
  <c r="AN80" i="15" s="1"/>
  <c r="L80" i="15"/>
  <c r="K80" i="15"/>
  <c r="J80" i="15"/>
  <c r="I80" i="15"/>
  <c r="H80" i="15"/>
  <c r="G80" i="15"/>
  <c r="F80" i="15"/>
  <c r="E80" i="15"/>
  <c r="AO80" i="15" s="1"/>
  <c r="D80" i="15"/>
  <c r="AJ79" i="15"/>
  <c r="AI79" i="15"/>
  <c r="AH79" i="15"/>
  <c r="AG79" i="15"/>
  <c r="AF79" i="15"/>
  <c r="AE79" i="15"/>
  <c r="AD79" i="15"/>
  <c r="AC79" i="15"/>
  <c r="AB79" i="15"/>
  <c r="AA79" i="15"/>
  <c r="Z79" i="15"/>
  <c r="Y79" i="15"/>
  <c r="X79" i="15"/>
  <c r="W79" i="15"/>
  <c r="V79" i="15"/>
  <c r="U79" i="15"/>
  <c r="T79" i="15"/>
  <c r="AM79" i="15" s="1"/>
  <c r="S79" i="15"/>
  <c r="R79" i="15"/>
  <c r="Q79" i="15"/>
  <c r="P79" i="15"/>
  <c r="O79" i="15"/>
  <c r="N79" i="15"/>
  <c r="M79" i="15"/>
  <c r="L79" i="15"/>
  <c r="AN79" i="15" s="1"/>
  <c r="K79" i="15"/>
  <c r="J79" i="15"/>
  <c r="I79" i="15"/>
  <c r="H79" i="15"/>
  <c r="G79" i="15"/>
  <c r="F79" i="15"/>
  <c r="E79" i="15"/>
  <c r="D79" i="15"/>
  <c r="AO79" i="15" s="1"/>
  <c r="AJ78" i="15"/>
  <c r="AQ78" i="15" s="1"/>
  <c r="AI78" i="15"/>
  <c r="AH78" i="15"/>
  <c r="AG78" i="15"/>
  <c r="AF78" i="15"/>
  <c r="AE78" i="15"/>
  <c r="AD78" i="15"/>
  <c r="AC78" i="15"/>
  <c r="AB78" i="15"/>
  <c r="AA78" i="15"/>
  <c r="Z78" i="15"/>
  <c r="Y78" i="15"/>
  <c r="X78" i="15"/>
  <c r="W78" i="15"/>
  <c r="V78" i="15"/>
  <c r="U78" i="15"/>
  <c r="T78" i="15"/>
  <c r="AM78" i="15" s="1"/>
  <c r="S78" i="15"/>
  <c r="R78" i="15"/>
  <c r="Q78" i="15"/>
  <c r="P78" i="15"/>
  <c r="O78" i="15"/>
  <c r="AN78" i="15" s="1"/>
  <c r="N78" i="15"/>
  <c r="M78" i="15"/>
  <c r="L78" i="15"/>
  <c r="K78" i="15"/>
  <c r="J78" i="15"/>
  <c r="I78" i="15"/>
  <c r="H78" i="15"/>
  <c r="G78" i="15"/>
  <c r="F78" i="15"/>
  <c r="E78" i="15"/>
  <c r="D78" i="15"/>
  <c r="AO78" i="15" s="1"/>
  <c r="C78" i="15"/>
  <c r="AJ77" i="15"/>
  <c r="AQ77" i="15" s="1"/>
  <c r="AR12" i="15" s="1"/>
  <c r="AI77" i="15"/>
  <c r="AH77" i="15"/>
  <c r="AG77" i="15"/>
  <c r="AF77" i="15"/>
  <c r="AE77" i="15"/>
  <c r="AD77" i="15"/>
  <c r="AC77" i="15"/>
  <c r="AB77" i="15"/>
  <c r="AA77" i="15"/>
  <c r="Z77" i="15"/>
  <c r="Y77" i="15"/>
  <c r="X77" i="15"/>
  <c r="W77" i="15"/>
  <c r="V77" i="15"/>
  <c r="AM77" i="15" s="1"/>
  <c r="U77" i="15"/>
  <c r="T77" i="15"/>
  <c r="S77" i="15"/>
  <c r="R77" i="15"/>
  <c r="Q77" i="15"/>
  <c r="P77" i="15"/>
  <c r="O77" i="15"/>
  <c r="N77" i="15"/>
  <c r="M77" i="15"/>
  <c r="L77" i="15"/>
  <c r="AN77" i="15" s="1"/>
  <c r="K77" i="15"/>
  <c r="J77" i="15"/>
  <c r="I77" i="15"/>
  <c r="H77" i="15"/>
  <c r="G77" i="15"/>
  <c r="F77" i="15"/>
  <c r="E77" i="15"/>
  <c r="D77" i="15"/>
  <c r="AO77" i="15" s="1"/>
  <c r="C77" i="15"/>
  <c r="AJ76" i="15"/>
  <c r="AI76" i="15"/>
  <c r="AH76" i="15"/>
  <c r="AG76" i="15"/>
  <c r="AF76" i="15"/>
  <c r="AE76" i="15"/>
  <c r="AD76" i="15"/>
  <c r="AC76" i="15"/>
  <c r="AL76" i="15" s="1"/>
  <c r="AB76" i="15"/>
  <c r="AA76" i="15"/>
  <c r="Z76" i="15"/>
  <c r="Y76" i="15"/>
  <c r="X76" i="15"/>
  <c r="W76" i="15"/>
  <c r="V76" i="15"/>
  <c r="U76" i="15"/>
  <c r="T76" i="15"/>
  <c r="AM76" i="15" s="1"/>
  <c r="S76" i="15"/>
  <c r="R76" i="15"/>
  <c r="Q76" i="15"/>
  <c r="P76" i="15"/>
  <c r="O76" i="15"/>
  <c r="N76" i="15"/>
  <c r="M76" i="15"/>
  <c r="L76" i="15"/>
  <c r="AN76" i="15" s="1"/>
  <c r="K76" i="15"/>
  <c r="J76" i="15"/>
  <c r="I76" i="15"/>
  <c r="H76" i="15"/>
  <c r="G76" i="15"/>
  <c r="F76" i="15"/>
  <c r="E76" i="15"/>
  <c r="D76" i="15"/>
  <c r="AO76" i="15" s="1"/>
  <c r="C76" i="15"/>
  <c r="AJ75" i="15"/>
  <c r="AQ75" i="15" s="1"/>
  <c r="AI75" i="15"/>
  <c r="AH75" i="15"/>
  <c r="AG75" i="15"/>
  <c r="AF75" i="15"/>
  <c r="AE75" i="15"/>
  <c r="AD75" i="15"/>
  <c r="AC75" i="15"/>
  <c r="AB75" i="15"/>
  <c r="AA75" i="15"/>
  <c r="Z75" i="15"/>
  <c r="Y75" i="15"/>
  <c r="X75" i="15"/>
  <c r="W75" i="15"/>
  <c r="V75" i="15"/>
  <c r="U75" i="15"/>
  <c r="T75" i="15"/>
  <c r="AM75" i="15" s="1"/>
  <c r="S75" i="15"/>
  <c r="R75" i="15"/>
  <c r="Q75" i="15"/>
  <c r="P75" i="15"/>
  <c r="O75" i="15"/>
  <c r="N75" i="15"/>
  <c r="M75" i="15"/>
  <c r="L75" i="15"/>
  <c r="AN75" i="15" s="1"/>
  <c r="K75" i="15"/>
  <c r="J75" i="15"/>
  <c r="I75" i="15"/>
  <c r="H75" i="15"/>
  <c r="AO75" i="15" s="1"/>
  <c r="G75" i="15"/>
  <c r="F75" i="15"/>
  <c r="E75" i="15"/>
  <c r="D75" i="15"/>
  <c r="AJ74" i="15"/>
  <c r="AI74" i="15"/>
  <c r="AH74" i="15"/>
  <c r="AG74" i="15"/>
  <c r="AF74" i="15"/>
  <c r="AE74" i="15"/>
  <c r="AD74" i="15"/>
  <c r="AC74" i="15"/>
  <c r="AB74" i="15"/>
  <c r="AA74" i="15"/>
  <c r="Z74" i="15"/>
  <c r="Y74" i="15"/>
  <c r="X74" i="15"/>
  <c r="W74" i="15"/>
  <c r="V74" i="15"/>
  <c r="U74" i="15"/>
  <c r="T74" i="15"/>
  <c r="AM74" i="15" s="1"/>
  <c r="S74" i="15"/>
  <c r="R74" i="15"/>
  <c r="Q74" i="15"/>
  <c r="P74" i="15"/>
  <c r="O74" i="15"/>
  <c r="AN74" i="15" s="1"/>
  <c r="N74" i="15"/>
  <c r="M74" i="15"/>
  <c r="L74" i="15"/>
  <c r="K74" i="15"/>
  <c r="J74" i="15"/>
  <c r="I74" i="15"/>
  <c r="H74" i="15"/>
  <c r="G74" i="15"/>
  <c r="AO74" i="15" s="1"/>
  <c r="AQ74" i="15" s="1"/>
  <c r="AR9" i="15" s="1"/>
  <c r="F74" i="15"/>
  <c r="E74" i="15"/>
  <c r="D74" i="15"/>
  <c r="C74" i="15"/>
  <c r="AJ73" i="15"/>
  <c r="AI73" i="15"/>
  <c r="AH73" i="15"/>
  <c r="AG73" i="15"/>
  <c r="AF73" i="15"/>
  <c r="AE73" i="15"/>
  <c r="AD73" i="15"/>
  <c r="AC73" i="15"/>
  <c r="AB73" i="15"/>
  <c r="AA73" i="15"/>
  <c r="Z73" i="15"/>
  <c r="Y73" i="15"/>
  <c r="X73" i="15"/>
  <c r="W73" i="15"/>
  <c r="V73" i="15"/>
  <c r="AM73" i="15" s="1"/>
  <c r="U73" i="15"/>
  <c r="T73" i="15"/>
  <c r="S73" i="15"/>
  <c r="R73" i="15"/>
  <c r="Q73" i="15"/>
  <c r="P73" i="15"/>
  <c r="O73" i="15"/>
  <c r="N73" i="15"/>
  <c r="AN73" i="15" s="1"/>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AM72" i="15" s="1"/>
  <c r="T72" i="15"/>
  <c r="S72" i="15"/>
  <c r="R72" i="15"/>
  <c r="Q72" i="15"/>
  <c r="P72" i="15"/>
  <c r="O72" i="15"/>
  <c r="N72" i="15"/>
  <c r="M72" i="15"/>
  <c r="AN72" i="15" s="1"/>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AM71" i="15" s="1"/>
  <c r="S71" i="15"/>
  <c r="R71" i="15"/>
  <c r="Q71" i="15"/>
  <c r="P71" i="15"/>
  <c r="O71" i="15"/>
  <c r="N71" i="15"/>
  <c r="M71" i="15"/>
  <c r="L71" i="15"/>
  <c r="AN71" i="15" s="1"/>
  <c r="K71" i="15"/>
  <c r="J71" i="15"/>
  <c r="I71" i="15"/>
  <c r="H71" i="15"/>
  <c r="G71" i="15"/>
  <c r="F71" i="15"/>
  <c r="E71" i="15"/>
  <c r="D71" i="15"/>
  <c r="AO71" i="15" s="1"/>
  <c r="AT70" i="15"/>
  <c r="AS70" i="15"/>
  <c r="AR70" i="15"/>
  <c r="AT69" i="15"/>
  <c r="AR69" i="15"/>
  <c r="C69" i="15"/>
  <c r="AT68" i="15"/>
  <c r="C68" i="15"/>
  <c r="C198" i="15" s="1"/>
  <c r="AT67" i="15"/>
  <c r="AS67" i="15"/>
  <c r="AR67" i="15"/>
  <c r="C67" i="15"/>
  <c r="C197" i="15" s="1"/>
  <c r="AT66" i="15"/>
  <c r="AR66" i="15"/>
  <c r="C66" i="15"/>
  <c r="AT65" i="15"/>
  <c r="AS65" i="15"/>
  <c r="AR65" i="15"/>
  <c r="C65" i="15"/>
  <c r="AT64" i="15"/>
  <c r="AS64" i="15"/>
  <c r="C64" i="15"/>
  <c r="AT63" i="15"/>
  <c r="AS63" i="15"/>
  <c r="C63" i="15"/>
  <c r="AT62" i="15"/>
  <c r="AS62" i="15"/>
  <c r="AR62" i="15"/>
  <c r="C62" i="15"/>
  <c r="C127" i="15" s="1"/>
  <c r="AT61" i="15"/>
  <c r="C61" i="15"/>
  <c r="AT60" i="15"/>
  <c r="C60" i="15"/>
  <c r="C190" i="15" s="1"/>
  <c r="AT59" i="15"/>
  <c r="AS59" i="15"/>
  <c r="AR59" i="15"/>
  <c r="C59" i="15"/>
  <c r="C124" i="15" s="1"/>
  <c r="AT58" i="15"/>
  <c r="AR58" i="15"/>
  <c r="C58" i="15"/>
  <c r="AT57" i="15"/>
  <c r="AS57" i="15"/>
  <c r="C57" i="15"/>
  <c r="AT56" i="15"/>
  <c r="AS56" i="15"/>
  <c r="C56" i="15"/>
  <c r="AT55" i="15"/>
  <c r="AS55" i="15"/>
  <c r="AR55" i="15"/>
  <c r="C55" i="15"/>
  <c r="AT54" i="15"/>
  <c r="C54" i="15"/>
  <c r="C184" i="15" s="1"/>
  <c r="AT53" i="15"/>
  <c r="AS53" i="15"/>
  <c r="C53" i="15"/>
  <c r="AT52" i="15"/>
  <c r="AS52" i="15"/>
  <c r="C52" i="15"/>
  <c r="C117" i="15" s="1"/>
  <c r="AT51" i="15"/>
  <c r="AS51" i="15"/>
  <c r="AR51" i="15"/>
  <c r="C51" i="15"/>
  <c r="C181" i="15" s="1"/>
  <c r="AT50" i="15"/>
  <c r="C50" i="15"/>
  <c r="AT49" i="15"/>
  <c r="AS49" i="15"/>
  <c r="AR49" i="15"/>
  <c r="C49" i="15"/>
  <c r="AT48" i="15"/>
  <c r="C48" i="15"/>
  <c r="AT47" i="15"/>
  <c r="AS47" i="15"/>
  <c r="AR47" i="15"/>
  <c r="C47" i="15"/>
  <c r="C177" i="15" s="1"/>
  <c r="AT46" i="15"/>
  <c r="AS46" i="15"/>
  <c r="C46" i="15"/>
  <c r="C111" i="15" s="1"/>
  <c r="AT45" i="15"/>
  <c r="AS45" i="15"/>
  <c r="C45" i="15"/>
  <c r="C175" i="15" s="1"/>
  <c r="AT44" i="15"/>
  <c r="C44" i="15"/>
  <c r="C174" i="15" s="1"/>
  <c r="AT43" i="15"/>
  <c r="AS43" i="15"/>
  <c r="C43" i="15"/>
  <c r="C108" i="15" s="1"/>
  <c r="AT42" i="15"/>
  <c r="AS42" i="15"/>
  <c r="C42" i="15"/>
  <c r="C172" i="15" s="1"/>
  <c r="AT41" i="15"/>
  <c r="AS41" i="15"/>
  <c r="AR41" i="15"/>
  <c r="C41" i="15"/>
  <c r="C171" i="15" s="1"/>
  <c r="AT40" i="15"/>
  <c r="C40" i="15"/>
  <c r="C170" i="15" s="1"/>
  <c r="AT39" i="15"/>
  <c r="AS39" i="15"/>
  <c r="C39" i="15"/>
  <c r="C169" i="15" s="1"/>
  <c r="AT38" i="15"/>
  <c r="C38" i="15"/>
  <c r="C168" i="15" s="1"/>
  <c r="AT37" i="15"/>
  <c r="AS37" i="15"/>
  <c r="C37" i="15"/>
  <c r="C167" i="15" s="1"/>
  <c r="AT36" i="15"/>
  <c r="C36" i="15"/>
  <c r="C101" i="15" s="1"/>
  <c r="AT35" i="15"/>
  <c r="AS35" i="15"/>
  <c r="C35" i="15"/>
  <c r="C165" i="15" s="1"/>
  <c r="AT34" i="15"/>
  <c r="AS34" i="15"/>
  <c r="C34" i="15"/>
  <c r="C164" i="15" s="1"/>
  <c r="AT33" i="15"/>
  <c r="AS33" i="15"/>
  <c r="AR33" i="15"/>
  <c r="C33" i="15"/>
  <c r="C163" i="15" s="1"/>
  <c r="AT32" i="15"/>
  <c r="C32" i="15"/>
  <c r="C162" i="15" s="1"/>
  <c r="AT31" i="15"/>
  <c r="AS31" i="15"/>
  <c r="C31" i="15"/>
  <c r="C161" i="15" s="1"/>
  <c r="AT30" i="15"/>
  <c r="AS30" i="15"/>
  <c r="C30" i="15"/>
  <c r="C160" i="15" s="1"/>
  <c r="AT29" i="15"/>
  <c r="C29" i="15"/>
  <c r="C159" i="15" s="1"/>
  <c r="AT28" i="15"/>
  <c r="C28" i="15"/>
  <c r="C158" i="15" s="1"/>
  <c r="AT27" i="15"/>
  <c r="AS27" i="15"/>
  <c r="C27" i="15"/>
  <c r="C92" i="15" s="1"/>
  <c r="AT26" i="15"/>
  <c r="C26" i="15"/>
  <c r="C156" i="15" s="1"/>
  <c r="AT25" i="15"/>
  <c r="AS25" i="15"/>
  <c r="AR25" i="15"/>
  <c r="C25" i="15"/>
  <c r="C155" i="15" s="1"/>
  <c r="AT24" i="15"/>
  <c r="C24" i="15"/>
  <c r="C154" i="15" s="1"/>
  <c r="AT23" i="15"/>
  <c r="AS23" i="15"/>
  <c r="C23" i="15"/>
  <c r="C153" i="15" s="1"/>
  <c r="AT22" i="15"/>
  <c r="AS22" i="15"/>
  <c r="C22" i="15"/>
  <c r="C87" i="15" s="1"/>
  <c r="C21" i="15"/>
  <c r="C151" i="15" s="1"/>
  <c r="C20" i="15"/>
  <c r="C85" i="15" s="1"/>
  <c r="C19" i="15"/>
  <c r="C84" i="15" s="1"/>
  <c r="C18" i="15"/>
  <c r="C148" i="15" s="1"/>
  <c r="C17" i="15"/>
  <c r="C147" i="15" s="1"/>
  <c r="C16" i="15"/>
  <c r="C146" i="15" s="1"/>
  <c r="C15" i="15"/>
  <c r="C145" i="15" s="1"/>
  <c r="C14" i="15"/>
  <c r="C144" i="15" s="1"/>
  <c r="AW13" i="15"/>
  <c r="C13" i="15"/>
  <c r="C143" i="15" s="1"/>
  <c r="C12" i="15"/>
  <c r="C142" i="15" s="1"/>
  <c r="AS11" i="15"/>
  <c r="C11" i="15"/>
  <c r="C10" i="15"/>
  <c r="C140" i="15" s="1"/>
  <c r="C9" i="15"/>
  <c r="C139" i="15" s="1"/>
  <c r="C8" i="15"/>
  <c r="C138" i="15" s="1"/>
  <c r="C7" i="15"/>
  <c r="C137" i="15" s="1"/>
  <c r="AW6" i="15"/>
  <c r="C6" i="15"/>
  <c r="C136" i="15" s="1"/>
  <c r="B3" i="15"/>
  <c r="AW7" i="15" s="1"/>
  <c r="AJ199" i="14"/>
  <c r="AI199" i="14"/>
  <c r="AH199" i="14"/>
  <c r="AG199" i="14"/>
  <c r="AF199" i="14"/>
  <c r="AE199" i="14"/>
  <c r="AD199" i="14"/>
  <c r="AC199" i="14"/>
  <c r="AB199" i="14"/>
  <c r="AL199" i="14" s="1"/>
  <c r="AA199" i="14"/>
  <c r="Z199" i="14"/>
  <c r="Y199" i="14"/>
  <c r="X199" i="14"/>
  <c r="W199" i="14"/>
  <c r="V199" i="14"/>
  <c r="U199" i="14"/>
  <c r="T199" i="14"/>
  <c r="AM199" i="14" s="1"/>
  <c r="S199" i="14"/>
  <c r="R199" i="14"/>
  <c r="Q199" i="14"/>
  <c r="P199" i="14"/>
  <c r="O199" i="14"/>
  <c r="N199" i="14"/>
  <c r="M199" i="14"/>
  <c r="L199" i="14"/>
  <c r="AN199" i="14" s="1"/>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AN198" i="14" s="1"/>
  <c r="N198" i="14"/>
  <c r="M198" i="14"/>
  <c r="L198" i="14"/>
  <c r="K198" i="14"/>
  <c r="J198" i="14"/>
  <c r="I198" i="14"/>
  <c r="H198" i="14"/>
  <c r="G198" i="14"/>
  <c r="AO198" i="14" s="1"/>
  <c r="F198" i="14"/>
  <c r="E198" i="14"/>
  <c r="D198" i="14"/>
  <c r="AO197" i="14"/>
  <c r="AJ197" i="14"/>
  <c r="AI197" i="14"/>
  <c r="AH197" i="14"/>
  <c r="AG197" i="14"/>
  <c r="AF197" i="14"/>
  <c r="AE197" i="14"/>
  <c r="AD197" i="14"/>
  <c r="AC197" i="14"/>
  <c r="AL197" i="14" s="1"/>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AN196" i="14" s="1"/>
  <c r="N196" i="14"/>
  <c r="M196" i="14"/>
  <c r="L196" i="14"/>
  <c r="K196" i="14"/>
  <c r="J196" i="14"/>
  <c r="I196" i="14"/>
  <c r="H196" i="14"/>
  <c r="G196" i="14"/>
  <c r="F196" i="14"/>
  <c r="E196" i="14"/>
  <c r="D196" i="14"/>
  <c r="AM195" i="14"/>
  <c r="AJ195" i="14"/>
  <c r="AI195" i="14"/>
  <c r="AH195" i="14"/>
  <c r="AG195" i="14"/>
  <c r="AF195" i="14"/>
  <c r="AE195" i="14"/>
  <c r="AD195" i="14"/>
  <c r="AC195" i="14"/>
  <c r="AB195" i="14"/>
  <c r="AL195" i="14" s="1"/>
  <c r="AA195" i="14"/>
  <c r="Z195" i="14"/>
  <c r="Y195" i="14"/>
  <c r="X195" i="14"/>
  <c r="W195" i="14"/>
  <c r="V195" i="14"/>
  <c r="U195" i="14"/>
  <c r="T195" i="14"/>
  <c r="S195" i="14"/>
  <c r="R195" i="14"/>
  <c r="Q195" i="14"/>
  <c r="P195" i="14"/>
  <c r="O195" i="14"/>
  <c r="N195" i="14"/>
  <c r="M195" i="14"/>
  <c r="L195" i="14"/>
  <c r="AN195" i="14" s="1"/>
  <c r="K195" i="14"/>
  <c r="J195" i="14"/>
  <c r="I195" i="14"/>
  <c r="H195" i="14"/>
  <c r="G195" i="14"/>
  <c r="F195" i="14"/>
  <c r="E195" i="14"/>
  <c r="D195" i="14"/>
  <c r="AO195" i="14" s="1"/>
  <c r="AJ194" i="14"/>
  <c r="AI194" i="14"/>
  <c r="AH194" i="14"/>
  <c r="AG194" i="14"/>
  <c r="AF194" i="14"/>
  <c r="AE194" i="14"/>
  <c r="AD194" i="14"/>
  <c r="AC194" i="14"/>
  <c r="AL194" i="14" s="1"/>
  <c r="AB194" i="14"/>
  <c r="AA194" i="14"/>
  <c r="Z194" i="14"/>
  <c r="Y194" i="14"/>
  <c r="X194" i="14"/>
  <c r="W194" i="14"/>
  <c r="V194" i="14"/>
  <c r="U194" i="14"/>
  <c r="T194" i="14"/>
  <c r="AM194" i="14" s="1"/>
  <c r="S194" i="14"/>
  <c r="R194" i="14"/>
  <c r="Q194" i="14"/>
  <c r="P194" i="14"/>
  <c r="O194" i="14"/>
  <c r="N194" i="14"/>
  <c r="M194" i="14"/>
  <c r="AN194" i="14" s="1"/>
  <c r="L194" i="14"/>
  <c r="K194" i="14"/>
  <c r="J194" i="14"/>
  <c r="I194" i="14"/>
  <c r="H194" i="14"/>
  <c r="G194" i="14"/>
  <c r="F194" i="14"/>
  <c r="E194" i="14"/>
  <c r="D194" i="14"/>
  <c r="AO194" i="14" s="1"/>
  <c r="AJ193" i="14"/>
  <c r="AI193" i="14"/>
  <c r="AH193" i="14"/>
  <c r="AG193" i="14"/>
  <c r="AF193" i="14"/>
  <c r="AE193" i="14"/>
  <c r="AD193" i="14"/>
  <c r="AC193" i="14"/>
  <c r="AB193" i="14"/>
  <c r="AL193" i="14" s="1"/>
  <c r="AA193" i="14"/>
  <c r="Z193" i="14"/>
  <c r="Y193" i="14"/>
  <c r="X193" i="14"/>
  <c r="W193" i="14"/>
  <c r="V193" i="14"/>
  <c r="U193" i="14"/>
  <c r="T193" i="14"/>
  <c r="AM193" i="14" s="1"/>
  <c r="S193" i="14"/>
  <c r="R193" i="14"/>
  <c r="Q193" i="14"/>
  <c r="P193" i="14"/>
  <c r="O193" i="14"/>
  <c r="N193" i="14"/>
  <c r="M193" i="14"/>
  <c r="L193" i="14"/>
  <c r="AN193" i="14" s="1"/>
  <c r="K193" i="14"/>
  <c r="J193" i="14"/>
  <c r="I193" i="14"/>
  <c r="H193" i="14"/>
  <c r="G193" i="14"/>
  <c r="F193" i="14"/>
  <c r="E193" i="14"/>
  <c r="D193" i="14"/>
  <c r="AO193" i="14" s="1"/>
  <c r="AJ192" i="14"/>
  <c r="AI192" i="14"/>
  <c r="AH192" i="14"/>
  <c r="AG192" i="14"/>
  <c r="AF192" i="14"/>
  <c r="AE192" i="14"/>
  <c r="AD192" i="14"/>
  <c r="AC192" i="14"/>
  <c r="AL192" i="14" s="1"/>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C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O189" i="14"/>
  <c r="AJ189" i="14"/>
  <c r="AI189" i="14"/>
  <c r="AH189" i="14"/>
  <c r="AG189" i="14"/>
  <c r="AF189" i="14"/>
  <c r="AE189" i="14"/>
  <c r="AD189" i="14"/>
  <c r="AC189" i="14"/>
  <c r="AL189" i="14" s="1"/>
  <c r="AB189" i="14"/>
  <c r="AA189" i="14"/>
  <c r="Z189" i="14"/>
  <c r="Y189" i="14"/>
  <c r="X189" i="14"/>
  <c r="W189" i="14"/>
  <c r="V189" i="14"/>
  <c r="AM189" i="14" s="1"/>
  <c r="U189" i="14"/>
  <c r="T189" i="14"/>
  <c r="S189" i="14"/>
  <c r="R189" i="14"/>
  <c r="Q189" i="14"/>
  <c r="P189" i="14"/>
  <c r="O189" i="14"/>
  <c r="N189" i="14"/>
  <c r="AN189" i="14" s="1"/>
  <c r="M189" i="14"/>
  <c r="L189" i="14"/>
  <c r="K189" i="14"/>
  <c r="J189" i="14"/>
  <c r="I189" i="14"/>
  <c r="H189" i="14"/>
  <c r="G189" i="14"/>
  <c r="F189" i="14"/>
  <c r="E189" i="14"/>
  <c r="D189" i="14"/>
  <c r="AN188" i="14"/>
  <c r="AJ188" i="14"/>
  <c r="AI188" i="14"/>
  <c r="AH188" i="14"/>
  <c r="AG188" i="14"/>
  <c r="AF188" i="14"/>
  <c r="AE188" i="14"/>
  <c r="AD188" i="14"/>
  <c r="AC188" i="14"/>
  <c r="AL188" i="14" s="1"/>
  <c r="AB188" i="14"/>
  <c r="AA188" i="14"/>
  <c r="Z188" i="14"/>
  <c r="Y188" i="14"/>
  <c r="X188" i="14"/>
  <c r="W188" i="14"/>
  <c r="V188" i="14"/>
  <c r="U188" i="14"/>
  <c r="AM188" i="14" s="1"/>
  <c r="T188" i="14"/>
  <c r="S188" i="14"/>
  <c r="R188" i="14"/>
  <c r="Q188" i="14"/>
  <c r="P188" i="14"/>
  <c r="O188" i="14"/>
  <c r="N188" i="14"/>
  <c r="M188" i="14"/>
  <c r="L188" i="14"/>
  <c r="K188" i="14"/>
  <c r="J188" i="14"/>
  <c r="I188" i="14"/>
  <c r="H188" i="14"/>
  <c r="G188" i="14"/>
  <c r="F188" i="14"/>
  <c r="E188" i="14"/>
  <c r="AO188" i="14" s="1"/>
  <c r="D188" i="14"/>
  <c r="AM187"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J186" i="14"/>
  <c r="AI186" i="14"/>
  <c r="AH186" i="14"/>
  <c r="AG186" i="14"/>
  <c r="AF186" i="14"/>
  <c r="AE186" i="14"/>
  <c r="AD186" i="14"/>
  <c r="AC186" i="14"/>
  <c r="AL186" i="14" s="1"/>
  <c r="AB186" i="14"/>
  <c r="AA186" i="14"/>
  <c r="Z186" i="14"/>
  <c r="Y186" i="14"/>
  <c r="X186" i="14"/>
  <c r="W186" i="14"/>
  <c r="V186" i="14"/>
  <c r="U186" i="14"/>
  <c r="T186" i="14"/>
  <c r="S186" i="14"/>
  <c r="R186" i="14"/>
  <c r="Q186" i="14"/>
  <c r="P186" i="14"/>
  <c r="O186" i="14"/>
  <c r="N186" i="14"/>
  <c r="M186" i="14"/>
  <c r="AN186" i="14" s="1"/>
  <c r="L186" i="14"/>
  <c r="K186" i="14"/>
  <c r="J186" i="14"/>
  <c r="I186" i="14"/>
  <c r="H186" i="14"/>
  <c r="G186" i="14"/>
  <c r="F186" i="14"/>
  <c r="E186" i="14"/>
  <c r="D186" i="14"/>
  <c r="AJ185" i="14"/>
  <c r="AI185" i="14"/>
  <c r="AH185" i="14"/>
  <c r="AG185" i="14"/>
  <c r="AF185" i="14"/>
  <c r="AE185" i="14"/>
  <c r="AD185" i="14"/>
  <c r="AC185" i="14"/>
  <c r="AB185" i="14"/>
  <c r="AL185" i="14" s="1"/>
  <c r="AA185" i="14"/>
  <c r="Z185" i="14"/>
  <c r="Y185" i="14"/>
  <c r="X185" i="14"/>
  <c r="W185" i="14"/>
  <c r="V185" i="14"/>
  <c r="U185" i="14"/>
  <c r="T185" i="14"/>
  <c r="AM185" i="14" s="1"/>
  <c r="S185" i="14"/>
  <c r="R185" i="14"/>
  <c r="Q185" i="14"/>
  <c r="P185" i="14"/>
  <c r="O185" i="14"/>
  <c r="N185" i="14"/>
  <c r="M185" i="14"/>
  <c r="L185" i="14"/>
  <c r="AN185" i="14" s="1"/>
  <c r="K185" i="14"/>
  <c r="J185" i="14"/>
  <c r="I185" i="14"/>
  <c r="H185" i="14"/>
  <c r="G185" i="14"/>
  <c r="F185" i="14"/>
  <c r="E185" i="14"/>
  <c r="D185" i="14"/>
  <c r="AO185" i="14" s="1"/>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C184" i="14"/>
  <c r="AJ183" i="14"/>
  <c r="AI183" i="14"/>
  <c r="AH183" i="14"/>
  <c r="AG183" i="14"/>
  <c r="AF183" i="14"/>
  <c r="AE183" i="14"/>
  <c r="AD183" i="14"/>
  <c r="AC183" i="14"/>
  <c r="AB183" i="14"/>
  <c r="AL183" i="14" s="1"/>
  <c r="AA183" i="14"/>
  <c r="Z183" i="14"/>
  <c r="Y183" i="14"/>
  <c r="X183" i="14"/>
  <c r="W183" i="14"/>
  <c r="V183" i="14"/>
  <c r="U183" i="14"/>
  <c r="T183" i="14"/>
  <c r="AM183" i="14" s="1"/>
  <c r="S183" i="14"/>
  <c r="R183" i="14"/>
  <c r="Q183" i="14"/>
  <c r="P183" i="14"/>
  <c r="O183" i="14"/>
  <c r="N183" i="14"/>
  <c r="M183" i="14"/>
  <c r="L183" i="14"/>
  <c r="AN183" i="14" s="1"/>
  <c r="K183" i="14"/>
  <c r="J183" i="14"/>
  <c r="I183" i="14"/>
  <c r="H183" i="14"/>
  <c r="AO183" i="14" s="1"/>
  <c r="G183" i="14"/>
  <c r="F183" i="14"/>
  <c r="E183" i="14"/>
  <c r="D183"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AN182" i="14" s="1"/>
  <c r="N182" i="14"/>
  <c r="M182" i="14"/>
  <c r="L182" i="14"/>
  <c r="K182" i="14"/>
  <c r="J182" i="14"/>
  <c r="I182" i="14"/>
  <c r="H182" i="14"/>
  <c r="G182" i="14"/>
  <c r="AO182" i="14" s="1"/>
  <c r="F182" i="14"/>
  <c r="E182" i="14"/>
  <c r="D182" i="14"/>
  <c r="AO181" i="14"/>
  <c r="AJ181" i="14"/>
  <c r="AI181" i="14"/>
  <c r="AH181" i="14"/>
  <c r="AG181" i="14"/>
  <c r="AF181" i="14"/>
  <c r="AE181" i="14"/>
  <c r="AD181" i="14"/>
  <c r="AC181" i="14"/>
  <c r="AL181" i="14" s="1"/>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AN180" i="14" s="1"/>
  <c r="N180" i="14"/>
  <c r="M180" i="14"/>
  <c r="L180" i="14"/>
  <c r="K180" i="14"/>
  <c r="J180" i="14"/>
  <c r="I180" i="14"/>
  <c r="H180" i="14"/>
  <c r="G180" i="14"/>
  <c r="F180" i="14"/>
  <c r="E180" i="14"/>
  <c r="D180" i="14"/>
  <c r="AM179" i="14"/>
  <c r="AJ179" i="14"/>
  <c r="AI179" i="14"/>
  <c r="AH179" i="14"/>
  <c r="AG179" i="14"/>
  <c r="AF179" i="14"/>
  <c r="AE179" i="14"/>
  <c r="AD179" i="14"/>
  <c r="AC179" i="14"/>
  <c r="AB179" i="14"/>
  <c r="AL179" i="14" s="1"/>
  <c r="AA179" i="14"/>
  <c r="Z179" i="14"/>
  <c r="Y179" i="14"/>
  <c r="X179" i="14"/>
  <c r="W179" i="14"/>
  <c r="V179" i="14"/>
  <c r="U179" i="14"/>
  <c r="T179" i="14"/>
  <c r="S179" i="14"/>
  <c r="R179" i="14"/>
  <c r="Q179" i="14"/>
  <c r="P179" i="14"/>
  <c r="O179" i="14"/>
  <c r="N179" i="14"/>
  <c r="M179" i="14"/>
  <c r="L179" i="14"/>
  <c r="AN179" i="14" s="1"/>
  <c r="K179" i="14"/>
  <c r="J179" i="14"/>
  <c r="I179" i="14"/>
  <c r="H179" i="14"/>
  <c r="G179" i="14"/>
  <c r="F179" i="14"/>
  <c r="E179" i="14"/>
  <c r="D179" i="14"/>
  <c r="AO179" i="14" s="1"/>
  <c r="AJ178" i="14"/>
  <c r="AI178" i="14"/>
  <c r="AH178" i="14"/>
  <c r="AG178" i="14"/>
  <c r="AF178" i="14"/>
  <c r="AE178" i="14"/>
  <c r="AD178" i="14"/>
  <c r="AC178" i="14"/>
  <c r="AL178" i="14" s="1"/>
  <c r="AB178" i="14"/>
  <c r="AA178" i="14"/>
  <c r="Z178" i="14"/>
  <c r="Y178" i="14"/>
  <c r="X178" i="14"/>
  <c r="W178" i="14"/>
  <c r="V178" i="14"/>
  <c r="U178" i="14"/>
  <c r="T178" i="14"/>
  <c r="S178" i="14"/>
  <c r="R178" i="14"/>
  <c r="Q178" i="14"/>
  <c r="P178" i="14"/>
  <c r="O178" i="14"/>
  <c r="N178" i="14"/>
  <c r="M178" i="14"/>
  <c r="AN178" i="14" s="1"/>
  <c r="L178" i="14"/>
  <c r="K178" i="14"/>
  <c r="J178" i="14"/>
  <c r="I178" i="14"/>
  <c r="H178" i="14"/>
  <c r="G178" i="14"/>
  <c r="F178" i="14"/>
  <c r="E178" i="14"/>
  <c r="D178" i="14"/>
  <c r="AJ177" i="14"/>
  <c r="AI177" i="14"/>
  <c r="AH177" i="14"/>
  <c r="AG177" i="14"/>
  <c r="AF177" i="14"/>
  <c r="AE177" i="14"/>
  <c r="AD177" i="14"/>
  <c r="AC177" i="14"/>
  <c r="AB177" i="14"/>
  <c r="AL177" i="14" s="1"/>
  <c r="AA177" i="14"/>
  <c r="Z177" i="14"/>
  <c r="Y177" i="14"/>
  <c r="X177" i="14"/>
  <c r="W177" i="14"/>
  <c r="V177" i="14"/>
  <c r="U177" i="14"/>
  <c r="T177" i="14"/>
  <c r="AM177" i="14" s="1"/>
  <c r="S177" i="14"/>
  <c r="R177" i="14"/>
  <c r="Q177" i="14"/>
  <c r="P177" i="14"/>
  <c r="O177" i="14"/>
  <c r="N177" i="14"/>
  <c r="M177" i="14"/>
  <c r="L177" i="14"/>
  <c r="AN177" i="14" s="1"/>
  <c r="K177" i="14"/>
  <c r="J177" i="14"/>
  <c r="I177" i="14"/>
  <c r="H177" i="14"/>
  <c r="G177" i="14"/>
  <c r="F177" i="14"/>
  <c r="E177" i="14"/>
  <c r="D177" i="14"/>
  <c r="AO177" i="14" s="1"/>
  <c r="AJ176" i="14"/>
  <c r="AI176" i="14"/>
  <c r="AH176" i="14"/>
  <c r="AG176" i="14"/>
  <c r="AF176" i="14"/>
  <c r="AE176" i="14"/>
  <c r="AD176" i="14"/>
  <c r="AC176" i="14"/>
  <c r="AL176" i="14" s="1"/>
  <c r="AB176" i="14"/>
  <c r="AA176" i="14"/>
  <c r="Z176" i="14"/>
  <c r="Y176" i="14"/>
  <c r="X176" i="14"/>
  <c r="W176" i="14"/>
  <c r="V176" i="14"/>
  <c r="U176" i="14"/>
  <c r="T176" i="14"/>
  <c r="AM176" i="14" s="1"/>
  <c r="S176" i="14"/>
  <c r="R176" i="14"/>
  <c r="Q176" i="14"/>
  <c r="P176" i="14"/>
  <c r="O176" i="14"/>
  <c r="N176" i="14"/>
  <c r="M176" i="14"/>
  <c r="L176" i="14"/>
  <c r="AN176" i="14" s="1"/>
  <c r="K176" i="14"/>
  <c r="J176" i="14"/>
  <c r="I176" i="14"/>
  <c r="H176" i="14"/>
  <c r="G176" i="14"/>
  <c r="F176" i="14"/>
  <c r="E176" i="14"/>
  <c r="D176" i="14"/>
  <c r="AO176" i="14" s="1"/>
  <c r="C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O173" i="14"/>
  <c r="AJ173" i="14"/>
  <c r="AI173" i="14"/>
  <c r="AH173" i="14"/>
  <c r="AG173" i="14"/>
  <c r="AF173" i="14"/>
  <c r="AE173" i="14"/>
  <c r="AD173" i="14"/>
  <c r="AC173" i="14"/>
  <c r="AL173" i="14" s="1"/>
  <c r="AB173" i="14"/>
  <c r="AA173" i="14"/>
  <c r="Z173" i="14"/>
  <c r="Y173" i="14"/>
  <c r="X173" i="14"/>
  <c r="W173" i="14"/>
  <c r="V173" i="14"/>
  <c r="AM173" i="14" s="1"/>
  <c r="U173" i="14"/>
  <c r="T173" i="14"/>
  <c r="S173" i="14"/>
  <c r="R173" i="14"/>
  <c r="Q173" i="14"/>
  <c r="P173" i="14"/>
  <c r="O173" i="14"/>
  <c r="N173" i="14"/>
  <c r="AN173" i="14" s="1"/>
  <c r="M173" i="14"/>
  <c r="L173" i="14"/>
  <c r="K173" i="14"/>
  <c r="J173" i="14"/>
  <c r="I173" i="14"/>
  <c r="H173" i="14"/>
  <c r="G173" i="14"/>
  <c r="F173" i="14"/>
  <c r="E173" i="14"/>
  <c r="D173" i="14"/>
  <c r="AN172" i="14"/>
  <c r="AJ172" i="14"/>
  <c r="AI172" i="14"/>
  <c r="AH172" i="14"/>
  <c r="AG172" i="14"/>
  <c r="AF172" i="14"/>
  <c r="AE172" i="14"/>
  <c r="AD172" i="14"/>
  <c r="AC172" i="14"/>
  <c r="AL172" i="14" s="1"/>
  <c r="AB172" i="14"/>
  <c r="AA172" i="14"/>
  <c r="Z172" i="14"/>
  <c r="Y172" i="14"/>
  <c r="X172" i="14"/>
  <c r="W172" i="14"/>
  <c r="V172" i="14"/>
  <c r="U172" i="14"/>
  <c r="AM172" i="14" s="1"/>
  <c r="T172" i="14"/>
  <c r="S172" i="14"/>
  <c r="R172" i="14"/>
  <c r="Q172" i="14"/>
  <c r="P172" i="14"/>
  <c r="O172" i="14"/>
  <c r="N172" i="14"/>
  <c r="M172" i="14"/>
  <c r="L172" i="14"/>
  <c r="K172" i="14"/>
  <c r="J172" i="14"/>
  <c r="I172" i="14"/>
  <c r="H172" i="14"/>
  <c r="G172" i="14"/>
  <c r="F172" i="14"/>
  <c r="E172" i="14"/>
  <c r="AO172" i="14" s="1"/>
  <c r="D172" i="14"/>
  <c r="AJ171" i="14"/>
  <c r="AI171" i="14"/>
  <c r="AH171" i="14"/>
  <c r="AG171" i="14"/>
  <c r="AF171" i="14"/>
  <c r="AE171" i="14"/>
  <c r="AD171" i="14"/>
  <c r="AC171" i="14"/>
  <c r="AB171" i="14"/>
  <c r="AA171" i="14"/>
  <c r="Z171" i="14"/>
  <c r="Y171" i="14"/>
  <c r="X171" i="14"/>
  <c r="W171" i="14"/>
  <c r="V171" i="14"/>
  <c r="AM171" i="14" s="1"/>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L170" i="14" s="1"/>
  <c r="AB170" i="14"/>
  <c r="AA170" i="14"/>
  <c r="Z170" i="14"/>
  <c r="Y170" i="14"/>
  <c r="X170" i="14"/>
  <c r="W170" i="14"/>
  <c r="V170" i="14"/>
  <c r="U170" i="14"/>
  <c r="T170" i="14"/>
  <c r="S170" i="14"/>
  <c r="R170" i="14"/>
  <c r="Q170" i="14"/>
  <c r="P170" i="14"/>
  <c r="O170" i="14"/>
  <c r="N170" i="14"/>
  <c r="M170" i="14"/>
  <c r="AN170" i="14" s="1"/>
  <c r="L170" i="14"/>
  <c r="K170" i="14"/>
  <c r="J170" i="14"/>
  <c r="I170" i="14"/>
  <c r="H170" i="14"/>
  <c r="G170" i="14"/>
  <c r="F170" i="14"/>
  <c r="E170" i="14"/>
  <c r="D170" i="14"/>
  <c r="AJ169" i="14"/>
  <c r="AI169" i="14"/>
  <c r="AH169" i="14"/>
  <c r="AG169" i="14"/>
  <c r="AF169" i="14"/>
  <c r="AE169" i="14"/>
  <c r="AD169" i="14"/>
  <c r="AC169" i="14"/>
  <c r="AB169" i="14"/>
  <c r="AL169" i="14" s="1"/>
  <c r="AA169" i="14"/>
  <c r="Z169" i="14"/>
  <c r="Y169" i="14"/>
  <c r="X169" i="14"/>
  <c r="W169" i="14"/>
  <c r="V169" i="14"/>
  <c r="U169" i="14"/>
  <c r="T169" i="14"/>
  <c r="AM169" i="14" s="1"/>
  <c r="S169" i="14"/>
  <c r="R169" i="14"/>
  <c r="Q169" i="14"/>
  <c r="P169" i="14"/>
  <c r="O169" i="14"/>
  <c r="N169" i="14"/>
  <c r="M169" i="14"/>
  <c r="L169" i="14"/>
  <c r="AN169" i="14" s="1"/>
  <c r="K169" i="14"/>
  <c r="J169" i="14"/>
  <c r="I169" i="14"/>
  <c r="H169" i="14"/>
  <c r="G169" i="14"/>
  <c r="F169" i="14"/>
  <c r="E169" i="14"/>
  <c r="D169" i="14"/>
  <c r="AO169" i="14" s="1"/>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C168" i="14"/>
  <c r="AJ167" i="14"/>
  <c r="AI167" i="14"/>
  <c r="AH167" i="14"/>
  <c r="AG167" i="14"/>
  <c r="AF167" i="14"/>
  <c r="AE167" i="14"/>
  <c r="AD167" i="14"/>
  <c r="AC167" i="14"/>
  <c r="AB167" i="14"/>
  <c r="AL167" i="14" s="1"/>
  <c r="AA167" i="14"/>
  <c r="Z167" i="14"/>
  <c r="Y167" i="14"/>
  <c r="X167" i="14"/>
  <c r="W167" i="14"/>
  <c r="V167" i="14"/>
  <c r="U167" i="14"/>
  <c r="T167" i="14"/>
  <c r="AM167" i="14" s="1"/>
  <c r="S167" i="14"/>
  <c r="R167" i="14"/>
  <c r="Q167" i="14"/>
  <c r="P167" i="14"/>
  <c r="O167" i="14"/>
  <c r="N167" i="14"/>
  <c r="M167" i="14"/>
  <c r="L167" i="14"/>
  <c r="AN167" i="14" s="1"/>
  <c r="K167" i="14"/>
  <c r="J167" i="14"/>
  <c r="I167" i="14"/>
  <c r="H167" i="14"/>
  <c r="AO167" i="14" s="1"/>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AN166" i="14" s="1"/>
  <c r="N166" i="14"/>
  <c r="M166" i="14"/>
  <c r="L166" i="14"/>
  <c r="K166" i="14"/>
  <c r="J166" i="14"/>
  <c r="I166" i="14"/>
  <c r="H166" i="14"/>
  <c r="G166" i="14"/>
  <c r="AO166" i="14" s="1"/>
  <c r="F166" i="14"/>
  <c r="E166" i="14"/>
  <c r="D166" i="14"/>
  <c r="AO165" i="14"/>
  <c r="AJ165" i="14"/>
  <c r="AI165" i="14"/>
  <c r="AH165" i="14"/>
  <c r="AG165" i="14"/>
  <c r="AF165" i="14"/>
  <c r="AE165" i="14"/>
  <c r="AD165" i="14"/>
  <c r="AC165" i="14"/>
  <c r="AL165" i="14" s="1"/>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AN164" i="14" s="1"/>
  <c r="N164" i="14"/>
  <c r="M164" i="14"/>
  <c r="L164" i="14"/>
  <c r="K164" i="14"/>
  <c r="J164" i="14"/>
  <c r="I164" i="14"/>
  <c r="H164" i="14"/>
  <c r="G164" i="14"/>
  <c r="F164" i="14"/>
  <c r="E164" i="14"/>
  <c r="D164" i="14"/>
  <c r="AM163" i="14"/>
  <c r="AJ163" i="14"/>
  <c r="AI163" i="14"/>
  <c r="AH163" i="14"/>
  <c r="AG163" i="14"/>
  <c r="AF163" i="14"/>
  <c r="AE163" i="14"/>
  <c r="AD163" i="14"/>
  <c r="AC163" i="14"/>
  <c r="AB163" i="14"/>
  <c r="AL163" i="14" s="1"/>
  <c r="AA163" i="14"/>
  <c r="Z163" i="14"/>
  <c r="Y163" i="14"/>
  <c r="X163" i="14"/>
  <c r="W163" i="14"/>
  <c r="V163" i="14"/>
  <c r="U163" i="14"/>
  <c r="T163" i="14"/>
  <c r="S163" i="14"/>
  <c r="R163" i="14"/>
  <c r="Q163" i="14"/>
  <c r="P163" i="14"/>
  <c r="O163" i="14"/>
  <c r="N163" i="14"/>
  <c r="M163" i="14"/>
  <c r="L163" i="14"/>
  <c r="AN163" i="14" s="1"/>
  <c r="K163" i="14"/>
  <c r="J163" i="14"/>
  <c r="I163" i="14"/>
  <c r="H163" i="14"/>
  <c r="G163" i="14"/>
  <c r="F163" i="14"/>
  <c r="E163" i="14"/>
  <c r="D163" i="14"/>
  <c r="AO163" i="14" s="1"/>
  <c r="AJ162" i="14"/>
  <c r="AI162" i="14"/>
  <c r="AH162" i="14"/>
  <c r="AG162" i="14"/>
  <c r="AF162" i="14"/>
  <c r="AE162" i="14"/>
  <c r="AD162" i="14"/>
  <c r="AC162" i="14"/>
  <c r="AL162" i="14" s="1"/>
  <c r="AB162" i="14"/>
  <c r="AA162" i="14"/>
  <c r="Z162" i="14"/>
  <c r="Y162" i="14"/>
  <c r="X162" i="14"/>
  <c r="W162" i="14"/>
  <c r="V162" i="14"/>
  <c r="U162" i="14"/>
  <c r="T162" i="14"/>
  <c r="S162" i="14"/>
  <c r="R162" i="14"/>
  <c r="Q162" i="14"/>
  <c r="P162" i="14"/>
  <c r="O162" i="14"/>
  <c r="N162" i="14"/>
  <c r="M162" i="14"/>
  <c r="AN162" i="14" s="1"/>
  <c r="L162" i="14"/>
  <c r="K162" i="14"/>
  <c r="J162" i="14"/>
  <c r="I162" i="14"/>
  <c r="H162" i="14"/>
  <c r="G162" i="14"/>
  <c r="F162" i="14"/>
  <c r="E162" i="14"/>
  <c r="D162" i="14"/>
  <c r="AJ161" i="14"/>
  <c r="AI161" i="14"/>
  <c r="AH161" i="14"/>
  <c r="AG161" i="14"/>
  <c r="AF161" i="14"/>
  <c r="AE161" i="14"/>
  <c r="AD161" i="14"/>
  <c r="AC161" i="14"/>
  <c r="AB161" i="14"/>
  <c r="AL161" i="14" s="1"/>
  <c r="AA161" i="14"/>
  <c r="Z161" i="14"/>
  <c r="Y161" i="14"/>
  <c r="X161" i="14"/>
  <c r="W161" i="14"/>
  <c r="V161" i="14"/>
  <c r="U161" i="14"/>
  <c r="T161" i="14"/>
  <c r="AM161" i="14" s="1"/>
  <c r="S161" i="14"/>
  <c r="R161" i="14"/>
  <c r="Q161" i="14"/>
  <c r="P161" i="14"/>
  <c r="O161" i="14"/>
  <c r="N161" i="14"/>
  <c r="M161" i="14"/>
  <c r="L161" i="14"/>
  <c r="AN161" i="14" s="1"/>
  <c r="K161" i="14"/>
  <c r="J161" i="14"/>
  <c r="I161" i="14"/>
  <c r="H161" i="14"/>
  <c r="G161" i="14"/>
  <c r="F161" i="14"/>
  <c r="E161" i="14"/>
  <c r="D161" i="14"/>
  <c r="AO161" i="14" s="1"/>
  <c r="AJ160" i="14"/>
  <c r="AI160" i="14"/>
  <c r="AH160" i="14"/>
  <c r="AG160" i="14"/>
  <c r="AF160" i="14"/>
  <c r="AE160" i="14"/>
  <c r="AD160" i="14"/>
  <c r="AC160" i="14"/>
  <c r="AL160" i="14" s="1"/>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O157" i="14"/>
  <c r="AJ157" i="14"/>
  <c r="AI157" i="14"/>
  <c r="AH157" i="14"/>
  <c r="AG157" i="14"/>
  <c r="AF157" i="14"/>
  <c r="AE157" i="14"/>
  <c r="AD157" i="14"/>
  <c r="AC157" i="14"/>
  <c r="AL157" i="14" s="1"/>
  <c r="AB157" i="14"/>
  <c r="AA157" i="14"/>
  <c r="Z157" i="14"/>
  <c r="Y157" i="14"/>
  <c r="X157" i="14"/>
  <c r="W157" i="14"/>
  <c r="V157" i="14"/>
  <c r="AM157" i="14" s="1"/>
  <c r="U157" i="14"/>
  <c r="T157" i="14"/>
  <c r="S157" i="14"/>
  <c r="R157" i="14"/>
  <c r="Q157" i="14"/>
  <c r="P157" i="14"/>
  <c r="O157" i="14"/>
  <c r="N157" i="14"/>
  <c r="AN157" i="14" s="1"/>
  <c r="M157" i="14"/>
  <c r="L157" i="14"/>
  <c r="K157" i="14"/>
  <c r="J157" i="14"/>
  <c r="I157" i="14"/>
  <c r="H157" i="14"/>
  <c r="G157" i="14"/>
  <c r="F157" i="14"/>
  <c r="E157" i="14"/>
  <c r="D157" i="14"/>
  <c r="AN156" i="14"/>
  <c r="AJ156" i="14"/>
  <c r="AI156" i="14"/>
  <c r="AH156" i="14"/>
  <c r="AG156" i="14"/>
  <c r="AF156" i="14"/>
  <c r="AE156" i="14"/>
  <c r="AD156" i="14"/>
  <c r="AC156" i="14"/>
  <c r="AL156" i="14" s="1"/>
  <c r="AB156" i="14"/>
  <c r="AA156" i="14"/>
  <c r="Z156" i="14"/>
  <c r="Y156" i="14"/>
  <c r="X156" i="14"/>
  <c r="W156" i="14"/>
  <c r="V156" i="14"/>
  <c r="U156" i="14"/>
  <c r="AM156" i="14" s="1"/>
  <c r="T156" i="14"/>
  <c r="S156" i="14"/>
  <c r="R156" i="14"/>
  <c r="Q156" i="14"/>
  <c r="P156" i="14"/>
  <c r="O156" i="14"/>
  <c r="N156" i="14"/>
  <c r="M156" i="14"/>
  <c r="L156" i="14"/>
  <c r="K156" i="14"/>
  <c r="J156" i="14"/>
  <c r="I156" i="14"/>
  <c r="H156" i="14"/>
  <c r="G156" i="14"/>
  <c r="F156" i="14"/>
  <c r="E156" i="14"/>
  <c r="AO156" i="14" s="1"/>
  <c r="D156" i="14"/>
  <c r="AM155"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L154" i="14" s="1"/>
  <c r="AB154" i="14"/>
  <c r="AA154" i="14"/>
  <c r="Z154" i="14"/>
  <c r="Y154" i="14"/>
  <c r="X154" i="14"/>
  <c r="W154" i="14"/>
  <c r="V154" i="14"/>
  <c r="U154" i="14"/>
  <c r="T154" i="14"/>
  <c r="S154" i="14"/>
  <c r="R154" i="14"/>
  <c r="Q154" i="14"/>
  <c r="P154" i="14"/>
  <c r="O154" i="14"/>
  <c r="N154" i="14"/>
  <c r="M154" i="14"/>
  <c r="AN154" i="14" s="1"/>
  <c r="L154" i="14"/>
  <c r="K154" i="14"/>
  <c r="J154" i="14"/>
  <c r="I154" i="14"/>
  <c r="H154" i="14"/>
  <c r="G154" i="14"/>
  <c r="F154" i="14"/>
  <c r="E154" i="14"/>
  <c r="D154" i="14"/>
  <c r="AJ153" i="14"/>
  <c r="AI153" i="14"/>
  <c r="AH153" i="14"/>
  <c r="AG153" i="14"/>
  <c r="AF153" i="14"/>
  <c r="AE153" i="14"/>
  <c r="AD153" i="14"/>
  <c r="AC153" i="14"/>
  <c r="AB153" i="14"/>
  <c r="AL153" i="14" s="1"/>
  <c r="AA153" i="14"/>
  <c r="Z153" i="14"/>
  <c r="Y153" i="14"/>
  <c r="X153" i="14"/>
  <c r="W153" i="14"/>
  <c r="V153" i="14"/>
  <c r="U153" i="14"/>
  <c r="T153" i="14"/>
  <c r="AM153" i="14" s="1"/>
  <c r="S153" i="14"/>
  <c r="R153" i="14"/>
  <c r="Q153" i="14"/>
  <c r="P153" i="14"/>
  <c r="O153" i="14"/>
  <c r="N153" i="14"/>
  <c r="M153" i="14"/>
  <c r="L153" i="14"/>
  <c r="AN153" i="14" s="1"/>
  <c r="K153" i="14"/>
  <c r="J153" i="14"/>
  <c r="I153" i="14"/>
  <c r="H153" i="14"/>
  <c r="G153" i="14"/>
  <c r="F153" i="14"/>
  <c r="E153" i="14"/>
  <c r="D153" i="14"/>
  <c r="AO153" i="14" s="1"/>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C152" i="14"/>
  <c r="AJ151" i="14"/>
  <c r="AI151" i="14"/>
  <c r="AH151" i="14"/>
  <c r="AG151" i="14"/>
  <c r="AF151" i="14"/>
  <c r="AE151" i="14"/>
  <c r="AD151" i="14"/>
  <c r="AC151" i="14"/>
  <c r="AB151" i="14"/>
  <c r="AL151" i="14" s="1"/>
  <c r="AA151" i="14"/>
  <c r="Z151" i="14"/>
  <c r="Y151" i="14"/>
  <c r="X151" i="14"/>
  <c r="W151" i="14"/>
  <c r="V151" i="14"/>
  <c r="U151" i="14"/>
  <c r="T151" i="14"/>
  <c r="AM151" i="14" s="1"/>
  <c r="S151" i="14"/>
  <c r="R151" i="14"/>
  <c r="Q151" i="14"/>
  <c r="P151" i="14"/>
  <c r="O151" i="14"/>
  <c r="N151" i="14"/>
  <c r="M151" i="14"/>
  <c r="L151" i="14"/>
  <c r="AN151" i="14" s="1"/>
  <c r="K151" i="14"/>
  <c r="J151" i="14"/>
  <c r="I151" i="14"/>
  <c r="H151" i="14"/>
  <c r="AO151" i="14" s="1"/>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AN150" i="14" s="1"/>
  <c r="N150" i="14"/>
  <c r="M150" i="14"/>
  <c r="L150" i="14"/>
  <c r="K150" i="14"/>
  <c r="J150" i="14"/>
  <c r="I150" i="14"/>
  <c r="H150" i="14"/>
  <c r="G150" i="14"/>
  <c r="AO150" i="14" s="1"/>
  <c r="F150" i="14"/>
  <c r="E150" i="14"/>
  <c r="D150" i="14"/>
  <c r="C150" i="14"/>
  <c r="AO149" i="14"/>
  <c r="AJ149" i="14"/>
  <c r="AI149" i="14"/>
  <c r="AH149" i="14"/>
  <c r="AG149" i="14"/>
  <c r="AF149" i="14"/>
  <c r="AE149" i="14"/>
  <c r="AD149" i="14"/>
  <c r="AC149" i="14"/>
  <c r="AL149" i="14" s="1"/>
  <c r="AB149" i="14"/>
  <c r="AA149" i="14"/>
  <c r="Z149" i="14"/>
  <c r="Y149" i="14"/>
  <c r="X149" i="14"/>
  <c r="W149" i="14"/>
  <c r="V149" i="14"/>
  <c r="AM149" i="14" s="1"/>
  <c r="U149" i="14"/>
  <c r="T149" i="14"/>
  <c r="S149" i="14"/>
  <c r="R149" i="14"/>
  <c r="Q149" i="14"/>
  <c r="P149" i="14"/>
  <c r="O149" i="14"/>
  <c r="N149" i="14"/>
  <c r="AN149" i="14" s="1"/>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AN148" i="14" s="1"/>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AM147" i="14" s="1"/>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L146" i="14" s="1"/>
  <c r="AB146" i="14"/>
  <c r="AA146" i="14"/>
  <c r="Z146" i="14"/>
  <c r="Y146" i="14"/>
  <c r="X146" i="14"/>
  <c r="W146" i="14"/>
  <c r="V146" i="14"/>
  <c r="U146" i="14"/>
  <c r="T146" i="14"/>
  <c r="AM146" i="14" s="1"/>
  <c r="S146" i="14"/>
  <c r="R146" i="14"/>
  <c r="Q146" i="14"/>
  <c r="P146" i="14"/>
  <c r="O146" i="14"/>
  <c r="N146" i="14"/>
  <c r="M146" i="14"/>
  <c r="AN146" i="14" s="1"/>
  <c r="L146" i="14"/>
  <c r="K146" i="14"/>
  <c r="J146" i="14"/>
  <c r="I146" i="14"/>
  <c r="H146" i="14"/>
  <c r="G146" i="14"/>
  <c r="F146" i="14"/>
  <c r="E146" i="14"/>
  <c r="D146" i="14"/>
  <c r="AO146" i="14" s="1"/>
  <c r="AJ145" i="14"/>
  <c r="AI145" i="14"/>
  <c r="AH145" i="14"/>
  <c r="AG145" i="14"/>
  <c r="AF145" i="14"/>
  <c r="AE145" i="14"/>
  <c r="AD145" i="14"/>
  <c r="AC145" i="14"/>
  <c r="AB145" i="14"/>
  <c r="AL145" i="14" s="1"/>
  <c r="AA145" i="14"/>
  <c r="Z145" i="14"/>
  <c r="Y145" i="14"/>
  <c r="X145" i="14"/>
  <c r="W145" i="14"/>
  <c r="V145" i="14"/>
  <c r="U145" i="14"/>
  <c r="T145" i="14"/>
  <c r="AM145" i="14" s="1"/>
  <c r="S145" i="14"/>
  <c r="R145" i="14"/>
  <c r="Q145" i="14"/>
  <c r="P145" i="14"/>
  <c r="O145" i="14"/>
  <c r="N145" i="14"/>
  <c r="M145" i="14"/>
  <c r="L145" i="14"/>
  <c r="AN145" i="14" s="1"/>
  <c r="K145" i="14"/>
  <c r="J145" i="14"/>
  <c r="I145" i="14"/>
  <c r="H145" i="14"/>
  <c r="G145" i="14"/>
  <c r="F145" i="14"/>
  <c r="E145" i="14"/>
  <c r="D145" i="14"/>
  <c r="AO145" i="14" s="1"/>
  <c r="AJ144" i="14"/>
  <c r="AI144" i="14"/>
  <c r="AH144" i="14"/>
  <c r="AG144" i="14"/>
  <c r="AF144" i="14"/>
  <c r="AE144" i="14"/>
  <c r="AD144" i="14"/>
  <c r="AC144" i="14"/>
  <c r="AL144" i="14" s="1"/>
  <c r="AB144" i="14"/>
  <c r="AA144" i="14"/>
  <c r="Z144" i="14"/>
  <c r="Y144" i="14"/>
  <c r="X144" i="14"/>
  <c r="W144" i="14"/>
  <c r="V144" i="14"/>
  <c r="U144" i="14"/>
  <c r="T144" i="14"/>
  <c r="AM144" i="14" s="1"/>
  <c r="S144" i="14"/>
  <c r="R144" i="14"/>
  <c r="Q144" i="14"/>
  <c r="P144" i="14"/>
  <c r="O144" i="14"/>
  <c r="N144" i="14"/>
  <c r="M144" i="14"/>
  <c r="L144" i="14"/>
  <c r="AN144" i="14" s="1"/>
  <c r="K144" i="14"/>
  <c r="J144" i="14"/>
  <c r="I144" i="14"/>
  <c r="H144" i="14"/>
  <c r="G144" i="14"/>
  <c r="F144" i="14"/>
  <c r="E144" i="14"/>
  <c r="D144" i="14"/>
  <c r="AO144" i="14" s="1"/>
  <c r="C144" i="14"/>
  <c r="AJ143" i="14"/>
  <c r="AI143" i="14"/>
  <c r="AH143" i="14"/>
  <c r="AG143" i="14"/>
  <c r="AF143" i="14"/>
  <c r="AE143" i="14"/>
  <c r="AD143" i="14"/>
  <c r="AC143" i="14"/>
  <c r="AB143" i="14"/>
  <c r="AL143" i="14" s="1"/>
  <c r="AA143" i="14"/>
  <c r="Z143" i="14"/>
  <c r="Y143" i="14"/>
  <c r="X143" i="14"/>
  <c r="W143" i="14"/>
  <c r="V143" i="14"/>
  <c r="U143" i="14"/>
  <c r="T143" i="14"/>
  <c r="AM143" i="14" s="1"/>
  <c r="S143" i="14"/>
  <c r="R143" i="14"/>
  <c r="Q143" i="14"/>
  <c r="P143" i="14"/>
  <c r="O143" i="14"/>
  <c r="N143" i="14"/>
  <c r="M143" i="14"/>
  <c r="L143" i="14"/>
  <c r="AN143" i="14" s="1"/>
  <c r="K143" i="14"/>
  <c r="J143" i="14"/>
  <c r="I143" i="14"/>
  <c r="H143" i="14"/>
  <c r="AO143" i="14" s="1"/>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C142" i="14"/>
  <c r="AO141" i="14"/>
  <c r="AJ141" i="14"/>
  <c r="AI141" i="14"/>
  <c r="AH141" i="14"/>
  <c r="AG141" i="14"/>
  <c r="AF141" i="14"/>
  <c r="AE141" i="14"/>
  <c r="AD141" i="14"/>
  <c r="AC141" i="14"/>
  <c r="AL141" i="14" s="1"/>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AN140" i="14" s="1"/>
  <c r="N140" i="14"/>
  <c r="M140" i="14"/>
  <c r="L140" i="14"/>
  <c r="K140" i="14"/>
  <c r="J140" i="14"/>
  <c r="I140" i="14"/>
  <c r="H140" i="14"/>
  <c r="G140" i="14"/>
  <c r="F140" i="14"/>
  <c r="E140" i="14"/>
  <c r="D140" i="14"/>
  <c r="AM139" i="14"/>
  <c r="AJ139" i="14"/>
  <c r="AI139" i="14"/>
  <c r="AH139" i="14"/>
  <c r="AG139" i="14"/>
  <c r="AF139" i="14"/>
  <c r="AE139" i="14"/>
  <c r="AD139" i="14"/>
  <c r="AC139" i="14"/>
  <c r="AB139" i="14"/>
  <c r="AL139" i="14" s="1"/>
  <c r="AA139" i="14"/>
  <c r="Z139" i="14"/>
  <c r="Y139" i="14"/>
  <c r="X139" i="14"/>
  <c r="W139" i="14"/>
  <c r="V139" i="14"/>
  <c r="U139" i="14"/>
  <c r="T139" i="14"/>
  <c r="S139" i="14"/>
  <c r="R139" i="14"/>
  <c r="Q139" i="14"/>
  <c r="P139" i="14"/>
  <c r="O139" i="14"/>
  <c r="N139" i="14"/>
  <c r="M139" i="14"/>
  <c r="L139" i="14"/>
  <c r="AN139" i="14" s="1"/>
  <c r="K139" i="14"/>
  <c r="J139" i="14"/>
  <c r="I139" i="14"/>
  <c r="H139" i="14"/>
  <c r="G139" i="14"/>
  <c r="F139" i="14"/>
  <c r="E139" i="14"/>
  <c r="D139" i="14"/>
  <c r="AO139" i="14" s="1"/>
  <c r="AJ138" i="14"/>
  <c r="AI138" i="14"/>
  <c r="AH138" i="14"/>
  <c r="AG138" i="14"/>
  <c r="AF138" i="14"/>
  <c r="AE138" i="14"/>
  <c r="AD138" i="14"/>
  <c r="AC138" i="14"/>
  <c r="AL138" i="14" s="1"/>
  <c r="AB138" i="14"/>
  <c r="AA138" i="14"/>
  <c r="Z138" i="14"/>
  <c r="Y138" i="14"/>
  <c r="X138" i="14"/>
  <c r="W138" i="14"/>
  <c r="V138" i="14"/>
  <c r="U138" i="14"/>
  <c r="T138" i="14"/>
  <c r="S138" i="14"/>
  <c r="R138" i="14"/>
  <c r="Q138" i="14"/>
  <c r="P138" i="14"/>
  <c r="O138" i="14"/>
  <c r="N138" i="14"/>
  <c r="M138" i="14"/>
  <c r="AN138" i="14" s="1"/>
  <c r="L138" i="14"/>
  <c r="K138" i="14"/>
  <c r="J138" i="14"/>
  <c r="I138" i="14"/>
  <c r="H138" i="14"/>
  <c r="G138" i="14"/>
  <c r="F138" i="14"/>
  <c r="E138" i="14"/>
  <c r="D138" i="14"/>
  <c r="AJ137" i="14"/>
  <c r="AI137" i="14"/>
  <c r="AH137" i="14"/>
  <c r="AG137" i="14"/>
  <c r="AF137" i="14"/>
  <c r="AE137" i="14"/>
  <c r="AD137" i="14"/>
  <c r="AC137" i="14"/>
  <c r="AB137" i="14"/>
  <c r="AL137" i="14" s="1"/>
  <c r="AA137" i="14"/>
  <c r="Z137" i="14"/>
  <c r="Y137" i="14"/>
  <c r="X137" i="14"/>
  <c r="W137" i="14"/>
  <c r="V137" i="14"/>
  <c r="U137" i="14"/>
  <c r="T137" i="14"/>
  <c r="AM137" i="14" s="1"/>
  <c r="S137" i="14"/>
  <c r="R137" i="14"/>
  <c r="Q137" i="14"/>
  <c r="P137" i="14"/>
  <c r="O137" i="14"/>
  <c r="N137" i="14"/>
  <c r="M137" i="14"/>
  <c r="L137" i="14"/>
  <c r="AN137" i="14" s="1"/>
  <c r="K137" i="14"/>
  <c r="J137" i="14"/>
  <c r="I137" i="14"/>
  <c r="H137" i="14"/>
  <c r="G137" i="14"/>
  <c r="F137" i="14"/>
  <c r="E137" i="14"/>
  <c r="D137" i="14"/>
  <c r="AO137" i="14" s="1"/>
  <c r="AJ136" i="14"/>
  <c r="AI136" i="14"/>
  <c r="AH136" i="14"/>
  <c r="AG136" i="14"/>
  <c r="AF136" i="14"/>
  <c r="AE136" i="14"/>
  <c r="AD136" i="14"/>
  <c r="AC136" i="14"/>
  <c r="AL136" i="14" s="1"/>
  <c r="AB136" i="14"/>
  <c r="AA136" i="14"/>
  <c r="Z136" i="14"/>
  <c r="Y136" i="14"/>
  <c r="X136" i="14"/>
  <c r="W136" i="14"/>
  <c r="V136" i="14"/>
  <c r="U136" i="14"/>
  <c r="T136" i="14"/>
  <c r="AM136" i="14" s="1"/>
  <c r="S136" i="14"/>
  <c r="R136" i="14"/>
  <c r="Q136" i="14"/>
  <c r="P136" i="14"/>
  <c r="O136" i="14"/>
  <c r="N136" i="14"/>
  <c r="M136" i="14"/>
  <c r="L136" i="14"/>
  <c r="AN136" i="14" s="1"/>
  <c r="K136" i="14"/>
  <c r="J136" i="14"/>
  <c r="I136" i="14"/>
  <c r="H136" i="14"/>
  <c r="G136" i="14"/>
  <c r="F136" i="14"/>
  <c r="E136" i="14"/>
  <c r="D136" i="14"/>
  <c r="AO136" i="14" s="1"/>
  <c r="C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C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AO132" i="14" s="1"/>
  <c r="G132" i="14"/>
  <c r="F132" i="14"/>
  <c r="E132" i="14"/>
  <c r="D132" i="14"/>
  <c r="AN131" i="14"/>
  <c r="AJ131" i="14"/>
  <c r="AI131" i="14"/>
  <c r="AH131" i="14"/>
  <c r="AG131" i="14"/>
  <c r="AF131" i="14"/>
  <c r="AE131" i="14"/>
  <c r="AD131" i="14"/>
  <c r="AC131" i="14"/>
  <c r="AL131" i="14" s="1"/>
  <c r="AB131" i="14"/>
  <c r="AA131" i="14"/>
  <c r="Z131" i="14"/>
  <c r="Y131" i="14"/>
  <c r="X131" i="14"/>
  <c r="W131" i="14"/>
  <c r="V131" i="14"/>
  <c r="U131" i="14"/>
  <c r="AM131" i="14" s="1"/>
  <c r="T131" i="14"/>
  <c r="S131" i="14"/>
  <c r="R131" i="14"/>
  <c r="Q131" i="14"/>
  <c r="P131" i="14"/>
  <c r="O131" i="14"/>
  <c r="N131" i="14"/>
  <c r="M131" i="14"/>
  <c r="L131" i="14"/>
  <c r="K131" i="14"/>
  <c r="J131" i="14"/>
  <c r="I131" i="14"/>
  <c r="H131" i="14"/>
  <c r="G131" i="14"/>
  <c r="F131" i="14"/>
  <c r="E131" i="14"/>
  <c r="AO131" i="14" s="1"/>
  <c r="D131" i="14"/>
  <c r="AJ130" i="14"/>
  <c r="AI130" i="14"/>
  <c r="AH130" i="14"/>
  <c r="AG130" i="14"/>
  <c r="AF130" i="14"/>
  <c r="AE130" i="14"/>
  <c r="AD130" i="14"/>
  <c r="AC130" i="14"/>
  <c r="AB130" i="14"/>
  <c r="AL130" i="14" s="1"/>
  <c r="AA130" i="14"/>
  <c r="Z130" i="14"/>
  <c r="Y130" i="14"/>
  <c r="X130" i="14"/>
  <c r="W130" i="14"/>
  <c r="V130" i="14"/>
  <c r="AM130" i="14" s="1"/>
  <c r="U130" i="14"/>
  <c r="T130" i="14"/>
  <c r="S130" i="14"/>
  <c r="R130" i="14"/>
  <c r="Q130" i="14"/>
  <c r="P130" i="14"/>
  <c r="O130" i="14"/>
  <c r="N130" i="14"/>
  <c r="M130" i="14"/>
  <c r="L130" i="14"/>
  <c r="AN130" i="14" s="1"/>
  <c r="K130" i="14"/>
  <c r="J130" i="14"/>
  <c r="I130" i="14"/>
  <c r="H130" i="14"/>
  <c r="G130" i="14"/>
  <c r="F130" i="14"/>
  <c r="E130" i="14"/>
  <c r="D130" i="14"/>
  <c r="AO130" i="14" s="1"/>
  <c r="AJ129" i="14"/>
  <c r="AI129" i="14"/>
  <c r="AH129" i="14"/>
  <c r="AG129" i="14"/>
  <c r="AF129" i="14"/>
  <c r="AE129" i="14"/>
  <c r="AD129" i="14"/>
  <c r="AC129" i="14"/>
  <c r="AL129" i="14" s="1"/>
  <c r="AB129" i="14"/>
  <c r="AA129" i="14"/>
  <c r="Z129" i="14"/>
  <c r="Y129" i="14"/>
  <c r="X129" i="14"/>
  <c r="W129" i="14"/>
  <c r="V129" i="14"/>
  <c r="U129" i="14"/>
  <c r="T129" i="14"/>
  <c r="AM129" i="14" s="1"/>
  <c r="S129" i="14"/>
  <c r="R129" i="14"/>
  <c r="Q129" i="14"/>
  <c r="P129" i="14"/>
  <c r="O129" i="14"/>
  <c r="N129" i="14"/>
  <c r="M129" i="14"/>
  <c r="AN129" i="14" s="1"/>
  <c r="L129" i="14"/>
  <c r="K129" i="14"/>
  <c r="J129" i="14"/>
  <c r="I129" i="14"/>
  <c r="H129" i="14"/>
  <c r="G129" i="14"/>
  <c r="F129" i="14"/>
  <c r="E129" i="14"/>
  <c r="D129" i="14"/>
  <c r="AO129" i="14" s="1"/>
  <c r="C129" i="14"/>
  <c r="AJ128" i="14"/>
  <c r="AI128" i="14"/>
  <c r="AH128" i="14"/>
  <c r="AG128" i="14"/>
  <c r="AF128" i="14"/>
  <c r="AE128" i="14"/>
  <c r="AD128" i="14"/>
  <c r="AC128" i="14"/>
  <c r="AB128" i="14"/>
  <c r="AL128" i="14" s="1"/>
  <c r="AA128" i="14"/>
  <c r="Z128" i="14"/>
  <c r="Y128" i="14"/>
  <c r="X128" i="14"/>
  <c r="W128" i="14"/>
  <c r="V128" i="14"/>
  <c r="U128" i="14"/>
  <c r="T128" i="14"/>
  <c r="AM128" i="14" s="1"/>
  <c r="S128" i="14"/>
  <c r="R128" i="14"/>
  <c r="Q128" i="14"/>
  <c r="P128" i="14"/>
  <c r="O128" i="14"/>
  <c r="N128" i="14"/>
  <c r="M128" i="14"/>
  <c r="L128" i="14"/>
  <c r="AN128" i="14" s="1"/>
  <c r="K128" i="14"/>
  <c r="J128" i="14"/>
  <c r="I128" i="14"/>
  <c r="H128" i="14"/>
  <c r="G128" i="14"/>
  <c r="F128" i="14"/>
  <c r="E128" i="14"/>
  <c r="D128" i="14"/>
  <c r="AO128" i="14" s="1"/>
  <c r="AJ127" i="14"/>
  <c r="AI127" i="14"/>
  <c r="AH127" i="14"/>
  <c r="AG127" i="14"/>
  <c r="AF127" i="14"/>
  <c r="AE127" i="14"/>
  <c r="AD127" i="14"/>
  <c r="AC127" i="14"/>
  <c r="AL127" i="14" s="1"/>
  <c r="AB127" i="14"/>
  <c r="AA127" i="14"/>
  <c r="Z127" i="14"/>
  <c r="Y127" i="14"/>
  <c r="X127" i="14"/>
  <c r="W127" i="14"/>
  <c r="V127" i="14"/>
  <c r="U127" i="14"/>
  <c r="T127" i="14"/>
  <c r="AM127" i="14" s="1"/>
  <c r="S127" i="14"/>
  <c r="R127" i="14"/>
  <c r="Q127" i="14"/>
  <c r="P127" i="14"/>
  <c r="O127" i="14"/>
  <c r="N127" i="14"/>
  <c r="M127" i="14"/>
  <c r="L127" i="14"/>
  <c r="AN127" i="14" s="1"/>
  <c r="K127" i="14"/>
  <c r="J127" i="14"/>
  <c r="I127" i="14"/>
  <c r="H127" i="14"/>
  <c r="G127" i="14"/>
  <c r="F127" i="14"/>
  <c r="E127" i="14"/>
  <c r="D127" i="14"/>
  <c r="AO127" i="14" s="1"/>
  <c r="C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C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AO124" i="14" s="1"/>
  <c r="G124" i="14"/>
  <c r="F124" i="14"/>
  <c r="E124" i="14"/>
  <c r="D124" i="14"/>
  <c r="AN123" i="14"/>
  <c r="AJ123" i="14"/>
  <c r="AI123" i="14"/>
  <c r="AH123" i="14"/>
  <c r="AG123" i="14"/>
  <c r="AF123" i="14"/>
  <c r="AE123" i="14"/>
  <c r="AD123" i="14"/>
  <c r="AC123" i="14"/>
  <c r="AL123" i="14" s="1"/>
  <c r="AB123" i="14"/>
  <c r="AA123" i="14"/>
  <c r="Z123" i="14"/>
  <c r="Y123" i="14"/>
  <c r="X123" i="14"/>
  <c r="W123" i="14"/>
  <c r="V123" i="14"/>
  <c r="U123" i="14"/>
  <c r="AM123" i="14" s="1"/>
  <c r="T123" i="14"/>
  <c r="S123" i="14"/>
  <c r="R123" i="14"/>
  <c r="Q123" i="14"/>
  <c r="P123" i="14"/>
  <c r="O123" i="14"/>
  <c r="N123" i="14"/>
  <c r="M123" i="14"/>
  <c r="L123" i="14"/>
  <c r="K123" i="14"/>
  <c r="J123" i="14"/>
  <c r="I123" i="14"/>
  <c r="H123" i="14"/>
  <c r="G123" i="14"/>
  <c r="F123" i="14"/>
  <c r="E123" i="14"/>
  <c r="AO123" i="14" s="1"/>
  <c r="D123" i="14"/>
  <c r="AJ122" i="14"/>
  <c r="AI122" i="14"/>
  <c r="AH122" i="14"/>
  <c r="AG122" i="14"/>
  <c r="AF122" i="14"/>
  <c r="AE122" i="14"/>
  <c r="AD122" i="14"/>
  <c r="AC122" i="14"/>
  <c r="AB122" i="14"/>
  <c r="AL122" i="14" s="1"/>
  <c r="AA122" i="14"/>
  <c r="Z122" i="14"/>
  <c r="Y122" i="14"/>
  <c r="X122" i="14"/>
  <c r="W122" i="14"/>
  <c r="V122" i="14"/>
  <c r="AM122" i="14" s="1"/>
  <c r="U122" i="14"/>
  <c r="T122" i="14"/>
  <c r="S122" i="14"/>
  <c r="R122" i="14"/>
  <c r="Q122" i="14"/>
  <c r="P122" i="14"/>
  <c r="O122" i="14"/>
  <c r="N122" i="14"/>
  <c r="M122" i="14"/>
  <c r="L122" i="14"/>
  <c r="AN122" i="14" s="1"/>
  <c r="K122" i="14"/>
  <c r="J122" i="14"/>
  <c r="I122" i="14"/>
  <c r="H122" i="14"/>
  <c r="G122" i="14"/>
  <c r="F122" i="14"/>
  <c r="E122" i="14"/>
  <c r="D122" i="14"/>
  <c r="AO122" i="14" s="1"/>
  <c r="AJ121" i="14"/>
  <c r="AI121" i="14"/>
  <c r="AH121" i="14"/>
  <c r="AG121" i="14"/>
  <c r="AF121" i="14"/>
  <c r="AE121" i="14"/>
  <c r="AD121" i="14"/>
  <c r="AC121" i="14"/>
  <c r="AL121" i="14" s="1"/>
  <c r="AB121" i="14"/>
  <c r="AA121" i="14"/>
  <c r="Z121" i="14"/>
  <c r="Y121" i="14"/>
  <c r="X121" i="14"/>
  <c r="W121" i="14"/>
  <c r="V121" i="14"/>
  <c r="U121" i="14"/>
  <c r="T121" i="14"/>
  <c r="AM121" i="14" s="1"/>
  <c r="S121" i="14"/>
  <c r="R121" i="14"/>
  <c r="Q121" i="14"/>
  <c r="P121" i="14"/>
  <c r="O121" i="14"/>
  <c r="N121" i="14"/>
  <c r="M121" i="14"/>
  <c r="AN121" i="14" s="1"/>
  <c r="L121" i="14"/>
  <c r="K121" i="14"/>
  <c r="J121" i="14"/>
  <c r="I121" i="14"/>
  <c r="H121" i="14"/>
  <c r="G121" i="14"/>
  <c r="F121" i="14"/>
  <c r="E121" i="14"/>
  <c r="D121" i="14"/>
  <c r="AO121" i="14" s="1"/>
  <c r="C121" i="14"/>
  <c r="AJ120" i="14"/>
  <c r="AI120" i="14"/>
  <c r="AH120" i="14"/>
  <c r="AG120" i="14"/>
  <c r="AF120" i="14"/>
  <c r="AE120" i="14"/>
  <c r="AD120" i="14"/>
  <c r="AC120" i="14"/>
  <c r="AB120" i="14"/>
  <c r="AL120" i="14" s="1"/>
  <c r="AA120" i="14"/>
  <c r="Z120" i="14"/>
  <c r="Y120" i="14"/>
  <c r="X120" i="14"/>
  <c r="W120" i="14"/>
  <c r="V120" i="14"/>
  <c r="U120" i="14"/>
  <c r="T120" i="14"/>
  <c r="AM120" i="14" s="1"/>
  <c r="S120" i="14"/>
  <c r="R120" i="14"/>
  <c r="Q120" i="14"/>
  <c r="P120" i="14"/>
  <c r="O120" i="14"/>
  <c r="N120" i="14"/>
  <c r="M120" i="14"/>
  <c r="L120" i="14"/>
  <c r="AN120" i="14" s="1"/>
  <c r="K120" i="14"/>
  <c r="J120" i="14"/>
  <c r="I120" i="14"/>
  <c r="H120" i="14"/>
  <c r="G120" i="14"/>
  <c r="F120" i="14"/>
  <c r="E120" i="14"/>
  <c r="D120" i="14"/>
  <c r="AO120" i="14" s="1"/>
  <c r="AJ119" i="14"/>
  <c r="AI119" i="14"/>
  <c r="AH119" i="14"/>
  <c r="AG119" i="14"/>
  <c r="AF119" i="14"/>
  <c r="AE119" i="14"/>
  <c r="AD119" i="14"/>
  <c r="AC119" i="14"/>
  <c r="AL119" i="14" s="1"/>
  <c r="AB119" i="14"/>
  <c r="AA119" i="14"/>
  <c r="Z119" i="14"/>
  <c r="Y119" i="14"/>
  <c r="X119" i="14"/>
  <c r="W119" i="14"/>
  <c r="V119" i="14"/>
  <c r="U119" i="14"/>
  <c r="T119" i="14"/>
  <c r="AM119" i="14" s="1"/>
  <c r="S119" i="14"/>
  <c r="R119" i="14"/>
  <c r="Q119" i="14"/>
  <c r="P119" i="14"/>
  <c r="O119" i="14"/>
  <c r="N119" i="14"/>
  <c r="M119" i="14"/>
  <c r="L119" i="14"/>
  <c r="AN119" i="14" s="1"/>
  <c r="K119" i="14"/>
  <c r="J119" i="14"/>
  <c r="I119" i="14"/>
  <c r="H119" i="14"/>
  <c r="G119" i="14"/>
  <c r="F119" i="14"/>
  <c r="E119" i="14"/>
  <c r="D119" i="14"/>
  <c r="AO119" i="14" s="1"/>
  <c r="C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C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AO116" i="14" s="1"/>
  <c r="G116" i="14"/>
  <c r="F116" i="14"/>
  <c r="E116" i="14"/>
  <c r="D116" i="14"/>
  <c r="AN115" i="14"/>
  <c r="AJ115" i="14"/>
  <c r="AI115" i="14"/>
  <c r="AH115" i="14"/>
  <c r="AG115" i="14"/>
  <c r="AF115" i="14"/>
  <c r="AE115" i="14"/>
  <c r="AD115" i="14"/>
  <c r="AC115" i="14"/>
  <c r="AL115" i="14" s="1"/>
  <c r="AB115" i="14"/>
  <c r="AA115" i="14"/>
  <c r="Z115" i="14"/>
  <c r="Y115" i="14"/>
  <c r="X115" i="14"/>
  <c r="W115" i="14"/>
  <c r="V115" i="14"/>
  <c r="U115" i="14"/>
  <c r="AM115" i="14" s="1"/>
  <c r="T115" i="14"/>
  <c r="S115" i="14"/>
  <c r="R115" i="14"/>
  <c r="Q115" i="14"/>
  <c r="P115" i="14"/>
  <c r="O115" i="14"/>
  <c r="N115" i="14"/>
  <c r="M115" i="14"/>
  <c r="L115" i="14"/>
  <c r="K115" i="14"/>
  <c r="J115" i="14"/>
  <c r="I115" i="14"/>
  <c r="H115" i="14"/>
  <c r="G115" i="14"/>
  <c r="F115" i="14"/>
  <c r="E115" i="14"/>
  <c r="AO115" i="14" s="1"/>
  <c r="D115" i="14"/>
  <c r="AJ114" i="14"/>
  <c r="AI114" i="14"/>
  <c r="AH114" i="14"/>
  <c r="AG114" i="14"/>
  <c r="AF114" i="14"/>
  <c r="AE114" i="14"/>
  <c r="AD114" i="14"/>
  <c r="AC114" i="14"/>
  <c r="AB114" i="14"/>
  <c r="AL114" i="14" s="1"/>
  <c r="AA114" i="14"/>
  <c r="Z114" i="14"/>
  <c r="Y114" i="14"/>
  <c r="X114" i="14"/>
  <c r="W114" i="14"/>
  <c r="V114" i="14"/>
  <c r="AM114" i="14" s="1"/>
  <c r="U114" i="14"/>
  <c r="T114" i="14"/>
  <c r="S114" i="14"/>
  <c r="R114" i="14"/>
  <c r="Q114" i="14"/>
  <c r="P114" i="14"/>
  <c r="O114" i="14"/>
  <c r="N114" i="14"/>
  <c r="M114" i="14"/>
  <c r="L114" i="14"/>
  <c r="AN114" i="14" s="1"/>
  <c r="K114" i="14"/>
  <c r="J114" i="14"/>
  <c r="I114" i="14"/>
  <c r="H114" i="14"/>
  <c r="G114" i="14"/>
  <c r="F114" i="14"/>
  <c r="E114" i="14"/>
  <c r="D114" i="14"/>
  <c r="AO114" i="14" s="1"/>
  <c r="AJ113" i="14"/>
  <c r="AI113" i="14"/>
  <c r="AH113" i="14"/>
  <c r="AG113" i="14"/>
  <c r="AF113" i="14"/>
  <c r="AE113" i="14"/>
  <c r="AD113" i="14"/>
  <c r="AC113" i="14"/>
  <c r="AL113" i="14" s="1"/>
  <c r="AB113" i="14"/>
  <c r="AA113" i="14"/>
  <c r="Z113" i="14"/>
  <c r="Y113" i="14"/>
  <c r="X113" i="14"/>
  <c r="W113" i="14"/>
  <c r="V113" i="14"/>
  <c r="U113" i="14"/>
  <c r="T113" i="14"/>
  <c r="AM113" i="14" s="1"/>
  <c r="S113" i="14"/>
  <c r="R113" i="14"/>
  <c r="Q113" i="14"/>
  <c r="P113" i="14"/>
  <c r="O113" i="14"/>
  <c r="N113" i="14"/>
  <c r="M113" i="14"/>
  <c r="AN113" i="14" s="1"/>
  <c r="L113" i="14"/>
  <c r="K113" i="14"/>
  <c r="J113" i="14"/>
  <c r="I113" i="14"/>
  <c r="H113" i="14"/>
  <c r="G113" i="14"/>
  <c r="F113" i="14"/>
  <c r="E113" i="14"/>
  <c r="D113" i="14"/>
  <c r="AO113" i="14" s="1"/>
  <c r="C113" i="14"/>
  <c r="AJ112" i="14"/>
  <c r="AI112" i="14"/>
  <c r="AH112" i="14"/>
  <c r="AG112" i="14"/>
  <c r="AF112" i="14"/>
  <c r="AE112" i="14"/>
  <c r="AD112" i="14"/>
  <c r="AC112" i="14"/>
  <c r="AB112" i="14"/>
  <c r="AL112" i="14" s="1"/>
  <c r="AA112" i="14"/>
  <c r="Z112" i="14"/>
  <c r="Y112" i="14"/>
  <c r="X112" i="14"/>
  <c r="W112" i="14"/>
  <c r="V112" i="14"/>
  <c r="U112" i="14"/>
  <c r="T112" i="14"/>
  <c r="AM112" i="14" s="1"/>
  <c r="S112" i="14"/>
  <c r="R112" i="14"/>
  <c r="Q112" i="14"/>
  <c r="P112" i="14"/>
  <c r="O112" i="14"/>
  <c r="N112" i="14"/>
  <c r="M112" i="14"/>
  <c r="L112" i="14"/>
  <c r="AN112" i="14" s="1"/>
  <c r="K112" i="14"/>
  <c r="J112" i="14"/>
  <c r="I112" i="14"/>
  <c r="H112" i="14"/>
  <c r="G112" i="14"/>
  <c r="F112" i="14"/>
  <c r="E112" i="14"/>
  <c r="D112" i="14"/>
  <c r="AO112" i="14" s="1"/>
  <c r="AJ111" i="14"/>
  <c r="AI111" i="14"/>
  <c r="AH111" i="14"/>
  <c r="AG111" i="14"/>
  <c r="AF111" i="14"/>
  <c r="AE111" i="14"/>
  <c r="AD111" i="14"/>
  <c r="AC111" i="14"/>
  <c r="AL111" i="14" s="1"/>
  <c r="AB111" i="14"/>
  <c r="AA111" i="14"/>
  <c r="Z111" i="14"/>
  <c r="Y111" i="14"/>
  <c r="X111" i="14"/>
  <c r="W111" i="14"/>
  <c r="V111" i="14"/>
  <c r="U111" i="14"/>
  <c r="T111" i="14"/>
  <c r="AM111" i="14" s="1"/>
  <c r="S111" i="14"/>
  <c r="R111" i="14"/>
  <c r="Q111" i="14"/>
  <c r="P111" i="14"/>
  <c r="O111" i="14"/>
  <c r="N111" i="14"/>
  <c r="M111" i="14"/>
  <c r="L111" i="14"/>
  <c r="AN111" i="14" s="1"/>
  <c r="K111" i="14"/>
  <c r="J111" i="14"/>
  <c r="I111" i="14"/>
  <c r="H111" i="14"/>
  <c r="G111" i="14"/>
  <c r="F111" i="14"/>
  <c r="E111" i="14"/>
  <c r="D111" i="14"/>
  <c r="AO111" i="14" s="1"/>
  <c r="C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AO108" i="14" s="1"/>
  <c r="G108" i="14"/>
  <c r="F108" i="14"/>
  <c r="E108" i="14"/>
  <c r="D108" i="14"/>
  <c r="AN107" i="14"/>
  <c r="AJ107" i="14"/>
  <c r="AI107" i="14"/>
  <c r="AH107" i="14"/>
  <c r="AG107" i="14"/>
  <c r="AF107" i="14"/>
  <c r="AE107" i="14"/>
  <c r="AD107" i="14"/>
  <c r="AC107" i="14"/>
  <c r="AL107" i="14" s="1"/>
  <c r="AB107" i="14"/>
  <c r="AA107" i="14"/>
  <c r="Z107" i="14"/>
  <c r="Y107" i="14"/>
  <c r="X107" i="14"/>
  <c r="W107" i="14"/>
  <c r="V107" i="14"/>
  <c r="U107" i="14"/>
  <c r="AM107" i="14" s="1"/>
  <c r="T107" i="14"/>
  <c r="S107" i="14"/>
  <c r="R107" i="14"/>
  <c r="Q107" i="14"/>
  <c r="P107" i="14"/>
  <c r="O107" i="14"/>
  <c r="N107" i="14"/>
  <c r="M107" i="14"/>
  <c r="L107" i="14"/>
  <c r="K107" i="14"/>
  <c r="J107" i="14"/>
  <c r="I107" i="14"/>
  <c r="H107" i="14"/>
  <c r="G107" i="14"/>
  <c r="F107" i="14"/>
  <c r="E107" i="14"/>
  <c r="AO107" i="14" s="1"/>
  <c r="D107" i="14"/>
  <c r="AJ106" i="14"/>
  <c r="AI106" i="14"/>
  <c r="AH106" i="14"/>
  <c r="AG106" i="14"/>
  <c r="AF106" i="14"/>
  <c r="AE106" i="14"/>
  <c r="AD106" i="14"/>
  <c r="AC106" i="14"/>
  <c r="AB106" i="14"/>
  <c r="AL106" i="14" s="1"/>
  <c r="AA106" i="14"/>
  <c r="Z106" i="14"/>
  <c r="Y106" i="14"/>
  <c r="X106" i="14"/>
  <c r="W106" i="14"/>
  <c r="V106" i="14"/>
  <c r="AM106" i="14" s="1"/>
  <c r="U106" i="14"/>
  <c r="T106" i="14"/>
  <c r="S106" i="14"/>
  <c r="R106" i="14"/>
  <c r="Q106" i="14"/>
  <c r="P106" i="14"/>
  <c r="O106" i="14"/>
  <c r="N106" i="14"/>
  <c r="M106" i="14"/>
  <c r="L106" i="14"/>
  <c r="AN106" i="14" s="1"/>
  <c r="K106" i="14"/>
  <c r="J106" i="14"/>
  <c r="I106" i="14"/>
  <c r="H106" i="14"/>
  <c r="G106" i="14"/>
  <c r="F106" i="14"/>
  <c r="E106" i="14"/>
  <c r="D106" i="14"/>
  <c r="AO106" i="14" s="1"/>
  <c r="AJ105" i="14"/>
  <c r="AI105" i="14"/>
  <c r="AH105" i="14"/>
  <c r="AG105" i="14"/>
  <c r="AF105" i="14"/>
  <c r="AE105" i="14"/>
  <c r="AD105" i="14"/>
  <c r="AC105" i="14"/>
  <c r="AL105" i="14" s="1"/>
  <c r="AB105" i="14"/>
  <c r="AA105" i="14"/>
  <c r="Z105" i="14"/>
  <c r="Y105" i="14"/>
  <c r="X105" i="14"/>
  <c r="W105" i="14"/>
  <c r="V105" i="14"/>
  <c r="U105" i="14"/>
  <c r="T105" i="14"/>
  <c r="AM105" i="14" s="1"/>
  <c r="S105" i="14"/>
  <c r="R105" i="14"/>
  <c r="Q105" i="14"/>
  <c r="P105" i="14"/>
  <c r="O105" i="14"/>
  <c r="N105" i="14"/>
  <c r="M105" i="14"/>
  <c r="AN105" i="14" s="1"/>
  <c r="L105" i="14"/>
  <c r="K105" i="14"/>
  <c r="J105" i="14"/>
  <c r="I105" i="14"/>
  <c r="H105" i="14"/>
  <c r="G105" i="14"/>
  <c r="F105" i="14"/>
  <c r="E105" i="14"/>
  <c r="D105" i="14"/>
  <c r="AO105" i="14" s="1"/>
  <c r="C105" i="14"/>
  <c r="AJ104" i="14"/>
  <c r="AI104" i="14"/>
  <c r="AH104" i="14"/>
  <c r="AG104" i="14"/>
  <c r="AF104" i="14"/>
  <c r="AE104" i="14"/>
  <c r="AD104" i="14"/>
  <c r="AC104" i="14"/>
  <c r="AB104" i="14"/>
  <c r="AL104" i="14" s="1"/>
  <c r="AA104" i="14"/>
  <c r="Z104" i="14"/>
  <c r="Y104" i="14"/>
  <c r="X104" i="14"/>
  <c r="W104" i="14"/>
  <c r="V104" i="14"/>
  <c r="U104" i="14"/>
  <c r="T104" i="14"/>
  <c r="AM104" i="14" s="1"/>
  <c r="S104" i="14"/>
  <c r="R104" i="14"/>
  <c r="Q104" i="14"/>
  <c r="P104" i="14"/>
  <c r="O104" i="14"/>
  <c r="N104" i="14"/>
  <c r="M104" i="14"/>
  <c r="L104" i="14"/>
  <c r="AN104" i="14" s="1"/>
  <c r="K104" i="14"/>
  <c r="J104" i="14"/>
  <c r="I104" i="14"/>
  <c r="H104" i="14"/>
  <c r="G104" i="14"/>
  <c r="F104" i="14"/>
  <c r="E104" i="14"/>
  <c r="D104" i="14"/>
  <c r="AO104" i="14" s="1"/>
  <c r="AJ103" i="14"/>
  <c r="AI103" i="14"/>
  <c r="AH103" i="14"/>
  <c r="AG103" i="14"/>
  <c r="AF103" i="14"/>
  <c r="AE103" i="14"/>
  <c r="AD103" i="14"/>
  <c r="AC103" i="14"/>
  <c r="AL103" i="14" s="1"/>
  <c r="AB103" i="14"/>
  <c r="AA103" i="14"/>
  <c r="Z103" i="14"/>
  <c r="Y103" i="14"/>
  <c r="X103" i="14"/>
  <c r="W103" i="14"/>
  <c r="V103" i="14"/>
  <c r="U103" i="14"/>
  <c r="T103" i="14"/>
  <c r="AM103" i="14" s="1"/>
  <c r="S103" i="14"/>
  <c r="R103" i="14"/>
  <c r="Q103" i="14"/>
  <c r="P103" i="14"/>
  <c r="O103" i="14"/>
  <c r="N103" i="14"/>
  <c r="M103" i="14"/>
  <c r="L103" i="14"/>
  <c r="AN103" i="14" s="1"/>
  <c r="K103" i="14"/>
  <c r="J103" i="14"/>
  <c r="I103" i="14"/>
  <c r="H103" i="14"/>
  <c r="G103" i="14"/>
  <c r="F103" i="14"/>
  <c r="E103" i="14"/>
  <c r="D103" i="14"/>
  <c r="AO103" i="14" s="1"/>
  <c r="C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C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AO100" i="14" s="1"/>
  <c r="G100" i="14"/>
  <c r="F100" i="14"/>
  <c r="E100" i="14"/>
  <c r="D100" i="14"/>
  <c r="AN99" i="14"/>
  <c r="AJ99" i="14"/>
  <c r="AI99" i="14"/>
  <c r="AH99" i="14"/>
  <c r="AG99" i="14"/>
  <c r="AF99" i="14"/>
  <c r="AE99" i="14"/>
  <c r="AD99" i="14"/>
  <c r="AC99" i="14"/>
  <c r="AL99" i="14" s="1"/>
  <c r="AB99" i="14"/>
  <c r="AA99" i="14"/>
  <c r="Z99" i="14"/>
  <c r="Y99" i="14"/>
  <c r="X99" i="14"/>
  <c r="W99" i="14"/>
  <c r="V99" i="14"/>
  <c r="U99" i="14"/>
  <c r="AM99" i="14" s="1"/>
  <c r="T99" i="14"/>
  <c r="S99" i="14"/>
  <c r="R99" i="14"/>
  <c r="Q99" i="14"/>
  <c r="P99" i="14"/>
  <c r="O99" i="14"/>
  <c r="N99" i="14"/>
  <c r="M99" i="14"/>
  <c r="L99" i="14"/>
  <c r="K99" i="14"/>
  <c r="J99" i="14"/>
  <c r="I99" i="14"/>
  <c r="H99" i="14"/>
  <c r="G99" i="14"/>
  <c r="F99" i="14"/>
  <c r="E99" i="14"/>
  <c r="AO99" i="14" s="1"/>
  <c r="D99" i="14"/>
  <c r="AJ98" i="14"/>
  <c r="AI98" i="14"/>
  <c r="AH98" i="14"/>
  <c r="AG98" i="14"/>
  <c r="AF98" i="14"/>
  <c r="AE98" i="14"/>
  <c r="AD98" i="14"/>
  <c r="AC98" i="14"/>
  <c r="AB98" i="14"/>
  <c r="AL98" i="14" s="1"/>
  <c r="AA98" i="14"/>
  <c r="Z98" i="14"/>
  <c r="Y98" i="14"/>
  <c r="X98" i="14"/>
  <c r="W98" i="14"/>
  <c r="V98" i="14"/>
  <c r="AM98" i="14" s="1"/>
  <c r="U98" i="14"/>
  <c r="T98" i="14"/>
  <c r="S98" i="14"/>
  <c r="R98" i="14"/>
  <c r="Q98" i="14"/>
  <c r="P98" i="14"/>
  <c r="O98" i="14"/>
  <c r="N98" i="14"/>
  <c r="M98" i="14"/>
  <c r="L98" i="14"/>
  <c r="AN98" i="14" s="1"/>
  <c r="K98" i="14"/>
  <c r="J98" i="14"/>
  <c r="I98" i="14"/>
  <c r="H98" i="14"/>
  <c r="G98" i="14"/>
  <c r="F98" i="14"/>
  <c r="E98" i="14"/>
  <c r="D98" i="14"/>
  <c r="AO98" i="14" s="1"/>
  <c r="AJ97" i="14"/>
  <c r="AI97" i="14"/>
  <c r="AH97" i="14"/>
  <c r="AG97" i="14"/>
  <c r="AF97" i="14"/>
  <c r="AE97" i="14"/>
  <c r="AD97" i="14"/>
  <c r="AC97" i="14"/>
  <c r="AL97" i="14" s="1"/>
  <c r="AB97" i="14"/>
  <c r="AA97" i="14"/>
  <c r="Z97" i="14"/>
  <c r="Y97" i="14"/>
  <c r="X97" i="14"/>
  <c r="W97" i="14"/>
  <c r="V97" i="14"/>
  <c r="U97" i="14"/>
  <c r="T97" i="14"/>
  <c r="AM97" i="14" s="1"/>
  <c r="S97" i="14"/>
  <c r="R97" i="14"/>
  <c r="Q97" i="14"/>
  <c r="P97" i="14"/>
  <c r="O97" i="14"/>
  <c r="N97" i="14"/>
  <c r="M97" i="14"/>
  <c r="AN97" i="14" s="1"/>
  <c r="L97" i="14"/>
  <c r="K97" i="14"/>
  <c r="J97" i="14"/>
  <c r="I97" i="14"/>
  <c r="H97" i="14"/>
  <c r="G97" i="14"/>
  <c r="F97" i="14"/>
  <c r="E97" i="14"/>
  <c r="D97" i="14"/>
  <c r="AO97" i="14" s="1"/>
  <c r="C97" i="14"/>
  <c r="AJ96" i="14"/>
  <c r="AI96" i="14"/>
  <c r="AH96" i="14"/>
  <c r="AG96" i="14"/>
  <c r="AF96" i="14"/>
  <c r="AE96" i="14"/>
  <c r="AD96" i="14"/>
  <c r="AC96" i="14"/>
  <c r="AB96" i="14"/>
  <c r="AL96" i="14" s="1"/>
  <c r="AA96" i="14"/>
  <c r="Z96" i="14"/>
  <c r="Y96" i="14"/>
  <c r="X96" i="14"/>
  <c r="W96" i="14"/>
  <c r="V96" i="14"/>
  <c r="U96" i="14"/>
  <c r="T96" i="14"/>
  <c r="AM96" i="14" s="1"/>
  <c r="S96" i="14"/>
  <c r="R96" i="14"/>
  <c r="Q96" i="14"/>
  <c r="P96" i="14"/>
  <c r="O96" i="14"/>
  <c r="N96" i="14"/>
  <c r="M96" i="14"/>
  <c r="L96" i="14"/>
  <c r="AN96" i="14" s="1"/>
  <c r="K96" i="14"/>
  <c r="J96" i="14"/>
  <c r="I96" i="14"/>
  <c r="H96" i="14"/>
  <c r="G96" i="14"/>
  <c r="F96" i="14"/>
  <c r="E96" i="14"/>
  <c r="D96" i="14"/>
  <c r="AO96" i="14" s="1"/>
  <c r="AJ95" i="14"/>
  <c r="AI95" i="14"/>
  <c r="AH95" i="14"/>
  <c r="AG95" i="14"/>
  <c r="AF95" i="14"/>
  <c r="AE95" i="14"/>
  <c r="AD95" i="14"/>
  <c r="AC95" i="14"/>
  <c r="AL95" i="14" s="1"/>
  <c r="AB95" i="14"/>
  <c r="AA95" i="14"/>
  <c r="Z95" i="14"/>
  <c r="Y95" i="14"/>
  <c r="X95" i="14"/>
  <c r="W95" i="14"/>
  <c r="V95" i="14"/>
  <c r="U95" i="14"/>
  <c r="T95" i="14"/>
  <c r="AM95" i="14" s="1"/>
  <c r="S95" i="14"/>
  <c r="R95" i="14"/>
  <c r="Q95" i="14"/>
  <c r="P95" i="14"/>
  <c r="O95" i="14"/>
  <c r="N95" i="14"/>
  <c r="M95" i="14"/>
  <c r="L95" i="14"/>
  <c r="AN95" i="14" s="1"/>
  <c r="K95" i="14"/>
  <c r="J95" i="14"/>
  <c r="I95" i="14"/>
  <c r="H95" i="14"/>
  <c r="G95" i="14"/>
  <c r="F95" i="14"/>
  <c r="E95" i="14"/>
  <c r="D95" i="14"/>
  <c r="AO95" i="14" s="1"/>
  <c r="C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C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AO92" i="14" s="1"/>
  <c r="G92" i="14"/>
  <c r="F92" i="14"/>
  <c r="E92" i="14"/>
  <c r="D92" i="14"/>
  <c r="AJ91" i="14"/>
  <c r="AI91" i="14"/>
  <c r="AH91" i="14"/>
  <c r="AG91" i="14"/>
  <c r="AF91" i="14"/>
  <c r="AE91" i="14"/>
  <c r="AD91" i="14"/>
  <c r="AC91" i="14"/>
  <c r="AL91" i="14" s="1"/>
  <c r="AB91" i="14"/>
  <c r="AA91" i="14"/>
  <c r="Z91" i="14"/>
  <c r="Y91" i="14"/>
  <c r="X91" i="14"/>
  <c r="W91" i="14"/>
  <c r="V91" i="14"/>
  <c r="U91" i="14"/>
  <c r="T91" i="14"/>
  <c r="S91" i="14"/>
  <c r="R91" i="14"/>
  <c r="Q91" i="14"/>
  <c r="P91" i="14"/>
  <c r="O91" i="14"/>
  <c r="AN91" i="14" s="1"/>
  <c r="N91" i="14"/>
  <c r="M91" i="14"/>
  <c r="L91" i="14"/>
  <c r="K91" i="14"/>
  <c r="J91" i="14"/>
  <c r="I91" i="14"/>
  <c r="H91" i="14"/>
  <c r="G91" i="14"/>
  <c r="F91" i="14"/>
  <c r="E91" i="14"/>
  <c r="D91" i="14"/>
  <c r="AM90" i="14"/>
  <c r="AJ90" i="14"/>
  <c r="AI90" i="14"/>
  <c r="AH90" i="14"/>
  <c r="AG90" i="14"/>
  <c r="AF90" i="14"/>
  <c r="AE90" i="14"/>
  <c r="AD90" i="14"/>
  <c r="AC90" i="14"/>
  <c r="AB90" i="14"/>
  <c r="AL90" i="14" s="1"/>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AO90" i="14" s="1"/>
  <c r="AJ89" i="14"/>
  <c r="AI89" i="14"/>
  <c r="AH89" i="14"/>
  <c r="AG89" i="14"/>
  <c r="AF89" i="14"/>
  <c r="AE89" i="14"/>
  <c r="AD89" i="14"/>
  <c r="AC89" i="14"/>
  <c r="AL89" i="14" s="1"/>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C89" i="14"/>
  <c r="AJ88" i="14"/>
  <c r="AI88" i="14"/>
  <c r="AH88" i="14"/>
  <c r="AG88" i="14"/>
  <c r="AF88" i="14"/>
  <c r="AE88" i="14"/>
  <c r="AD88" i="14"/>
  <c r="AC88" i="14"/>
  <c r="AB88" i="14"/>
  <c r="AL88" i="14" s="1"/>
  <c r="AA88" i="14"/>
  <c r="Z88" i="14"/>
  <c r="Y88" i="14"/>
  <c r="X88" i="14"/>
  <c r="W88" i="14"/>
  <c r="V88" i="14"/>
  <c r="U88" i="14"/>
  <c r="T88" i="14"/>
  <c r="AM88" i="14" s="1"/>
  <c r="S88" i="14"/>
  <c r="R88" i="14"/>
  <c r="Q88" i="14"/>
  <c r="P88" i="14"/>
  <c r="O88" i="14"/>
  <c r="N88" i="14"/>
  <c r="M88" i="14"/>
  <c r="L88" i="14"/>
  <c r="AN88" i="14" s="1"/>
  <c r="K88" i="14"/>
  <c r="J88" i="14"/>
  <c r="I88" i="14"/>
  <c r="H88" i="14"/>
  <c r="G88" i="14"/>
  <c r="F88" i="14"/>
  <c r="E88" i="14"/>
  <c r="D88" i="14"/>
  <c r="AO88" i="14" s="1"/>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C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AO86" i="14" s="1"/>
  <c r="I86" i="14"/>
  <c r="H86" i="14"/>
  <c r="G86" i="14"/>
  <c r="F86" i="14"/>
  <c r="E86" i="14"/>
  <c r="D86" i="14"/>
  <c r="AN85" i="14"/>
  <c r="AJ85" i="14"/>
  <c r="AI85" i="14"/>
  <c r="AH85" i="14"/>
  <c r="AG85" i="14"/>
  <c r="AF85" i="14"/>
  <c r="AE85" i="14"/>
  <c r="AD85" i="14"/>
  <c r="AC85" i="14"/>
  <c r="AB85" i="14"/>
  <c r="AL85" i="14" s="1"/>
  <c r="AA85" i="14"/>
  <c r="Z85" i="14"/>
  <c r="Y85" i="14"/>
  <c r="X85" i="14"/>
  <c r="W85" i="14"/>
  <c r="V85" i="14"/>
  <c r="U85" i="14"/>
  <c r="T85" i="14"/>
  <c r="AM85" i="14" s="1"/>
  <c r="S85" i="14"/>
  <c r="R85" i="14"/>
  <c r="Q85" i="14"/>
  <c r="P85" i="14"/>
  <c r="O85" i="14"/>
  <c r="N85" i="14"/>
  <c r="M85" i="14"/>
  <c r="L85" i="14"/>
  <c r="K85" i="14"/>
  <c r="J85" i="14"/>
  <c r="I85" i="14"/>
  <c r="H85" i="14"/>
  <c r="G85" i="14"/>
  <c r="F85" i="14"/>
  <c r="E85" i="14"/>
  <c r="D85" i="14"/>
  <c r="C85" i="14"/>
  <c r="AJ84" i="14"/>
  <c r="AI84" i="14"/>
  <c r="AH84" i="14"/>
  <c r="AG84" i="14"/>
  <c r="AF84" i="14"/>
  <c r="AE84" i="14"/>
  <c r="AD84" i="14"/>
  <c r="AC84" i="14"/>
  <c r="AB84" i="14"/>
  <c r="AA84" i="14"/>
  <c r="Z84" i="14"/>
  <c r="Y84" i="14"/>
  <c r="X84" i="14"/>
  <c r="AM84" i="14" s="1"/>
  <c r="W84" i="14"/>
  <c r="V84" i="14"/>
  <c r="U84" i="14"/>
  <c r="T84" i="14"/>
  <c r="S84" i="14"/>
  <c r="R84" i="14"/>
  <c r="Q84" i="14"/>
  <c r="P84" i="14"/>
  <c r="O84" i="14"/>
  <c r="N84" i="14"/>
  <c r="M84" i="14"/>
  <c r="L84" i="14"/>
  <c r="K84" i="14"/>
  <c r="J84" i="14"/>
  <c r="I84" i="14"/>
  <c r="H84" i="14"/>
  <c r="G84" i="14"/>
  <c r="F84" i="14"/>
  <c r="AO84" i="14" s="1"/>
  <c r="E84" i="14"/>
  <c r="D84" i="14"/>
  <c r="AN83" i="14"/>
  <c r="AJ83" i="14"/>
  <c r="AI83" i="14"/>
  <c r="AH83" i="14"/>
  <c r="AG83" i="14"/>
  <c r="AF83" i="14"/>
  <c r="AE83" i="14"/>
  <c r="AD83" i="14"/>
  <c r="AC83" i="14"/>
  <c r="AL83" i="14" s="1"/>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M82"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L81" i="14" s="1"/>
  <c r="AB81" i="14"/>
  <c r="AA81" i="14"/>
  <c r="Z81" i="14"/>
  <c r="Y81" i="14"/>
  <c r="X81" i="14"/>
  <c r="W81" i="14"/>
  <c r="V81" i="14"/>
  <c r="U81" i="14"/>
  <c r="T81" i="14"/>
  <c r="AM81" i="14" s="1"/>
  <c r="S81" i="14"/>
  <c r="R81" i="14"/>
  <c r="Q81" i="14"/>
  <c r="P81" i="14"/>
  <c r="O81" i="14"/>
  <c r="N81" i="14"/>
  <c r="M81" i="14"/>
  <c r="L81" i="14"/>
  <c r="K81" i="14"/>
  <c r="J81" i="14"/>
  <c r="I81" i="14"/>
  <c r="H81" i="14"/>
  <c r="G81" i="14"/>
  <c r="F81" i="14"/>
  <c r="E81" i="14"/>
  <c r="D81" i="14"/>
  <c r="AO81" i="14" s="1"/>
  <c r="C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C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AO78" i="14" s="1"/>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AN77" i="14" s="1"/>
  <c r="P77" i="14"/>
  <c r="O77" i="14"/>
  <c r="N77" i="14"/>
  <c r="M77" i="14"/>
  <c r="L77" i="14"/>
  <c r="K77" i="14"/>
  <c r="J77" i="14"/>
  <c r="I77" i="14"/>
  <c r="H77" i="14"/>
  <c r="G77" i="14"/>
  <c r="F77" i="14"/>
  <c r="E77" i="14"/>
  <c r="D77" i="14"/>
  <c r="C77" i="14"/>
  <c r="AM76" i="14"/>
  <c r="AJ76" i="14"/>
  <c r="AI76" i="14"/>
  <c r="AH76" i="14"/>
  <c r="AG76" i="14"/>
  <c r="AF76" i="14"/>
  <c r="AE76" i="14"/>
  <c r="AD76" i="14"/>
  <c r="AC76" i="14"/>
  <c r="AL76" i="14" s="1"/>
  <c r="AB76" i="14"/>
  <c r="AA76" i="14"/>
  <c r="Z76" i="14"/>
  <c r="Y76" i="14"/>
  <c r="X76" i="14"/>
  <c r="W76" i="14"/>
  <c r="V76" i="14"/>
  <c r="U76" i="14"/>
  <c r="T76" i="14"/>
  <c r="S76" i="14"/>
  <c r="R76" i="14"/>
  <c r="Q76" i="14"/>
  <c r="P76" i="14"/>
  <c r="O76" i="14"/>
  <c r="N76" i="14"/>
  <c r="AN76" i="14" s="1"/>
  <c r="M76" i="14"/>
  <c r="L76" i="14"/>
  <c r="K76" i="14"/>
  <c r="J76" i="14"/>
  <c r="I76" i="14"/>
  <c r="H76" i="14"/>
  <c r="G76" i="14"/>
  <c r="F76" i="14"/>
  <c r="AO76" i="14" s="1"/>
  <c r="E76" i="14"/>
  <c r="D76" i="14"/>
  <c r="AJ75" i="14"/>
  <c r="AI75" i="14"/>
  <c r="AH75" i="14"/>
  <c r="AG75" i="14"/>
  <c r="AF75" i="14"/>
  <c r="AE75" i="14"/>
  <c r="AD75" i="14"/>
  <c r="AC75" i="14"/>
  <c r="AL75" i="14" s="1"/>
  <c r="AB75" i="14"/>
  <c r="AA75" i="14"/>
  <c r="Z75" i="14"/>
  <c r="Y75" i="14"/>
  <c r="X75" i="14"/>
  <c r="W75" i="14"/>
  <c r="V75" i="14"/>
  <c r="U75" i="14"/>
  <c r="AM75" i="14" s="1"/>
  <c r="T75" i="14"/>
  <c r="S75" i="14"/>
  <c r="R75" i="14"/>
  <c r="Q75" i="14"/>
  <c r="P75" i="14"/>
  <c r="O75" i="14"/>
  <c r="N75" i="14"/>
  <c r="M75" i="14"/>
  <c r="AN75" i="14" s="1"/>
  <c r="L75" i="14"/>
  <c r="K75" i="14"/>
  <c r="J75" i="14"/>
  <c r="I75" i="14"/>
  <c r="H75" i="14"/>
  <c r="G75" i="14"/>
  <c r="F75" i="14"/>
  <c r="E75" i="14"/>
  <c r="AO75" i="14" s="1"/>
  <c r="D75" i="14"/>
  <c r="AM74"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L73" i="14" s="1"/>
  <c r="AB73" i="14"/>
  <c r="AA73" i="14"/>
  <c r="Z73" i="14"/>
  <c r="Y73" i="14"/>
  <c r="X73" i="14"/>
  <c r="W73" i="14"/>
  <c r="V73" i="14"/>
  <c r="U73" i="14"/>
  <c r="T73" i="14"/>
  <c r="AM73" i="14" s="1"/>
  <c r="S73" i="14"/>
  <c r="R73" i="14"/>
  <c r="Q73" i="14"/>
  <c r="P73" i="14"/>
  <c r="O73" i="14"/>
  <c r="N73" i="14"/>
  <c r="M73" i="14"/>
  <c r="AN73" i="14" s="1"/>
  <c r="L73" i="14"/>
  <c r="K73" i="14"/>
  <c r="J73" i="14"/>
  <c r="I73" i="14"/>
  <c r="H73" i="14"/>
  <c r="G73" i="14"/>
  <c r="F73" i="14"/>
  <c r="E73" i="14"/>
  <c r="D73" i="14"/>
  <c r="AO73" i="14" s="1"/>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C71" i="14"/>
  <c r="AT70" i="14"/>
  <c r="AL69" i="14"/>
  <c r="AT69" i="14" s="1"/>
  <c r="C69" i="14"/>
  <c r="AT68" i="14"/>
  <c r="AL68" i="14"/>
  <c r="C68" i="14"/>
  <c r="C198" i="14" s="1"/>
  <c r="AL67" i="14"/>
  <c r="C67" i="14"/>
  <c r="AL66" i="14"/>
  <c r="AT66" i="14" s="1"/>
  <c r="C66" i="14"/>
  <c r="C196" i="14" s="1"/>
  <c r="AT65" i="14"/>
  <c r="AL65" i="14"/>
  <c r="C65" i="14"/>
  <c r="C195" i="14" s="1"/>
  <c r="AL64" i="14"/>
  <c r="AT64" i="14" s="1"/>
  <c r="C64" i="14"/>
  <c r="C194" i="14" s="1"/>
  <c r="AT63" i="14"/>
  <c r="AL63" i="14"/>
  <c r="C63" i="14"/>
  <c r="C193" i="14" s="1"/>
  <c r="AL62" i="14"/>
  <c r="AT62" i="14" s="1"/>
  <c r="C62" i="14"/>
  <c r="AL61" i="14"/>
  <c r="C61" i="14"/>
  <c r="AT60" i="14"/>
  <c r="AL60" i="14"/>
  <c r="C60" i="14"/>
  <c r="C190" i="14" s="1"/>
  <c r="AL59" i="14"/>
  <c r="C59" i="14"/>
  <c r="AL58" i="14"/>
  <c r="AT58" i="14" s="1"/>
  <c r="C58" i="14"/>
  <c r="C188" i="14" s="1"/>
  <c r="AT57" i="14"/>
  <c r="AL57" i="14"/>
  <c r="C57" i="14"/>
  <c r="C187" i="14" s="1"/>
  <c r="AL56" i="14"/>
  <c r="AT56" i="14" s="1"/>
  <c r="C56" i="14"/>
  <c r="C186" i="14" s="1"/>
  <c r="AT55" i="14"/>
  <c r="AL55" i="14"/>
  <c r="C55" i="14"/>
  <c r="C185" i="14" s="1"/>
  <c r="AL54" i="14"/>
  <c r="AT54" i="14" s="1"/>
  <c r="C54" i="14"/>
  <c r="AL53" i="14"/>
  <c r="C53" i="14"/>
  <c r="AT52" i="14"/>
  <c r="AL52" i="14"/>
  <c r="C52" i="14"/>
  <c r="C182" i="14" s="1"/>
  <c r="AL51" i="14"/>
  <c r="C51" i="14"/>
  <c r="AL50" i="14"/>
  <c r="AT50" i="14" s="1"/>
  <c r="C50" i="14"/>
  <c r="C180" i="14" s="1"/>
  <c r="AT49" i="14"/>
  <c r="AL49" i="14"/>
  <c r="C49" i="14"/>
  <c r="C179" i="14" s="1"/>
  <c r="AL48" i="14"/>
  <c r="AT48" i="14" s="1"/>
  <c r="C48" i="14"/>
  <c r="C178" i="14" s="1"/>
  <c r="AT47" i="14"/>
  <c r="AL47" i="14"/>
  <c r="C47" i="14"/>
  <c r="C177" i="14" s="1"/>
  <c r="AL46" i="14"/>
  <c r="AT46" i="14" s="1"/>
  <c r="C46" i="14"/>
  <c r="AL45" i="14"/>
  <c r="AT45" i="14" s="1"/>
  <c r="C45" i="14"/>
  <c r="AT44" i="14"/>
  <c r="AL44" i="14"/>
  <c r="C44" i="14"/>
  <c r="C174" i="14" s="1"/>
  <c r="AL43" i="14"/>
  <c r="C43" i="14"/>
  <c r="AL42" i="14"/>
  <c r="AT42" i="14" s="1"/>
  <c r="C42" i="14"/>
  <c r="C172" i="14" s="1"/>
  <c r="AT41" i="14"/>
  <c r="AL41" i="14"/>
  <c r="C41" i="14"/>
  <c r="C171" i="14" s="1"/>
  <c r="AL40" i="14"/>
  <c r="AT40" i="14" s="1"/>
  <c r="C40" i="14"/>
  <c r="C170" i="14" s="1"/>
  <c r="AT39" i="14"/>
  <c r="AL39" i="14"/>
  <c r="C39" i="14"/>
  <c r="C169" i="14" s="1"/>
  <c r="AL38" i="14"/>
  <c r="AT38" i="14" s="1"/>
  <c r="C38" i="14"/>
  <c r="AL37" i="14"/>
  <c r="C37" i="14"/>
  <c r="AT36" i="14"/>
  <c r="AL36" i="14"/>
  <c r="C36" i="14"/>
  <c r="C166" i="14" s="1"/>
  <c r="AL35" i="14"/>
  <c r="C35" i="14"/>
  <c r="AL34" i="14"/>
  <c r="AT34" i="14" s="1"/>
  <c r="C34" i="14"/>
  <c r="C164" i="14" s="1"/>
  <c r="AT33" i="14"/>
  <c r="AL33" i="14"/>
  <c r="C33" i="14"/>
  <c r="C163" i="14" s="1"/>
  <c r="AL32" i="14"/>
  <c r="AT32" i="14" s="1"/>
  <c r="C32" i="14"/>
  <c r="C162" i="14" s="1"/>
  <c r="AT31" i="14"/>
  <c r="AL31" i="14"/>
  <c r="C31" i="14"/>
  <c r="C161" i="14" s="1"/>
  <c r="AL30" i="14"/>
  <c r="AT30" i="14" s="1"/>
  <c r="C30" i="14"/>
  <c r="AL29" i="14"/>
  <c r="AT29" i="14" s="1"/>
  <c r="C29" i="14"/>
  <c r="AT28" i="14"/>
  <c r="AL28" i="14"/>
  <c r="C28" i="14"/>
  <c r="C158" i="14" s="1"/>
  <c r="AL27" i="14"/>
  <c r="C27" i="14"/>
  <c r="AL26" i="14"/>
  <c r="AT26" i="14" s="1"/>
  <c r="C26" i="14"/>
  <c r="C156" i="14" s="1"/>
  <c r="AT25" i="14"/>
  <c r="AL25" i="14"/>
  <c r="C25" i="14"/>
  <c r="C155" i="14" s="1"/>
  <c r="AL24" i="14"/>
  <c r="AT24" i="14" s="1"/>
  <c r="C24" i="14"/>
  <c r="C154" i="14" s="1"/>
  <c r="AT23" i="14"/>
  <c r="AL23" i="14"/>
  <c r="C23" i="14"/>
  <c r="C153" i="14" s="1"/>
  <c r="AL22" i="14"/>
  <c r="AT22" i="14" s="1"/>
  <c r="C22" i="14"/>
  <c r="AL21" i="14"/>
  <c r="C21" i="14"/>
  <c r="AT20" i="14"/>
  <c r="AL20" i="14"/>
  <c r="C20" i="14"/>
  <c r="AL19" i="14"/>
  <c r="C19" i="14"/>
  <c r="AL18" i="14"/>
  <c r="AT18" i="14" s="1"/>
  <c r="C18" i="14"/>
  <c r="C148" i="14" s="1"/>
  <c r="AT17" i="14"/>
  <c r="AL17" i="14"/>
  <c r="C17" i="14"/>
  <c r="C147" i="14" s="1"/>
  <c r="AL16" i="14"/>
  <c r="AT16" i="14" s="1"/>
  <c r="C16" i="14"/>
  <c r="C146" i="14" s="1"/>
  <c r="AT15" i="14"/>
  <c r="AL15" i="14"/>
  <c r="C15" i="14"/>
  <c r="C145" i="14" s="1"/>
  <c r="C14" i="14"/>
  <c r="AW13" i="14"/>
  <c r="AL13" i="14"/>
  <c r="AT13" i="14" s="1"/>
  <c r="C13" i="14"/>
  <c r="C143" i="14" s="1"/>
  <c r="AT12" i="14"/>
  <c r="AL12" i="14"/>
  <c r="C12" i="14"/>
  <c r="AL11" i="14"/>
  <c r="AT11" i="14" s="1"/>
  <c r="C11" i="14"/>
  <c r="C141" i="14" s="1"/>
  <c r="AT10" i="14"/>
  <c r="AL10" i="14"/>
  <c r="C10" i="14"/>
  <c r="C140" i="14" s="1"/>
  <c r="AL9" i="14"/>
  <c r="AT9" i="14" s="1"/>
  <c r="C9" i="14"/>
  <c r="C139" i="14" s="1"/>
  <c r="AL8" i="14"/>
  <c r="C8" i="14"/>
  <c r="C138" i="14" s="1"/>
  <c r="AT7" i="14"/>
  <c r="AL7" i="14"/>
  <c r="C7" i="14"/>
  <c r="C137" i="14" s="1"/>
  <c r="AW6" i="14"/>
  <c r="AT6" i="14"/>
  <c r="AL6" i="14"/>
  <c r="C6" i="14"/>
  <c r="B3" i="14"/>
  <c r="AW7" i="14" s="1"/>
  <c r="AJ199" i="8"/>
  <c r="AQ199" i="8" s="1"/>
  <c r="AS70" i="8" s="1"/>
  <c r="AI199" i="8"/>
  <c r="AH199" i="8"/>
  <c r="AG199" i="8"/>
  <c r="AF199" i="8"/>
  <c r="AE199" i="8"/>
  <c r="AD199" i="8"/>
  <c r="AC199" i="8"/>
  <c r="AB199" i="8"/>
  <c r="AA199" i="8"/>
  <c r="Z199" i="8"/>
  <c r="Y199" i="8"/>
  <c r="X199" i="8"/>
  <c r="W199" i="8"/>
  <c r="V199" i="8"/>
  <c r="U199" i="8"/>
  <c r="T199" i="8"/>
  <c r="S199" i="8"/>
  <c r="R199" i="8"/>
  <c r="AN199" i="8" s="1"/>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AM198" i="8" s="1"/>
  <c r="S198" i="8"/>
  <c r="R198" i="8"/>
  <c r="Q198" i="8"/>
  <c r="P198" i="8"/>
  <c r="O198" i="8"/>
  <c r="N198" i="8"/>
  <c r="M198" i="8"/>
  <c r="L198" i="8"/>
  <c r="AN198" i="8" s="1"/>
  <c r="K198" i="8"/>
  <c r="J198" i="8"/>
  <c r="I198" i="8"/>
  <c r="H198" i="8"/>
  <c r="G198" i="8"/>
  <c r="F198" i="8"/>
  <c r="E198" i="8"/>
  <c r="D198" i="8"/>
  <c r="AO198" i="8" s="1"/>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AN196" i="8" s="1"/>
  <c r="N196" i="8"/>
  <c r="M196" i="8"/>
  <c r="L196" i="8"/>
  <c r="K196" i="8"/>
  <c r="J196" i="8"/>
  <c r="I196" i="8"/>
  <c r="H196" i="8"/>
  <c r="G196" i="8"/>
  <c r="F196" i="8"/>
  <c r="E196" i="8"/>
  <c r="D196" i="8"/>
  <c r="AM195" i="8"/>
  <c r="AJ195" i="8"/>
  <c r="AQ195" i="8" s="1"/>
  <c r="AS6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AO194" i="8" s="1"/>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AM193" i="8" s="1"/>
  <c r="S193" i="8"/>
  <c r="R193" i="8"/>
  <c r="Q193" i="8"/>
  <c r="P193" i="8"/>
  <c r="O193" i="8"/>
  <c r="N193" i="8"/>
  <c r="M193" i="8"/>
  <c r="L193" i="8"/>
  <c r="AN193" i="8" s="1"/>
  <c r="K193" i="8"/>
  <c r="J193" i="8"/>
  <c r="I193" i="8"/>
  <c r="H193" i="8"/>
  <c r="G193" i="8"/>
  <c r="F193" i="8"/>
  <c r="E193" i="8"/>
  <c r="D193" i="8"/>
  <c r="AO193" i="8" s="1"/>
  <c r="AJ192" i="8"/>
  <c r="AQ192" i="8" s="1"/>
  <c r="AI192" i="8"/>
  <c r="AH192" i="8"/>
  <c r="AG192" i="8"/>
  <c r="AF192" i="8"/>
  <c r="AE192" i="8"/>
  <c r="AD192" i="8"/>
  <c r="AC192" i="8"/>
  <c r="AB192" i="8"/>
  <c r="AA192" i="8"/>
  <c r="Z192" i="8"/>
  <c r="Y192" i="8"/>
  <c r="X192" i="8"/>
  <c r="AM192" i="8" s="1"/>
  <c r="W192" i="8"/>
  <c r="V192" i="8"/>
  <c r="U192" i="8"/>
  <c r="T192" i="8"/>
  <c r="S192" i="8"/>
  <c r="R192" i="8"/>
  <c r="Q192" i="8"/>
  <c r="P192" i="8"/>
  <c r="O192" i="8"/>
  <c r="N192" i="8"/>
  <c r="M192" i="8"/>
  <c r="L192" i="8"/>
  <c r="K192" i="8"/>
  <c r="J192" i="8"/>
  <c r="I192" i="8"/>
  <c r="H192" i="8"/>
  <c r="G192" i="8"/>
  <c r="F192" i="8"/>
  <c r="E192" i="8"/>
  <c r="D192" i="8"/>
  <c r="AQ191" i="8"/>
  <c r="AJ191" i="8"/>
  <c r="AI191" i="8"/>
  <c r="AH191" i="8"/>
  <c r="AG191" i="8"/>
  <c r="AF191" i="8"/>
  <c r="AE191" i="8"/>
  <c r="AD191" i="8"/>
  <c r="AC191" i="8"/>
  <c r="AB191" i="8"/>
  <c r="AA191" i="8"/>
  <c r="Z191" i="8"/>
  <c r="Y191" i="8"/>
  <c r="X191" i="8"/>
  <c r="W191" i="8"/>
  <c r="V191" i="8"/>
  <c r="U191" i="8"/>
  <c r="AM191" i="8" s="1"/>
  <c r="T191" i="8"/>
  <c r="S191" i="8"/>
  <c r="R191" i="8"/>
  <c r="Q191" i="8"/>
  <c r="P191" i="8"/>
  <c r="O191" i="8"/>
  <c r="N191" i="8"/>
  <c r="M191" i="8"/>
  <c r="AN191" i="8" s="1"/>
  <c r="L191" i="8"/>
  <c r="K191" i="8"/>
  <c r="J191" i="8"/>
  <c r="I191" i="8"/>
  <c r="H191" i="8"/>
  <c r="G191" i="8"/>
  <c r="F191" i="8"/>
  <c r="E191" i="8"/>
  <c r="AO191" i="8" s="1"/>
  <c r="D191" i="8"/>
  <c r="AJ190" i="8"/>
  <c r="AQ190" i="8" s="1"/>
  <c r="AI190" i="8"/>
  <c r="AH190" i="8"/>
  <c r="AG190" i="8"/>
  <c r="AF190" i="8"/>
  <c r="AE190" i="8"/>
  <c r="AD190" i="8"/>
  <c r="AC190" i="8"/>
  <c r="AB190" i="8"/>
  <c r="AA190" i="8"/>
  <c r="Z190" i="8"/>
  <c r="Y190" i="8"/>
  <c r="AM190" i="8" s="1"/>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AO189" i="8" s="1"/>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AN188" i="8" s="1"/>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AM187" i="8" s="1"/>
  <c r="U187" i="8"/>
  <c r="T187" i="8"/>
  <c r="S187" i="8"/>
  <c r="R187" i="8"/>
  <c r="Q187" i="8"/>
  <c r="P187" i="8"/>
  <c r="O187" i="8"/>
  <c r="N187" i="8"/>
  <c r="M187" i="8"/>
  <c r="L187" i="8"/>
  <c r="K187" i="8"/>
  <c r="J187" i="8"/>
  <c r="I187" i="8"/>
  <c r="H187" i="8"/>
  <c r="G187" i="8"/>
  <c r="F187" i="8"/>
  <c r="E187" i="8"/>
  <c r="D187" i="8"/>
  <c r="AJ186" i="8"/>
  <c r="AQ186" i="8" s="1"/>
  <c r="AS57"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AO186" i="8" s="1"/>
  <c r="D186" i="8"/>
  <c r="AJ185" i="8"/>
  <c r="AI185" i="8"/>
  <c r="AH185" i="8"/>
  <c r="AG185" i="8"/>
  <c r="AF185" i="8"/>
  <c r="AE185" i="8"/>
  <c r="AD185" i="8"/>
  <c r="AC185" i="8"/>
  <c r="AB185" i="8"/>
  <c r="AA185" i="8"/>
  <c r="Z185" i="8"/>
  <c r="Y185" i="8"/>
  <c r="X185" i="8"/>
  <c r="W185" i="8"/>
  <c r="V185" i="8"/>
  <c r="U185" i="8"/>
  <c r="T185" i="8"/>
  <c r="S185" i="8"/>
  <c r="R185" i="8"/>
  <c r="Q185" i="8"/>
  <c r="AN185" i="8" s="1"/>
  <c r="P185" i="8"/>
  <c r="O185" i="8"/>
  <c r="N185" i="8"/>
  <c r="M185" i="8"/>
  <c r="L185" i="8"/>
  <c r="K185" i="8"/>
  <c r="J185" i="8"/>
  <c r="I185" i="8"/>
  <c r="H185" i="8"/>
  <c r="G185" i="8"/>
  <c r="F185" i="8"/>
  <c r="E185" i="8"/>
  <c r="D185" i="8"/>
  <c r="AQ184" i="8"/>
  <c r="AS54" i="8" s="1"/>
  <c r="AM184"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AN183" i="8" s="1"/>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AM182" i="8" s="1"/>
  <c r="S182" i="8"/>
  <c r="R182" i="8"/>
  <c r="Q182" i="8"/>
  <c r="P182" i="8"/>
  <c r="O182" i="8"/>
  <c r="N182" i="8"/>
  <c r="M182" i="8"/>
  <c r="L182" i="8"/>
  <c r="AN182" i="8" s="1"/>
  <c r="K182" i="8"/>
  <c r="J182" i="8"/>
  <c r="I182" i="8"/>
  <c r="H182" i="8"/>
  <c r="G182" i="8"/>
  <c r="F182" i="8"/>
  <c r="E182" i="8"/>
  <c r="D182" i="8"/>
  <c r="AO182" i="8" s="1"/>
  <c r="AJ181" i="8"/>
  <c r="AQ181" i="8" s="1"/>
  <c r="AS5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AN180" i="8" s="1"/>
  <c r="N180" i="8"/>
  <c r="M180" i="8"/>
  <c r="L180" i="8"/>
  <c r="K180" i="8"/>
  <c r="J180" i="8"/>
  <c r="I180" i="8"/>
  <c r="H180" i="8"/>
  <c r="G180" i="8"/>
  <c r="F180" i="8"/>
  <c r="E180" i="8"/>
  <c r="D180" i="8"/>
  <c r="AQ179" i="8"/>
  <c r="AM179"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AO178" i="8" s="1"/>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AM177" i="8" s="1"/>
  <c r="S177" i="8"/>
  <c r="R177" i="8"/>
  <c r="Q177" i="8"/>
  <c r="P177" i="8"/>
  <c r="O177" i="8"/>
  <c r="N177" i="8"/>
  <c r="M177" i="8"/>
  <c r="L177" i="8"/>
  <c r="AN177" i="8" s="1"/>
  <c r="K177" i="8"/>
  <c r="J177" i="8"/>
  <c r="I177" i="8"/>
  <c r="H177" i="8"/>
  <c r="G177" i="8"/>
  <c r="F177" i="8"/>
  <c r="E177" i="8"/>
  <c r="D177" i="8"/>
  <c r="AO177" i="8" s="1"/>
  <c r="AJ176" i="8"/>
  <c r="AQ176" i="8" s="1"/>
  <c r="AS46" i="8" s="1"/>
  <c r="AI176" i="8"/>
  <c r="AH176" i="8"/>
  <c r="AG176" i="8"/>
  <c r="AF176" i="8"/>
  <c r="AE176" i="8"/>
  <c r="AD176" i="8"/>
  <c r="AC176" i="8"/>
  <c r="AB176" i="8"/>
  <c r="AA176" i="8"/>
  <c r="Z176" i="8"/>
  <c r="Y176" i="8"/>
  <c r="X176" i="8"/>
  <c r="AM176" i="8" s="1"/>
  <c r="W176" i="8"/>
  <c r="V176" i="8"/>
  <c r="U176" i="8"/>
  <c r="T176" i="8"/>
  <c r="S176" i="8"/>
  <c r="R176" i="8"/>
  <c r="Q176" i="8"/>
  <c r="P176" i="8"/>
  <c r="O176" i="8"/>
  <c r="N176" i="8"/>
  <c r="M176" i="8"/>
  <c r="L176" i="8"/>
  <c r="K176" i="8"/>
  <c r="J176" i="8"/>
  <c r="I176" i="8"/>
  <c r="H176" i="8"/>
  <c r="G176" i="8"/>
  <c r="F176" i="8"/>
  <c r="AO176" i="8" s="1"/>
  <c r="E176" i="8"/>
  <c r="D176" i="8"/>
  <c r="AJ175" i="8"/>
  <c r="AQ175" i="8" s="1"/>
  <c r="AI175" i="8"/>
  <c r="AH175" i="8"/>
  <c r="AG175" i="8"/>
  <c r="AF175" i="8"/>
  <c r="AE175" i="8"/>
  <c r="AD175" i="8"/>
  <c r="AC175" i="8"/>
  <c r="AB175" i="8"/>
  <c r="AA175" i="8"/>
  <c r="Z175" i="8"/>
  <c r="Y175" i="8"/>
  <c r="X175" i="8"/>
  <c r="W175" i="8"/>
  <c r="V175" i="8"/>
  <c r="U175" i="8"/>
  <c r="AM175" i="8" s="1"/>
  <c r="T175" i="8"/>
  <c r="S175" i="8"/>
  <c r="R175" i="8"/>
  <c r="Q175" i="8"/>
  <c r="P175" i="8"/>
  <c r="O175" i="8"/>
  <c r="N175" i="8"/>
  <c r="M175" i="8"/>
  <c r="AN175" i="8" s="1"/>
  <c r="L175" i="8"/>
  <c r="K175" i="8"/>
  <c r="J175" i="8"/>
  <c r="I175" i="8"/>
  <c r="H175" i="8"/>
  <c r="G175" i="8"/>
  <c r="F175" i="8"/>
  <c r="E175" i="8"/>
  <c r="D175" i="8"/>
  <c r="AJ174" i="8"/>
  <c r="AQ174" i="8" s="1"/>
  <c r="AI174" i="8"/>
  <c r="AH174" i="8"/>
  <c r="AG174" i="8"/>
  <c r="AF174" i="8"/>
  <c r="AE174" i="8"/>
  <c r="AD174" i="8"/>
  <c r="AC174" i="8"/>
  <c r="AB174" i="8"/>
  <c r="AA174" i="8"/>
  <c r="Z174" i="8"/>
  <c r="Y174" i="8"/>
  <c r="AM174" i="8" s="1"/>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AM173" i="8" s="1"/>
  <c r="S173" i="8"/>
  <c r="R173" i="8"/>
  <c r="Q173" i="8"/>
  <c r="P173" i="8"/>
  <c r="O173" i="8"/>
  <c r="N173" i="8"/>
  <c r="M173" i="8"/>
  <c r="AN173" i="8" s="1"/>
  <c r="L173" i="8"/>
  <c r="K173" i="8"/>
  <c r="J173" i="8"/>
  <c r="I173" i="8"/>
  <c r="H173" i="8"/>
  <c r="G173" i="8"/>
  <c r="F173" i="8"/>
  <c r="E173" i="8"/>
  <c r="D173" i="8"/>
  <c r="AM172"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AN172" i="8" s="1"/>
  <c r="K172" i="8"/>
  <c r="J172" i="8"/>
  <c r="I172" i="8"/>
  <c r="H172" i="8"/>
  <c r="G172" i="8"/>
  <c r="F172" i="8"/>
  <c r="E172" i="8"/>
  <c r="D172" i="8"/>
  <c r="AO172" i="8" s="1"/>
  <c r="AJ171" i="8"/>
  <c r="AQ171" i="8" s="1"/>
  <c r="AS41" i="8" s="1"/>
  <c r="AI171" i="8"/>
  <c r="AH171" i="8"/>
  <c r="AG171" i="8"/>
  <c r="AF171" i="8"/>
  <c r="AE171" i="8"/>
  <c r="AD171" i="8"/>
  <c r="AC171" i="8"/>
  <c r="AB171" i="8"/>
  <c r="AA171" i="8"/>
  <c r="Z171" i="8"/>
  <c r="Y171" i="8"/>
  <c r="X171" i="8"/>
  <c r="W171" i="8"/>
  <c r="V171" i="8"/>
  <c r="U171" i="8"/>
  <c r="AM171" i="8" s="1"/>
  <c r="T171" i="8"/>
  <c r="S171" i="8"/>
  <c r="R171" i="8"/>
  <c r="Q171" i="8"/>
  <c r="P171" i="8"/>
  <c r="O171" i="8"/>
  <c r="N171" i="8"/>
  <c r="M171" i="8"/>
  <c r="L171" i="8"/>
  <c r="AN171" i="8" s="1"/>
  <c r="K171" i="8"/>
  <c r="J171" i="8"/>
  <c r="I171" i="8"/>
  <c r="H171" i="8"/>
  <c r="G171" i="8"/>
  <c r="F171" i="8"/>
  <c r="E171" i="8"/>
  <c r="D171" i="8"/>
  <c r="AO171" i="8" s="1"/>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O170" i="8" s="1"/>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AN169" i="8" s="1"/>
  <c r="K169" i="8"/>
  <c r="J169" i="8"/>
  <c r="I169" i="8"/>
  <c r="H169" i="8"/>
  <c r="G169" i="8"/>
  <c r="F169" i="8"/>
  <c r="E169" i="8"/>
  <c r="D169" i="8"/>
  <c r="C169" i="8"/>
  <c r="AJ168" i="8"/>
  <c r="AQ168" i="8" s="1"/>
  <c r="AS38" i="8" s="1"/>
  <c r="AI168" i="8"/>
  <c r="AH168" i="8"/>
  <c r="AG168" i="8"/>
  <c r="AF168" i="8"/>
  <c r="AE168" i="8"/>
  <c r="AD168" i="8"/>
  <c r="AC168" i="8"/>
  <c r="AB168" i="8"/>
  <c r="AA168" i="8"/>
  <c r="Z168" i="8"/>
  <c r="Y168" i="8"/>
  <c r="X168" i="8"/>
  <c r="W168" i="8"/>
  <c r="V168" i="8"/>
  <c r="AM168" i="8" s="1"/>
  <c r="U168" i="8"/>
  <c r="T168" i="8"/>
  <c r="S168" i="8"/>
  <c r="R168" i="8"/>
  <c r="Q168" i="8"/>
  <c r="P168" i="8"/>
  <c r="O168" i="8"/>
  <c r="N168" i="8"/>
  <c r="AN168" i="8" s="1"/>
  <c r="M168" i="8"/>
  <c r="L168" i="8"/>
  <c r="K168" i="8"/>
  <c r="J168" i="8"/>
  <c r="I168" i="8"/>
  <c r="H168" i="8"/>
  <c r="G168" i="8"/>
  <c r="F168" i="8"/>
  <c r="E168" i="8"/>
  <c r="D168" i="8"/>
  <c r="AQ167" i="8"/>
  <c r="AJ167" i="8"/>
  <c r="AI167" i="8"/>
  <c r="AH167" i="8"/>
  <c r="AG167" i="8"/>
  <c r="AF167" i="8"/>
  <c r="AE167" i="8"/>
  <c r="AD167" i="8"/>
  <c r="AC167" i="8"/>
  <c r="AB167" i="8"/>
  <c r="AA167" i="8"/>
  <c r="Z167" i="8"/>
  <c r="Y167" i="8"/>
  <c r="X167" i="8"/>
  <c r="W167" i="8"/>
  <c r="V167" i="8"/>
  <c r="AM167" i="8" s="1"/>
  <c r="U167" i="8"/>
  <c r="T167" i="8"/>
  <c r="S167" i="8"/>
  <c r="R167" i="8"/>
  <c r="Q167" i="8"/>
  <c r="P167" i="8"/>
  <c r="O167" i="8"/>
  <c r="AN167" i="8" s="1"/>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AM166" i="8" s="1"/>
  <c r="S166" i="8"/>
  <c r="R166" i="8"/>
  <c r="Q166" i="8"/>
  <c r="P166" i="8"/>
  <c r="O166" i="8"/>
  <c r="N166" i="8"/>
  <c r="M166" i="8"/>
  <c r="L166" i="8"/>
  <c r="AN166" i="8" s="1"/>
  <c r="K166" i="8"/>
  <c r="J166" i="8"/>
  <c r="I166" i="8"/>
  <c r="H166" i="8"/>
  <c r="G166" i="8"/>
  <c r="F166" i="8"/>
  <c r="E166" i="8"/>
  <c r="D166" i="8"/>
  <c r="AO166" i="8" s="1"/>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AN165" i="8" s="1"/>
  <c r="K165" i="8"/>
  <c r="J165" i="8"/>
  <c r="I165" i="8"/>
  <c r="H165" i="8"/>
  <c r="G165" i="8"/>
  <c r="F165" i="8"/>
  <c r="E165" i="8"/>
  <c r="D165" i="8"/>
  <c r="AO165" i="8" s="1"/>
  <c r="AJ164" i="8"/>
  <c r="AQ164" i="8" s="1"/>
  <c r="AS34" i="8" s="1"/>
  <c r="AI164" i="8"/>
  <c r="AH164" i="8"/>
  <c r="AG164" i="8"/>
  <c r="AF164" i="8"/>
  <c r="AE164" i="8"/>
  <c r="AD164" i="8"/>
  <c r="AC164" i="8"/>
  <c r="AB164" i="8"/>
  <c r="AA164" i="8"/>
  <c r="Z164" i="8"/>
  <c r="Y164" i="8"/>
  <c r="X164" i="8"/>
  <c r="W164" i="8"/>
  <c r="V164" i="8"/>
  <c r="U164" i="8"/>
  <c r="T164" i="8"/>
  <c r="AM164" i="8" s="1"/>
  <c r="S164" i="8"/>
  <c r="R164" i="8"/>
  <c r="Q164" i="8"/>
  <c r="P164" i="8"/>
  <c r="O164" i="8"/>
  <c r="N164" i="8"/>
  <c r="M164" i="8"/>
  <c r="L164" i="8"/>
  <c r="AN164" i="8" s="1"/>
  <c r="K164" i="8"/>
  <c r="J164" i="8"/>
  <c r="I164" i="8"/>
  <c r="H164" i="8"/>
  <c r="G164" i="8"/>
  <c r="F164" i="8"/>
  <c r="E164" i="8"/>
  <c r="D164" i="8"/>
  <c r="AO164" i="8" s="1"/>
  <c r="AJ163" i="8"/>
  <c r="AI163" i="8"/>
  <c r="AH163" i="8"/>
  <c r="AG163" i="8"/>
  <c r="AF163" i="8"/>
  <c r="AE163" i="8"/>
  <c r="AD163" i="8"/>
  <c r="AC163" i="8"/>
  <c r="AB163" i="8"/>
  <c r="AA163" i="8"/>
  <c r="Z163" i="8"/>
  <c r="Y163" i="8"/>
  <c r="X163" i="8"/>
  <c r="W163" i="8"/>
  <c r="V163" i="8"/>
  <c r="AM163" i="8" s="1"/>
  <c r="U163" i="8"/>
  <c r="T163" i="8"/>
  <c r="S163" i="8"/>
  <c r="R163" i="8"/>
  <c r="Q163" i="8"/>
  <c r="P163" i="8"/>
  <c r="O163" i="8"/>
  <c r="N163" i="8"/>
  <c r="M163" i="8"/>
  <c r="L163" i="8"/>
  <c r="K163" i="8"/>
  <c r="J163" i="8"/>
  <c r="I163" i="8"/>
  <c r="H163" i="8"/>
  <c r="G163" i="8"/>
  <c r="F163" i="8"/>
  <c r="E163" i="8"/>
  <c r="D163" i="8"/>
  <c r="AQ162" i="8"/>
  <c r="AO162"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Q161" i="8"/>
  <c r="AS32" i="8" s="1"/>
  <c r="AJ161" i="8"/>
  <c r="AI161" i="8"/>
  <c r="AH161" i="8"/>
  <c r="AG161" i="8"/>
  <c r="AF161" i="8"/>
  <c r="AE161" i="8"/>
  <c r="AD161" i="8"/>
  <c r="AC161" i="8"/>
  <c r="AB161" i="8"/>
  <c r="AA161" i="8"/>
  <c r="Z161" i="8"/>
  <c r="Y161" i="8"/>
  <c r="X161" i="8"/>
  <c r="W161" i="8"/>
  <c r="V161" i="8"/>
  <c r="U161" i="8"/>
  <c r="T161" i="8"/>
  <c r="S161" i="8"/>
  <c r="R161" i="8"/>
  <c r="Q161" i="8"/>
  <c r="P161" i="8"/>
  <c r="O161" i="8"/>
  <c r="AN161" i="8" s="1"/>
  <c r="N161" i="8"/>
  <c r="M161" i="8"/>
  <c r="L161" i="8"/>
  <c r="K161" i="8"/>
  <c r="J161" i="8"/>
  <c r="I161" i="8"/>
  <c r="H161" i="8"/>
  <c r="G161" i="8"/>
  <c r="AO161" i="8" s="1"/>
  <c r="F161" i="8"/>
  <c r="E161" i="8"/>
  <c r="D161" i="8"/>
  <c r="AJ160" i="8"/>
  <c r="AQ160" i="8" s="1"/>
  <c r="AS30" i="8" s="1"/>
  <c r="AI160" i="8"/>
  <c r="AH160" i="8"/>
  <c r="AG160" i="8"/>
  <c r="AF160" i="8"/>
  <c r="AE160" i="8"/>
  <c r="AD160" i="8"/>
  <c r="AC160" i="8"/>
  <c r="AB160" i="8"/>
  <c r="AA160" i="8"/>
  <c r="Z160" i="8"/>
  <c r="Y160" i="8"/>
  <c r="X160" i="8"/>
  <c r="AM160" i="8" s="1"/>
  <c r="W160" i="8"/>
  <c r="V160" i="8"/>
  <c r="U160" i="8"/>
  <c r="T160" i="8"/>
  <c r="S160" i="8"/>
  <c r="R160" i="8"/>
  <c r="Q160" i="8"/>
  <c r="P160" i="8"/>
  <c r="O160" i="8"/>
  <c r="N160" i="8"/>
  <c r="AN160" i="8" s="1"/>
  <c r="M160" i="8"/>
  <c r="L160" i="8"/>
  <c r="K160" i="8"/>
  <c r="J160" i="8"/>
  <c r="I160" i="8"/>
  <c r="H160" i="8"/>
  <c r="G160" i="8"/>
  <c r="F160" i="8"/>
  <c r="E160" i="8"/>
  <c r="D160" i="8"/>
  <c r="AQ159" i="8"/>
  <c r="AJ159" i="8"/>
  <c r="AI159" i="8"/>
  <c r="AH159" i="8"/>
  <c r="AG159" i="8"/>
  <c r="AF159" i="8"/>
  <c r="AE159" i="8"/>
  <c r="AD159" i="8"/>
  <c r="AC159" i="8"/>
  <c r="AB159" i="8"/>
  <c r="AA159" i="8"/>
  <c r="Z159" i="8"/>
  <c r="Y159" i="8"/>
  <c r="X159" i="8"/>
  <c r="W159" i="8"/>
  <c r="V159" i="8"/>
  <c r="AM159" i="8" s="1"/>
  <c r="U159" i="8"/>
  <c r="T159" i="8"/>
  <c r="S159" i="8"/>
  <c r="R159" i="8"/>
  <c r="Q159" i="8"/>
  <c r="P159" i="8"/>
  <c r="O159" i="8"/>
  <c r="N159" i="8"/>
  <c r="AN159" i="8" s="1"/>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AM158" i="8" s="1"/>
  <c r="S158" i="8"/>
  <c r="R158" i="8"/>
  <c r="Q158" i="8"/>
  <c r="P158" i="8"/>
  <c r="O158" i="8"/>
  <c r="N158" i="8"/>
  <c r="M158" i="8"/>
  <c r="L158" i="8"/>
  <c r="AN158" i="8" s="1"/>
  <c r="K158" i="8"/>
  <c r="J158" i="8"/>
  <c r="I158" i="8"/>
  <c r="H158" i="8"/>
  <c r="G158" i="8"/>
  <c r="F158" i="8"/>
  <c r="E158" i="8"/>
  <c r="D158" i="8"/>
  <c r="AO158" i="8" s="1"/>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AN157" i="8" s="1"/>
  <c r="K157" i="8"/>
  <c r="J157" i="8"/>
  <c r="I157" i="8"/>
  <c r="H157" i="8"/>
  <c r="G157" i="8"/>
  <c r="AO157" i="8" s="1"/>
  <c r="F157" i="8"/>
  <c r="E157" i="8"/>
  <c r="D157" i="8"/>
  <c r="AJ156" i="8"/>
  <c r="AQ156" i="8" s="1"/>
  <c r="AS26" i="8" s="1"/>
  <c r="AI156" i="8"/>
  <c r="AH156" i="8"/>
  <c r="AG156" i="8"/>
  <c r="AF156" i="8"/>
  <c r="AE156" i="8"/>
  <c r="AD156" i="8"/>
  <c r="AC156" i="8"/>
  <c r="AB156" i="8"/>
  <c r="AA156" i="8"/>
  <c r="Z156" i="8"/>
  <c r="Y156" i="8"/>
  <c r="X156" i="8"/>
  <c r="W156" i="8"/>
  <c r="V156" i="8"/>
  <c r="U156" i="8"/>
  <c r="T156" i="8"/>
  <c r="AM156" i="8" s="1"/>
  <c r="S156" i="8"/>
  <c r="R156" i="8"/>
  <c r="Q156" i="8"/>
  <c r="P156" i="8"/>
  <c r="O156" i="8"/>
  <c r="N156" i="8"/>
  <c r="M156" i="8"/>
  <c r="L156" i="8"/>
  <c r="AN156" i="8" s="1"/>
  <c r="K156" i="8"/>
  <c r="J156" i="8"/>
  <c r="I156" i="8"/>
  <c r="H156" i="8"/>
  <c r="G156" i="8"/>
  <c r="F156" i="8"/>
  <c r="E156" i="8"/>
  <c r="D156" i="8"/>
  <c r="C156" i="8"/>
  <c r="AJ155" i="8"/>
  <c r="AQ155" i="8" s="1"/>
  <c r="AI155" i="8"/>
  <c r="AH155" i="8"/>
  <c r="AG155" i="8"/>
  <c r="AF155" i="8"/>
  <c r="AE155" i="8"/>
  <c r="AD155" i="8"/>
  <c r="AC155" i="8"/>
  <c r="AL155" i="8" s="1"/>
  <c r="AB155" i="8"/>
  <c r="AA155" i="8"/>
  <c r="Z155" i="8"/>
  <c r="Y155" i="8"/>
  <c r="X155" i="8"/>
  <c r="W155" i="8"/>
  <c r="V155" i="8"/>
  <c r="U155" i="8"/>
  <c r="AM155" i="8" s="1"/>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AN153" i="8" s="1"/>
  <c r="K153" i="8"/>
  <c r="J153" i="8"/>
  <c r="I153" i="8"/>
  <c r="H153" i="8"/>
  <c r="G153" i="8"/>
  <c r="F153" i="8"/>
  <c r="E153" i="8"/>
  <c r="D153" i="8"/>
  <c r="AQ152" i="8"/>
  <c r="AJ152" i="8"/>
  <c r="AI152" i="8"/>
  <c r="AH152" i="8"/>
  <c r="AG152" i="8"/>
  <c r="AF152" i="8"/>
  <c r="AE152" i="8"/>
  <c r="AD152" i="8"/>
  <c r="AC152" i="8"/>
  <c r="AB152" i="8"/>
  <c r="AA152" i="8"/>
  <c r="Z152" i="8"/>
  <c r="Y152" i="8"/>
  <c r="X152" i="8"/>
  <c r="W152" i="8"/>
  <c r="V152" i="8"/>
  <c r="AM152" i="8" s="1"/>
  <c r="U152" i="8"/>
  <c r="T152" i="8"/>
  <c r="S152" i="8"/>
  <c r="R152" i="8"/>
  <c r="Q152" i="8"/>
  <c r="P152" i="8"/>
  <c r="O152" i="8"/>
  <c r="N152" i="8"/>
  <c r="AN152" i="8" s="1"/>
  <c r="M152" i="8"/>
  <c r="L152" i="8"/>
  <c r="K152" i="8"/>
  <c r="J152" i="8"/>
  <c r="I152" i="8"/>
  <c r="H152" i="8"/>
  <c r="G152" i="8"/>
  <c r="AO152" i="8" s="1"/>
  <c r="F152" i="8"/>
  <c r="E152" i="8"/>
  <c r="D152" i="8"/>
  <c r="AQ151" i="8"/>
  <c r="AS21" i="8" s="1"/>
  <c r="AJ151" i="8"/>
  <c r="AI151" i="8"/>
  <c r="AH151" i="8"/>
  <c r="AG151" i="8"/>
  <c r="AF151" i="8"/>
  <c r="AE151" i="8"/>
  <c r="AD151" i="8"/>
  <c r="AC151" i="8"/>
  <c r="AB151" i="8"/>
  <c r="AA151" i="8"/>
  <c r="Z151" i="8"/>
  <c r="Y151" i="8"/>
  <c r="X151" i="8"/>
  <c r="W151" i="8"/>
  <c r="V151" i="8"/>
  <c r="U151" i="8"/>
  <c r="AM151" i="8" s="1"/>
  <c r="T151" i="8"/>
  <c r="S151" i="8"/>
  <c r="R151" i="8"/>
  <c r="Q151" i="8"/>
  <c r="P151" i="8"/>
  <c r="O151" i="8"/>
  <c r="N151" i="8"/>
  <c r="M151" i="8"/>
  <c r="AN151" i="8" s="1"/>
  <c r="L151" i="8"/>
  <c r="K151" i="8"/>
  <c r="J151" i="8"/>
  <c r="I151" i="8"/>
  <c r="H151" i="8"/>
  <c r="G151" i="8"/>
  <c r="F151" i="8"/>
  <c r="E151" i="8"/>
  <c r="AO151" i="8" s="1"/>
  <c r="D151" i="8"/>
  <c r="AJ150" i="8"/>
  <c r="AQ150" i="8" s="1"/>
  <c r="AS20" i="8" s="1"/>
  <c r="AI150" i="8"/>
  <c r="AH150" i="8"/>
  <c r="AG150" i="8"/>
  <c r="AF150" i="8"/>
  <c r="AE150" i="8"/>
  <c r="AD150" i="8"/>
  <c r="AC150" i="8"/>
  <c r="AB150" i="8"/>
  <c r="AA150" i="8"/>
  <c r="Z150" i="8"/>
  <c r="Y150" i="8"/>
  <c r="X150" i="8"/>
  <c r="W150" i="8"/>
  <c r="V150" i="8"/>
  <c r="U150" i="8"/>
  <c r="AM150" i="8" s="1"/>
  <c r="T150" i="8"/>
  <c r="S150" i="8"/>
  <c r="R150" i="8"/>
  <c r="Q150" i="8"/>
  <c r="P150" i="8"/>
  <c r="O150" i="8"/>
  <c r="N150" i="8"/>
  <c r="M150" i="8"/>
  <c r="L150" i="8"/>
  <c r="K150" i="8"/>
  <c r="J150" i="8"/>
  <c r="AO150" i="8" s="1"/>
  <c r="I150" i="8"/>
  <c r="H150" i="8"/>
  <c r="G150" i="8"/>
  <c r="F150" i="8"/>
  <c r="E150" i="8"/>
  <c r="D150" i="8"/>
  <c r="AN149"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AM148" i="8" s="1"/>
  <c r="V148" i="8"/>
  <c r="U148" i="8"/>
  <c r="T148" i="8"/>
  <c r="S148" i="8"/>
  <c r="R148" i="8"/>
  <c r="Q148" i="8"/>
  <c r="P148" i="8"/>
  <c r="O148" i="8"/>
  <c r="N148" i="8"/>
  <c r="AN148" i="8" s="1"/>
  <c r="M148" i="8"/>
  <c r="L148" i="8"/>
  <c r="K148" i="8"/>
  <c r="J148" i="8"/>
  <c r="I148" i="8"/>
  <c r="H148" i="8"/>
  <c r="G148" i="8"/>
  <c r="F148" i="8"/>
  <c r="E148" i="8"/>
  <c r="D148" i="8"/>
  <c r="C148" i="8"/>
  <c r="AJ147" i="8"/>
  <c r="AQ147" i="8" s="1"/>
  <c r="AI147" i="8"/>
  <c r="AH147" i="8"/>
  <c r="AG147" i="8"/>
  <c r="AF147" i="8"/>
  <c r="AE147" i="8"/>
  <c r="AD147" i="8"/>
  <c r="AC147" i="8"/>
  <c r="AB147" i="8"/>
  <c r="AA147" i="8"/>
  <c r="Z147" i="8"/>
  <c r="Y147" i="8"/>
  <c r="X147" i="8"/>
  <c r="W147" i="8"/>
  <c r="V147" i="8"/>
  <c r="AM147" i="8" s="1"/>
  <c r="U147" i="8"/>
  <c r="T147" i="8"/>
  <c r="S147" i="8"/>
  <c r="R147" i="8"/>
  <c r="Q147" i="8"/>
  <c r="P147" i="8"/>
  <c r="O147" i="8"/>
  <c r="N147" i="8"/>
  <c r="M147" i="8"/>
  <c r="L147" i="8"/>
  <c r="AN147" i="8" s="1"/>
  <c r="K147" i="8"/>
  <c r="J147" i="8"/>
  <c r="I147" i="8"/>
  <c r="H147" i="8"/>
  <c r="G147" i="8"/>
  <c r="F147" i="8"/>
  <c r="E147" i="8"/>
  <c r="D147" i="8"/>
  <c r="AO147" i="8" s="1"/>
  <c r="AJ146" i="8"/>
  <c r="AQ146" i="8" s="1"/>
  <c r="AI146" i="8"/>
  <c r="AH146" i="8"/>
  <c r="AG146" i="8"/>
  <c r="AF146" i="8"/>
  <c r="AE146" i="8"/>
  <c r="AD146" i="8"/>
  <c r="AC146" i="8"/>
  <c r="AB146" i="8"/>
  <c r="AA146" i="8"/>
  <c r="Z146" i="8"/>
  <c r="Y146" i="8"/>
  <c r="X146" i="8"/>
  <c r="W146" i="8"/>
  <c r="V146" i="8"/>
  <c r="U146" i="8"/>
  <c r="T146" i="8"/>
  <c r="AM146" i="8" s="1"/>
  <c r="S146" i="8"/>
  <c r="R146" i="8"/>
  <c r="Q146" i="8"/>
  <c r="P146" i="8"/>
  <c r="O146" i="8"/>
  <c r="N146" i="8"/>
  <c r="M146" i="8"/>
  <c r="L146" i="8"/>
  <c r="AN146" i="8" s="1"/>
  <c r="K146" i="8"/>
  <c r="J146" i="8"/>
  <c r="I146" i="8"/>
  <c r="H146" i="8"/>
  <c r="G146" i="8"/>
  <c r="F146" i="8"/>
  <c r="E146" i="8"/>
  <c r="D146" i="8"/>
  <c r="AO146" i="8" s="1"/>
  <c r="AJ145" i="8"/>
  <c r="AI145" i="8"/>
  <c r="AH145" i="8"/>
  <c r="AG145" i="8"/>
  <c r="AF145" i="8"/>
  <c r="AE145" i="8"/>
  <c r="AD145" i="8"/>
  <c r="AC145" i="8"/>
  <c r="AB145" i="8"/>
  <c r="AA145" i="8"/>
  <c r="Z145" i="8"/>
  <c r="Y145" i="8"/>
  <c r="X145" i="8"/>
  <c r="W145" i="8"/>
  <c r="V145" i="8"/>
  <c r="U145" i="8"/>
  <c r="T145" i="8"/>
  <c r="S145" i="8"/>
  <c r="R145" i="8"/>
  <c r="Q145" i="8"/>
  <c r="P145" i="8"/>
  <c r="AN145" i="8" s="1"/>
  <c r="O145" i="8"/>
  <c r="N145" i="8"/>
  <c r="M145" i="8"/>
  <c r="L145" i="8"/>
  <c r="K145" i="8"/>
  <c r="J145" i="8"/>
  <c r="I145" i="8"/>
  <c r="H145" i="8"/>
  <c r="G145" i="8"/>
  <c r="F145" i="8"/>
  <c r="E145" i="8"/>
  <c r="D145" i="8"/>
  <c r="AO145" i="8" s="1"/>
  <c r="AQ144" i="8"/>
  <c r="AJ144" i="8"/>
  <c r="AI144" i="8"/>
  <c r="AH144" i="8"/>
  <c r="AG144" i="8"/>
  <c r="AF144" i="8"/>
  <c r="AE144" i="8"/>
  <c r="AD144" i="8"/>
  <c r="AC144" i="8"/>
  <c r="AB144" i="8"/>
  <c r="AA144" i="8"/>
  <c r="Z144" i="8"/>
  <c r="Y144" i="8"/>
  <c r="X144" i="8"/>
  <c r="W144" i="8"/>
  <c r="V144" i="8"/>
  <c r="AM144" i="8" s="1"/>
  <c r="U144" i="8"/>
  <c r="T144" i="8"/>
  <c r="S144" i="8"/>
  <c r="R144" i="8"/>
  <c r="Q144" i="8"/>
  <c r="P144" i="8"/>
  <c r="O144" i="8"/>
  <c r="N144" i="8"/>
  <c r="AN144" i="8" s="1"/>
  <c r="M144" i="8"/>
  <c r="L144" i="8"/>
  <c r="K144" i="8"/>
  <c r="J144" i="8"/>
  <c r="I144" i="8"/>
  <c r="H144" i="8"/>
  <c r="G144" i="8"/>
  <c r="F144" i="8"/>
  <c r="E144" i="8"/>
  <c r="D144" i="8"/>
  <c r="C144" i="8"/>
  <c r="AQ143" i="8"/>
  <c r="AJ143" i="8"/>
  <c r="AI143" i="8"/>
  <c r="AH143" i="8"/>
  <c r="AG143" i="8"/>
  <c r="AF143" i="8"/>
  <c r="AE143" i="8"/>
  <c r="AD143" i="8"/>
  <c r="AC143" i="8"/>
  <c r="AB143" i="8"/>
  <c r="AA143" i="8"/>
  <c r="Z143" i="8"/>
  <c r="Y143" i="8"/>
  <c r="X143" i="8"/>
  <c r="W143" i="8"/>
  <c r="V143" i="8"/>
  <c r="U143" i="8"/>
  <c r="AM143" i="8" s="1"/>
  <c r="T143" i="8"/>
  <c r="S143" i="8"/>
  <c r="R143" i="8"/>
  <c r="Q143" i="8"/>
  <c r="P143" i="8"/>
  <c r="O143" i="8"/>
  <c r="N143" i="8"/>
  <c r="M143" i="8"/>
  <c r="AN143" i="8" s="1"/>
  <c r="L143" i="8"/>
  <c r="K143" i="8"/>
  <c r="J143" i="8"/>
  <c r="I143" i="8"/>
  <c r="H143" i="8"/>
  <c r="G143" i="8"/>
  <c r="F143" i="8"/>
  <c r="E143" i="8"/>
  <c r="D143" i="8"/>
  <c r="AJ142" i="8"/>
  <c r="AI142" i="8"/>
  <c r="AH142" i="8"/>
  <c r="AG142" i="8"/>
  <c r="AF142" i="8"/>
  <c r="AE142" i="8"/>
  <c r="AD142" i="8"/>
  <c r="AC142" i="8"/>
  <c r="AB142" i="8"/>
  <c r="AA142" i="8"/>
  <c r="Z142" i="8"/>
  <c r="Y142" i="8"/>
  <c r="X142" i="8"/>
  <c r="W142" i="8"/>
  <c r="V142" i="8"/>
  <c r="AM142" i="8" s="1"/>
  <c r="U142" i="8"/>
  <c r="T142" i="8"/>
  <c r="S142" i="8"/>
  <c r="R142" i="8"/>
  <c r="Q142" i="8"/>
  <c r="P142" i="8"/>
  <c r="O142" i="8"/>
  <c r="N142" i="8"/>
  <c r="M142" i="8"/>
  <c r="L142" i="8"/>
  <c r="K142" i="8"/>
  <c r="J142" i="8"/>
  <c r="I142" i="8"/>
  <c r="H142" i="8"/>
  <c r="G142" i="8"/>
  <c r="F142" i="8"/>
  <c r="E142" i="8"/>
  <c r="D142" i="8"/>
  <c r="AO142" i="8" s="1"/>
  <c r="AJ141" i="8"/>
  <c r="AQ141" i="8" s="1"/>
  <c r="AI141" i="8"/>
  <c r="AH141" i="8"/>
  <c r="AG141" i="8"/>
  <c r="AF141" i="8"/>
  <c r="AE141" i="8"/>
  <c r="AD141" i="8"/>
  <c r="AC141" i="8"/>
  <c r="AB141" i="8"/>
  <c r="AA141" i="8"/>
  <c r="Z141" i="8"/>
  <c r="Y141" i="8"/>
  <c r="X141" i="8"/>
  <c r="W141" i="8"/>
  <c r="V141" i="8"/>
  <c r="U141" i="8"/>
  <c r="T141" i="8"/>
  <c r="S141" i="8"/>
  <c r="R141" i="8"/>
  <c r="Q141" i="8"/>
  <c r="P141" i="8"/>
  <c r="O141" i="8"/>
  <c r="N141" i="8"/>
  <c r="M141" i="8"/>
  <c r="AN141" i="8" s="1"/>
  <c r="L141" i="8"/>
  <c r="K141" i="8"/>
  <c r="J141" i="8"/>
  <c r="I141" i="8"/>
  <c r="H141" i="8"/>
  <c r="G141" i="8"/>
  <c r="F141" i="8"/>
  <c r="E141" i="8"/>
  <c r="D141" i="8"/>
  <c r="AO141" i="8" s="1"/>
  <c r="AJ140" i="8"/>
  <c r="AI140" i="8"/>
  <c r="AH140" i="8"/>
  <c r="AG140" i="8"/>
  <c r="AF140" i="8"/>
  <c r="AE140" i="8"/>
  <c r="AD140" i="8"/>
  <c r="AC140" i="8"/>
  <c r="AB140" i="8"/>
  <c r="AA140" i="8"/>
  <c r="Z140" i="8"/>
  <c r="Y140" i="8"/>
  <c r="X140" i="8"/>
  <c r="W140" i="8"/>
  <c r="V140" i="8"/>
  <c r="U140" i="8"/>
  <c r="T140" i="8"/>
  <c r="AM140" i="8" s="1"/>
  <c r="S140" i="8"/>
  <c r="R140" i="8"/>
  <c r="Q140" i="8"/>
  <c r="P140" i="8"/>
  <c r="O140" i="8"/>
  <c r="N140" i="8"/>
  <c r="AN140" i="8" s="1"/>
  <c r="M140" i="8"/>
  <c r="L140" i="8"/>
  <c r="K140" i="8"/>
  <c r="J140" i="8"/>
  <c r="I140" i="8"/>
  <c r="H140" i="8"/>
  <c r="G140" i="8"/>
  <c r="F140" i="8"/>
  <c r="E140" i="8"/>
  <c r="D140" i="8"/>
  <c r="AQ139" i="8"/>
  <c r="AJ139" i="8"/>
  <c r="AI139" i="8"/>
  <c r="AH139" i="8"/>
  <c r="AG139" i="8"/>
  <c r="AF139" i="8"/>
  <c r="AE139" i="8"/>
  <c r="AD139" i="8"/>
  <c r="AC139" i="8"/>
  <c r="AB139" i="8"/>
  <c r="AA139" i="8"/>
  <c r="Z139" i="8"/>
  <c r="Y139" i="8"/>
  <c r="X139" i="8"/>
  <c r="W139" i="8"/>
  <c r="V139" i="8"/>
  <c r="AM139" i="8" s="1"/>
  <c r="U139" i="8"/>
  <c r="T139" i="8"/>
  <c r="S139" i="8"/>
  <c r="R139" i="8"/>
  <c r="Q139" i="8"/>
  <c r="P139" i="8"/>
  <c r="O139" i="8"/>
  <c r="N139" i="8"/>
  <c r="M139" i="8"/>
  <c r="L139" i="8"/>
  <c r="K139" i="8"/>
  <c r="J139" i="8"/>
  <c r="I139" i="8"/>
  <c r="H139" i="8"/>
  <c r="G139" i="8"/>
  <c r="F139" i="8"/>
  <c r="E139" i="8"/>
  <c r="D139" i="8"/>
  <c r="C139" i="8"/>
  <c r="AJ138" i="8"/>
  <c r="AI138" i="8"/>
  <c r="AH138" i="8"/>
  <c r="AG138" i="8"/>
  <c r="AF138" i="8"/>
  <c r="AE138" i="8"/>
  <c r="AD138" i="8"/>
  <c r="AC138" i="8"/>
  <c r="AB138" i="8"/>
  <c r="AA138" i="8"/>
  <c r="Z138" i="8"/>
  <c r="Y138" i="8"/>
  <c r="X138" i="8"/>
  <c r="W138" i="8"/>
  <c r="V138" i="8"/>
  <c r="U138" i="8"/>
  <c r="T138" i="8"/>
  <c r="AM138" i="8" s="1"/>
  <c r="S138" i="8"/>
  <c r="R138" i="8"/>
  <c r="Q138" i="8"/>
  <c r="P138" i="8"/>
  <c r="O138" i="8"/>
  <c r="N138" i="8"/>
  <c r="M138" i="8"/>
  <c r="L138" i="8"/>
  <c r="AN138" i="8" s="1"/>
  <c r="K138" i="8"/>
  <c r="J138" i="8"/>
  <c r="I138" i="8"/>
  <c r="H138" i="8"/>
  <c r="G138" i="8"/>
  <c r="F138" i="8"/>
  <c r="E138" i="8"/>
  <c r="D138" i="8"/>
  <c r="AO138" i="8" s="1"/>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AN137" i="8" s="1"/>
  <c r="K137" i="8"/>
  <c r="J137" i="8"/>
  <c r="I137" i="8"/>
  <c r="H137" i="8"/>
  <c r="G137" i="8"/>
  <c r="F137" i="8"/>
  <c r="E137" i="8"/>
  <c r="D137" i="8"/>
  <c r="AJ136" i="8"/>
  <c r="AI136" i="8"/>
  <c r="AH136" i="8"/>
  <c r="AG136" i="8"/>
  <c r="AF136" i="8"/>
  <c r="AE136" i="8"/>
  <c r="AD136" i="8"/>
  <c r="AC136" i="8"/>
  <c r="AB136" i="8"/>
  <c r="AA136" i="8"/>
  <c r="Z136" i="8"/>
  <c r="AM136" i="8" s="1"/>
  <c r="Y136" i="8"/>
  <c r="X136" i="8"/>
  <c r="W136" i="8"/>
  <c r="V136" i="8"/>
  <c r="U136" i="8"/>
  <c r="T136" i="8"/>
  <c r="S136" i="8"/>
  <c r="R136" i="8"/>
  <c r="Q136" i="8"/>
  <c r="P136" i="8"/>
  <c r="O136" i="8"/>
  <c r="N136" i="8"/>
  <c r="AN136" i="8" s="1"/>
  <c r="M136" i="8"/>
  <c r="L136" i="8"/>
  <c r="K136" i="8"/>
  <c r="J136" i="8"/>
  <c r="I136" i="8"/>
  <c r="H136" i="8"/>
  <c r="G136" i="8"/>
  <c r="AO136" i="8" s="1"/>
  <c r="F136" i="8"/>
  <c r="E136" i="8"/>
  <c r="D136" i="8"/>
  <c r="AJ134" i="8"/>
  <c r="AQ134" i="8" s="1"/>
  <c r="AR70" i="8" s="1"/>
  <c r="AI134" i="8"/>
  <c r="AH134" i="8"/>
  <c r="AG134" i="8"/>
  <c r="AF134" i="8"/>
  <c r="AE134" i="8"/>
  <c r="AD134" i="8"/>
  <c r="AC134" i="8"/>
  <c r="AB134" i="8"/>
  <c r="AA134" i="8"/>
  <c r="Z134" i="8"/>
  <c r="Y134" i="8"/>
  <c r="X134" i="8"/>
  <c r="W134" i="8"/>
  <c r="V134" i="8"/>
  <c r="U134" i="8"/>
  <c r="AM134" i="8" s="1"/>
  <c r="T134" i="8"/>
  <c r="S134" i="8"/>
  <c r="R134" i="8"/>
  <c r="Q134" i="8"/>
  <c r="P134" i="8"/>
  <c r="O134" i="8"/>
  <c r="AN134" i="8" s="1"/>
  <c r="N134" i="8"/>
  <c r="M134" i="8"/>
  <c r="L134" i="8"/>
  <c r="K134" i="8"/>
  <c r="J134" i="8"/>
  <c r="I134" i="8"/>
  <c r="H134" i="8"/>
  <c r="G134" i="8"/>
  <c r="F134" i="8"/>
  <c r="E134" i="8"/>
  <c r="D134" i="8"/>
  <c r="AQ133" i="8"/>
  <c r="AJ133" i="8"/>
  <c r="AI133" i="8"/>
  <c r="AH133" i="8"/>
  <c r="AG133" i="8"/>
  <c r="AF133" i="8"/>
  <c r="AE133" i="8"/>
  <c r="AD133" i="8"/>
  <c r="AC133" i="8"/>
  <c r="AB133" i="8"/>
  <c r="AA133" i="8"/>
  <c r="Z133" i="8"/>
  <c r="Y133" i="8"/>
  <c r="X133" i="8"/>
  <c r="W133" i="8"/>
  <c r="V133" i="8"/>
  <c r="U133" i="8"/>
  <c r="T133" i="8"/>
  <c r="AM133" i="8" s="1"/>
  <c r="S133" i="8"/>
  <c r="R133" i="8"/>
  <c r="Q133" i="8"/>
  <c r="P133" i="8"/>
  <c r="O133" i="8"/>
  <c r="N133" i="8"/>
  <c r="M133" i="8"/>
  <c r="L133" i="8"/>
  <c r="K133" i="8"/>
  <c r="J133" i="8"/>
  <c r="AO133" i="8" s="1"/>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AN132" i="8" s="1"/>
  <c r="K132" i="8"/>
  <c r="J132" i="8"/>
  <c r="I132" i="8"/>
  <c r="H132" i="8"/>
  <c r="G132" i="8"/>
  <c r="F132" i="8"/>
  <c r="E132" i="8"/>
  <c r="D132" i="8"/>
  <c r="AO132" i="8" s="1"/>
  <c r="C132" i="8"/>
  <c r="AJ131" i="8"/>
  <c r="AI131" i="8"/>
  <c r="AH131" i="8"/>
  <c r="AG131" i="8"/>
  <c r="AF131" i="8"/>
  <c r="AE131" i="8"/>
  <c r="AD131" i="8"/>
  <c r="AC131" i="8"/>
  <c r="AB131" i="8"/>
  <c r="AA131" i="8"/>
  <c r="Z131" i="8"/>
  <c r="Y131" i="8"/>
  <c r="X131" i="8"/>
  <c r="W131" i="8"/>
  <c r="V131" i="8"/>
  <c r="U131" i="8"/>
  <c r="T131" i="8"/>
  <c r="AM131" i="8" s="1"/>
  <c r="S131" i="8"/>
  <c r="R131" i="8"/>
  <c r="Q131" i="8"/>
  <c r="P131" i="8"/>
  <c r="O131" i="8"/>
  <c r="N131" i="8"/>
  <c r="M131" i="8"/>
  <c r="L131" i="8"/>
  <c r="AN131" i="8" s="1"/>
  <c r="K131" i="8"/>
  <c r="J131" i="8"/>
  <c r="I131" i="8"/>
  <c r="H131" i="8"/>
  <c r="G131" i="8"/>
  <c r="F131" i="8"/>
  <c r="E131" i="8"/>
  <c r="D131" i="8"/>
  <c r="AJ130" i="8"/>
  <c r="AQ130" i="8" s="1"/>
  <c r="AI130" i="8"/>
  <c r="AH130" i="8"/>
  <c r="AG130" i="8"/>
  <c r="AF130" i="8"/>
  <c r="AE130" i="8"/>
  <c r="AD130" i="8"/>
  <c r="AC130" i="8"/>
  <c r="AB130" i="8"/>
  <c r="AL130" i="8" s="1"/>
  <c r="AA130" i="8"/>
  <c r="Z130" i="8"/>
  <c r="Y130" i="8"/>
  <c r="X130" i="8"/>
  <c r="W130" i="8"/>
  <c r="V130" i="8"/>
  <c r="U130" i="8"/>
  <c r="T130" i="8"/>
  <c r="AM130" i="8" s="1"/>
  <c r="S130" i="8"/>
  <c r="R130" i="8"/>
  <c r="Q130" i="8"/>
  <c r="P130" i="8"/>
  <c r="O130" i="8"/>
  <c r="N130" i="8"/>
  <c r="M130" i="8"/>
  <c r="L130" i="8"/>
  <c r="AN130" i="8" s="1"/>
  <c r="K130" i="8"/>
  <c r="J130" i="8"/>
  <c r="I130" i="8"/>
  <c r="H130" i="8"/>
  <c r="G130" i="8"/>
  <c r="F130" i="8"/>
  <c r="E130" i="8"/>
  <c r="D130" i="8"/>
  <c r="AO130" i="8" s="1"/>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Q128" i="8"/>
  <c r="AJ128" i="8"/>
  <c r="AI128" i="8"/>
  <c r="AH128" i="8"/>
  <c r="AG128" i="8"/>
  <c r="AF128" i="8"/>
  <c r="AE128" i="8"/>
  <c r="AD128" i="8"/>
  <c r="AC128" i="8"/>
  <c r="AB128" i="8"/>
  <c r="AA128" i="8"/>
  <c r="Z128" i="8"/>
  <c r="Y128" i="8"/>
  <c r="X128" i="8"/>
  <c r="W128" i="8"/>
  <c r="V128" i="8"/>
  <c r="U128" i="8"/>
  <c r="T128" i="8"/>
  <c r="S128" i="8"/>
  <c r="R128" i="8"/>
  <c r="Q128" i="8"/>
  <c r="P128" i="8"/>
  <c r="O128" i="8"/>
  <c r="AN128" i="8" s="1"/>
  <c r="N128" i="8"/>
  <c r="M128" i="8"/>
  <c r="L128" i="8"/>
  <c r="K128" i="8"/>
  <c r="J128" i="8"/>
  <c r="AO128" i="8" s="1"/>
  <c r="I128" i="8"/>
  <c r="H128" i="8"/>
  <c r="G128" i="8"/>
  <c r="F128" i="8"/>
  <c r="E128" i="8"/>
  <c r="D128" i="8"/>
  <c r="C128" i="8"/>
  <c r="AQ127" i="8"/>
  <c r="AM127" i="8"/>
  <c r="AJ127" i="8"/>
  <c r="AI127" i="8"/>
  <c r="AH127" i="8"/>
  <c r="AG127" i="8"/>
  <c r="AF127" i="8"/>
  <c r="AE127" i="8"/>
  <c r="AD127" i="8"/>
  <c r="AC127" i="8"/>
  <c r="AB127" i="8"/>
  <c r="AA127" i="8"/>
  <c r="Z127" i="8"/>
  <c r="Y127" i="8"/>
  <c r="X127" i="8"/>
  <c r="W127" i="8"/>
  <c r="V127" i="8"/>
  <c r="U127" i="8"/>
  <c r="T127" i="8"/>
  <c r="S127" i="8"/>
  <c r="R127" i="8"/>
  <c r="Q127" i="8"/>
  <c r="P127" i="8"/>
  <c r="O127" i="8"/>
  <c r="N127" i="8"/>
  <c r="AN127" i="8" s="1"/>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AM126" i="8" s="1"/>
  <c r="U126" i="8"/>
  <c r="T126" i="8"/>
  <c r="S126" i="8"/>
  <c r="R126" i="8"/>
  <c r="Q126" i="8"/>
  <c r="P126" i="8"/>
  <c r="O126" i="8"/>
  <c r="N126" i="8"/>
  <c r="AN126" i="8" s="1"/>
  <c r="M126" i="8"/>
  <c r="L126" i="8"/>
  <c r="K126" i="8"/>
  <c r="J126" i="8"/>
  <c r="I126" i="8"/>
  <c r="H126" i="8"/>
  <c r="AO126" i="8" s="1"/>
  <c r="G126" i="8"/>
  <c r="F126" i="8"/>
  <c r="E126" i="8"/>
  <c r="D126" i="8"/>
  <c r="AJ125" i="8"/>
  <c r="AQ125" i="8" s="1"/>
  <c r="AR60" i="8" s="1"/>
  <c r="AI125" i="8"/>
  <c r="AH125" i="8"/>
  <c r="AG125" i="8"/>
  <c r="AF125" i="8"/>
  <c r="AE125" i="8"/>
  <c r="AD125" i="8"/>
  <c r="AC125" i="8"/>
  <c r="AB125" i="8"/>
  <c r="AA125" i="8"/>
  <c r="Z125" i="8"/>
  <c r="Y125" i="8"/>
  <c r="X125" i="8"/>
  <c r="W125" i="8"/>
  <c r="V125" i="8"/>
  <c r="AM125" i="8" s="1"/>
  <c r="U125" i="8"/>
  <c r="T125" i="8"/>
  <c r="S125" i="8"/>
  <c r="R125" i="8"/>
  <c r="Q125" i="8"/>
  <c r="P125" i="8"/>
  <c r="O125" i="8"/>
  <c r="N125" i="8"/>
  <c r="M125" i="8"/>
  <c r="L125" i="8"/>
  <c r="AN125" i="8" s="1"/>
  <c r="K125" i="8"/>
  <c r="J125" i="8"/>
  <c r="I125" i="8"/>
  <c r="H125" i="8"/>
  <c r="G125" i="8"/>
  <c r="F125" i="8"/>
  <c r="E125" i="8"/>
  <c r="D125" i="8"/>
  <c r="AO125" i="8" s="1"/>
  <c r="AJ124" i="8"/>
  <c r="AQ124" i="8" s="1"/>
  <c r="AI124" i="8"/>
  <c r="AH124" i="8"/>
  <c r="AG124" i="8"/>
  <c r="AF124" i="8"/>
  <c r="AE124" i="8"/>
  <c r="AD124" i="8"/>
  <c r="AC124" i="8"/>
  <c r="AL124" i="8" s="1"/>
  <c r="AB124" i="8"/>
  <c r="AA124" i="8"/>
  <c r="Z124" i="8"/>
  <c r="Y124" i="8"/>
  <c r="X124" i="8"/>
  <c r="W124" i="8"/>
  <c r="V124" i="8"/>
  <c r="AM124" i="8" s="1"/>
  <c r="U124" i="8"/>
  <c r="T124" i="8"/>
  <c r="S124" i="8"/>
  <c r="R124" i="8"/>
  <c r="Q124" i="8"/>
  <c r="P124" i="8"/>
  <c r="O124" i="8"/>
  <c r="N124" i="8"/>
  <c r="AN124" i="8" s="1"/>
  <c r="M124" i="8"/>
  <c r="L124" i="8"/>
  <c r="K124" i="8"/>
  <c r="J124" i="8"/>
  <c r="I124" i="8"/>
  <c r="H124" i="8"/>
  <c r="G124" i="8"/>
  <c r="F124" i="8"/>
  <c r="E124" i="8"/>
  <c r="D124" i="8"/>
  <c r="AO124" i="8" s="1"/>
  <c r="C124" i="8"/>
  <c r="AJ123" i="8"/>
  <c r="AI123" i="8"/>
  <c r="AH123" i="8"/>
  <c r="AG123" i="8"/>
  <c r="AF123" i="8"/>
  <c r="AE123" i="8"/>
  <c r="AD123" i="8"/>
  <c r="AC123" i="8"/>
  <c r="AB123" i="8"/>
  <c r="AA123" i="8"/>
  <c r="Z123" i="8"/>
  <c r="Y123" i="8"/>
  <c r="X123" i="8"/>
  <c r="W123" i="8"/>
  <c r="V123" i="8"/>
  <c r="U123" i="8"/>
  <c r="T123" i="8"/>
  <c r="AM123" i="8" s="1"/>
  <c r="S123" i="8"/>
  <c r="R123" i="8"/>
  <c r="Q123" i="8"/>
  <c r="P123" i="8"/>
  <c r="O123" i="8"/>
  <c r="N123" i="8"/>
  <c r="M123" i="8"/>
  <c r="L123" i="8"/>
  <c r="AN123" i="8" s="1"/>
  <c r="K123" i="8"/>
  <c r="J123" i="8"/>
  <c r="I123" i="8"/>
  <c r="H123" i="8"/>
  <c r="G123" i="8"/>
  <c r="F123" i="8"/>
  <c r="E123" i="8"/>
  <c r="D123" i="8"/>
  <c r="C123" i="8"/>
  <c r="AJ122" i="8"/>
  <c r="AQ122" i="8" s="1"/>
  <c r="AI122" i="8"/>
  <c r="AH122" i="8"/>
  <c r="AG122" i="8"/>
  <c r="AF122" i="8"/>
  <c r="AE122" i="8"/>
  <c r="AD122" i="8"/>
  <c r="AC122" i="8"/>
  <c r="AB122" i="8"/>
  <c r="AA122" i="8"/>
  <c r="Z122" i="8"/>
  <c r="Y122" i="8"/>
  <c r="X122" i="8"/>
  <c r="W122" i="8"/>
  <c r="V122" i="8"/>
  <c r="U122" i="8"/>
  <c r="T122" i="8"/>
  <c r="AM122" i="8" s="1"/>
  <c r="S122" i="8"/>
  <c r="R122" i="8"/>
  <c r="Q122" i="8"/>
  <c r="P122" i="8"/>
  <c r="O122" i="8"/>
  <c r="N122" i="8"/>
  <c r="M122" i="8"/>
  <c r="L122" i="8"/>
  <c r="K122" i="8"/>
  <c r="J122" i="8"/>
  <c r="I122" i="8"/>
  <c r="H122" i="8"/>
  <c r="G122" i="8"/>
  <c r="F122" i="8"/>
  <c r="E122" i="8"/>
  <c r="D122" i="8"/>
  <c r="AJ121" i="8"/>
  <c r="AQ121" i="8" s="1"/>
  <c r="AI121" i="8"/>
  <c r="AH121" i="8"/>
  <c r="AG121" i="8"/>
  <c r="AF121" i="8"/>
  <c r="AE121" i="8"/>
  <c r="AL121" i="8" s="1"/>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AO121" i="8" s="1"/>
  <c r="D121" i="8"/>
  <c r="AJ120" i="8"/>
  <c r="AI120" i="8"/>
  <c r="AH120" i="8"/>
  <c r="AG120" i="8"/>
  <c r="AF120" i="8"/>
  <c r="AE120" i="8"/>
  <c r="AD120" i="8"/>
  <c r="AC120" i="8"/>
  <c r="AB120" i="8"/>
  <c r="AA120" i="8"/>
  <c r="Z120" i="8"/>
  <c r="Y120" i="8"/>
  <c r="X120" i="8"/>
  <c r="W120" i="8"/>
  <c r="V120" i="8"/>
  <c r="U120" i="8"/>
  <c r="T120" i="8"/>
  <c r="S120" i="8"/>
  <c r="R120" i="8"/>
  <c r="Q120" i="8"/>
  <c r="P120" i="8"/>
  <c r="O120" i="8"/>
  <c r="AN120" i="8" s="1"/>
  <c r="N120" i="8"/>
  <c r="M120" i="8"/>
  <c r="L120" i="8"/>
  <c r="K120" i="8"/>
  <c r="J120" i="8"/>
  <c r="I120" i="8"/>
  <c r="H120" i="8"/>
  <c r="G120" i="8"/>
  <c r="AO120" i="8" s="1"/>
  <c r="F120" i="8"/>
  <c r="E120" i="8"/>
  <c r="D120" i="8"/>
  <c r="C120" i="8"/>
  <c r="AQ119" i="8"/>
  <c r="AJ119" i="8"/>
  <c r="AI119" i="8"/>
  <c r="AH119" i="8"/>
  <c r="AG119" i="8"/>
  <c r="AF119" i="8"/>
  <c r="AE119" i="8"/>
  <c r="AD119" i="8"/>
  <c r="AC119" i="8"/>
  <c r="AB119" i="8"/>
  <c r="AA119" i="8"/>
  <c r="Z119" i="8"/>
  <c r="Y119" i="8"/>
  <c r="X119" i="8"/>
  <c r="AM119" i="8" s="1"/>
  <c r="W119" i="8"/>
  <c r="V119" i="8"/>
  <c r="U119" i="8"/>
  <c r="T119" i="8"/>
  <c r="S119" i="8"/>
  <c r="R119" i="8"/>
  <c r="Q119" i="8"/>
  <c r="P119" i="8"/>
  <c r="O119" i="8"/>
  <c r="N119" i="8"/>
  <c r="AN119" i="8" s="1"/>
  <c r="M119" i="8"/>
  <c r="L119" i="8"/>
  <c r="K119" i="8"/>
  <c r="J119" i="8"/>
  <c r="I119" i="8"/>
  <c r="H119" i="8"/>
  <c r="G119" i="8"/>
  <c r="F119" i="8"/>
  <c r="E119" i="8"/>
  <c r="D119" i="8"/>
  <c r="AQ118" i="8"/>
  <c r="AJ118" i="8"/>
  <c r="AI118" i="8"/>
  <c r="AH118" i="8"/>
  <c r="AG118" i="8"/>
  <c r="AF118" i="8"/>
  <c r="AE118" i="8"/>
  <c r="AD118" i="8"/>
  <c r="AC118" i="8"/>
  <c r="AB118" i="8"/>
  <c r="AA118" i="8"/>
  <c r="Z118" i="8"/>
  <c r="Y118" i="8"/>
  <c r="X118" i="8"/>
  <c r="W118" i="8"/>
  <c r="V118" i="8"/>
  <c r="AM118" i="8" s="1"/>
  <c r="U118" i="8"/>
  <c r="T118" i="8"/>
  <c r="S118" i="8"/>
  <c r="R118" i="8"/>
  <c r="Q118" i="8"/>
  <c r="P118" i="8"/>
  <c r="O118" i="8"/>
  <c r="AN118" i="8" s="1"/>
  <c r="N118" i="8"/>
  <c r="M118" i="8"/>
  <c r="L118" i="8"/>
  <c r="K118" i="8"/>
  <c r="J118" i="8"/>
  <c r="I118" i="8"/>
  <c r="H118" i="8"/>
  <c r="G118" i="8"/>
  <c r="F118" i="8"/>
  <c r="E118" i="8"/>
  <c r="D118" i="8"/>
  <c r="AJ117" i="8"/>
  <c r="AQ117" i="8" s="1"/>
  <c r="AR52" i="8" s="1"/>
  <c r="AI117" i="8"/>
  <c r="AH117" i="8"/>
  <c r="AG117" i="8"/>
  <c r="AF117" i="8"/>
  <c r="AE117" i="8"/>
  <c r="AD117" i="8"/>
  <c r="AC117" i="8"/>
  <c r="AB117" i="8"/>
  <c r="AA117" i="8"/>
  <c r="Z117" i="8"/>
  <c r="Y117" i="8"/>
  <c r="X117" i="8"/>
  <c r="W117" i="8"/>
  <c r="V117" i="8"/>
  <c r="U117" i="8"/>
  <c r="AM117" i="8" s="1"/>
  <c r="T117" i="8"/>
  <c r="S117" i="8"/>
  <c r="R117" i="8"/>
  <c r="Q117" i="8"/>
  <c r="P117" i="8"/>
  <c r="O117" i="8"/>
  <c r="N117" i="8"/>
  <c r="M117" i="8"/>
  <c r="L117" i="8"/>
  <c r="AN117" i="8" s="1"/>
  <c r="K117" i="8"/>
  <c r="J117" i="8"/>
  <c r="I117" i="8"/>
  <c r="H117" i="8"/>
  <c r="G117" i="8"/>
  <c r="F117" i="8"/>
  <c r="E117" i="8"/>
  <c r="AO117" i="8" s="1"/>
  <c r="D117" i="8"/>
  <c r="AJ116" i="8"/>
  <c r="AQ116" i="8" s="1"/>
  <c r="AI116" i="8"/>
  <c r="AH116" i="8"/>
  <c r="AG116" i="8"/>
  <c r="AF116" i="8"/>
  <c r="AE116" i="8"/>
  <c r="AD116" i="8"/>
  <c r="AC116" i="8"/>
  <c r="AB116" i="8"/>
  <c r="AA116" i="8"/>
  <c r="Z116" i="8"/>
  <c r="Y116" i="8"/>
  <c r="X116" i="8"/>
  <c r="W116" i="8"/>
  <c r="V116" i="8"/>
  <c r="U116" i="8"/>
  <c r="AM116" i="8" s="1"/>
  <c r="T116" i="8"/>
  <c r="S116" i="8"/>
  <c r="R116" i="8"/>
  <c r="Q116" i="8"/>
  <c r="P116" i="8"/>
  <c r="O116" i="8"/>
  <c r="AN116" i="8" s="1"/>
  <c r="N116" i="8"/>
  <c r="M116" i="8"/>
  <c r="L116" i="8"/>
  <c r="K116" i="8"/>
  <c r="J116" i="8"/>
  <c r="I116" i="8"/>
  <c r="H116" i="8"/>
  <c r="G116" i="8"/>
  <c r="F116" i="8"/>
  <c r="E116" i="8"/>
  <c r="AO116" i="8" s="1"/>
  <c r="D116" i="8"/>
  <c r="C116" i="8"/>
  <c r="AN115" i="8"/>
  <c r="AJ115" i="8"/>
  <c r="AQ115" i="8" s="1"/>
  <c r="AR51" i="8" s="1"/>
  <c r="AI115" i="8"/>
  <c r="AH115" i="8"/>
  <c r="AG115" i="8"/>
  <c r="AF115" i="8"/>
  <c r="AE115" i="8"/>
  <c r="AD115" i="8"/>
  <c r="AC115" i="8"/>
  <c r="AB115" i="8"/>
  <c r="AA115" i="8"/>
  <c r="Z115" i="8"/>
  <c r="Y115" i="8"/>
  <c r="X115" i="8"/>
  <c r="W115" i="8"/>
  <c r="V115" i="8"/>
  <c r="U115" i="8"/>
  <c r="T115" i="8"/>
  <c r="AM115" i="8" s="1"/>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AM114" i="8" s="1"/>
  <c r="S114" i="8"/>
  <c r="R114" i="8"/>
  <c r="Q114" i="8"/>
  <c r="P114" i="8"/>
  <c r="O114" i="8"/>
  <c r="N114" i="8"/>
  <c r="M114" i="8"/>
  <c r="L114" i="8"/>
  <c r="AN114" i="8" s="1"/>
  <c r="K114" i="8"/>
  <c r="J114" i="8"/>
  <c r="I114" i="8"/>
  <c r="H114" i="8"/>
  <c r="G114" i="8"/>
  <c r="F114" i="8"/>
  <c r="E114" i="8"/>
  <c r="D114" i="8"/>
  <c r="AO114" i="8" s="1"/>
  <c r="AJ113" i="8"/>
  <c r="AQ113" i="8" s="1"/>
  <c r="AI113" i="8"/>
  <c r="AH113" i="8"/>
  <c r="AG113" i="8"/>
  <c r="AF113" i="8"/>
  <c r="AE113" i="8"/>
  <c r="AD113" i="8"/>
  <c r="AC113" i="8"/>
  <c r="AB113" i="8"/>
  <c r="AA113" i="8"/>
  <c r="Z113" i="8"/>
  <c r="Y113" i="8"/>
  <c r="X113" i="8"/>
  <c r="W113" i="8"/>
  <c r="V113" i="8"/>
  <c r="U113" i="8"/>
  <c r="T113" i="8"/>
  <c r="AM113" i="8" s="1"/>
  <c r="S113" i="8"/>
  <c r="R113" i="8"/>
  <c r="Q113" i="8"/>
  <c r="P113" i="8"/>
  <c r="O113" i="8"/>
  <c r="N113" i="8"/>
  <c r="M113" i="8"/>
  <c r="L113" i="8"/>
  <c r="AN113" i="8" s="1"/>
  <c r="K113" i="8"/>
  <c r="J113" i="8"/>
  <c r="I113" i="8"/>
  <c r="H113" i="8"/>
  <c r="G113" i="8"/>
  <c r="F113" i="8"/>
  <c r="E113" i="8"/>
  <c r="D113" i="8"/>
  <c r="C113" i="8"/>
  <c r="AJ112" i="8"/>
  <c r="AQ111" i="8" s="1"/>
  <c r="AR46" i="8" s="1"/>
  <c r="AI112" i="8"/>
  <c r="AH112" i="8"/>
  <c r="AG112" i="8"/>
  <c r="AF112" i="8"/>
  <c r="AE112" i="8"/>
  <c r="AD112" i="8"/>
  <c r="AC112" i="8"/>
  <c r="AL112" i="8" s="1"/>
  <c r="AB112" i="8"/>
  <c r="AA112" i="8"/>
  <c r="Z112" i="8"/>
  <c r="Y112" i="8"/>
  <c r="X112" i="8"/>
  <c r="W112" i="8"/>
  <c r="V112" i="8"/>
  <c r="U112" i="8"/>
  <c r="AM112" i="8" s="1"/>
  <c r="T112" i="8"/>
  <c r="S112" i="8"/>
  <c r="R112" i="8"/>
  <c r="Q112" i="8"/>
  <c r="P112" i="8"/>
  <c r="O112" i="8"/>
  <c r="AN112" i="8" s="1"/>
  <c r="N112" i="8"/>
  <c r="M112" i="8"/>
  <c r="L112" i="8"/>
  <c r="K112" i="8"/>
  <c r="J112" i="8"/>
  <c r="I112" i="8"/>
  <c r="H112" i="8"/>
  <c r="G112" i="8"/>
  <c r="F112" i="8"/>
  <c r="E112" i="8"/>
  <c r="AO112" i="8" s="1"/>
  <c r="D112" i="8"/>
  <c r="C112" i="8"/>
  <c r="AJ111" i="8"/>
  <c r="AI111" i="8"/>
  <c r="AH111" i="8"/>
  <c r="AG111" i="8"/>
  <c r="AF111" i="8"/>
  <c r="AE111" i="8"/>
  <c r="AD111" i="8"/>
  <c r="AC111" i="8"/>
  <c r="AB111" i="8"/>
  <c r="AL111" i="8" s="1"/>
  <c r="AA111" i="8"/>
  <c r="Z111" i="8"/>
  <c r="Y111" i="8"/>
  <c r="X111" i="8"/>
  <c r="W111" i="8"/>
  <c r="V111" i="8"/>
  <c r="AM111" i="8" s="1"/>
  <c r="U111" i="8"/>
  <c r="T111" i="8"/>
  <c r="S111" i="8"/>
  <c r="R111" i="8"/>
  <c r="Q111" i="8"/>
  <c r="P111" i="8"/>
  <c r="O111" i="8"/>
  <c r="N111" i="8"/>
  <c r="M111" i="8"/>
  <c r="L111" i="8"/>
  <c r="AN111" i="8" s="1"/>
  <c r="K111" i="8"/>
  <c r="J111" i="8"/>
  <c r="I111" i="8"/>
  <c r="H111" i="8"/>
  <c r="G111" i="8"/>
  <c r="F111" i="8"/>
  <c r="E111" i="8"/>
  <c r="D111" i="8"/>
  <c r="AO111" i="8" s="1"/>
  <c r="AQ110" i="8"/>
  <c r="AJ110" i="8"/>
  <c r="AI110" i="8"/>
  <c r="AH110" i="8"/>
  <c r="AG110" i="8"/>
  <c r="AF110" i="8"/>
  <c r="AE110" i="8"/>
  <c r="AD110" i="8"/>
  <c r="AC110" i="8"/>
  <c r="AB110" i="8"/>
  <c r="AA110" i="8"/>
  <c r="Z110" i="8"/>
  <c r="Y110" i="8"/>
  <c r="X110" i="8"/>
  <c r="W110" i="8"/>
  <c r="V110" i="8"/>
  <c r="U110" i="8"/>
  <c r="T110" i="8"/>
  <c r="AM110" i="8" s="1"/>
  <c r="S110" i="8"/>
  <c r="R110" i="8"/>
  <c r="Q110" i="8"/>
  <c r="P110" i="8"/>
  <c r="O110" i="8"/>
  <c r="N110" i="8"/>
  <c r="M110" i="8"/>
  <c r="L110" i="8"/>
  <c r="AN110" i="8" s="1"/>
  <c r="K110" i="8"/>
  <c r="J110" i="8"/>
  <c r="I110" i="8"/>
  <c r="H110" i="8"/>
  <c r="AO110" i="8" s="1"/>
  <c r="G110" i="8"/>
  <c r="F110" i="8"/>
  <c r="E110" i="8"/>
  <c r="D110" i="8"/>
  <c r="AJ109" i="8"/>
  <c r="AQ109" i="8" s="1"/>
  <c r="AI109" i="8"/>
  <c r="AH109" i="8"/>
  <c r="AG109" i="8"/>
  <c r="AF109" i="8"/>
  <c r="AE109" i="8"/>
  <c r="AD109" i="8"/>
  <c r="AC109" i="8"/>
  <c r="AB109" i="8"/>
  <c r="AA109" i="8"/>
  <c r="Z109" i="8"/>
  <c r="Y109" i="8"/>
  <c r="X109" i="8"/>
  <c r="W109" i="8"/>
  <c r="V109" i="8"/>
  <c r="U109" i="8"/>
  <c r="T109" i="8"/>
  <c r="AM109" i="8" s="1"/>
  <c r="S109" i="8"/>
  <c r="R109" i="8"/>
  <c r="Q109" i="8"/>
  <c r="P109" i="8"/>
  <c r="O109" i="8"/>
  <c r="AN109" i="8" s="1"/>
  <c r="N109" i="8"/>
  <c r="M109" i="8"/>
  <c r="L109" i="8"/>
  <c r="K109" i="8"/>
  <c r="J109" i="8"/>
  <c r="I109" i="8"/>
  <c r="H109" i="8"/>
  <c r="G109" i="8"/>
  <c r="AO109" i="8" s="1"/>
  <c r="F109" i="8"/>
  <c r="E109" i="8"/>
  <c r="D109" i="8"/>
  <c r="AM108" i="8"/>
  <c r="AJ108" i="8"/>
  <c r="AI108" i="8"/>
  <c r="AH108" i="8"/>
  <c r="AG108" i="8"/>
  <c r="AF108" i="8"/>
  <c r="AE108" i="8"/>
  <c r="AD108" i="8"/>
  <c r="AC108" i="8"/>
  <c r="AB108" i="8"/>
  <c r="AA108" i="8"/>
  <c r="Z108" i="8"/>
  <c r="Y108" i="8"/>
  <c r="X108" i="8"/>
  <c r="W108" i="8"/>
  <c r="V108" i="8"/>
  <c r="U108" i="8"/>
  <c r="T108" i="8"/>
  <c r="S108" i="8"/>
  <c r="R108" i="8"/>
  <c r="Q108" i="8"/>
  <c r="P108" i="8"/>
  <c r="O108" i="8"/>
  <c r="N108" i="8"/>
  <c r="AN108" i="8" s="1"/>
  <c r="M108" i="8"/>
  <c r="L108" i="8"/>
  <c r="K108" i="8"/>
  <c r="J108" i="8"/>
  <c r="I108" i="8"/>
  <c r="H108" i="8"/>
  <c r="G108" i="8"/>
  <c r="F108" i="8"/>
  <c r="E108" i="8"/>
  <c r="D108" i="8"/>
  <c r="AO108" i="8" s="1"/>
  <c r="C108" i="8"/>
  <c r="AQ107" i="8"/>
  <c r="AJ107" i="8"/>
  <c r="AI107" i="8"/>
  <c r="AH107" i="8"/>
  <c r="AG107" i="8"/>
  <c r="AF107" i="8"/>
  <c r="AE107" i="8"/>
  <c r="AD107" i="8"/>
  <c r="AL107" i="8" s="1"/>
  <c r="AC107" i="8"/>
  <c r="AB107" i="8"/>
  <c r="AA107" i="8"/>
  <c r="Z107" i="8"/>
  <c r="Y107" i="8"/>
  <c r="X107" i="8"/>
  <c r="W107" i="8"/>
  <c r="V107" i="8"/>
  <c r="U107" i="8"/>
  <c r="AM107" i="8" s="1"/>
  <c r="T107" i="8"/>
  <c r="S107" i="8"/>
  <c r="R107" i="8"/>
  <c r="Q107" i="8"/>
  <c r="P107" i="8"/>
  <c r="O107" i="8"/>
  <c r="N107" i="8"/>
  <c r="M107" i="8"/>
  <c r="L107" i="8"/>
  <c r="AN107" i="8" s="1"/>
  <c r="K107" i="8"/>
  <c r="J107" i="8"/>
  <c r="I107" i="8"/>
  <c r="H107" i="8"/>
  <c r="G107" i="8"/>
  <c r="F107" i="8"/>
  <c r="E107" i="8"/>
  <c r="AO107" i="8" s="1"/>
  <c r="D107" i="8"/>
  <c r="AJ106" i="8"/>
  <c r="AQ106" i="8" s="1"/>
  <c r="AI106" i="8"/>
  <c r="AH106" i="8"/>
  <c r="AG106" i="8"/>
  <c r="AF106" i="8"/>
  <c r="AE106" i="8"/>
  <c r="AD106" i="8"/>
  <c r="AC106" i="8"/>
  <c r="AB106" i="8"/>
  <c r="AA106" i="8"/>
  <c r="Z106" i="8"/>
  <c r="Y106" i="8"/>
  <c r="X106" i="8"/>
  <c r="W106" i="8"/>
  <c r="V106" i="8"/>
  <c r="U106" i="8"/>
  <c r="T106" i="8"/>
  <c r="AM106" i="8" s="1"/>
  <c r="S106" i="8"/>
  <c r="R106" i="8"/>
  <c r="Q106" i="8"/>
  <c r="P106" i="8"/>
  <c r="O106" i="8"/>
  <c r="N106" i="8"/>
  <c r="M106" i="8"/>
  <c r="L106" i="8"/>
  <c r="AN106" i="8" s="1"/>
  <c r="K106" i="8"/>
  <c r="J106" i="8"/>
  <c r="I106" i="8"/>
  <c r="H106" i="8"/>
  <c r="G106" i="8"/>
  <c r="F106" i="8"/>
  <c r="E106" i="8"/>
  <c r="D106" i="8"/>
  <c r="AJ105" i="8"/>
  <c r="AI105" i="8"/>
  <c r="AH105" i="8"/>
  <c r="AG105" i="8"/>
  <c r="AF105" i="8"/>
  <c r="AE105" i="8"/>
  <c r="AD105" i="8"/>
  <c r="AC105" i="8"/>
  <c r="AB105" i="8"/>
  <c r="AL105" i="8" s="1"/>
  <c r="AA105" i="8"/>
  <c r="Z105" i="8"/>
  <c r="Y105" i="8"/>
  <c r="X105" i="8"/>
  <c r="W105" i="8"/>
  <c r="V105" i="8"/>
  <c r="U105" i="8"/>
  <c r="T105" i="8"/>
  <c r="AM105" i="8" s="1"/>
  <c r="S105" i="8"/>
  <c r="R105" i="8"/>
  <c r="Q105" i="8"/>
  <c r="P105" i="8"/>
  <c r="O105" i="8"/>
  <c r="N105" i="8"/>
  <c r="M105" i="8"/>
  <c r="L105" i="8"/>
  <c r="AN105" i="8" s="1"/>
  <c r="K105" i="8"/>
  <c r="J105" i="8"/>
  <c r="I105" i="8"/>
  <c r="H105" i="8"/>
  <c r="G105" i="8"/>
  <c r="F105" i="8"/>
  <c r="E105" i="8"/>
  <c r="D105" i="8"/>
  <c r="AO105" i="8" s="1"/>
  <c r="C105" i="8"/>
  <c r="AQ104" i="8"/>
  <c r="AJ104" i="8"/>
  <c r="AI104" i="8"/>
  <c r="AH104" i="8"/>
  <c r="AG104" i="8"/>
  <c r="AF104" i="8"/>
  <c r="AE104" i="8"/>
  <c r="AD104" i="8"/>
  <c r="AC104" i="8"/>
  <c r="AB104" i="8"/>
  <c r="AA104" i="8"/>
  <c r="Z104" i="8"/>
  <c r="Y104" i="8"/>
  <c r="X104" i="8"/>
  <c r="W104" i="8"/>
  <c r="V104" i="8"/>
  <c r="U104" i="8"/>
  <c r="AM104" i="8" s="1"/>
  <c r="T104" i="8"/>
  <c r="S104" i="8"/>
  <c r="R104" i="8"/>
  <c r="Q104" i="8"/>
  <c r="P104" i="8"/>
  <c r="O104" i="8"/>
  <c r="AN104" i="8" s="1"/>
  <c r="N104" i="8"/>
  <c r="M104" i="8"/>
  <c r="L104" i="8"/>
  <c r="K104" i="8"/>
  <c r="J104" i="8"/>
  <c r="I104" i="8"/>
  <c r="H104" i="8"/>
  <c r="G104" i="8"/>
  <c r="F104" i="8"/>
  <c r="E104" i="8"/>
  <c r="AO104" i="8" s="1"/>
  <c r="D104" i="8"/>
  <c r="C104" i="8"/>
  <c r="AQ103" i="8"/>
  <c r="AR39" i="8" s="1"/>
  <c r="AJ103" i="8"/>
  <c r="AI103" i="8"/>
  <c r="AH103" i="8"/>
  <c r="AG103" i="8"/>
  <c r="AF103" i="8"/>
  <c r="AE103" i="8"/>
  <c r="AD103" i="8"/>
  <c r="AC103" i="8"/>
  <c r="AB103" i="8"/>
  <c r="AA103" i="8"/>
  <c r="Z103" i="8"/>
  <c r="Y103" i="8"/>
  <c r="X103" i="8"/>
  <c r="W103" i="8"/>
  <c r="V103" i="8"/>
  <c r="AM103" i="8" s="1"/>
  <c r="U103" i="8"/>
  <c r="T103" i="8"/>
  <c r="S103" i="8"/>
  <c r="R103" i="8"/>
  <c r="Q103" i="8"/>
  <c r="P103" i="8"/>
  <c r="O103" i="8"/>
  <c r="N103" i="8"/>
  <c r="M103" i="8"/>
  <c r="L103" i="8"/>
  <c r="AN103" i="8" s="1"/>
  <c r="K103" i="8"/>
  <c r="J103" i="8"/>
  <c r="I103" i="8"/>
  <c r="H103" i="8"/>
  <c r="G103" i="8"/>
  <c r="F103" i="8"/>
  <c r="E103" i="8"/>
  <c r="D103" i="8"/>
  <c r="AO103" i="8" s="1"/>
  <c r="AJ102" i="8"/>
  <c r="AQ102" i="8" s="1"/>
  <c r="AI102" i="8"/>
  <c r="AH102" i="8"/>
  <c r="AG102" i="8"/>
  <c r="AF102" i="8"/>
  <c r="AE102" i="8"/>
  <c r="AD102" i="8"/>
  <c r="AC102" i="8"/>
  <c r="AB102" i="8"/>
  <c r="AA102" i="8"/>
  <c r="Z102" i="8"/>
  <c r="Y102" i="8"/>
  <c r="X102" i="8"/>
  <c r="W102" i="8"/>
  <c r="V102" i="8"/>
  <c r="U102" i="8"/>
  <c r="T102" i="8"/>
  <c r="AM102" i="8" s="1"/>
  <c r="S102" i="8"/>
  <c r="R102" i="8"/>
  <c r="Q102" i="8"/>
  <c r="P102" i="8"/>
  <c r="O102" i="8"/>
  <c r="N102" i="8"/>
  <c r="M102" i="8"/>
  <c r="L102" i="8"/>
  <c r="AN102" i="8" s="1"/>
  <c r="K102" i="8"/>
  <c r="J102" i="8"/>
  <c r="AO102" i="8" s="1"/>
  <c r="I102" i="8"/>
  <c r="H102" i="8"/>
  <c r="G102" i="8"/>
  <c r="F102" i="8"/>
  <c r="E102" i="8"/>
  <c r="D102" i="8"/>
  <c r="AJ101" i="8"/>
  <c r="AI101" i="8"/>
  <c r="AH101" i="8"/>
  <c r="AG101" i="8"/>
  <c r="AF101" i="8"/>
  <c r="AE101" i="8"/>
  <c r="AD101" i="8"/>
  <c r="AC101" i="8"/>
  <c r="AB101" i="8"/>
  <c r="AL101" i="8" s="1"/>
  <c r="AA101" i="8"/>
  <c r="Z101" i="8"/>
  <c r="Y101" i="8"/>
  <c r="X101" i="8"/>
  <c r="W101" i="8"/>
  <c r="V101" i="8"/>
  <c r="U101" i="8"/>
  <c r="T101" i="8"/>
  <c r="AM101" i="8" s="1"/>
  <c r="S101" i="8"/>
  <c r="R101" i="8"/>
  <c r="Q101" i="8"/>
  <c r="P101" i="8"/>
  <c r="O101" i="8"/>
  <c r="AN101" i="8" s="1"/>
  <c r="N101" i="8"/>
  <c r="M101" i="8"/>
  <c r="L101" i="8"/>
  <c r="K101" i="8"/>
  <c r="J101" i="8"/>
  <c r="I101" i="8"/>
  <c r="H101" i="8"/>
  <c r="G101" i="8"/>
  <c r="AO101" i="8" s="1"/>
  <c r="F101" i="8"/>
  <c r="E101" i="8"/>
  <c r="D101" i="8"/>
  <c r="AQ100" i="8"/>
  <c r="AR35" i="8" s="1"/>
  <c r="AM100" i="8"/>
  <c r="AJ100" i="8"/>
  <c r="AI100" i="8"/>
  <c r="AH100" i="8"/>
  <c r="AG100" i="8"/>
  <c r="AF100" i="8"/>
  <c r="AE100" i="8"/>
  <c r="AD100" i="8"/>
  <c r="AC100" i="8"/>
  <c r="AB100" i="8"/>
  <c r="AA100" i="8"/>
  <c r="Z100" i="8"/>
  <c r="Y100" i="8"/>
  <c r="X100" i="8"/>
  <c r="W100" i="8"/>
  <c r="V100" i="8"/>
  <c r="U100" i="8"/>
  <c r="T100" i="8"/>
  <c r="S100" i="8"/>
  <c r="R100" i="8"/>
  <c r="Q100" i="8"/>
  <c r="P100" i="8"/>
  <c r="O100" i="8"/>
  <c r="N100" i="8"/>
  <c r="AN100" i="8" s="1"/>
  <c r="M100" i="8"/>
  <c r="L100" i="8"/>
  <c r="K100" i="8"/>
  <c r="J100" i="8"/>
  <c r="I100" i="8"/>
  <c r="H100" i="8"/>
  <c r="G100" i="8"/>
  <c r="F100" i="8"/>
  <c r="E100" i="8"/>
  <c r="D100" i="8"/>
  <c r="AO100" i="8" s="1"/>
  <c r="C100" i="8"/>
  <c r="AQ99" i="8"/>
  <c r="AJ99" i="8"/>
  <c r="AI99" i="8"/>
  <c r="AH99" i="8"/>
  <c r="AG99" i="8"/>
  <c r="AF99" i="8"/>
  <c r="AE99" i="8"/>
  <c r="AD99" i="8"/>
  <c r="AC99" i="8"/>
  <c r="AB99" i="8"/>
  <c r="AA99" i="8"/>
  <c r="Z99" i="8"/>
  <c r="Y99" i="8"/>
  <c r="X99" i="8"/>
  <c r="W99" i="8"/>
  <c r="V99" i="8"/>
  <c r="U99" i="8"/>
  <c r="AM99" i="8" s="1"/>
  <c r="T99" i="8"/>
  <c r="S99" i="8"/>
  <c r="R99" i="8"/>
  <c r="Q99" i="8"/>
  <c r="P99" i="8"/>
  <c r="O99" i="8"/>
  <c r="N99" i="8"/>
  <c r="M99" i="8"/>
  <c r="L99" i="8"/>
  <c r="AN99" i="8" s="1"/>
  <c r="K99" i="8"/>
  <c r="J99" i="8"/>
  <c r="I99" i="8"/>
  <c r="H99" i="8"/>
  <c r="G99" i="8"/>
  <c r="F99" i="8"/>
  <c r="E99" i="8"/>
  <c r="AO99" i="8" s="1"/>
  <c r="D99" i="8"/>
  <c r="AJ98" i="8"/>
  <c r="AI98" i="8"/>
  <c r="AH98" i="8"/>
  <c r="AG98" i="8"/>
  <c r="AF98" i="8"/>
  <c r="AE98" i="8"/>
  <c r="AD98" i="8"/>
  <c r="AC98" i="8"/>
  <c r="AB98" i="8"/>
  <c r="AA98" i="8"/>
  <c r="Z98" i="8"/>
  <c r="Y98" i="8"/>
  <c r="X98" i="8"/>
  <c r="W98" i="8"/>
  <c r="V98" i="8"/>
  <c r="U98" i="8"/>
  <c r="T98" i="8"/>
  <c r="AM98" i="8" s="1"/>
  <c r="S98" i="8"/>
  <c r="R98" i="8"/>
  <c r="Q98" i="8"/>
  <c r="P98" i="8"/>
  <c r="O98" i="8"/>
  <c r="N98" i="8"/>
  <c r="M98" i="8"/>
  <c r="L98" i="8"/>
  <c r="AN98" i="8" s="1"/>
  <c r="K98" i="8"/>
  <c r="J98" i="8"/>
  <c r="I98" i="8"/>
  <c r="H98" i="8"/>
  <c r="G98" i="8"/>
  <c r="F98" i="8"/>
  <c r="E98" i="8"/>
  <c r="D98" i="8"/>
  <c r="AO98" i="8" s="1"/>
  <c r="AJ97" i="8"/>
  <c r="AQ97" i="8" s="1"/>
  <c r="AI97" i="8"/>
  <c r="AH97" i="8"/>
  <c r="AG97" i="8"/>
  <c r="AF97" i="8"/>
  <c r="AE97" i="8"/>
  <c r="AD97" i="8"/>
  <c r="AC97" i="8"/>
  <c r="AB97" i="8"/>
  <c r="AA97" i="8"/>
  <c r="Z97" i="8"/>
  <c r="Y97" i="8"/>
  <c r="X97" i="8"/>
  <c r="W97" i="8"/>
  <c r="V97" i="8"/>
  <c r="U97" i="8"/>
  <c r="T97" i="8"/>
  <c r="AM97" i="8" s="1"/>
  <c r="S97" i="8"/>
  <c r="R97" i="8"/>
  <c r="Q97" i="8"/>
  <c r="P97" i="8"/>
  <c r="O97" i="8"/>
  <c r="N97" i="8"/>
  <c r="M97" i="8"/>
  <c r="L97" i="8"/>
  <c r="AN97" i="8" s="1"/>
  <c r="K97" i="8"/>
  <c r="J97" i="8"/>
  <c r="I97" i="8"/>
  <c r="H97" i="8"/>
  <c r="G97" i="8"/>
  <c r="F97" i="8"/>
  <c r="E97" i="8"/>
  <c r="D97" i="8"/>
  <c r="AO97" i="8" s="1"/>
  <c r="C97" i="8"/>
  <c r="AJ96" i="8"/>
  <c r="AQ95" i="8" s="1"/>
  <c r="AI96" i="8"/>
  <c r="AH96" i="8"/>
  <c r="AG96" i="8"/>
  <c r="AF96" i="8"/>
  <c r="AE96" i="8"/>
  <c r="AD96" i="8"/>
  <c r="AC96" i="8"/>
  <c r="AB96" i="8"/>
  <c r="AA96" i="8"/>
  <c r="Z96" i="8"/>
  <c r="Y96" i="8"/>
  <c r="X96" i="8"/>
  <c r="W96" i="8"/>
  <c r="V96" i="8"/>
  <c r="U96" i="8"/>
  <c r="AM96" i="8" s="1"/>
  <c r="T96" i="8"/>
  <c r="S96" i="8"/>
  <c r="R96" i="8"/>
  <c r="Q96" i="8"/>
  <c r="P96" i="8"/>
  <c r="O96" i="8"/>
  <c r="AN96" i="8" s="1"/>
  <c r="N96" i="8"/>
  <c r="M96" i="8"/>
  <c r="L96" i="8"/>
  <c r="K96" i="8"/>
  <c r="J96" i="8"/>
  <c r="I96" i="8"/>
  <c r="H96" i="8"/>
  <c r="G96" i="8"/>
  <c r="F96" i="8"/>
  <c r="E96" i="8"/>
  <c r="D96" i="8"/>
  <c r="C96" i="8"/>
  <c r="AJ95" i="8"/>
  <c r="AI95" i="8"/>
  <c r="AH95" i="8"/>
  <c r="AG95" i="8"/>
  <c r="AF95" i="8"/>
  <c r="AE95" i="8"/>
  <c r="AD95" i="8"/>
  <c r="AC95" i="8"/>
  <c r="AB95" i="8"/>
  <c r="AA95" i="8"/>
  <c r="Z95" i="8"/>
  <c r="Y95" i="8"/>
  <c r="X95" i="8"/>
  <c r="W95" i="8"/>
  <c r="V95" i="8"/>
  <c r="AM95" i="8" s="1"/>
  <c r="U95" i="8"/>
  <c r="T95" i="8"/>
  <c r="S95" i="8"/>
  <c r="R95" i="8"/>
  <c r="Q95" i="8"/>
  <c r="P95" i="8"/>
  <c r="O95" i="8"/>
  <c r="N95" i="8"/>
  <c r="M95" i="8"/>
  <c r="L95" i="8"/>
  <c r="AN95" i="8" s="1"/>
  <c r="K95" i="8"/>
  <c r="J95" i="8"/>
  <c r="I95" i="8"/>
  <c r="H95" i="8"/>
  <c r="G95" i="8"/>
  <c r="F95" i="8"/>
  <c r="E95" i="8"/>
  <c r="D95" i="8"/>
  <c r="AO95" i="8" s="1"/>
  <c r="AQ94" i="8"/>
  <c r="AJ94" i="8"/>
  <c r="AI94" i="8"/>
  <c r="AH94" i="8"/>
  <c r="AG94" i="8"/>
  <c r="AF94" i="8"/>
  <c r="AE94" i="8"/>
  <c r="AD94" i="8"/>
  <c r="AC94" i="8"/>
  <c r="AB94" i="8"/>
  <c r="AA94" i="8"/>
  <c r="Z94" i="8"/>
  <c r="Y94" i="8"/>
  <c r="X94" i="8"/>
  <c r="W94" i="8"/>
  <c r="V94" i="8"/>
  <c r="U94" i="8"/>
  <c r="T94" i="8"/>
  <c r="AM94" i="8" s="1"/>
  <c r="S94" i="8"/>
  <c r="R94" i="8"/>
  <c r="Q94" i="8"/>
  <c r="P94" i="8"/>
  <c r="O94" i="8"/>
  <c r="N94" i="8"/>
  <c r="M94" i="8"/>
  <c r="L94" i="8"/>
  <c r="AN94" i="8" s="1"/>
  <c r="K94" i="8"/>
  <c r="J94" i="8"/>
  <c r="I94" i="8"/>
  <c r="H94" i="8"/>
  <c r="AO94" i="8" s="1"/>
  <c r="G94" i="8"/>
  <c r="F94" i="8"/>
  <c r="E94" i="8"/>
  <c r="D94" i="8"/>
  <c r="AN93" i="8"/>
  <c r="AJ93" i="8"/>
  <c r="AQ93" i="8" s="1"/>
  <c r="AI93" i="8"/>
  <c r="AH93" i="8"/>
  <c r="AG93" i="8"/>
  <c r="AF93" i="8"/>
  <c r="AE93" i="8"/>
  <c r="AD93" i="8"/>
  <c r="AC93" i="8"/>
  <c r="AB93" i="8"/>
  <c r="AA93" i="8"/>
  <c r="Z93" i="8"/>
  <c r="Y93" i="8"/>
  <c r="X93" i="8"/>
  <c r="W93" i="8"/>
  <c r="V93" i="8"/>
  <c r="U93" i="8"/>
  <c r="T93" i="8"/>
  <c r="AM93" i="8" s="1"/>
  <c r="S93" i="8"/>
  <c r="R93" i="8"/>
  <c r="Q93" i="8"/>
  <c r="P93" i="8"/>
  <c r="O93" i="8"/>
  <c r="N93" i="8"/>
  <c r="M93" i="8"/>
  <c r="L93" i="8"/>
  <c r="K93" i="8"/>
  <c r="J93" i="8"/>
  <c r="I93" i="8"/>
  <c r="H93" i="8"/>
  <c r="G93" i="8"/>
  <c r="F93" i="8"/>
  <c r="E93" i="8"/>
  <c r="D93" i="8"/>
  <c r="AM92" i="8"/>
  <c r="AJ92" i="8"/>
  <c r="AQ92" i="8" s="1"/>
  <c r="AR27" i="8" s="1"/>
  <c r="AI92" i="8"/>
  <c r="AH92" i="8"/>
  <c r="AG92" i="8"/>
  <c r="AF92" i="8"/>
  <c r="AE92" i="8"/>
  <c r="AD92" i="8"/>
  <c r="AC92" i="8"/>
  <c r="AB92" i="8"/>
  <c r="AA92" i="8"/>
  <c r="Z92" i="8"/>
  <c r="Y92" i="8"/>
  <c r="X92" i="8"/>
  <c r="W92" i="8"/>
  <c r="V92" i="8"/>
  <c r="U92" i="8"/>
  <c r="T92" i="8"/>
  <c r="S92" i="8"/>
  <c r="R92" i="8"/>
  <c r="Q92" i="8"/>
  <c r="P92" i="8"/>
  <c r="O92" i="8"/>
  <c r="N92" i="8"/>
  <c r="AN92" i="8" s="1"/>
  <c r="M92" i="8"/>
  <c r="L92" i="8"/>
  <c r="K92" i="8"/>
  <c r="J92" i="8"/>
  <c r="I92" i="8"/>
  <c r="H92" i="8"/>
  <c r="G92" i="8"/>
  <c r="F92" i="8"/>
  <c r="E92" i="8"/>
  <c r="D92" i="8"/>
  <c r="C92" i="8"/>
  <c r="AL91" i="8"/>
  <c r="AJ91" i="8"/>
  <c r="AQ91" i="8" s="1"/>
  <c r="AI91" i="8"/>
  <c r="AH91" i="8"/>
  <c r="AG91" i="8"/>
  <c r="AF91" i="8"/>
  <c r="AE91" i="8"/>
  <c r="AD91" i="8"/>
  <c r="AC91" i="8"/>
  <c r="AB91" i="8"/>
  <c r="AA91" i="8"/>
  <c r="Z91" i="8"/>
  <c r="Y91" i="8"/>
  <c r="X91" i="8"/>
  <c r="W91" i="8"/>
  <c r="V91" i="8"/>
  <c r="U91" i="8"/>
  <c r="AM91" i="8" s="1"/>
  <c r="T91" i="8"/>
  <c r="S91" i="8"/>
  <c r="R91" i="8"/>
  <c r="Q91" i="8"/>
  <c r="P91" i="8"/>
  <c r="O91" i="8"/>
  <c r="N91" i="8"/>
  <c r="M91" i="8"/>
  <c r="L91" i="8"/>
  <c r="AN91" i="8" s="1"/>
  <c r="K91" i="8"/>
  <c r="J91" i="8"/>
  <c r="I91" i="8"/>
  <c r="H91" i="8"/>
  <c r="G91" i="8"/>
  <c r="F91" i="8"/>
  <c r="E91" i="8"/>
  <c r="D91" i="8"/>
  <c r="AJ90" i="8"/>
  <c r="AI90" i="8"/>
  <c r="AH90" i="8"/>
  <c r="AG90" i="8"/>
  <c r="AF90" i="8"/>
  <c r="AE90" i="8"/>
  <c r="AD90" i="8"/>
  <c r="AC90" i="8"/>
  <c r="AB90" i="8"/>
  <c r="AL90" i="8" s="1"/>
  <c r="AA90" i="8"/>
  <c r="Z90" i="8"/>
  <c r="Y90" i="8"/>
  <c r="X90" i="8"/>
  <c r="W90" i="8"/>
  <c r="V90" i="8"/>
  <c r="U90" i="8"/>
  <c r="T90" i="8"/>
  <c r="AM90" i="8" s="1"/>
  <c r="S90" i="8"/>
  <c r="R90" i="8"/>
  <c r="Q90" i="8"/>
  <c r="P90" i="8"/>
  <c r="O90" i="8"/>
  <c r="N90" i="8"/>
  <c r="M90" i="8"/>
  <c r="L90" i="8"/>
  <c r="AN90" i="8" s="1"/>
  <c r="K90" i="8"/>
  <c r="J90" i="8"/>
  <c r="I90" i="8"/>
  <c r="H90" i="8"/>
  <c r="G90" i="8"/>
  <c r="F90" i="8"/>
  <c r="E90" i="8"/>
  <c r="D90" i="8"/>
  <c r="AO90" i="8" s="1"/>
  <c r="AJ89" i="8"/>
  <c r="AQ89" i="8" s="1"/>
  <c r="AI89" i="8"/>
  <c r="AH89" i="8"/>
  <c r="AG89" i="8"/>
  <c r="AF89" i="8"/>
  <c r="AE89" i="8"/>
  <c r="AD89" i="8"/>
  <c r="AC89" i="8"/>
  <c r="AB89" i="8"/>
  <c r="AA89" i="8"/>
  <c r="Z89" i="8"/>
  <c r="Y89" i="8"/>
  <c r="X89" i="8"/>
  <c r="W89" i="8"/>
  <c r="V89" i="8"/>
  <c r="U89" i="8"/>
  <c r="T89" i="8"/>
  <c r="AM89" i="8" s="1"/>
  <c r="S89" i="8"/>
  <c r="R89" i="8"/>
  <c r="Q89" i="8"/>
  <c r="P89" i="8"/>
  <c r="O89" i="8"/>
  <c r="N89" i="8"/>
  <c r="M89" i="8"/>
  <c r="L89" i="8"/>
  <c r="AN89" i="8" s="1"/>
  <c r="K89" i="8"/>
  <c r="J89" i="8"/>
  <c r="I89" i="8"/>
  <c r="H89" i="8"/>
  <c r="G89" i="8"/>
  <c r="F89" i="8"/>
  <c r="E89" i="8"/>
  <c r="D89" i="8"/>
  <c r="AO89" i="8" s="1"/>
  <c r="C89" i="8"/>
  <c r="AJ88" i="8"/>
  <c r="AI88" i="8"/>
  <c r="AH88" i="8"/>
  <c r="AG88" i="8"/>
  <c r="AF88" i="8"/>
  <c r="AE88" i="8"/>
  <c r="AD88" i="8"/>
  <c r="AC88" i="8"/>
  <c r="AB88" i="8"/>
  <c r="AA88" i="8"/>
  <c r="Z88" i="8"/>
  <c r="Y88" i="8"/>
  <c r="X88" i="8"/>
  <c r="W88" i="8"/>
  <c r="V88" i="8"/>
  <c r="U88" i="8"/>
  <c r="AM88" i="8" s="1"/>
  <c r="T88" i="8"/>
  <c r="S88" i="8"/>
  <c r="R88" i="8"/>
  <c r="Q88" i="8"/>
  <c r="P88" i="8"/>
  <c r="O88" i="8"/>
  <c r="AN88" i="8" s="1"/>
  <c r="N88" i="8"/>
  <c r="M88" i="8"/>
  <c r="L88" i="8"/>
  <c r="K88" i="8"/>
  <c r="J88" i="8"/>
  <c r="I88" i="8"/>
  <c r="H88" i="8"/>
  <c r="G88" i="8"/>
  <c r="F88" i="8"/>
  <c r="E88" i="8"/>
  <c r="AO88" i="8" s="1"/>
  <c r="D88" i="8"/>
  <c r="C88" i="8"/>
  <c r="AQ87" i="8"/>
  <c r="AJ87" i="8"/>
  <c r="AI87" i="8"/>
  <c r="AH87" i="8"/>
  <c r="AG87" i="8"/>
  <c r="AF87" i="8"/>
  <c r="AE87" i="8"/>
  <c r="AD87" i="8"/>
  <c r="AC87" i="8"/>
  <c r="AB87" i="8"/>
  <c r="AA87" i="8"/>
  <c r="Z87" i="8"/>
  <c r="Y87" i="8"/>
  <c r="X87" i="8"/>
  <c r="W87" i="8"/>
  <c r="V87" i="8"/>
  <c r="AM87" i="8" s="1"/>
  <c r="U87" i="8"/>
  <c r="T87" i="8"/>
  <c r="S87" i="8"/>
  <c r="R87" i="8"/>
  <c r="Q87" i="8"/>
  <c r="P87" i="8"/>
  <c r="O87" i="8"/>
  <c r="N87" i="8"/>
  <c r="M87" i="8"/>
  <c r="L87" i="8"/>
  <c r="AN87" i="8" s="1"/>
  <c r="K87" i="8"/>
  <c r="J87" i="8"/>
  <c r="I87" i="8"/>
  <c r="H87" i="8"/>
  <c r="G87" i="8"/>
  <c r="F87" i="8"/>
  <c r="E87" i="8"/>
  <c r="D87" i="8"/>
  <c r="AO87" i="8" s="1"/>
  <c r="AQ86" i="8"/>
  <c r="AJ86" i="8"/>
  <c r="AI86" i="8"/>
  <c r="AH86" i="8"/>
  <c r="AG86" i="8"/>
  <c r="AF86" i="8"/>
  <c r="AE86" i="8"/>
  <c r="AD86" i="8"/>
  <c r="AC86" i="8"/>
  <c r="AB86" i="8"/>
  <c r="AA86" i="8"/>
  <c r="Z86" i="8"/>
  <c r="Y86" i="8"/>
  <c r="X86" i="8"/>
  <c r="W86" i="8"/>
  <c r="V86" i="8"/>
  <c r="U86" i="8"/>
  <c r="T86" i="8"/>
  <c r="AM86" i="8" s="1"/>
  <c r="S86" i="8"/>
  <c r="R86" i="8"/>
  <c r="Q86" i="8"/>
  <c r="P86" i="8"/>
  <c r="O86" i="8"/>
  <c r="N86" i="8"/>
  <c r="M86" i="8"/>
  <c r="L86" i="8"/>
  <c r="AN86" i="8" s="1"/>
  <c r="K86" i="8"/>
  <c r="J86" i="8"/>
  <c r="I86" i="8"/>
  <c r="H86" i="8"/>
  <c r="AO86" i="8" s="1"/>
  <c r="G86" i="8"/>
  <c r="F86" i="8"/>
  <c r="E86" i="8"/>
  <c r="D86" i="8"/>
  <c r="AJ85" i="8"/>
  <c r="AI85" i="8"/>
  <c r="AH85" i="8"/>
  <c r="AG85" i="8"/>
  <c r="AF85" i="8"/>
  <c r="AE85" i="8"/>
  <c r="AD85" i="8"/>
  <c r="AC85" i="8"/>
  <c r="AB85" i="8"/>
  <c r="AA85" i="8"/>
  <c r="Z85" i="8"/>
  <c r="Y85" i="8"/>
  <c r="X85" i="8"/>
  <c r="W85" i="8"/>
  <c r="V85" i="8"/>
  <c r="U85" i="8"/>
  <c r="T85" i="8"/>
  <c r="AM85" i="8" s="1"/>
  <c r="S85" i="8"/>
  <c r="R85" i="8"/>
  <c r="Q85" i="8"/>
  <c r="P85" i="8"/>
  <c r="O85" i="8"/>
  <c r="AN85" i="8" s="1"/>
  <c r="N85" i="8"/>
  <c r="M85" i="8"/>
  <c r="L85" i="8"/>
  <c r="K85" i="8"/>
  <c r="J85" i="8"/>
  <c r="I85" i="8"/>
  <c r="H85" i="8"/>
  <c r="G85" i="8"/>
  <c r="AO85" i="8" s="1"/>
  <c r="F85" i="8"/>
  <c r="E85" i="8"/>
  <c r="D85" i="8"/>
  <c r="C85" i="8"/>
  <c r="AQ84" i="8"/>
  <c r="AM84" i="8"/>
  <c r="AJ84" i="8"/>
  <c r="AI84" i="8"/>
  <c r="AH84" i="8"/>
  <c r="AG84" i="8"/>
  <c r="AF84" i="8"/>
  <c r="AE84" i="8"/>
  <c r="AD84" i="8"/>
  <c r="AC84" i="8"/>
  <c r="AB84" i="8"/>
  <c r="AA84" i="8"/>
  <c r="Z84" i="8"/>
  <c r="Y84" i="8"/>
  <c r="X84" i="8"/>
  <c r="W84" i="8"/>
  <c r="V84" i="8"/>
  <c r="U84" i="8"/>
  <c r="T84" i="8"/>
  <c r="S84" i="8"/>
  <c r="R84" i="8"/>
  <c r="Q84" i="8"/>
  <c r="P84" i="8"/>
  <c r="O84" i="8"/>
  <c r="N84" i="8"/>
  <c r="AN84" i="8" s="1"/>
  <c r="M84" i="8"/>
  <c r="L84" i="8"/>
  <c r="K84" i="8"/>
  <c r="J84" i="8"/>
  <c r="I84" i="8"/>
  <c r="H84" i="8"/>
  <c r="G84" i="8"/>
  <c r="F84" i="8"/>
  <c r="E84" i="8"/>
  <c r="D84" i="8"/>
  <c r="AO84" i="8" s="1"/>
  <c r="C84" i="8"/>
  <c r="AQ83" i="8"/>
  <c r="AJ83" i="8"/>
  <c r="AI83" i="8"/>
  <c r="AH83" i="8"/>
  <c r="AG83" i="8"/>
  <c r="AF83" i="8"/>
  <c r="AE83" i="8"/>
  <c r="AD83" i="8"/>
  <c r="AC83" i="8"/>
  <c r="AL83" i="8" s="1"/>
  <c r="AB83" i="8"/>
  <c r="AA83" i="8"/>
  <c r="Z83" i="8"/>
  <c r="Y83" i="8"/>
  <c r="X83" i="8"/>
  <c r="W83" i="8"/>
  <c r="V83" i="8"/>
  <c r="U83" i="8"/>
  <c r="AM83" i="8" s="1"/>
  <c r="T83" i="8"/>
  <c r="S83" i="8"/>
  <c r="R83" i="8"/>
  <c r="Q83" i="8"/>
  <c r="P83" i="8"/>
  <c r="O83" i="8"/>
  <c r="N83" i="8"/>
  <c r="M83" i="8"/>
  <c r="L83" i="8"/>
  <c r="AN83" i="8" s="1"/>
  <c r="K83" i="8"/>
  <c r="J83" i="8"/>
  <c r="I83" i="8"/>
  <c r="H83" i="8"/>
  <c r="G83" i="8"/>
  <c r="F83" i="8"/>
  <c r="E83" i="8"/>
  <c r="D83" i="8"/>
  <c r="AJ82" i="8"/>
  <c r="AQ82" i="8" s="1"/>
  <c r="AI82" i="8"/>
  <c r="AH82" i="8"/>
  <c r="AG82" i="8"/>
  <c r="AF82" i="8"/>
  <c r="AE82" i="8"/>
  <c r="AD82" i="8"/>
  <c r="AC82" i="8"/>
  <c r="AB82" i="8"/>
  <c r="AA82" i="8"/>
  <c r="Z82" i="8"/>
  <c r="Y82" i="8"/>
  <c r="X82" i="8"/>
  <c r="W82" i="8"/>
  <c r="V82" i="8"/>
  <c r="U82" i="8"/>
  <c r="T82" i="8"/>
  <c r="AM82" i="8" s="1"/>
  <c r="S82" i="8"/>
  <c r="R82" i="8"/>
  <c r="Q82" i="8"/>
  <c r="P82" i="8"/>
  <c r="O82" i="8"/>
  <c r="N82" i="8"/>
  <c r="M82" i="8"/>
  <c r="L82" i="8"/>
  <c r="AN82" i="8" s="1"/>
  <c r="K82" i="8"/>
  <c r="J82" i="8"/>
  <c r="I82" i="8"/>
  <c r="H82" i="8"/>
  <c r="G82" i="8"/>
  <c r="F82" i="8"/>
  <c r="E82" i="8"/>
  <c r="D82" i="8"/>
  <c r="AO82" i="8" s="1"/>
  <c r="AJ81" i="8"/>
  <c r="AI81" i="8"/>
  <c r="AH81" i="8"/>
  <c r="AG81" i="8"/>
  <c r="AF81" i="8"/>
  <c r="AE81" i="8"/>
  <c r="AD81" i="8"/>
  <c r="AC81" i="8"/>
  <c r="AB81" i="8"/>
  <c r="AA81" i="8"/>
  <c r="Z81" i="8"/>
  <c r="Y81" i="8"/>
  <c r="X81" i="8"/>
  <c r="W81" i="8"/>
  <c r="V81" i="8"/>
  <c r="U81" i="8"/>
  <c r="T81" i="8"/>
  <c r="AM81" i="8" s="1"/>
  <c r="S81" i="8"/>
  <c r="R81" i="8"/>
  <c r="Q81" i="8"/>
  <c r="P81" i="8"/>
  <c r="O81" i="8"/>
  <c r="N81" i="8"/>
  <c r="M81" i="8"/>
  <c r="L81" i="8"/>
  <c r="AN81" i="8" s="1"/>
  <c r="K81" i="8"/>
  <c r="J81" i="8"/>
  <c r="I81" i="8"/>
  <c r="H81" i="8"/>
  <c r="G81" i="8"/>
  <c r="F81" i="8"/>
  <c r="E81" i="8"/>
  <c r="D81" i="8"/>
  <c r="AO81" i="8" s="1"/>
  <c r="C81" i="8"/>
  <c r="AQ80" i="8"/>
  <c r="AJ80" i="8"/>
  <c r="AI80" i="8"/>
  <c r="AH80" i="8"/>
  <c r="AG80" i="8"/>
  <c r="AF80" i="8"/>
  <c r="AE80" i="8"/>
  <c r="AD80" i="8"/>
  <c r="AC80" i="8"/>
  <c r="AB80" i="8"/>
  <c r="AA80" i="8"/>
  <c r="Z80" i="8"/>
  <c r="Y80" i="8"/>
  <c r="X80" i="8"/>
  <c r="W80" i="8"/>
  <c r="V80" i="8"/>
  <c r="U80" i="8"/>
  <c r="AM80" i="8" s="1"/>
  <c r="T80" i="8"/>
  <c r="S80" i="8"/>
  <c r="R80" i="8"/>
  <c r="Q80" i="8"/>
  <c r="P80" i="8"/>
  <c r="O80" i="8"/>
  <c r="AN80" i="8" s="1"/>
  <c r="N80" i="8"/>
  <c r="M80" i="8"/>
  <c r="L80" i="8"/>
  <c r="K80" i="8"/>
  <c r="J80" i="8"/>
  <c r="I80" i="8"/>
  <c r="H80" i="8"/>
  <c r="G80" i="8"/>
  <c r="F80" i="8"/>
  <c r="E80" i="8"/>
  <c r="AO80" i="8" s="1"/>
  <c r="D80" i="8"/>
  <c r="C80" i="8"/>
  <c r="AQ79" i="8"/>
  <c r="AJ79" i="8"/>
  <c r="AI79" i="8"/>
  <c r="AH79" i="8"/>
  <c r="AG79" i="8"/>
  <c r="AF79" i="8"/>
  <c r="AE79" i="8"/>
  <c r="AD79" i="8"/>
  <c r="AC79" i="8"/>
  <c r="AB79" i="8"/>
  <c r="AA79" i="8"/>
  <c r="Z79" i="8"/>
  <c r="Y79" i="8"/>
  <c r="X79" i="8"/>
  <c r="W79" i="8"/>
  <c r="V79" i="8"/>
  <c r="AM79" i="8" s="1"/>
  <c r="U79" i="8"/>
  <c r="T79" i="8"/>
  <c r="S79" i="8"/>
  <c r="R79" i="8"/>
  <c r="Q79" i="8"/>
  <c r="P79" i="8"/>
  <c r="O79" i="8"/>
  <c r="N79" i="8"/>
  <c r="M79" i="8"/>
  <c r="L79" i="8"/>
  <c r="AN79" i="8" s="1"/>
  <c r="K79" i="8"/>
  <c r="J79" i="8"/>
  <c r="I79" i="8"/>
  <c r="H79" i="8"/>
  <c r="G79" i="8"/>
  <c r="F79" i="8"/>
  <c r="E79" i="8"/>
  <c r="D79" i="8"/>
  <c r="AO79" i="8" s="1"/>
  <c r="AJ78" i="8"/>
  <c r="AQ78" i="8" s="1"/>
  <c r="AR14" i="8" s="1"/>
  <c r="AI78" i="8"/>
  <c r="AH78" i="8"/>
  <c r="AG78" i="8"/>
  <c r="AF78" i="8"/>
  <c r="AL78" i="8" s="1"/>
  <c r="AE78" i="8"/>
  <c r="AD78" i="8"/>
  <c r="AC78" i="8"/>
  <c r="AB78" i="8"/>
  <c r="AA78" i="8"/>
  <c r="Z78" i="8"/>
  <c r="Y78" i="8"/>
  <c r="X78" i="8"/>
  <c r="W78" i="8"/>
  <c r="V78" i="8"/>
  <c r="U78" i="8"/>
  <c r="T78" i="8"/>
  <c r="AM78" i="8" s="1"/>
  <c r="S78" i="8"/>
  <c r="R78" i="8"/>
  <c r="Q78" i="8"/>
  <c r="P78" i="8"/>
  <c r="O78" i="8"/>
  <c r="N78" i="8"/>
  <c r="M78" i="8"/>
  <c r="L78" i="8"/>
  <c r="AN78" i="8" s="1"/>
  <c r="K78" i="8"/>
  <c r="J78" i="8"/>
  <c r="AO78" i="8" s="1"/>
  <c r="I78" i="8"/>
  <c r="H78" i="8"/>
  <c r="G78" i="8"/>
  <c r="F78" i="8"/>
  <c r="E78" i="8"/>
  <c r="D78" i="8"/>
  <c r="C78" i="8"/>
  <c r="AJ77" i="8"/>
  <c r="AI77" i="8"/>
  <c r="AH77" i="8"/>
  <c r="AG77" i="8"/>
  <c r="AF77" i="8"/>
  <c r="AE77" i="8"/>
  <c r="AD77" i="8"/>
  <c r="AC77" i="8"/>
  <c r="AB77" i="8"/>
  <c r="AA77" i="8"/>
  <c r="Z77" i="8"/>
  <c r="Y77" i="8"/>
  <c r="X77" i="8"/>
  <c r="W77" i="8"/>
  <c r="V77" i="8"/>
  <c r="U77" i="8"/>
  <c r="T77" i="8"/>
  <c r="AM77" i="8" s="1"/>
  <c r="S77" i="8"/>
  <c r="R77" i="8"/>
  <c r="Q77" i="8"/>
  <c r="P77" i="8"/>
  <c r="O77" i="8"/>
  <c r="AN77" i="8" s="1"/>
  <c r="N77" i="8"/>
  <c r="M77" i="8"/>
  <c r="L77" i="8"/>
  <c r="K77" i="8"/>
  <c r="J77" i="8"/>
  <c r="I77" i="8"/>
  <c r="H77" i="8"/>
  <c r="G77" i="8"/>
  <c r="AO77" i="8" s="1"/>
  <c r="F77" i="8"/>
  <c r="E77" i="8"/>
  <c r="D77" i="8"/>
  <c r="C77" i="8"/>
  <c r="AQ76" i="8"/>
  <c r="AJ76" i="8"/>
  <c r="AI76" i="8"/>
  <c r="AH76" i="8"/>
  <c r="AG76" i="8"/>
  <c r="AF76" i="8"/>
  <c r="AE76" i="8"/>
  <c r="AD76" i="8"/>
  <c r="AC76" i="8"/>
  <c r="AL76" i="8" s="1"/>
  <c r="AB76" i="8"/>
  <c r="AA76" i="8"/>
  <c r="Z76" i="8"/>
  <c r="Y76" i="8"/>
  <c r="X76" i="8"/>
  <c r="W76" i="8"/>
  <c r="V76" i="8"/>
  <c r="AM76" i="8" s="1"/>
  <c r="U76" i="8"/>
  <c r="T76" i="8"/>
  <c r="S76" i="8"/>
  <c r="R76" i="8"/>
  <c r="Q76" i="8"/>
  <c r="P76" i="8"/>
  <c r="O76" i="8"/>
  <c r="N76" i="8"/>
  <c r="AN76" i="8" s="1"/>
  <c r="M76" i="8"/>
  <c r="L76" i="8"/>
  <c r="K76" i="8"/>
  <c r="J76" i="8"/>
  <c r="I76" i="8"/>
  <c r="H76" i="8"/>
  <c r="G76" i="8"/>
  <c r="F76" i="8"/>
  <c r="E76" i="8"/>
  <c r="D76" i="8"/>
  <c r="AO76" i="8" s="1"/>
  <c r="C76" i="8"/>
  <c r="AJ75" i="8"/>
  <c r="AI75" i="8"/>
  <c r="AH75" i="8"/>
  <c r="AG75" i="8"/>
  <c r="AF75" i="8"/>
  <c r="AE75" i="8"/>
  <c r="AD75" i="8"/>
  <c r="AC75" i="8"/>
  <c r="AB75" i="8"/>
  <c r="AA75" i="8"/>
  <c r="Z75" i="8"/>
  <c r="Y75" i="8"/>
  <c r="X75" i="8"/>
  <c r="W75" i="8"/>
  <c r="V75" i="8"/>
  <c r="U75" i="8"/>
  <c r="AM75" i="8" s="1"/>
  <c r="T75" i="8"/>
  <c r="S75" i="8"/>
  <c r="R75" i="8"/>
  <c r="Q75" i="8"/>
  <c r="P75" i="8"/>
  <c r="O75" i="8"/>
  <c r="N75" i="8"/>
  <c r="M75" i="8"/>
  <c r="L75" i="8"/>
  <c r="AN75" i="8" s="1"/>
  <c r="K75" i="8"/>
  <c r="J75" i="8"/>
  <c r="I75" i="8"/>
  <c r="H75" i="8"/>
  <c r="G75" i="8"/>
  <c r="F75" i="8"/>
  <c r="E75" i="8"/>
  <c r="AO75" i="8" s="1"/>
  <c r="AQ75" i="8" s="1"/>
  <c r="D75" i="8"/>
  <c r="AJ74" i="8"/>
  <c r="AI74" i="8"/>
  <c r="AH74" i="8"/>
  <c r="AG74" i="8"/>
  <c r="AF74" i="8"/>
  <c r="AE74" i="8"/>
  <c r="AD74" i="8"/>
  <c r="AC74" i="8"/>
  <c r="AB74" i="8"/>
  <c r="AA74" i="8"/>
  <c r="Z74" i="8"/>
  <c r="Y74" i="8"/>
  <c r="X74" i="8"/>
  <c r="W74" i="8"/>
  <c r="V74" i="8"/>
  <c r="U74" i="8"/>
  <c r="T74" i="8"/>
  <c r="AM74" i="8" s="1"/>
  <c r="S74" i="8"/>
  <c r="R74" i="8"/>
  <c r="Q74" i="8"/>
  <c r="P74" i="8"/>
  <c r="O74" i="8"/>
  <c r="N74" i="8"/>
  <c r="M74" i="8"/>
  <c r="L74" i="8"/>
  <c r="AN74" i="8" s="1"/>
  <c r="K74" i="8"/>
  <c r="J74" i="8"/>
  <c r="I74" i="8"/>
  <c r="H74" i="8"/>
  <c r="G74" i="8"/>
  <c r="F74" i="8"/>
  <c r="E74" i="8"/>
  <c r="D74" i="8"/>
  <c r="AO74" i="8" s="1"/>
  <c r="C74" i="8"/>
  <c r="AJ73" i="8"/>
  <c r="AI73" i="8"/>
  <c r="AH73" i="8"/>
  <c r="AG73" i="8"/>
  <c r="AF73" i="8"/>
  <c r="AE73" i="8"/>
  <c r="AD73" i="8"/>
  <c r="AC73" i="8"/>
  <c r="AB73" i="8"/>
  <c r="AA73" i="8"/>
  <c r="Z73" i="8"/>
  <c r="Y73" i="8"/>
  <c r="X73" i="8"/>
  <c r="W73" i="8"/>
  <c r="V73" i="8"/>
  <c r="U73" i="8"/>
  <c r="T73" i="8"/>
  <c r="AM73" i="8" s="1"/>
  <c r="S73" i="8"/>
  <c r="R73" i="8"/>
  <c r="Q73" i="8"/>
  <c r="P73" i="8"/>
  <c r="O73" i="8"/>
  <c r="N73" i="8"/>
  <c r="M73" i="8"/>
  <c r="L73" i="8"/>
  <c r="AN73" i="8" s="1"/>
  <c r="K73" i="8"/>
  <c r="J73" i="8"/>
  <c r="I73" i="8"/>
  <c r="H73" i="8"/>
  <c r="G73" i="8"/>
  <c r="F73" i="8"/>
  <c r="E73" i="8"/>
  <c r="D73" i="8"/>
  <c r="C73" i="8"/>
  <c r="AJ72" i="8"/>
  <c r="AI72" i="8"/>
  <c r="AH72" i="8"/>
  <c r="AG72" i="8"/>
  <c r="AF72" i="8"/>
  <c r="AE72" i="8"/>
  <c r="AD72" i="8"/>
  <c r="AC72" i="8"/>
  <c r="AB72" i="8"/>
  <c r="AA72" i="8"/>
  <c r="Z72" i="8"/>
  <c r="Y72" i="8"/>
  <c r="X72" i="8"/>
  <c r="W72" i="8"/>
  <c r="V72" i="8"/>
  <c r="U72" i="8"/>
  <c r="AM72" i="8" s="1"/>
  <c r="T72" i="8"/>
  <c r="S72" i="8"/>
  <c r="R72" i="8"/>
  <c r="Q72" i="8"/>
  <c r="P72" i="8"/>
  <c r="O72" i="8"/>
  <c r="AN72" i="8" s="1"/>
  <c r="N72" i="8"/>
  <c r="M72" i="8"/>
  <c r="L72" i="8"/>
  <c r="K72" i="8"/>
  <c r="J72" i="8"/>
  <c r="I72" i="8"/>
  <c r="H72" i="8"/>
  <c r="G72" i="8"/>
  <c r="F72" i="8"/>
  <c r="E72" i="8"/>
  <c r="D72" i="8"/>
  <c r="C72" i="8"/>
  <c r="AJ71" i="8"/>
  <c r="AI71" i="8"/>
  <c r="AH71" i="8"/>
  <c r="AG71" i="8"/>
  <c r="AF71" i="8"/>
  <c r="AE71" i="8"/>
  <c r="AD71" i="8"/>
  <c r="AC71" i="8"/>
  <c r="AB71" i="8"/>
  <c r="AA71" i="8"/>
  <c r="Z71" i="8"/>
  <c r="Y71" i="8"/>
  <c r="X71" i="8"/>
  <c r="W71" i="8"/>
  <c r="V71" i="8"/>
  <c r="AM71" i="8" s="1"/>
  <c r="U71" i="8"/>
  <c r="T71" i="8"/>
  <c r="S71" i="8"/>
  <c r="R71" i="8"/>
  <c r="Q71" i="8"/>
  <c r="P71" i="8"/>
  <c r="O71" i="8"/>
  <c r="N71" i="8"/>
  <c r="M71" i="8"/>
  <c r="L71" i="8"/>
  <c r="AN71" i="8" s="1"/>
  <c r="K71" i="8"/>
  <c r="J71" i="8"/>
  <c r="I71" i="8"/>
  <c r="H71" i="8"/>
  <c r="G71" i="8"/>
  <c r="F71" i="8"/>
  <c r="E71" i="8"/>
  <c r="D71" i="8"/>
  <c r="AO71" i="8" s="1"/>
  <c r="AT70" i="8"/>
  <c r="C69" i="8"/>
  <c r="AR68" i="8"/>
  <c r="C68" i="8"/>
  <c r="C67" i="8"/>
  <c r="C197" i="8" s="1"/>
  <c r="AS66" i="8"/>
  <c r="C66" i="8"/>
  <c r="C196" i="8" s="1"/>
  <c r="C65" i="8"/>
  <c r="C130" i="8" s="1"/>
  <c r="C64" i="8"/>
  <c r="C194" i="8" s="1"/>
  <c r="C63" i="8"/>
  <c r="C193" i="8" s="1"/>
  <c r="C62" i="8"/>
  <c r="C127" i="8" s="1"/>
  <c r="C61" i="8"/>
  <c r="C60" i="8"/>
  <c r="AS59" i="8"/>
  <c r="C59" i="8"/>
  <c r="C189" i="8" s="1"/>
  <c r="AS58" i="8"/>
  <c r="C58" i="8"/>
  <c r="C188" i="8" s="1"/>
  <c r="C57" i="8"/>
  <c r="C122" i="8" s="1"/>
  <c r="C56" i="8"/>
  <c r="C186" i="8" s="1"/>
  <c r="C55" i="8"/>
  <c r="C185" i="8" s="1"/>
  <c r="AR54" i="8"/>
  <c r="C54" i="8"/>
  <c r="C184" i="8" s="1"/>
  <c r="C53" i="8"/>
  <c r="C52" i="8"/>
  <c r="C51" i="8"/>
  <c r="C181" i="8" s="1"/>
  <c r="C50" i="8"/>
  <c r="C180" i="8" s="1"/>
  <c r="C49" i="8"/>
  <c r="C114" i="8" s="1"/>
  <c r="C48" i="8"/>
  <c r="C178" i="8" s="1"/>
  <c r="C47" i="8"/>
  <c r="C177" i="8" s="1"/>
  <c r="C46" i="8"/>
  <c r="C176" i="8" s="1"/>
  <c r="C45" i="8"/>
  <c r="C175" i="8" s="1"/>
  <c r="C44" i="8"/>
  <c r="C174" i="8" s="1"/>
  <c r="C43" i="8"/>
  <c r="C173" i="8" s="1"/>
  <c r="AS42" i="8"/>
  <c r="C42" i="8"/>
  <c r="C172" i="8" s="1"/>
  <c r="C41" i="8"/>
  <c r="C171" i="8" s="1"/>
  <c r="C40" i="8"/>
  <c r="C170" i="8" s="1"/>
  <c r="C39" i="8"/>
  <c r="C38" i="8"/>
  <c r="C168" i="8" s="1"/>
  <c r="C37" i="8"/>
  <c r="C167" i="8" s="1"/>
  <c r="C36" i="8"/>
  <c r="C166" i="8" s="1"/>
  <c r="C35" i="8"/>
  <c r="C165" i="8" s="1"/>
  <c r="C34" i="8"/>
  <c r="C164" i="8" s="1"/>
  <c r="C33" i="8"/>
  <c r="C98" i="8" s="1"/>
  <c r="C32" i="8"/>
  <c r="C162" i="8" s="1"/>
  <c r="C31" i="8"/>
  <c r="C161" i="8" s="1"/>
  <c r="C30" i="8"/>
  <c r="C160" i="8" s="1"/>
  <c r="C29" i="8"/>
  <c r="C159" i="8" s="1"/>
  <c r="C28" i="8"/>
  <c r="C158" i="8" s="1"/>
  <c r="C27" i="8"/>
  <c r="C157" i="8" s="1"/>
  <c r="C26" i="8"/>
  <c r="C91" i="8" s="1"/>
  <c r="C25" i="8"/>
  <c r="C90" i="8" s="1"/>
  <c r="C24" i="8"/>
  <c r="C154" i="8" s="1"/>
  <c r="C23" i="8"/>
  <c r="C153" i="8" s="1"/>
  <c r="C22" i="8"/>
  <c r="C152" i="8" s="1"/>
  <c r="C21" i="8"/>
  <c r="C151" i="8" s="1"/>
  <c r="C20" i="8"/>
  <c r="C150" i="8" s="1"/>
  <c r="AS19" i="8"/>
  <c r="C19" i="8"/>
  <c r="C149" i="8" s="1"/>
  <c r="C18" i="8"/>
  <c r="C83" i="8" s="1"/>
  <c r="C17" i="8"/>
  <c r="C82" i="8" s="1"/>
  <c r="C16" i="8"/>
  <c r="C146" i="8" s="1"/>
  <c r="C15" i="8"/>
  <c r="C145" i="8" s="1"/>
  <c r="AS14" i="8"/>
  <c r="C14" i="8"/>
  <c r="C79" i="8" s="1"/>
  <c r="AW13" i="8"/>
  <c r="C13" i="8"/>
  <c r="C143" i="8" s="1"/>
  <c r="C12" i="8"/>
  <c r="C142" i="8" s="1"/>
  <c r="C11" i="8"/>
  <c r="C141" i="8" s="1"/>
  <c r="C10" i="8"/>
  <c r="C75" i="8" s="1"/>
  <c r="C9" i="8"/>
  <c r="C8" i="8"/>
  <c r="C138" i="8" s="1"/>
  <c r="C7" i="8"/>
  <c r="C137" i="8" s="1"/>
  <c r="AW6" i="8"/>
  <c r="C6" i="8"/>
  <c r="C136" i="8" s="1"/>
  <c r="B3" i="8"/>
  <c r="AW7" i="8" s="1"/>
  <c r="E59" i="11"/>
  <c r="G59" i="11" s="1"/>
  <c r="E58" i="11"/>
  <c r="G58" i="11" s="1"/>
  <c r="G57" i="11"/>
  <c r="E57" i="11"/>
  <c r="E56" i="11"/>
  <c r="G56" i="11" s="1"/>
  <c r="E55" i="11"/>
  <c r="G55" i="11" s="1"/>
  <c r="E54" i="11"/>
  <c r="G54" i="11" s="1"/>
  <c r="G53" i="11"/>
  <c r="E53" i="11"/>
  <c r="E52" i="11"/>
  <c r="G52" i="11" s="1"/>
  <c r="E51" i="11"/>
  <c r="G51" i="11" s="1"/>
  <c r="E50" i="11"/>
  <c r="G50" i="11" s="1"/>
  <c r="G49" i="11"/>
  <c r="E49" i="11"/>
  <c r="E48" i="11"/>
  <c r="G48" i="11" s="1"/>
  <c r="E47" i="11"/>
  <c r="G47" i="11" s="1"/>
  <c r="E46" i="11"/>
  <c r="G46" i="11" s="1"/>
  <c r="G45" i="11"/>
  <c r="E45" i="11"/>
  <c r="E44" i="11"/>
  <c r="G44" i="11" s="1"/>
  <c r="E43" i="11"/>
  <c r="G43" i="11" s="1"/>
  <c r="E42" i="11"/>
  <c r="G42" i="11" s="1"/>
  <c r="G41" i="11"/>
  <c r="E41" i="11"/>
  <c r="E40" i="11"/>
  <c r="G40" i="11" s="1"/>
  <c r="E39" i="11"/>
  <c r="G39" i="11" s="1"/>
  <c r="E38" i="11"/>
  <c r="G38" i="11" s="1"/>
  <c r="G37" i="11"/>
  <c r="E37" i="11"/>
  <c r="E36" i="11"/>
  <c r="G36" i="11" s="1"/>
  <c r="E35" i="11"/>
  <c r="G35" i="11" s="1"/>
  <c r="E29" i="11"/>
  <c r="G29" i="11" s="1"/>
  <c r="G28" i="11"/>
  <c r="E28" i="11"/>
  <c r="E27" i="11"/>
  <c r="G27" i="11" s="1"/>
  <c r="E26" i="11"/>
  <c r="G26" i="11" s="1"/>
  <c r="E25" i="11"/>
  <c r="G25" i="11" s="1"/>
  <c r="G24" i="11"/>
  <c r="E24" i="11"/>
  <c r="E23" i="11"/>
  <c r="G23" i="11" s="1"/>
  <c r="E22" i="11"/>
  <c r="G22" i="11" s="1"/>
  <c r="E21" i="11"/>
  <c r="G21" i="11" s="1"/>
  <c r="G20" i="11"/>
  <c r="E20" i="11"/>
  <c r="E19" i="11"/>
  <c r="G19" i="11" s="1"/>
  <c r="E18" i="11"/>
  <c r="G18" i="11" s="1"/>
  <c r="E17" i="11"/>
  <c r="G17" i="11" s="1"/>
  <c r="G16" i="11"/>
  <c r="E16" i="11"/>
  <c r="E15" i="11"/>
  <c r="G15" i="11" s="1"/>
  <c r="E14" i="11"/>
  <c r="G14" i="11" s="1"/>
  <c r="E13" i="11"/>
  <c r="G13" i="11" s="1"/>
  <c r="G12" i="11"/>
  <c r="E12" i="11"/>
  <c r="E11" i="11"/>
  <c r="G11" i="11" s="1"/>
  <c r="E10" i="11"/>
  <c r="G10" i="11" s="1"/>
  <c r="E9" i="11"/>
  <c r="G9" i="11" s="1"/>
  <c r="E8" i="11"/>
  <c r="G8" i="11" s="1"/>
  <c r="E7" i="11"/>
  <c r="G7" i="11" s="1"/>
  <c r="E6" i="11"/>
  <c r="G6" i="11" s="1"/>
  <c r="E5" i="11"/>
  <c r="G5" i="11" s="1"/>
  <c r="N37" i="4"/>
  <c r="M37" i="4"/>
  <c r="I37" i="4"/>
  <c r="H37" i="4"/>
  <c r="G37" i="4"/>
  <c r="F37" i="4"/>
  <c r="M36" i="4"/>
  <c r="N36" i="4" s="1"/>
  <c r="I36" i="4"/>
  <c r="H36" i="4"/>
  <c r="G36" i="4"/>
  <c r="F36" i="4"/>
  <c r="M35" i="4"/>
  <c r="N35" i="4" s="1"/>
  <c r="I35" i="4"/>
  <c r="H35" i="4"/>
  <c r="G35" i="4"/>
  <c r="F35" i="4"/>
  <c r="M34" i="4"/>
  <c r="N34" i="4" s="1"/>
  <c r="I34" i="4"/>
  <c r="H34" i="4"/>
  <c r="G34" i="4"/>
  <c r="F34" i="4"/>
  <c r="N33" i="4"/>
  <c r="M33" i="4"/>
  <c r="I33" i="4"/>
  <c r="H33" i="4"/>
  <c r="G33" i="4"/>
  <c r="F33" i="4"/>
  <c r="M32" i="4"/>
  <c r="N32" i="4" s="1"/>
  <c r="I32" i="4"/>
  <c r="H32" i="4"/>
  <c r="G32" i="4"/>
  <c r="F32" i="4"/>
  <c r="M31" i="4"/>
  <c r="N31" i="4" s="1"/>
  <c r="I31" i="4"/>
  <c r="H31" i="4"/>
  <c r="G31" i="4"/>
  <c r="F31" i="4"/>
  <c r="M30" i="4"/>
  <c r="N30" i="4" s="1"/>
  <c r="G30" i="4"/>
  <c r="M29" i="4"/>
  <c r="N29" i="4" s="1"/>
  <c r="G29" i="4"/>
  <c r="M28" i="4"/>
  <c r="N28" i="4" s="1"/>
  <c r="G28" i="4"/>
  <c r="M27" i="4"/>
  <c r="N27" i="4" s="1"/>
  <c r="G27" i="4"/>
  <c r="M26" i="4"/>
  <c r="N26" i="4" s="1"/>
  <c r="G26" i="4"/>
  <c r="M25" i="4"/>
  <c r="N25" i="4" s="1"/>
  <c r="G25" i="4"/>
  <c r="N24" i="4"/>
  <c r="M24" i="4"/>
  <c r="G24" i="4"/>
  <c r="M23" i="4"/>
  <c r="N23" i="4" s="1"/>
  <c r="G23" i="4"/>
  <c r="M22" i="4"/>
  <c r="N22" i="4" s="1"/>
  <c r="M21" i="4"/>
  <c r="N21" i="4" s="1"/>
  <c r="N20" i="4"/>
  <c r="M20" i="4"/>
  <c r="M19" i="4"/>
  <c r="N19" i="4" s="1"/>
  <c r="M18" i="4"/>
  <c r="N18" i="4" s="1"/>
  <c r="M17" i="4"/>
  <c r="N17" i="4" s="1"/>
  <c r="M16" i="4"/>
  <c r="N16" i="4" s="1"/>
  <c r="N15" i="4"/>
  <c r="M15" i="4"/>
  <c r="G15" i="4"/>
  <c r="M14" i="4"/>
  <c r="N14" i="4" s="1"/>
  <c r="G14" i="4"/>
  <c r="M13" i="4"/>
  <c r="N13" i="4" s="1"/>
  <c r="G13" i="4"/>
  <c r="D7" i="4"/>
  <c r="B12" i="1"/>
  <c r="B11" i="1"/>
  <c r="B10" i="1"/>
  <c r="B9" i="1"/>
  <c r="D3" i="1"/>
  <c r="D5" i="4" s="1"/>
  <c r="AO139" i="15" l="1"/>
  <c r="AQ139" i="15" s="1"/>
  <c r="AS9" i="15" s="1"/>
  <c r="AO73" i="15"/>
  <c r="AQ73" i="15" s="1"/>
  <c r="AO72" i="15"/>
  <c r="AO137" i="15"/>
  <c r="AO137" i="8"/>
  <c r="AO72" i="8"/>
  <c r="AO73" i="8"/>
  <c r="AQ138" i="8"/>
  <c r="AQ73" i="8"/>
  <c r="AQ79" i="15"/>
  <c r="AR14" i="15" s="1"/>
  <c r="AQ76" i="15"/>
  <c r="AQ84" i="15"/>
  <c r="AS13" i="15"/>
  <c r="AQ144" i="15"/>
  <c r="AS14" i="15" s="1"/>
  <c r="AO136" i="15"/>
  <c r="AQ138" i="15"/>
  <c r="AS10" i="15"/>
  <c r="AL75" i="15"/>
  <c r="AL81" i="15"/>
  <c r="AL136" i="15"/>
  <c r="AQ136" i="15" s="1"/>
  <c r="AS6" i="15" s="1"/>
  <c r="AL72" i="15"/>
  <c r="AL78" i="15"/>
  <c r="AL83" i="15"/>
  <c r="AL138" i="15"/>
  <c r="AL144" i="15"/>
  <c r="AL74" i="15"/>
  <c r="AL80" i="15"/>
  <c r="AL85" i="15"/>
  <c r="AL137" i="15"/>
  <c r="AL71" i="15"/>
  <c r="AL77" i="15"/>
  <c r="AR13" i="15"/>
  <c r="AL82" i="15"/>
  <c r="AR18" i="15"/>
  <c r="AL143" i="15"/>
  <c r="AL146" i="15"/>
  <c r="AL151" i="15"/>
  <c r="AS19" i="15"/>
  <c r="AL73" i="15"/>
  <c r="AL79" i="15"/>
  <c r="AR20" i="15"/>
  <c r="AS16" i="15"/>
  <c r="AQ74" i="8"/>
  <c r="AR9" i="8" s="1"/>
  <c r="AQ85" i="8"/>
  <c r="AQ96" i="8"/>
  <c r="AR31" i="8" s="1"/>
  <c r="AQ112" i="8"/>
  <c r="AQ123" i="8"/>
  <c r="AR59" i="8" s="1"/>
  <c r="AQ142" i="8"/>
  <c r="AQ145" i="8"/>
  <c r="AS15" i="8" s="1"/>
  <c r="AQ153" i="8"/>
  <c r="AQ77" i="8"/>
  <c r="AQ81" i="8"/>
  <c r="AR16" i="8" s="1"/>
  <c r="AQ88" i="8"/>
  <c r="AR23" i="8" s="1"/>
  <c r="AQ98" i="8"/>
  <c r="AR33" i="8" s="1"/>
  <c r="AQ105" i="8"/>
  <c r="AR40" i="8" s="1"/>
  <c r="AQ114" i="8"/>
  <c r="AQ129" i="8"/>
  <c r="AQ131" i="8"/>
  <c r="AR66" i="8" s="1"/>
  <c r="AQ173" i="8"/>
  <c r="AS43" i="8" s="1"/>
  <c r="AQ197" i="8"/>
  <c r="AQ90" i="8"/>
  <c r="AQ101" i="8"/>
  <c r="AR36" i="8" s="1"/>
  <c r="AQ108" i="8"/>
  <c r="AR43" i="8" s="1"/>
  <c r="AQ120" i="8"/>
  <c r="AR55" i="8" s="1"/>
  <c r="AQ157" i="8"/>
  <c r="AQ163" i="8"/>
  <c r="AQ165" i="8"/>
  <c r="AQ170" i="8"/>
  <c r="AQ180" i="8"/>
  <c r="AS50" i="8" s="1"/>
  <c r="AQ182" i="8"/>
  <c r="AQ185" i="8"/>
  <c r="AQ194" i="8"/>
  <c r="AR38" i="8"/>
  <c r="AR30" i="8"/>
  <c r="AS33" i="8"/>
  <c r="AS62" i="8"/>
  <c r="AS67" i="8"/>
  <c r="AO106" i="8"/>
  <c r="AS22" i="8"/>
  <c r="AR53" i="8"/>
  <c r="AR15" i="8"/>
  <c r="AO91" i="8"/>
  <c r="AO96" i="8"/>
  <c r="AO119" i="8"/>
  <c r="AS23" i="8"/>
  <c r="AO168" i="8"/>
  <c r="AO173" i="8"/>
  <c r="AO175" i="8"/>
  <c r="AO93" i="8"/>
  <c r="AR48" i="8"/>
  <c r="AO127" i="8"/>
  <c r="AO143" i="8"/>
  <c r="AO144" i="8"/>
  <c r="AO160" i="8"/>
  <c r="AO181" i="8"/>
  <c r="AO192" i="8"/>
  <c r="AO92" i="8"/>
  <c r="AO113" i="8"/>
  <c r="AR12" i="8"/>
  <c r="AO83" i="8"/>
  <c r="AR20" i="8"/>
  <c r="AO118" i="8"/>
  <c r="AR56" i="8"/>
  <c r="AR62" i="8"/>
  <c r="AO129" i="8"/>
  <c r="AO149" i="8"/>
  <c r="AO154" i="8"/>
  <c r="AR67" i="8"/>
  <c r="AO153" i="8"/>
  <c r="AO184" i="8"/>
  <c r="AO197" i="8"/>
  <c r="AS31" i="8"/>
  <c r="AR11" i="8"/>
  <c r="AR19" i="8"/>
  <c r="AL178" i="8"/>
  <c r="AS27" i="8"/>
  <c r="AS35" i="8"/>
  <c r="AL79" i="8"/>
  <c r="AL80" i="8"/>
  <c r="AL94" i="8"/>
  <c r="AL102" i="8"/>
  <c r="AR37" i="8"/>
  <c r="AL108" i="8"/>
  <c r="AR44" i="8"/>
  <c r="AL114" i="8"/>
  <c r="AL117" i="8"/>
  <c r="AL123" i="8"/>
  <c r="AL126" i="8"/>
  <c r="AL132" i="8"/>
  <c r="AL136" i="8"/>
  <c r="AQ136" i="8" s="1"/>
  <c r="AS6" i="8" s="1"/>
  <c r="AL146" i="8"/>
  <c r="AL149" i="8"/>
  <c r="AL157" i="8"/>
  <c r="AL163" i="8"/>
  <c r="AL173" i="8"/>
  <c r="AL175" i="8"/>
  <c r="AL182" i="8"/>
  <c r="AL197" i="8"/>
  <c r="AL199" i="8"/>
  <c r="AS49" i="8"/>
  <c r="AL86" i="8"/>
  <c r="AL93" i="8"/>
  <c r="AL100" i="8"/>
  <c r="AL103" i="8"/>
  <c r="AL104" i="8"/>
  <c r="AL125" i="8"/>
  <c r="AR63" i="8"/>
  <c r="AR69" i="8"/>
  <c r="AL141" i="8"/>
  <c r="AL143" i="8"/>
  <c r="AL159" i="8"/>
  <c r="AL162" i="8"/>
  <c r="AL165" i="8"/>
  <c r="AL167" i="8"/>
  <c r="AL170" i="8"/>
  <c r="AL172" i="8"/>
  <c r="AL177" i="8"/>
  <c r="AL184" i="8"/>
  <c r="AL194" i="8"/>
  <c r="AL71" i="8"/>
  <c r="AL89" i="8"/>
  <c r="AL99" i="8"/>
  <c r="AL106" i="8"/>
  <c r="AL110" i="8"/>
  <c r="AR47" i="8"/>
  <c r="AL129" i="8"/>
  <c r="AS16" i="8"/>
  <c r="AL154" i="8"/>
  <c r="AL179" i="8"/>
  <c r="AL189" i="8"/>
  <c r="AL191" i="8"/>
  <c r="AL198" i="8"/>
  <c r="AR13" i="8"/>
  <c r="AL75" i="8"/>
  <c r="AL77" i="8"/>
  <c r="AL85" i="8"/>
  <c r="AR21" i="8"/>
  <c r="AL92" i="8"/>
  <c r="AR28" i="8"/>
  <c r="AL95" i="8"/>
  <c r="AL96" i="8"/>
  <c r="AR32" i="8"/>
  <c r="AL113" i="8"/>
  <c r="AL115" i="8"/>
  <c r="AL116" i="8"/>
  <c r="AL122" i="8"/>
  <c r="AL127" i="8"/>
  <c r="AL133" i="8"/>
  <c r="AL134" i="8"/>
  <c r="AL142" i="8"/>
  <c r="AL151" i="8"/>
  <c r="AL158" i="8"/>
  <c r="AL164" i="8"/>
  <c r="AL166" i="8"/>
  <c r="AL193" i="8"/>
  <c r="AL82" i="8"/>
  <c r="AL97" i="8"/>
  <c r="AR22" i="8"/>
  <c r="AL81" i="8"/>
  <c r="AL84" i="8"/>
  <c r="AL87" i="8"/>
  <c r="AL88" i="8"/>
  <c r="AR24" i="8"/>
  <c r="AL98" i="8"/>
  <c r="AL109" i="8"/>
  <c r="AL118" i="8"/>
  <c r="AR61" i="8"/>
  <c r="AR64" i="8"/>
  <c r="AL147" i="8"/>
  <c r="AL150" i="8"/>
  <c r="AL171" i="8"/>
  <c r="AL181" i="8"/>
  <c r="AL183" i="8"/>
  <c r="AL186" i="8"/>
  <c r="AL195" i="8"/>
  <c r="AL139" i="8"/>
  <c r="AL74" i="8"/>
  <c r="AL138" i="8"/>
  <c r="AR10" i="8"/>
  <c r="AL73" i="8"/>
  <c r="AL72" i="8"/>
  <c r="AQ72" i="8" s="1"/>
  <c r="AR7" i="8" s="1"/>
  <c r="AR25" i="8"/>
  <c r="AR26" i="8"/>
  <c r="AR65" i="8"/>
  <c r="AS25" i="8"/>
  <c r="AS24" i="8"/>
  <c r="AS45" i="8"/>
  <c r="AS44" i="8"/>
  <c r="AS61" i="8"/>
  <c r="AS60" i="8"/>
  <c r="AS13" i="8"/>
  <c r="AS12" i="8"/>
  <c r="AS39" i="8"/>
  <c r="AS40" i="8"/>
  <c r="AR29" i="8"/>
  <c r="AR34" i="8"/>
  <c r="AS17" i="8"/>
  <c r="AS55" i="8"/>
  <c r="AS56" i="8"/>
  <c r="AS37" i="8"/>
  <c r="AS36" i="8"/>
  <c r="AR41" i="8"/>
  <c r="AR42" i="8"/>
  <c r="AS53" i="8"/>
  <c r="AS52" i="8"/>
  <c r="AS69" i="8"/>
  <c r="AS68" i="8"/>
  <c r="AR17" i="8"/>
  <c r="AR18" i="8"/>
  <c r="AS29" i="8"/>
  <c r="AS28" i="8"/>
  <c r="AS47" i="8"/>
  <c r="AS48" i="8"/>
  <c r="AS63" i="8"/>
  <c r="AS64" i="8"/>
  <c r="AR45" i="8"/>
  <c r="AR49" i="8"/>
  <c r="AR50" i="8"/>
  <c r="AR57" i="8"/>
  <c r="AR58" i="8"/>
  <c r="AS9" i="8"/>
  <c r="C191" i="14"/>
  <c r="C126" i="14"/>
  <c r="AT67" i="14"/>
  <c r="C197" i="14"/>
  <c r="C132" i="14"/>
  <c r="AQ95" i="14"/>
  <c r="AR30" i="14" s="1"/>
  <c r="AQ103" i="14"/>
  <c r="AR38" i="14" s="1"/>
  <c r="AQ111" i="14"/>
  <c r="AR46" i="14" s="1"/>
  <c r="AQ119" i="14"/>
  <c r="AR54" i="14" s="1"/>
  <c r="AQ127" i="14"/>
  <c r="AR62" i="14" s="1"/>
  <c r="AQ136" i="14"/>
  <c r="AS6" i="14" s="1"/>
  <c r="AQ145" i="14"/>
  <c r="AS15" i="14" s="1"/>
  <c r="AO154" i="14"/>
  <c r="AM154" i="14"/>
  <c r="AQ154" i="14"/>
  <c r="AS24" i="14" s="1"/>
  <c r="AM158" i="14"/>
  <c r="AL158" i="14"/>
  <c r="AQ163" i="14"/>
  <c r="AS33" i="14" s="1"/>
  <c r="AQ176" i="14"/>
  <c r="AS46" i="14" s="1"/>
  <c r="AO186" i="14"/>
  <c r="AM186" i="14"/>
  <c r="AQ186" i="14"/>
  <c r="AS56" i="14" s="1"/>
  <c r="AM190" i="14"/>
  <c r="AL190" i="14"/>
  <c r="AQ195" i="14"/>
  <c r="AS65" i="14" s="1"/>
  <c r="AR45" i="15"/>
  <c r="AR46" i="15"/>
  <c r="AR61" i="15"/>
  <c r="AR60" i="15"/>
  <c r="AS18" i="8"/>
  <c r="AO123" i="8"/>
  <c r="AO156" i="8"/>
  <c r="AM169" i="8"/>
  <c r="AL169" i="8"/>
  <c r="AM189" i="8"/>
  <c r="AT8" i="14"/>
  <c r="C183" i="14"/>
  <c r="C118" i="14"/>
  <c r="AT59" i="14"/>
  <c r="C189" i="14"/>
  <c r="C124" i="14"/>
  <c r="AT61" i="14"/>
  <c r="AO79" i="14"/>
  <c r="AN79" i="14"/>
  <c r="AM79" i="14"/>
  <c r="AQ137" i="14"/>
  <c r="AS7" i="14" s="1"/>
  <c r="AQ146" i="14"/>
  <c r="AS16" i="14" s="1"/>
  <c r="AQ172" i="14"/>
  <c r="AS42" i="14" s="1"/>
  <c r="AQ177" i="14"/>
  <c r="AS47" i="14" s="1"/>
  <c r="AR10" i="15"/>
  <c r="AR11" i="15"/>
  <c r="AR15" i="15"/>
  <c r="AR31" i="15"/>
  <c r="AR30" i="15"/>
  <c r="AS69" i="15"/>
  <c r="AS68" i="15"/>
  <c r="AM132" i="8"/>
  <c r="AL156" i="8"/>
  <c r="AO169" i="8"/>
  <c r="C71" i="8"/>
  <c r="AQ71" i="8" s="1"/>
  <c r="AR6" i="8" s="1"/>
  <c r="C87" i="8"/>
  <c r="C95" i="8"/>
  <c r="C103" i="8"/>
  <c r="C111" i="8"/>
  <c r="AM120" i="8"/>
  <c r="AL120" i="8"/>
  <c r="C129" i="8"/>
  <c r="C140" i="8"/>
  <c r="AO148" i="8"/>
  <c r="AL148" i="8"/>
  <c r="AN150" i="8"/>
  <c r="AM161" i="8"/>
  <c r="AL161" i="8"/>
  <c r="C163" i="8"/>
  <c r="AO180" i="8"/>
  <c r="AM180" i="8"/>
  <c r="AL180" i="8"/>
  <c r="AN184" i="8"/>
  <c r="C187" i="8"/>
  <c r="AN189" i="8"/>
  <c r="AO196" i="8"/>
  <c r="AM196" i="8"/>
  <c r="AL196" i="8"/>
  <c r="C175" i="14"/>
  <c r="C110" i="14"/>
  <c r="AT51" i="14"/>
  <c r="C181" i="14"/>
  <c r="C116" i="14"/>
  <c r="AT53" i="14"/>
  <c r="AO74" i="14"/>
  <c r="AN74" i="14"/>
  <c r="AL74" i="14"/>
  <c r="AL79" i="14"/>
  <c r="AO83" i="14"/>
  <c r="AM83" i="14"/>
  <c r="AO89" i="14"/>
  <c r="AM89" i="14"/>
  <c r="AL92" i="14"/>
  <c r="AO94" i="14"/>
  <c r="AL100" i="14"/>
  <c r="AO102" i="14"/>
  <c r="AL108" i="14"/>
  <c r="AO110" i="14"/>
  <c r="AL116" i="14"/>
  <c r="AO118" i="14"/>
  <c r="AL124" i="14"/>
  <c r="AO126" i="14"/>
  <c r="AL132" i="14"/>
  <c r="AO134" i="14"/>
  <c r="AO138" i="14"/>
  <c r="AQ138" i="14" s="1"/>
  <c r="AS8" i="14" s="1"/>
  <c r="AM138" i="14"/>
  <c r="AN141" i="14"/>
  <c r="AQ141" i="14" s="1"/>
  <c r="AS11" i="14" s="1"/>
  <c r="AM141" i="14"/>
  <c r="AM150" i="14"/>
  <c r="AQ150" i="14" s="1"/>
  <c r="AS20" i="14" s="1"/>
  <c r="AL150" i="14"/>
  <c r="AO155" i="14"/>
  <c r="AQ155" i="14" s="1"/>
  <c r="AS25" i="14" s="1"/>
  <c r="AN155" i="14"/>
  <c r="AL155" i="14"/>
  <c r="AN159" i="14"/>
  <c r="AM159" i="14"/>
  <c r="AL159" i="14"/>
  <c r="AO168" i="14"/>
  <c r="AN168" i="14"/>
  <c r="AM168" i="14"/>
  <c r="AO175" i="14"/>
  <c r="AO178" i="14"/>
  <c r="AM178" i="14"/>
  <c r="AQ178" i="14"/>
  <c r="AS48" i="14" s="1"/>
  <c r="AN181" i="14"/>
  <c r="AQ181" i="14" s="1"/>
  <c r="AS51" i="14" s="1"/>
  <c r="AM181" i="14"/>
  <c r="AM182" i="14"/>
  <c r="AQ182" i="14" s="1"/>
  <c r="AS52" i="14" s="1"/>
  <c r="AL182" i="14"/>
  <c r="AO187" i="14"/>
  <c r="AN187" i="14"/>
  <c r="AL187" i="14"/>
  <c r="AQ187" i="14"/>
  <c r="AS57" i="14" s="1"/>
  <c r="AN191" i="14"/>
  <c r="AM191" i="14"/>
  <c r="AL191" i="14"/>
  <c r="AR19" i="15"/>
  <c r="AR35" i="15"/>
  <c r="AS21" i="15"/>
  <c r="AS20" i="15"/>
  <c r="C183" i="8"/>
  <c r="C118" i="8"/>
  <c r="C191" i="8"/>
  <c r="C126" i="8"/>
  <c r="C199" i="8"/>
  <c r="C134" i="8"/>
  <c r="C86" i="8"/>
  <c r="C94" i="8"/>
  <c r="C102" i="8"/>
  <c r="C110" i="8"/>
  <c r="C119" i="8"/>
  <c r="AN129" i="8"/>
  <c r="AM129" i="8"/>
  <c r="AO134" i="8"/>
  <c r="AO140" i="8"/>
  <c r="AQ140" i="8" s="1"/>
  <c r="AL140" i="8"/>
  <c r="AN142" i="8"/>
  <c r="AM153" i="8"/>
  <c r="AL153" i="8"/>
  <c r="C155" i="8"/>
  <c r="AO163" i="8"/>
  <c r="AN163" i="8"/>
  <c r="AL168" i="8"/>
  <c r="AN178" i="8"/>
  <c r="AM178" i="8"/>
  <c r="AO187" i="8"/>
  <c r="AN187" i="8"/>
  <c r="C192" i="8"/>
  <c r="AN194" i="8"/>
  <c r="AM194" i="8"/>
  <c r="C167" i="14"/>
  <c r="AQ167" i="14" s="1"/>
  <c r="AS37" i="14" s="1"/>
  <c r="C102" i="14"/>
  <c r="AT43" i="14"/>
  <c r="C173" i="14"/>
  <c r="C108" i="14"/>
  <c r="AL77" i="14"/>
  <c r="AO80" i="14"/>
  <c r="AN80" i="14"/>
  <c r="AQ80" i="14" s="1"/>
  <c r="AR15" i="14" s="1"/>
  <c r="AM80" i="14"/>
  <c r="AL80" i="14"/>
  <c r="AO85" i="14"/>
  <c r="AQ85" i="14" s="1"/>
  <c r="AR20" i="14" s="1"/>
  <c r="AN86" i="14"/>
  <c r="AM86" i="14"/>
  <c r="AL86" i="14"/>
  <c r="AN89" i="14"/>
  <c r="AQ89" i="14" s="1"/>
  <c r="AR24" i="14" s="1"/>
  <c r="AN92" i="14"/>
  <c r="AQ92" i="14" s="1"/>
  <c r="AR27" i="14" s="1"/>
  <c r="AM92" i="14"/>
  <c r="AQ97" i="14"/>
  <c r="AR32" i="14" s="1"/>
  <c r="AN100" i="14"/>
  <c r="AQ100" i="14" s="1"/>
  <c r="AR35" i="14" s="1"/>
  <c r="AM100" i="14"/>
  <c r="AQ105" i="14"/>
  <c r="AR40" i="14" s="1"/>
  <c r="AN108" i="14"/>
  <c r="AQ108" i="14" s="1"/>
  <c r="AR43" i="14" s="1"/>
  <c r="AM108" i="14"/>
  <c r="AQ113" i="14"/>
  <c r="AR48" i="14" s="1"/>
  <c r="AN116" i="14"/>
  <c r="AQ116" i="14" s="1"/>
  <c r="AR51" i="14" s="1"/>
  <c r="AM116" i="14"/>
  <c r="AQ121" i="14"/>
  <c r="AR56" i="14" s="1"/>
  <c r="AN124" i="14"/>
  <c r="AQ124" i="14" s="1"/>
  <c r="AR59" i="14" s="1"/>
  <c r="AM124" i="14"/>
  <c r="AQ129" i="14"/>
  <c r="AR64" i="14" s="1"/>
  <c r="AN132" i="14"/>
  <c r="AQ132" i="14" s="1"/>
  <c r="AR67" i="14" s="1"/>
  <c r="AM132" i="14"/>
  <c r="AM142" i="14"/>
  <c r="AL142" i="14"/>
  <c r="AO147" i="14"/>
  <c r="AN147" i="14"/>
  <c r="AL147" i="14"/>
  <c r="AQ147" i="14"/>
  <c r="AS17" i="14" s="1"/>
  <c r="AO158" i="14"/>
  <c r="AN158" i="14"/>
  <c r="AO164" i="14"/>
  <c r="AM164" i="14"/>
  <c r="AL164" i="14"/>
  <c r="AL168" i="14"/>
  <c r="AQ169" i="14"/>
  <c r="AS39" i="14" s="1"/>
  <c r="AQ173" i="14"/>
  <c r="AS43" i="14" s="1"/>
  <c r="AO190" i="14"/>
  <c r="AQ190" i="14" s="1"/>
  <c r="AS60" i="14" s="1"/>
  <c r="AN190" i="14"/>
  <c r="AO196" i="14"/>
  <c r="AM196" i="14"/>
  <c r="AL196" i="14"/>
  <c r="C93" i="8"/>
  <c r="C101" i="8"/>
  <c r="C109" i="8"/>
  <c r="C115" i="8"/>
  <c r="AL119" i="8"/>
  <c r="AO122" i="8"/>
  <c r="AN122" i="8"/>
  <c r="C131" i="8"/>
  <c r="AM145" i="8"/>
  <c r="AL145" i="8"/>
  <c r="C147" i="8"/>
  <c r="AO155" i="8"/>
  <c r="AN155" i="8"/>
  <c r="AL160" i="8"/>
  <c r="AM165" i="8"/>
  <c r="AN170" i="8"/>
  <c r="AM170" i="8"/>
  <c r="AO174" i="8"/>
  <c r="AN174" i="8"/>
  <c r="AL174" i="8"/>
  <c r="AL176" i="8"/>
  <c r="AO183" i="8"/>
  <c r="AM183" i="8"/>
  <c r="AO185" i="8"/>
  <c r="AM185" i="8"/>
  <c r="AL185" i="8"/>
  <c r="AL187" i="8"/>
  <c r="AO190" i="8"/>
  <c r="AN190" i="8"/>
  <c r="AL190" i="8"/>
  <c r="AO199" i="8"/>
  <c r="AM199" i="8"/>
  <c r="C159" i="14"/>
  <c r="C94" i="14"/>
  <c r="AT35" i="14"/>
  <c r="C165" i="14"/>
  <c r="C100" i="14"/>
  <c r="AT37" i="14"/>
  <c r="AO71" i="14"/>
  <c r="AN71" i="14"/>
  <c r="AM71" i="14"/>
  <c r="AM93" i="14"/>
  <c r="AL93" i="14"/>
  <c r="AM101" i="14"/>
  <c r="AL101" i="14"/>
  <c r="AM109" i="14"/>
  <c r="AL109" i="14"/>
  <c r="AM117" i="14"/>
  <c r="AL117" i="14"/>
  <c r="AM125" i="14"/>
  <c r="AL125" i="14"/>
  <c r="AM133" i="14"/>
  <c r="AL133" i="14"/>
  <c r="AQ139" i="14"/>
  <c r="AS9" i="14" s="1"/>
  <c r="AQ151" i="14"/>
  <c r="AS21" i="14" s="1"/>
  <c r="AO160" i="14"/>
  <c r="AN160" i="14"/>
  <c r="AM160" i="14"/>
  <c r="AO170" i="14"/>
  <c r="AQ170" i="14" s="1"/>
  <c r="AS40" i="14" s="1"/>
  <c r="AM170" i="14"/>
  <c r="AM174" i="14"/>
  <c r="AL174" i="14"/>
  <c r="AQ179" i="14"/>
  <c r="AS49" i="14" s="1"/>
  <c r="AQ183" i="14"/>
  <c r="AS53" i="14" s="1"/>
  <c r="AO192" i="14"/>
  <c r="AN192" i="14"/>
  <c r="AM192" i="14"/>
  <c r="AO199" i="14"/>
  <c r="AQ199" i="14" s="1"/>
  <c r="AR21" i="15"/>
  <c r="AR37" i="15"/>
  <c r="AR53" i="15"/>
  <c r="AR52" i="15"/>
  <c r="AL137" i="8"/>
  <c r="AM157" i="8"/>
  <c r="AM181" i="8"/>
  <c r="AL192" i="8"/>
  <c r="AM197" i="8"/>
  <c r="C151" i="14"/>
  <c r="C86" i="14"/>
  <c r="AQ86" i="14" s="1"/>
  <c r="AR21" i="14" s="1"/>
  <c r="AT27" i="14"/>
  <c r="C157" i="14"/>
  <c r="AQ157" i="14" s="1"/>
  <c r="AS27" i="14" s="1"/>
  <c r="C92" i="14"/>
  <c r="AL71" i="14"/>
  <c r="AM77" i="14"/>
  <c r="AL84" i="14"/>
  <c r="AQ143" i="14"/>
  <c r="AS13" i="14" s="1"/>
  <c r="AQ156" i="14"/>
  <c r="AS26" i="14" s="1"/>
  <c r="AQ161" i="14"/>
  <c r="AS31" i="14" s="1"/>
  <c r="AQ188" i="14"/>
  <c r="AS58" i="14" s="1"/>
  <c r="AQ193" i="14"/>
  <c r="AS63" i="14" s="1"/>
  <c r="AR23" i="15"/>
  <c r="AR22" i="15"/>
  <c r="AR39" i="15"/>
  <c r="AR38" i="15"/>
  <c r="AS61" i="15"/>
  <c r="AS60" i="15"/>
  <c r="AO131" i="8"/>
  <c r="AL131" i="8"/>
  <c r="AN133" i="8"/>
  <c r="AM137" i="8"/>
  <c r="C99" i="8"/>
  <c r="C107" i="8"/>
  <c r="C121" i="8"/>
  <c r="AM128" i="8"/>
  <c r="AL128" i="8"/>
  <c r="AO139" i="8"/>
  <c r="AN139" i="8"/>
  <c r="AL144" i="8"/>
  <c r="AM149" i="8"/>
  <c r="AL152" i="8"/>
  <c r="AN162" i="8"/>
  <c r="AM162" i="8"/>
  <c r="AO167" i="8"/>
  <c r="AN176" i="8"/>
  <c r="C179" i="8"/>
  <c r="AN181" i="8"/>
  <c r="AO188" i="8"/>
  <c r="AM188" i="8"/>
  <c r="AL188" i="8"/>
  <c r="AN192" i="8"/>
  <c r="C195" i="8"/>
  <c r="AN197" i="8"/>
  <c r="AT19" i="14"/>
  <c r="C149" i="14"/>
  <c r="AQ149" i="14" s="1"/>
  <c r="AS19" i="14" s="1"/>
  <c r="C84" i="14"/>
  <c r="AT21" i="14"/>
  <c r="AO72" i="14"/>
  <c r="AN72" i="14"/>
  <c r="AQ72" i="14" s="1"/>
  <c r="AR7" i="14" s="1"/>
  <c r="AM72" i="14"/>
  <c r="AL72" i="14"/>
  <c r="AO77" i="14"/>
  <c r="AQ77" i="14" s="1"/>
  <c r="AR12" i="14" s="1"/>
  <c r="AN78" i="14"/>
  <c r="AM78" i="14"/>
  <c r="AL78" i="14"/>
  <c r="AN81" i="14"/>
  <c r="AQ81" i="14" s="1"/>
  <c r="AR16" i="14" s="1"/>
  <c r="AN84" i="14"/>
  <c r="AQ84" i="14" s="1"/>
  <c r="AR19" i="14" s="1"/>
  <c r="AO87" i="14"/>
  <c r="AN87" i="14"/>
  <c r="AM87" i="14"/>
  <c r="AN94" i="14"/>
  <c r="AM94" i="14"/>
  <c r="AL94" i="14"/>
  <c r="AQ94" i="14" s="1"/>
  <c r="AR29" i="14" s="1"/>
  <c r="AN102" i="14"/>
  <c r="AQ102" i="14" s="1"/>
  <c r="AR37" i="14" s="1"/>
  <c r="AM102" i="14"/>
  <c r="AL102" i="14"/>
  <c r="AN110" i="14"/>
  <c r="AM110" i="14"/>
  <c r="AL110" i="14"/>
  <c r="AQ110" i="14" s="1"/>
  <c r="AR45" i="14" s="1"/>
  <c r="AN118" i="14"/>
  <c r="AQ118" i="14" s="1"/>
  <c r="AR53" i="14" s="1"/>
  <c r="AM118" i="14"/>
  <c r="AL118" i="14"/>
  <c r="AN126" i="14"/>
  <c r="AM126" i="14"/>
  <c r="AL126" i="14"/>
  <c r="AQ126" i="14" s="1"/>
  <c r="AR61" i="14" s="1"/>
  <c r="AN134" i="14"/>
  <c r="AQ134" i="14" s="1"/>
  <c r="AM134" i="14"/>
  <c r="AL134" i="14"/>
  <c r="AO142" i="14"/>
  <c r="AN142" i="14"/>
  <c r="AO148" i="14"/>
  <c r="AQ148" i="14" s="1"/>
  <c r="AS18" i="14" s="1"/>
  <c r="AM148" i="14"/>
  <c r="AL148" i="14"/>
  <c r="AO152" i="14"/>
  <c r="AN152" i="14"/>
  <c r="AM152" i="14"/>
  <c r="AO159" i="14"/>
  <c r="AQ159" i="14" s="1"/>
  <c r="AS29" i="14" s="1"/>
  <c r="AO162" i="14"/>
  <c r="AM162" i="14"/>
  <c r="AQ162" i="14" s="1"/>
  <c r="AS32" i="14" s="1"/>
  <c r="AN165" i="14"/>
  <c r="AQ165" i="14" s="1"/>
  <c r="AS35" i="14" s="1"/>
  <c r="AM165" i="14"/>
  <c r="AM166" i="14"/>
  <c r="AQ166" i="14" s="1"/>
  <c r="AS36" i="14" s="1"/>
  <c r="AL166" i="14"/>
  <c r="AO171" i="14"/>
  <c r="AN171" i="14"/>
  <c r="AL171" i="14"/>
  <c r="AQ171" i="14" s="1"/>
  <c r="AS41" i="14" s="1"/>
  <c r="AN175" i="14"/>
  <c r="AQ175" i="14" s="1"/>
  <c r="AS45" i="14" s="1"/>
  <c r="AM175" i="14"/>
  <c r="AL175" i="14"/>
  <c r="AO184" i="14"/>
  <c r="AN184" i="14"/>
  <c r="AM184" i="14"/>
  <c r="AO191" i="14"/>
  <c r="AQ191" i="14" s="1"/>
  <c r="AS61" i="14" s="1"/>
  <c r="AQ194" i="14"/>
  <c r="AS64" i="14" s="1"/>
  <c r="AN197" i="14"/>
  <c r="AQ197" i="14" s="1"/>
  <c r="AS67" i="14" s="1"/>
  <c r="AM197" i="14"/>
  <c r="AM198" i="14"/>
  <c r="AQ198" i="14" s="1"/>
  <c r="AS68" i="14" s="1"/>
  <c r="AL198" i="14"/>
  <c r="AR27" i="15"/>
  <c r="AR43" i="15"/>
  <c r="AS29" i="15"/>
  <c r="AS28" i="15"/>
  <c r="AO115" i="8"/>
  <c r="C182" i="8"/>
  <c r="C117" i="8"/>
  <c r="C190" i="8"/>
  <c r="C125" i="8"/>
  <c r="C198" i="8"/>
  <c r="C133" i="8"/>
  <c r="C106" i="8"/>
  <c r="AN121" i="8"/>
  <c r="AM121" i="8"/>
  <c r="AM141" i="8"/>
  <c r="AN154" i="8"/>
  <c r="AM154" i="8"/>
  <c r="AO159" i="8"/>
  <c r="AO179" i="8"/>
  <c r="AN179" i="8"/>
  <c r="AN186" i="8"/>
  <c r="AM186" i="8"/>
  <c r="AO195" i="8"/>
  <c r="AN195" i="8"/>
  <c r="AU11" i="14"/>
  <c r="AU10" i="14"/>
  <c r="C199" i="14"/>
  <c r="C134" i="14"/>
  <c r="C73" i="14"/>
  <c r="AQ73" i="14" s="1"/>
  <c r="AR8" i="14" s="1"/>
  <c r="AO82" i="14"/>
  <c r="AN82" i="14"/>
  <c r="AL82" i="14"/>
  <c r="AQ82" i="14"/>
  <c r="AR17" i="14" s="1"/>
  <c r="AL87" i="14"/>
  <c r="AO91" i="14"/>
  <c r="AQ91" i="14" s="1"/>
  <c r="AR26" i="14" s="1"/>
  <c r="AM91" i="14"/>
  <c r="AO93" i="14"/>
  <c r="AQ93" i="14" s="1"/>
  <c r="AR28" i="14" s="1"/>
  <c r="AN93" i="14"/>
  <c r="AO101" i="14"/>
  <c r="AN101" i="14"/>
  <c r="AO109" i="14"/>
  <c r="AN109" i="14"/>
  <c r="AO117" i="14"/>
  <c r="AQ117" i="14" s="1"/>
  <c r="AR52" i="14" s="1"/>
  <c r="AN117" i="14"/>
  <c r="AO125" i="14"/>
  <c r="AQ125" i="14" s="1"/>
  <c r="AR60" i="14" s="1"/>
  <c r="AN125" i="14"/>
  <c r="AO133" i="14"/>
  <c r="AN133" i="14"/>
  <c r="AO140" i="14"/>
  <c r="AM140" i="14"/>
  <c r="AL140" i="14"/>
  <c r="AQ144" i="14"/>
  <c r="AS14" i="14" s="1"/>
  <c r="AL152" i="14"/>
  <c r="AQ153" i="14"/>
  <c r="AS23" i="14" s="1"/>
  <c r="AO174" i="14"/>
  <c r="AN174" i="14"/>
  <c r="AO180" i="14"/>
  <c r="AQ180" i="14" s="1"/>
  <c r="AS50" i="14" s="1"/>
  <c r="AM180" i="14"/>
  <c r="AL180" i="14"/>
  <c r="AL184" i="14"/>
  <c r="AQ185" i="14"/>
  <c r="AS55" i="14" s="1"/>
  <c r="AQ189" i="14"/>
  <c r="AS59" i="14" s="1"/>
  <c r="C76" i="14"/>
  <c r="AQ76" i="14" s="1"/>
  <c r="AR11" i="14" s="1"/>
  <c r="AR56" i="15"/>
  <c r="AR64" i="15"/>
  <c r="C73" i="15"/>
  <c r="C81" i="15"/>
  <c r="C89" i="15"/>
  <c r="C97" i="15"/>
  <c r="C105" i="15"/>
  <c r="AN111" i="15"/>
  <c r="AM113" i="15"/>
  <c r="AO115" i="15"/>
  <c r="AL115" i="15"/>
  <c r="AO117" i="15"/>
  <c r="AN117" i="15"/>
  <c r="AM117" i="15"/>
  <c r="AL117" i="15"/>
  <c r="AO120" i="15"/>
  <c r="AL120" i="15"/>
  <c r="AL122" i="15"/>
  <c r="AN124" i="15"/>
  <c r="AM124" i="15"/>
  <c r="AL124" i="15"/>
  <c r="AN127" i="15"/>
  <c r="AO134" i="15"/>
  <c r="AN134" i="15"/>
  <c r="AM134" i="15"/>
  <c r="C149" i="15"/>
  <c r="C152" i="15"/>
  <c r="AM154" i="15"/>
  <c r="AO156" i="15"/>
  <c r="AM156" i="15"/>
  <c r="AL156" i="15"/>
  <c r="AO161" i="15"/>
  <c r="AL161" i="15"/>
  <c r="AN165" i="15"/>
  <c r="AM165" i="15"/>
  <c r="AL165" i="15"/>
  <c r="AO168" i="15"/>
  <c r="AO175" i="15"/>
  <c r="AN175" i="15"/>
  <c r="AM175" i="15"/>
  <c r="C182" i="15"/>
  <c r="C189" i="15"/>
  <c r="C192" i="15"/>
  <c r="AM194" i="15"/>
  <c r="AO196" i="15"/>
  <c r="AM196" i="15"/>
  <c r="AL196" i="15"/>
  <c r="C97" i="16"/>
  <c r="C162" i="16"/>
  <c r="C129" i="16"/>
  <c r="C194" i="16"/>
  <c r="AN74" i="16"/>
  <c r="AM74" i="16"/>
  <c r="AO81" i="16"/>
  <c r="AN81" i="16"/>
  <c r="AO85" i="16"/>
  <c r="AN85" i="16"/>
  <c r="AM85" i="16"/>
  <c r="AO89" i="16"/>
  <c r="AO96" i="16"/>
  <c r="AN96" i="16"/>
  <c r="AM96" i="16"/>
  <c r="AL96" i="16"/>
  <c r="AL103" i="16"/>
  <c r="AR42" i="16"/>
  <c r="AR43" i="16"/>
  <c r="AO121" i="16"/>
  <c r="AO128" i="16"/>
  <c r="AN128" i="16"/>
  <c r="AM128" i="16"/>
  <c r="AL128" i="16"/>
  <c r="AM136" i="16"/>
  <c r="AO155" i="16"/>
  <c r="AO158" i="16"/>
  <c r="AN158" i="16"/>
  <c r="AM158" i="16"/>
  <c r="AL158" i="16"/>
  <c r="AN165" i="16"/>
  <c r="AM165" i="16"/>
  <c r="C168" i="16"/>
  <c r="AS51" i="16"/>
  <c r="AS55" i="16"/>
  <c r="AS56" i="16"/>
  <c r="AO191" i="16"/>
  <c r="AN191" i="16"/>
  <c r="AM191" i="16"/>
  <c r="AL191" i="16"/>
  <c r="AS69" i="16"/>
  <c r="AS68" i="16"/>
  <c r="AQ74" i="17"/>
  <c r="AR9" i="17" s="1"/>
  <c r="C75" i="14"/>
  <c r="AQ75" i="14" s="1"/>
  <c r="AR10" i="14" s="1"/>
  <c r="C83" i="14"/>
  <c r="C91" i="14"/>
  <c r="C99" i="14"/>
  <c r="AQ99" i="14" s="1"/>
  <c r="AR34" i="14" s="1"/>
  <c r="C107" i="14"/>
  <c r="AQ107" i="14" s="1"/>
  <c r="AR42" i="14" s="1"/>
  <c r="C115" i="14"/>
  <c r="AQ115" i="14" s="1"/>
  <c r="AR50" i="14" s="1"/>
  <c r="C123" i="14"/>
  <c r="AQ123" i="14" s="1"/>
  <c r="AR58" i="14" s="1"/>
  <c r="C131" i="14"/>
  <c r="AQ131" i="14" s="1"/>
  <c r="AR66" i="14" s="1"/>
  <c r="C72" i="15"/>
  <c r="C80" i="15"/>
  <c r="C88" i="15"/>
  <c r="C96" i="15"/>
  <c r="C104" i="15"/>
  <c r="AO127" i="15"/>
  <c r="C132" i="15"/>
  <c r="AM138" i="15"/>
  <c r="AO140" i="15"/>
  <c r="AM140" i="15"/>
  <c r="AL140" i="15"/>
  <c r="AO142" i="15"/>
  <c r="AN142" i="15"/>
  <c r="AM142" i="15"/>
  <c r="AL142" i="15"/>
  <c r="AN147" i="15"/>
  <c r="AN152" i="15"/>
  <c r="AO159" i="15"/>
  <c r="AN159" i="15"/>
  <c r="AM159" i="15"/>
  <c r="C166" i="15"/>
  <c r="C173" i="15"/>
  <c r="AO182" i="15"/>
  <c r="AN182" i="15"/>
  <c r="AM182" i="15"/>
  <c r="AL182" i="15"/>
  <c r="AN187" i="15"/>
  <c r="AL187" i="15"/>
  <c r="AO199" i="15"/>
  <c r="AN199" i="15"/>
  <c r="AM199" i="15"/>
  <c r="C166" i="16"/>
  <c r="C101" i="16"/>
  <c r="C115" i="16"/>
  <c r="C180" i="16"/>
  <c r="C198" i="16"/>
  <c r="C133" i="16"/>
  <c r="AN71" i="16"/>
  <c r="AM71" i="16"/>
  <c r="AL74" i="16"/>
  <c r="AM81" i="16"/>
  <c r="AQ81" i="16" s="1"/>
  <c r="AR16" i="16" s="1"/>
  <c r="AO86" i="16"/>
  <c r="AN89" i="16"/>
  <c r="AM89" i="16"/>
  <c r="AL89" i="16"/>
  <c r="AL93" i="16"/>
  <c r="AR32" i="16"/>
  <c r="AR31" i="16"/>
  <c r="AR38" i="16"/>
  <c r="AN108" i="16"/>
  <c r="AN111" i="16"/>
  <c r="AM111" i="16"/>
  <c r="AO114" i="16"/>
  <c r="AN114" i="16"/>
  <c r="AM114" i="16"/>
  <c r="AL114" i="16"/>
  <c r="AM118" i="16"/>
  <c r="AL118" i="16"/>
  <c r="AN121" i="16"/>
  <c r="AM121" i="16"/>
  <c r="AL121" i="16"/>
  <c r="AL125" i="16"/>
  <c r="AR64" i="16"/>
  <c r="AR63" i="16"/>
  <c r="AO137" i="16"/>
  <c r="AN137" i="16"/>
  <c r="AM137" i="16"/>
  <c r="AO142" i="16"/>
  <c r="AN142" i="16"/>
  <c r="AO151" i="16"/>
  <c r="AN151" i="16"/>
  <c r="AL155" i="16"/>
  <c r="AS29" i="16"/>
  <c r="AS28" i="16"/>
  <c r="AL165" i="16"/>
  <c r="AO168" i="16"/>
  <c r="AN168" i="16"/>
  <c r="AM168" i="16"/>
  <c r="AL168" i="16"/>
  <c r="AM172" i="16"/>
  <c r="AL172" i="16"/>
  <c r="AO179" i="16"/>
  <c r="AO182" i="16"/>
  <c r="AN182" i="16"/>
  <c r="AM182" i="16"/>
  <c r="AL182" i="16"/>
  <c r="AN186" i="16"/>
  <c r="AN189" i="16"/>
  <c r="AM189" i="16"/>
  <c r="C192" i="16"/>
  <c r="AQ75" i="17"/>
  <c r="AR10" i="17" s="1"/>
  <c r="AQ81" i="17"/>
  <c r="AR16" i="17" s="1"/>
  <c r="AQ101" i="17"/>
  <c r="AR36" i="17" s="1"/>
  <c r="AR57" i="17"/>
  <c r="C74" i="14"/>
  <c r="AQ74" i="14" s="1"/>
  <c r="AR9" i="14" s="1"/>
  <c r="C82" i="14"/>
  <c r="C90" i="14"/>
  <c r="AQ90" i="14" s="1"/>
  <c r="AR25" i="14" s="1"/>
  <c r="C98" i="14"/>
  <c r="AQ98" i="14" s="1"/>
  <c r="AR33" i="14" s="1"/>
  <c r="C106" i="14"/>
  <c r="AQ106" i="14" s="1"/>
  <c r="AR41" i="14" s="1"/>
  <c r="C114" i="14"/>
  <c r="AQ114" i="14" s="1"/>
  <c r="AR49" i="14" s="1"/>
  <c r="C122" i="14"/>
  <c r="AQ122" i="14" s="1"/>
  <c r="AR57" i="14" s="1"/>
  <c r="C130" i="14"/>
  <c r="AQ130" i="14" s="1"/>
  <c r="AR65" i="14" s="1"/>
  <c r="C71" i="15"/>
  <c r="AQ71" i="15" s="1"/>
  <c r="AR6" i="15" s="1"/>
  <c r="C79" i="15"/>
  <c r="C95" i="15"/>
  <c r="C103" i="15"/>
  <c r="C110" i="15"/>
  <c r="AM115" i="15"/>
  <c r="AO118" i="15"/>
  <c r="AN118" i="15"/>
  <c r="AM118" i="15"/>
  <c r="C125" i="15"/>
  <c r="AN130" i="15"/>
  <c r="AO145" i="15"/>
  <c r="AL145" i="15"/>
  <c r="AL147" i="15"/>
  <c r="AN149" i="15"/>
  <c r="AM149" i="15"/>
  <c r="AL149" i="15"/>
  <c r="AO152" i="15"/>
  <c r="AO166" i="15"/>
  <c r="AN166" i="15"/>
  <c r="AM166" i="15"/>
  <c r="AL166" i="15"/>
  <c r="AN171" i="15"/>
  <c r="AL171" i="15"/>
  <c r="C176" i="15"/>
  <c r="AM178" i="15"/>
  <c r="AO180" i="15"/>
  <c r="AM180" i="15"/>
  <c r="AL180" i="15"/>
  <c r="AO185" i="15"/>
  <c r="AL185" i="15"/>
  <c r="AN189" i="15"/>
  <c r="AM189" i="15"/>
  <c r="AL189" i="15"/>
  <c r="AO192" i="15"/>
  <c r="AN192" i="15"/>
  <c r="C105" i="16"/>
  <c r="C170" i="16"/>
  <c r="AO78" i="16"/>
  <c r="AN78" i="16"/>
  <c r="AL86" i="16"/>
  <c r="AO97" i="16"/>
  <c r="AO101" i="16"/>
  <c r="AO104" i="16"/>
  <c r="AN104" i="16"/>
  <c r="AM104" i="16"/>
  <c r="AL104" i="16"/>
  <c r="AL111" i="16"/>
  <c r="AR50" i="16"/>
  <c r="AR51" i="16"/>
  <c r="AO129" i="16"/>
  <c r="AO133" i="16"/>
  <c r="AM142" i="16"/>
  <c r="AO146" i="16"/>
  <c r="AN146" i="16"/>
  <c r="AM146" i="16"/>
  <c r="AO147" i="16"/>
  <c r="AM151" i="16"/>
  <c r="AS39" i="16"/>
  <c r="AS40" i="16"/>
  <c r="AO175" i="16"/>
  <c r="AN175" i="16"/>
  <c r="AM175" i="16"/>
  <c r="AL175" i="16"/>
  <c r="AL179" i="16"/>
  <c r="AS53" i="16"/>
  <c r="AS52" i="16"/>
  <c r="AL189" i="16"/>
  <c r="AM196" i="16"/>
  <c r="AL196" i="16"/>
  <c r="AO199" i="16"/>
  <c r="AN199" i="16"/>
  <c r="AM199" i="16"/>
  <c r="AL199" i="16"/>
  <c r="AR70" i="17"/>
  <c r="AR69" i="17"/>
  <c r="AQ148" i="17"/>
  <c r="AS18" i="17" s="1"/>
  <c r="C179" i="15"/>
  <c r="C114" i="15"/>
  <c r="C183" i="15"/>
  <c r="C118" i="15"/>
  <c r="C185" i="15"/>
  <c r="C120" i="15"/>
  <c r="C187" i="15"/>
  <c r="C122" i="15"/>
  <c r="C191" i="15"/>
  <c r="C126" i="15"/>
  <c r="C193" i="15"/>
  <c r="C128" i="15"/>
  <c r="C195" i="15"/>
  <c r="C130" i="15"/>
  <c r="C199" i="15"/>
  <c r="C134" i="15"/>
  <c r="C86" i="15"/>
  <c r="C94" i="15"/>
  <c r="C102" i="15"/>
  <c r="C116" i="15"/>
  <c r="C150" i="15"/>
  <c r="C157" i="15"/>
  <c r="AU11" i="16"/>
  <c r="AU10" i="16"/>
  <c r="C139" i="16"/>
  <c r="AQ139" i="16" s="1"/>
  <c r="AS9" i="16" s="1"/>
  <c r="C74" i="16"/>
  <c r="C91" i="16"/>
  <c r="C156" i="16"/>
  <c r="C174" i="16"/>
  <c r="C109" i="16"/>
  <c r="C123" i="16"/>
  <c r="C188" i="16"/>
  <c r="AR40" i="16"/>
  <c r="AR39" i="16"/>
  <c r="AN173" i="16"/>
  <c r="AM173" i="16"/>
  <c r="C176" i="16"/>
  <c r="AS59" i="16"/>
  <c r="AS63" i="16"/>
  <c r="AS64" i="16"/>
  <c r="AU11" i="17"/>
  <c r="AU10" i="17"/>
  <c r="AQ77" i="17"/>
  <c r="AR12" i="17" s="1"/>
  <c r="C72" i="14"/>
  <c r="C80" i="14"/>
  <c r="C88" i="14"/>
  <c r="AQ88" i="14" s="1"/>
  <c r="AR23" i="14" s="1"/>
  <c r="C96" i="14"/>
  <c r="AQ96" i="14" s="1"/>
  <c r="AR31" i="14" s="1"/>
  <c r="C104" i="14"/>
  <c r="AQ104" i="14" s="1"/>
  <c r="AR39" i="14" s="1"/>
  <c r="C112" i="14"/>
  <c r="AQ112" i="14" s="1"/>
  <c r="AR47" i="14" s="1"/>
  <c r="C120" i="14"/>
  <c r="AQ120" i="14" s="1"/>
  <c r="AR55" i="14" s="1"/>
  <c r="C128" i="14"/>
  <c r="AQ128" i="14" s="1"/>
  <c r="AR63" i="14" s="1"/>
  <c r="C93" i="15"/>
  <c r="C109" i="15"/>
  <c r="C112" i="15"/>
  <c r="C119" i="15"/>
  <c r="AO150" i="15"/>
  <c r="AN150" i="15"/>
  <c r="AM150" i="15"/>
  <c r="AL150" i="15"/>
  <c r="AN160" i="15"/>
  <c r="AO190" i="15"/>
  <c r="AN190" i="15"/>
  <c r="AM190" i="15"/>
  <c r="AL190" i="15"/>
  <c r="AT9" i="16"/>
  <c r="C113" i="16"/>
  <c r="C178" i="16"/>
  <c r="AO79" i="16"/>
  <c r="AN79" i="16"/>
  <c r="AM79" i="16"/>
  <c r="AL87" i="16"/>
  <c r="AR26" i="16"/>
  <c r="AR27" i="16"/>
  <c r="AL119" i="16"/>
  <c r="AR58" i="16"/>
  <c r="AR59" i="16"/>
  <c r="AS23" i="16"/>
  <c r="AS24" i="16"/>
  <c r="AS37" i="16"/>
  <c r="AS36" i="16"/>
  <c r="AL173" i="16"/>
  <c r="AO176" i="16"/>
  <c r="AN176" i="16"/>
  <c r="AM176" i="16"/>
  <c r="AL176" i="16"/>
  <c r="AM180" i="16"/>
  <c r="AL180" i="16"/>
  <c r="C100" i="15"/>
  <c r="AL109" i="15"/>
  <c r="AO112" i="15"/>
  <c r="AL112" i="15"/>
  <c r="AM116" i="15"/>
  <c r="AL116" i="15"/>
  <c r="AO119" i="15"/>
  <c r="AN119" i="15"/>
  <c r="AO126" i="15"/>
  <c r="AN126" i="15"/>
  <c r="AM126" i="15"/>
  <c r="C133" i="15"/>
  <c r="AN139" i="15"/>
  <c r="AO148" i="15"/>
  <c r="AM148" i="15"/>
  <c r="AL148" i="15"/>
  <c r="AO153" i="15"/>
  <c r="AL153" i="15"/>
  <c r="AN157" i="15"/>
  <c r="AM157" i="15"/>
  <c r="AL157" i="15"/>
  <c r="AO160" i="15"/>
  <c r="AO188" i="15"/>
  <c r="AM188" i="15"/>
  <c r="AL188" i="15"/>
  <c r="AO193" i="15"/>
  <c r="AL193" i="15"/>
  <c r="AN197" i="15"/>
  <c r="AM197" i="15"/>
  <c r="AL197" i="15"/>
  <c r="C99" i="16"/>
  <c r="C164" i="16"/>
  <c r="C182" i="16"/>
  <c r="C117" i="16"/>
  <c r="C131" i="16"/>
  <c r="C196" i="16"/>
  <c r="AL71" i="16"/>
  <c r="AQ71" i="16" s="1"/>
  <c r="AR6" i="16" s="1"/>
  <c r="AO72" i="16"/>
  <c r="AN72" i="16"/>
  <c r="AM72" i="16"/>
  <c r="AO73" i="16"/>
  <c r="AO76" i="16"/>
  <c r="AN76" i="16"/>
  <c r="AM76" i="16"/>
  <c r="AM80" i="16"/>
  <c r="AQ80" i="16" s="1"/>
  <c r="AR15" i="16" s="1"/>
  <c r="AO98" i="16"/>
  <c r="AN98" i="16"/>
  <c r="AM98" i="16"/>
  <c r="AL98" i="16"/>
  <c r="AR48" i="16"/>
  <c r="AR47" i="16"/>
  <c r="AO130" i="16"/>
  <c r="AN130" i="16"/>
  <c r="AM130" i="16"/>
  <c r="AL130" i="16"/>
  <c r="C160" i="16"/>
  <c r="AS47" i="16"/>
  <c r="AS48" i="16"/>
  <c r="AS61" i="16"/>
  <c r="AS60" i="16"/>
  <c r="AQ78" i="17"/>
  <c r="AR13" i="17" s="1"/>
  <c r="AQ91" i="17"/>
  <c r="AR26" i="17" s="1"/>
  <c r="AR50" i="17"/>
  <c r="AR49" i="17"/>
  <c r="AR54" i="17"/>
  <c r="AR55" i="17"/>
  <c r="AQ164" i="17"/>
  <c r="AS34" i="17" s="1"/>
  <c r="C78" i="14"/>
  <c r="AQ78" i="14" s="1"/>
  <c r="AR13" i="14" s="1"/>
  <c r="C75" i="15"/>
  <c r="C83" i="15"/>
  <c r="C91" i="15"/>
  <c r="C99" i="15"/>
  <c r="C107" i="15"/>
  <c r="AM129" i="15"/>
  <c r="AO131" i="15"/>
  <c r="AM131" i="15"/>
  <c r="AL131" i="15"/>
  <c r="AO133" i="15"/>
  <c r="AN133" i="15"/>
  <c r="AM133" i="15"/>
  <c r="AL133" i="15"/>
  <c r="AL139" i="15"/>
  <c r="AN141" i="15"/>
  <c r="AM141" i="15"/>
  <c r="AL141" i="15"/>
  <c r="AN144" i="15"/>
  <c r="AO151" i="15"/>
  <c r="AN151" i="15"/>
  <c r="AM151" i="15"/>
  <c r="AM170" i="15"/>
  <c r="AO172" i="15"/>
  <c r="AM172" i="15"/>
  <c r="AL172" i="15"/>
  <c r="AO174" i="15"/>
  <c r="AN174" i="15"/>
  <c r="AM174" i="15"/>
  <c r="AL174" i="15"/>
  <c r="AN179" i="15"/>
  <c r="AL179" i="15"/>
  <c r="AN184" i="15"/>
  <c r="AO191" i="15"/>
  <c r="AN191" i="15"/>
  <c r="AM191" i="15"/>
  <c r="C89" i="16"/>
  <c r="C154" i="16"/>
  <c r="C121" i="16"/>
  <c r="C186" i="16"/>
  <c r="AO77" i="16"/>
  <c r="AL78" i="16"/>
  <c r="AO84" i="16"/>
  <c r="AN84" i="16"/>
  <c r="AM84" i="16"/>
  <c r="AO88" i="16"/>
  <c r="AN88" i="16"/>
  <c r="AM88" i="16"/>
  <c r="AL88" i="16"/>
  <c r="AR34" i="16"/>
  <c r="AR35" i="16"/>
  <c r="AO113" i="16"/>
  <c r="AO120" i="16"/>
  <c r="AN120" i="16"/>
  <c r="AM120" i="16"/>
  <c r="AL120" i="16"/>
  <c r="AR66" i="16"/>
  <c r="AR67" i="16"/>
  <c r="AO140" i="16"/>
  <c r="AN140" i="16"/>
  <c r="AM140" i="16"/>
  <c r="AO160" i="16"/>
  <c r="AN160" i="16"/>
  <c r="AM160" i="16"/>
  <c r="AL160" i="16"/>
  <c r="AO171" i="16"/>
  <c r="AO174" i="16"/>
  <c r="AN174" i="16"/>
  <c r="AM174" i="16"/>
  <c r="AL174" i="16"/>
  <c r="AN178" i="16"/>
  <c r="AN181" i="16"/>
  <c r="AM181" i="16"/>
  <c r="C184" i="16"/>
  <c r="AQ73" i="17"/>
  <c r="AR8" i="17" s="1"/>
  <c r="AR40" i="17"/>
  <c r="AR41" i="17"/>
  <c r="AR60" i="17"/>
  <c r="AR59" i="17"/>
  <c r="C178" i="15"/>
  <c r="C113" i="15"/>
  <c r="C180" i="15"/>
  <c r="C115" i="15"/>
  <c r="C186" i="15"/>
  <c r="C121" i="15"/>
  <c r="C188" i="15"/>
  <c r="C123" i="15"/>
  <c r="C194" i="15"/>
  <c r="C129" i="15"/>
  <c r="C196" i="15"/>
  <c r="C131" i="15"/>
  <c r="C82" i="15"/>
  <c r="C90" i="15"/>
  <c r="C98" i="15"/>
  <c r="C106" i="15"/>
  <c r="AN116" i="15"/>
  <c r="AN122" i="15"/>
  <c r="AN163" i="15"/>
  <c r="AL163" i="15"/>
  <c r="C84" i="16"/>
  <c r="C149" i="16"/>
  <c r="C158" i="16"/>
  <c r="C93" i="16"/>
  <c r="C107" i="16"/>
  <c r="C172" i="16"/>
  <c r="C190" i="16"/>
  <c r="C125" i="16"/>
  <c r="AR24" i="16"/>
  <c r="AR23" i="16"/>
  <c r="AR56" i="16"/>
  <c r="AR55" i="16"/>
  <c r="AS31" i="16"/>
  <c r="AS32" i="16"/>
  <c r="AS45" i="16"/>
  <c r="AS44" i="16"/>
  <c r="AQ71" i="17"/>
  <c r="AR6" i="17" s="1"/>
  <c r="AR46" i="17"/>
  <c r="AR45" i="17"/>
  <c r="AL73" i="16"/>
  <c r="AL77" i="16"/>
  <c r="C136" i="16"/>
  <c r="AQ136" i="16" s="1"/>
  <c r="AS6" i="16" s="1"/>
  <c r="C142" i="16"/>
  <c r="AL144" i="16"/>
  <c r="AQ144" i="16" s="1"/>
  <c r="AS14" i="16" s="1"/>
  <c r="C148" i="16"/>
  <c r="AQ148" i="16" s="1"/>
  <c r="AS18" i="16" s="1"/>
  <c r="AL150" i="16"/>
  <c r="C151" i="16"/>
  <c r="AQ151" i="16" s="1"/>
  <c r="C157" i="16"/>
  <c r="C165" i="16"/>
  <c r="C173" i="16"/>
  <c r="C181" i="16"/>
  <c r="C189" i="16"/>
  <c r="C197" i="16"/>
  <c r="C71" i="17"/>
  <c r="C79" i="17"/>
  <c r="AQ79" i="17" s="1"/>
  <c r="AR14" i="17" s="1"/>
  <c r="AO95" i="17"/>
  <c r="AQ95" i="17" s="1"/>
  <c r="AR30" i="17" s="1"/>
  <c r="C99" i="17"/>
  <c r="AQ99" i="17" s="1"/>
  <c r="AR34" i="17" s="1"/>
  <c r="AL100" i="17"/>
  <c r="AM109" i="17"/>
  <c r="AN118" i="17"/>
  <c r="C129" i="17"/>
  <c r="AM133" i="17"/>
  <c r="AN137" i="17"/>
  <c r="AQ137" i="17" s="1"/>
  <c r="AS7" i="17" s="1"/>
  <c r="AM140" i="17"/>
  <c r="AQ140" i="17" s="1"/>
  <c r="AS10" i="17" s="1"/>
  <c r="C142" i="17"/>
  <c r="AL147" i="17"/>
  <c r="AQ147" i="17"/>
  <c r="AS17" i="17" s="1"/>
  <c r="AO150" i="17"/>
  <c r="AO152" i="17"/>
  <c r="AQ152" i="17" s="1"/>
  <c r="AS22" i="17" s="1"/>
  <c r="AM152" i="17"/>
  <c r="AN157" i="17"/>
  <c r="AQ157" i="17" s="1"/>
  <c r="AS27" i="17" s="1"/>
  <c r="AL157" i="17"/>
  <c r="AN159" i="17"/>
  <c r="AL159" i="17"/>
  <c r="AQ159" i="17" s="1"/>
  <c r="AS29" i="17" s="1"/>
  <c r="AN161" i="17"/>
  <c r="AQ161" i="17" s="1"/>
  <c r="AS31" i="17" s="1"/>
  <c r="AL161" i="17"/>
  <c r="AN163" i="17"/>
  <c r="AQ163" i="17" s="1"/>
  <c r="AS33" i="17" s="1"/>
  <c r="AL163" i="17"/>
  <c r="AN165" i="17"/>
  <c r="AL165" i="17"/>
  <c r="AQ165" i="17"/>
  <c r="AS35" i="17" s="1"/>
  <c r="AN167" i="17"/>
  <c r="AL167" i="17"/>
  <c r="AQ167" i="17"/>
  <c r="AN169" i="17"/>
  <c r="AL169" i="17"/>
  <c r="AN171" i="17"/>
  <c r="AL171" i="17"/>
  <c r="AN173" i="17"/>
  <c r="AL173" i="17"/>
  <c r="AN175" i="17"/>
  <c r="AL175" i="17"/>
  <c r="AN177" i="17"/>
  <c r="AL177" i="17"/>
  <c r="AN179" i="17"/>
  <c r="AL179" i="17"/>
  <c r="AN181" i="17"/>
  <c r="AL181" i="17"/>
  <c r="AN183" i="17"/>
  <c r="AL183" i="17"/>
  <c r="AN185" i="17"/>
  <c r="AL185" i="17"/>
  <c r="AN187" i="17"/>
  <c r="AL187" i="17"/>
  <c r="AN189" i="17"/>
  <c r="AL189" i="17"/>
  <c r="AN191" i="17"/>
  <c r="AL191" i="17"/>
  <c r="AN193" i="17"/>
  <c r="AL193" i="17"/>
  <c r="AN195" i="17"/>
  <c r="AL195" i="17"/>
  <c r="AN197" i="17"/>
  <c r="AL197" i="17"/>
  <c r="AN199" i="17"/>
  <c r="AL199" i="17"/>
  <c r="C97" i="18"/>
  <c r="C162" i="18"/>
  <c r="C165" i="18"/>
  <c r="C100" i="18"/>
  <c r="C113" i="18"/>
  <c r="C178" i="18"/>
  <c r="C181" i="18"/>
  <c r="C116" i="18"/>
  <c r="C193" i="18"/>
  <c r="C128" i="18"/>
  <c r="AN71" i="18"/>
  <c r="AM71" i="18"/>
  <c r="AL71" i="18"/>
  <c r="AQ71" i="18"/>
  <c r="AR6" i="18" s="1"/>
  <c r="AM74" i="18"/>
  <c r="AN77" i="18"/>
  <c r="AQ77" i="18" s="1"/>
  <c r="AR12" i="18" s="1"/>
  <c r="AL77" i="18"/>
  <c r="AO88" i="18"/>
  <c r="AN88" i="18"/>
  <c r="AM88" i="18"/>
  <c r="AL88" i="18"/>
  <c r="AO92" i="18"/>
  <c r="AM92" i="18"/>
  <c r="AM94" i="18"/>
  <c r="AL94" i="18"/>
  <c r="C98" i="18"/>
  <c r="AN103" i="18"/>
  <c r="AM103" i="18"/>
  <c r="AL103" i="18"/>
  <c r="AO106" i="18"/>
  <c r="AN106" i="18"/>
  <c r="AN109" i="18"/>
  <c r="C112" i="18"/>
  <c r="AO115" i="18"/>
  <c r="AN115" i="18"/>
  <c r="AL115" i="18"/>
  <c r="AO120" i="18"/>
  <c r="AN120" i="18"/>
  <c r="AM120" i="18"/>
  <c r="AL120" i="18"/>
  <c r="AL124" i="18"/>
  <c r="AO137" i="18"/>
  <c r="AQ137" i="18" s="1"/>
  <c r="AS7" i="18" s="1"/>
  <c r="AM137" i="18"/>
  <c r="AO143" i="18"/>
  <c r="AN143" i="18"/>
  <c r="AM143" i="18"/>
  <c r="AO153" i="18"/>
  <c r="AM153" i="18"/>
  <c r="AM157" i="18"/>
  <c r="AQ77" i="16"/>
  <c r="C134" i="16"/>
  <c r="AQ141" i="16"/>
  <c r="AS11" i="16" s="1"/>
  <c r="C145" i="16"/>
  <c r="AL147" i="16"/>
  <c r="C171" i="17"/>
  <c r="C106" i="17"/>
  <c r="C179" i="17"/>
  <c r="C114" i="17"/>
  <c r="C187" i="17"/>
  <c r="C122" i="17"/>
  <c r="C195" i="17"/>
  <c r="C130" i="17"/>
  <c r="C197" i="17"/>
  <c r="C132" i="17"/>
  <c r="C86" i="17"/>
  <c r="AQ86" i="17" s="1"/>
  <c r="AR21" i="17" s="1"/>
  <c r="C94" i="17"/>
  <c r="C103" i="17"/>
  <c r="C108" i="17"/>
  <c r="C112" i="17"/>
  <c r="C117" i="17"/>
  <c r="C121" i="17"/>
  <c r="C126" i="17"/>
  <c r="AO129" i="17"/>
  <c r="AM142" i="17"/>
  <c r="AO154" i="17"/>
  <c r="AQ154" i="17" s="1"/>
  <c r="AS24" i="17" s="1"/>
  <c r="AT9" i="18"/>
  <c r="C156" i="18"/>
  <c r="C91" i="18"/>
  <c r="C159" i="18"/>
  <c r="C94" i="18"/>
  <c r="C172" i="18"/>
  <c r="C107" i="18"/>
  <c r="C175" i="18"/>
  <c r="C110" i="18"/>
  <c r="C188" i="18"/>
  <c r="C123" i="18"/>
  <c r="AO86" i="18"/>
  <c r="AR24" i="18"/>
  <c r="AR25" i="18"/>
  <c r="AO118" i="18"/>
  <c r="AR56" i="18"/>
  <c r="AR57" i="18"/>
  <c r="AR59" i="18"/>
  <c r="AL76" i="16"/>
  <c r="AQ76" i="16" s="1"/>
  <c r="AR11" i="16" s="1"/>
  <c r="AL79" i="16"/>
  <c r="AQ79" i="16" s="1"/>
  <c r="AR14" i="16" s="1"/>
  <c r="AL85" i="16"/>
  <c r="AQ85" i="16" s="1"/>
  <c r="AR20" i="16" s="1"/>
  <c r="AL137" i="16"/>
  <c r="AQ137" i="16" s="1"/>
  <c r="AS7" i="16" s="1"/>
  <c r="C138" i="16"/>
  <c r="AL143" i="16"/>
  <c r="AQ143" i="16" s="1"/>
  <c r="AS13" i="16" s="1"/>
  <c r="AT6" i="17"/>
  <c r="AT12" i="17"/>
  <c r="AT17" i="17"/>
  <c r="AT25" i="17"/>
  <c r="C85" i="17"/>
  <c r="AQ85" i="17" s="1"/>
  <c r="AR20" i="17" s="1"/>
  <c r="C93" i="17"/>
  <c r="AQ93" i="17" s="1"/>
  <c r="AR28" i="17" s="1"/>
  <c r="AN94" i="17"/>
  <c r="AQ94" i="17" s="1"/>
  <c r="AR29" i="17" s="1"/>
  <c r="AO103" i="17"/>
  <c r="C107" i="17"/>
  <c r="AL108" i="17"/>
  <c r="AM117" i="17"/>
  <c r="AN126" i="17"/>
  <c r="AL126" i="17"/>
  <c r="AL132" i="17"/>
  <c r="AL139" i="17"/>
  <c r="AQ139" i="17" s="1"/>
  <c r="AS9" i="17" s="1"/>
  <c r="AO142" i="17"/>
  <c r="AO144" i="17"/>
  <c r="AQ144" i="17" s="1"/>
  <c r="AS14" i="17" s="1"/>
  <c r="AM144" i="17"/>
  <c r="AN149" i="17"/>
  <c r="AQ149" i="17" s="1"/>
  <c r="AS19" i="17" s="1"/>
  <c r="AL149" i="17"/>
  <c r="C156" i="17"/>
  <c r="C148" i="18"/>
  <c r="AQ148" i="18" s="1"/>
  <c r="AS18" i="18" s="1"/>
  <c r="C83" i="18"/>
  <c r="C166" i="18"/>
  <c r="C101" i="18"/>
  <c r="C182" i="18"/>
  <c r="C117" i="18"/>
  <c r="C191" i="18"/>
  <c r="C126" i="18"/>
  <c r="C129" i="18"/>
  <c r="C194" i="18"/>
  <c r="C197" i="18"/>
  <c r="C132" i="18"/>
  <c r="AO80" i="18"/>
  <c r="AN80" i="18"/>
  <c r="AM80" i="18"/>
  <c r="AL80" i="18"/>
  <c r="AO84" i="18"/>
  <c r="AQ84" i="18" s="1"/>
  <c r="AR19" i="18" s="1"/>
  <c r="AM84" i="18"/>
  <c r="AM86" i="18"/>
  <c r="AL86" i="18"/>
  <c r="C90" i="18"/>
  <c r="AN95" i="18"/>
  <c r="AM95" i="18"/>
  <c r="AL95" i="18"/>
  <c r="AN101" i="18"/>
  <c r="C104" i="18"/>
  <c r="AO112" i="18"/>
  <c r="AN112" i="18"/>
  <c r="AM112" i="18"/>
  <c r="AL112" i="18"/>
  <c r="AR47" i="18"/>
  <c r="AO116" i="18"/>
  <c r="AM116" i="18"/>
  <c r="AL118" i="18"/>
  <c r="AN125" i="18"/>
  <c r="AL72" i="16"/>
  <c r="AQ72" i="16" s="1"/>
  <c r="AR7" i="16" s="1"/>
  <c r="C73" i="16"/>
  <c r="AQ86" i="16"/>
  <c r="AL146" i="16"/>
  <c r="AL149" i="16"/>
  <c r="C76" i="17"/>
  <c r="AQ76" i="17" s="1"/>
  <c r="AR11" i="17" s="1"/>
  <c r="C84" i="17"/>
  <c r="AQ84" i="17" s="1"/>
  <c r="AR19" i="17" s="1"/>
  <c r="C92" i="17"/>
  <c r="AQ92" i="17" s="1"/>
  <c r="AR27" i="17" s="1"/>
  <c r="C97" i="17"/>
  <c r="AQ97" i="17" s="1"/>
  <c r="AR32" i="17" s="1"/>
  <c r="C102" i="17"/>
  <c r="C111" i="17"/>
  <c r="C116" i="17"/>
  <c r="C120" i="17"/>
  <c r="C125" i="17"/>
  <c r="C128" i="17"/>
  <c r="C131" i="17"/>
  <c r="AO136" i="17"/>
  <c r="AM136" i="17"/>
  <c r="AO146" i="17"/>
  <c r="AQ146" i="17" s="1"/>
  <c r="AS16" i="17" s="1"/>
  <c r="C160" i="17"/>
  <c r="C170" i="17"/>
  <c r="C174" i="17"/>
  <c r="C178" i="17"/>
  <c r="C180" i="17"/>
  <c r="C184" i="17"/>
  <c r="C198" i="17"/>
  <c r="AU11" i="18"/>
  <c r="AU10" i="18"/>
  <c r="C143" i="18"/>
  <c r="C78" i="18"/>
  <c r="C89" i="18"/>
  <c r="C154" i="18"/>
  <c r="C160" i="18"/>
  <c r="C95" i="18"/>
  <c r="C111" i="18"/>
  <c r="C176" i="18"/>
  <c r="AO75" i="18"/>
  <c r="AN75" i="18"/>
  <c r="AL75" i="18"/>
  <c r="AQ75" i="18" s="1"/>
  <c r="AR10" i="18" s="1"/>
  <c r="AO78" i="18"/>
  <c r="AO81" i="18"/>
  <c r="AQ81" i="18" s="1"/>
  <c r="AR16" i="18" s="1"/>
  <c r="AN81" i="18"/>
  <c r="AM81" i="18"/>
  <c r="AL81" i="18"/>
  <c r="AM90" i="18"/>
  <c r="AR27" i="18"/>
  <c r="AL101" i="18"/>
  <c r="AO110" i="18"/>
  <c r="AO113" i="18"/>
  <c r="AN113" i="18"/>
  <c r="AM113" i="18"/>
  <c r="AL113" i="18"/>
  <c r="AR48" i="18"/>
  <c r="AR49" i="18"/>
  <c r="AM118" i="18"/>
  <c r="AR53" i="18"/>
  <c r="AL125" i="18"/>
  <c r="AO130" i="18"/>
  <c r="AM130" i="18"/>
  <c r="AL130" i="18"/>
  <c r="AO165" i="18"/>
  <c r="AL165" i="18"/>
  <c r="AL84" i="16"/>
  <c r="AQ84" i="16" s="1"/>
  <c r="AQ147" i="16"/>
  <c r="AS17" i="16" s="1"/>
  <c r="AQ150" i="16"/>
  <c r="AS20" i="16" s="1"/>
  <c r="C153" i="16"/>
  <c r="C161" i="16"/>
  <c r="C169" i="16"/>
  <c r="C177" i="16"/>
  <c r="C185" i="16"/>
  <c r="C193" i="16"/>
  <c r="C163" i="17"/>
  <c r="C98" i="17"/>
  <c r="AQ98" i="17" s="1"/>
  <c r="AR33" i="17" s="1"/>
  <c r="C83" i="17"/>
  <c r="AQ83" i="17" s="1"/>
  <c r="AR18" i="17" s="1"/>
  <c r="AN102" i="17"/>
  <c r="AQ102" i="17" s="1"/>
  <c r="AO111" i="17"/>
  <c r="AL116" i="17"/>
  <c r="AM125" i="17"/>
  <c r="AN128" i="17"/>
  <c r="AN141" i="17"/>
  <c r="AQ141" i="17" s="1"/>
  <c r="AS11" i="17" s="1"/>
  <c r="AL141" i="17"/>
  <c r="AN151" i="17"/>
  <c r="AL151" i="17"/>
  <c r="AQ151" i="17"/>
  <c r="AS21" i="17" s="1"/>
  <c r="AN153" i="17"/>
  <c r="AQ153" i="17"/>
  <c r="AS23" i="17" s="1"/>
  <c r="AM156" i="17"/>
  <c r="AQ156" i="17" s="1"/>
  <c r="AS26" i="17" s="1"/>
  <c r="AM158" i="17"/>
  <c r="AQ158" i="17" s="1"/>
  <c r="AS28" i="17" s="1"/>
  <c r="AO160" i="17"/>
  <c r="AQ160" i="17" s="1"/>
  <c r="AS30" i="17" s="1"/>
  <c r="AM160" i="17"/>
  <c r="AO162" i="17"/>
  <c r="AQ162" i="17" s="1"/>
  <c r="AS32" i="17" s="1"/>
  <c r="AM166" i="17"/>
  <c r="AQ166" i="17" s="1"/>
  <c r="AS36" i="17" s="1"/>
  <c r="AO168" i="17"/>
  <c r="AM168" i="17"/>
  <c r="AO170" i="17"/>
  <c r="AM174" i="17"/>
  <c r="AO176" i="17"/>
  <c r="AM176" i="17"/>
  <c r="AO178" i="17"/>
  <c r="AM182" i="17"/>
  <c r="AO184" i="17"/>
  <c r="AM184" i="17"/>
  <c r="AO186" i="17"/>
  <c r="AM190" i="17"/>
  <c r="AO192" i="17"/>
  <c r="AM192" i="17"/>
  <c r="AO194" i="17"/>
  <c r="AM198" i="17"/>
  <c r="C81" i="18"/>
  <c r="AT16" i="18"/>
  <c r="AT18" i="18"/>
  <c r="C157" i="18"/>
  <c r="C92" i="18"/>
  <c r="C105" i="18"/>
  <c r="C170" i="18"/>
  <c r="C173" i="18"/>
  <c r="C108" i="18"/>
  <c r="C121" i="18"/>
  <c r="C186" i="18"/>
  <c r="C189" i="18"/>
  <c r="C124" i="18"/>
  <c r="AO72" i="18"/>
  <c r="AN72" i="18"/>
  <c r="AM72" i="18"/>
  <c r="AL72" i="18"/>
  <c r="AM78" i="18"/>
  <c r="AL78" i="18"/>
  <c r="AN87" i="18"/>
  <c r="AM87" i="18"/>
  <c r="AL87" i="18"/>
  <c r="AO90" i="18"/>
  <c r="AN90" i="18"/>
  <c r="AN93" i="18"/>
  <c r="AL93" i="18"/>
  <c r="C96" i="18"/>
  <c r="AO99" i="18"/>
  <c r="AN99" i="18"/>
  <c r="AL99" i="18"/>
  <c r="AO104" i="18"/>
  <c r="AN104" i="18"/>
  <c r="AM104" i="18"/>
  <c r="AL104" i="18"/>
  <c r="AR39" i="18"/>
  <c r="AO108" i="18"/>
  <c r="AM108" i="18"/>
  <c r="AL110" i="18"/>
  <c r="C114" i="18"/>
  <c r="AN119" i="18"/>
  <c r="AM119" i="18"/>
  <c r="AL119" i="18"/>
  <c r="AM125" i="18"/>
  <c r="AO126" i="18"/>
  <c r="AM131" i="18"/>
  <c r="C146" i="18"/>
  <c r="AQ151" i="18"/>
  <c r="C82" i="17"/>
  <c r="AQ82" i="17" s="1"/>
  <c r="AR17" i="17" s="1"/>
  <c r="C90" i="17"/>
  <c r="AQ90" i="17" s="1"/>
  <c r="AR25" i="17" s="1"/>
  <c r="AO138" i="17"/>
  <c r="AQ138" i="17" s="1"/>
  <c r="AS8" i="17" s="1"/>
  <c r="C141" i="18"/>
  <c r="AQ141" i="18" s="1"/>
  <c r="AS11" i="18" s="1"/>
  <c r="C76" i="18"/>
  <c r="AT11" i="18"/>
  <c r="C164" i="18"/>
  <c r="C99" i="18"/>
  <c r="C167" i="18"/>
  <c r="C102" i="18"/>
  <c r="C180" i="18"/>
  <c r="C115" i="18"/>
  <c r="C183" i="18"/>
  <c r="C118" i="18"/>
  <c r="C127" i="18"/>
  <c r="C192" i="18"/>
  <c r="C130" i="18"/>
  <c r="C195" i="18"/>
  <c r="AO76" i="18"/>
  <c r="AM76" i="18"/>
  <c r="AM82" i="18"/>
  <c r="AR40" i="18"/>
  <c r="AR41" i="18"/>
  <c r="AM110" i="18"/>
  <c r="AQ136" i="18"/>
  <c r="AS6" i="18" s="1"/>
  <c r="AL160" i="18"/>
  <c r="AL145" i="16"/>
  <c r="AQ145" i="16" s="1"/>
  <c r="AQ96" i="17"/>
  <c r="AR31" i="17" s="1"/>
  <c r="AQ143" i="17"/>
  <c r="AS13" i="17" s="1"/>
  <c r="AQ145" i="17"/>
  <c r="AS15" i="17" s="1"/>
  <c r="AQ155" i="17"/>
  <c r="AS25" i="17" s="1"/>
  <c r="C87" i="18"/>
  <c r="C152" i="18"/>
  <c r="C174" i="18"/>
  <c r="C109" i="18"/>
  <c r="C198" i="18"/>
  <c r="C133" i="18"/>
  <c r="AQ73" i="18"/>
  <c r="AR8" i="18" s="1"/>
  <c r="AQ79" i="18"/>
  <c r="AR14" i="18" s="1"/>
  <c r="AQ82" i="18"/>
  <c r="AR17" i="18" s="1"/>
  <c r="C120" i="18"/>
  <c r="AL80" i="16"/>
  <c r="AL83" i="16"/>
  <c r="AQ83" i="16" s="1"/>
  <c r="AL138" i="16"/>
  <c r="AQ138" i="16" s="1"/>
  <c r="AS8" i="16" s="1"/>
  <c r="AQ146" i="16"/>
  <c r="AQ149" i="16"/>
  <c r="AS19" i="16" s="1"/>
  <c r="C72" i="17"/>
  <c r="AQ72" i="17" s="1"/>
  <c r="AR7" i="17" s="1"/>
  <c r="C80" i="17"/>
  <c r="AQ80" i="17" s="1"/>
  <c r="AR15" i="17" s="1"/>
  <c r="C88" i="17"/>
  <c r="AQ88" i="17" s="1"/>
  <c r="AR23" i="17" s="1"/>
  <c r="C100" i="17"/>
  <c r="AQ100" i="17" s="1"/>
  <c r="AR35" i="17" s="1"/>
  <c r="C104" i="17"/>
  <c r="C118" i="17"/>
  <c r="AO127" i="17"/>
  <c r="AM127" i="17"/>
  <c r="AM150" i="17"/>
  <c r="C79" i="18"/>
  <c r="C144" i="18"/>
  <c r="AT14" i="18"/>
  <c r="C103" i="18"/>
  <c r="C168" i="18"/>
  <c r="C119" i="18"/>
  <c r="C184" i="18"/>
  <c r="C187" i="18"/>
  <c r="C122" i="18"/>
  <c r="C190" i="18"/>
  <c r="C125" i="18"/>
  <c r="C196" i="18"/>
  <c r="C131" i="18"/>
  <c r="C74" i="18"/>
  <c r="AQ74" i="18" s="1"/>
  <c r="AR9" i="18" s="1"/>
  <c r="AO83" i="18"/>
  <c r="AQ83" i="18" s="1"/>
  <c r="AR18" i="18" s="1"/>
  <c r="AN83" i="18"/>
  <c r="AL83" i="18"/>
  <c r="AO94" i="18"/>
  <c r="AO97" i="18"/>
  <c r="AN97" i="18"/>
  <c r="AM97" i="18"/>
  <c r="AL97" i="18"/>
  <c r="AR32" i="18"/>
  <c r="AR33" i="18"/>
  <c r="AM102" i="18"/>
  <c r="AR37" i="18"/>
  <c r="AM106" i="18"/>
  <c r="AR43" i="18"/>
  <c r="AL117" i="18"/>
  <c r="AO124" i="18"/>
  <c r="AM124" i="18"/>
  <c r="AN126" i="18"/>
  <c r="AL127" i="18"/>
  <c r="AR62" i="18"/>
  <c r="AN132" i="18"/>
  <c r="AN140" i="18"/>
  <c r="AM142" i="18"/>
  <c r="AL142" i="18"/>
  <c r="AL157" i="18"/>
  <c r="C158" i="18"/>
  <c r="AO160" i="18"/>
  <c r="AN160" i="18"/>
  <c r="AR65" i="18"/>
  <c r="C77" i="18"/>
  <c r="C85" i="18"/>
  <c r="AQ85" i="18" s="1"/>
  <c r="AR20" i="18" s="1"/>
  <c r="AO140" i="18"/>
  <c r="AQ140" i="18" s="1"/>
  <c r="AS10" i="18" s="1"/>
  <c r="AM160" i="18"/>
  <c r="AO164" i="18"/>
  <c r="AM164" i="18"/>
  <c r="AO166" i="18"/>
  <c r="AO172" i="18"/>
  <c r="AM172" i="18"/>
  <c r="AO174" i="18"/>
  <c r="AO180" i="18"/>
  <c r="AM180" i="18"/>
  <c r="AO182" i="18"/>
  <c r="AO188" i="18"/>
  <c r="AM188" i="18"/>
  <c r="AO190" i="18"/>
  <c r="AO196" i="18"/>
  <c r="AM196" i="18"/>
  <c r="AO198" i="18"/>
  <c r="AU10" i="19"/>
  <c r="AU11" i="19"/>
  <c r="AO74" i="19"/>
  <c r="AN74" i="19"/>
  <c r="AL74" i="19"/>
  <c r="AM77" i="19"/>
  <c r="AO90" i="19"/>
  <c r="AN90" i="19"/>
  <c r="AL90" i="19"/>
  <c r="AN100" i="19"/>
  <c r="AN101" i="19"/>
  <c r="AO113" i="19"/>
  <c r="AN113" i="19"/>
  <c r="AM113" i="19"/>
  <c r="AR48" i="19"/>
  <c r="AR49" i="19"/>
  <c r="AL116" i="19"/>
  <c r="AR55" i="19"/>
  <c r="AO123" i="19"/>
  <c r="AM123" i="19"/>
  <c r="AN126" i="19"/>
  <c r="AO127" i="19"/>
  <c r="AN127" i="19"/>
  <c r="AM127" i="19"/>
  <c r="AL127" i="19"/>
  <c r="AO133" i="19"/>
  <c r="AL140" i="19"/>
  <c r="AQ140" i="19"/>
  <c r="AS10" i="19" s="1"/>
  <c r="AO142" i="19"/>
  <c r="AO144" i="19"/>
  <c r="AQ144" i="19" s="1"/>
  <c r="AS14" i="19" s="1"/>
  <c r="AN144" i="19"/>
  <c r="AM144" i="19"/>
  <c r="AL144" i="19"/>
  <c r="AN151" i="19"/>
  <c r="AS23" i="19"/>
  <c r="AO156" i="19"/>
  <c r="AM156" i="19"/>
  <c r="AN159" i="19"/>
  <c r="AO160" i="19"/>
  <c r="AN160" i="19"/>
  <c r="AM160" i="19"/>
  <c r="AL160" i="19"/>
  <c r="AO166" i="19"/>
  <c r="AL172" i="19"/>
  <c r="AS43" i="19"/>
  <c r="AS42" i="19"/>
  <c r="AM182" i="19"/>
  <c r="AO187" i="19"/>
  <c r="AN187" i="19"/>
  <c r="AL187" i="19"/>
  <c r="AS61" i="19"/>
  <c r="AS60" i="19"/>
  <c r="AN197" i="19"/>
  <c r="AN198" i="19"/>
  <c r="AQ78" i="20"/>
  <c r="AR13" i="20" s="1"/>
  <c r="AN137" i="18"/>
  <c r="AL137" i="18"/>
  <c r="AN145" i="18"/>
  <c r="AQ145" i="18" s="1"/>
  <c r="AS15" i="18" s="1"/>
  <c r="AL145" i="18"/>
  <c r="AO150" i="18"/>
  <c r="AQ150" i="18" s="1"/>
  <c r="AS20" i="18" s="1"/>
  <c r="AN155" i="18"/>
  <c r="AL155" i="18"/>
  <c r="AN157" i="18"/>
  <c r="AO162" i="18"/>
  <c r="AM162" i="18"/>
  <c r="AM168" i="18"/>
  <c r="AO170" i="18"/>
  <c r="AM170" i="18"/>
  <c r="AM176" i="18"/>
  <c r="AO178" i="18"/>
  <c r="AM178" i="18"/>
  <c r="AM184" i="18"/>
  <c r="AO186" i="18"/>
  <c r="AM186" i="18"/>
  <c r="AM192" i="18"/>
  <c r="AO194" i="18"/>
  <c r="AM194" i="18"/>
  <c r="C138" i="19"/>
  <c r="C73" i="19"/>
  <c r="AQ73" i="19" s="1"/>
  <c r="AR8" i="19" s="1"/>
  <c r="C79" i="19"/>
  <c r="AQ79" i="19" s="1"/>
  <c r="AR14" i="19" s="1"/>
  <c r="AO82" i="19"/>
  <c r="AN82" i="19"/>
  <c r="AL82" i="19"/>
  <c r="AO86" i="19"/>
  <c r="AM86" i="19"/>
  <c r="AL86" i="19"/>
  <c r="AO94" i="19"/>
  <c r="AM94" i="19"/>
  <c r="AL94" i="19"/>
  <c r="AO98" i="19"/>
  <c r="AN98" i="19"/>
  <c r="AL98" i="19"/>
  <c r="AL101" i="19"/>
  <c r="AN108" i="19"/>
  <c r="AR51" i="19"/>
  <c r="AO121" i="19"/>
  <c r="AN121" i="19"/>
  <c r="AM121" i="19"/>
  <c r="AR56" i="19"/>
  <c r="AR57" i="19"/>
  <c r="AO131" i="19"/>
  <c r="AM131" i="19"/>
  <c r="AM132" i="19"/>
  <c r="AQ136" i="19"/>
  <c r="AS6" i="19" s="1"/>
  <c r="AO148" i="19"/>
  <c r="AQ148" i="19" s="1"/>
  <c r="AS18" i="19" s="1"/>
  <c r="AM148" i="19"/>
  <c r="AM149" i="19"/>
  <c r="AO154" i="19"/>
  <c r="AN154" i="19"/>
  <c r="AM154" i="19"/>
  <c r="AS25" i="19"/>
  <c r="AS24" i="19"/>
  <c r="AO164" i="19"/>
  <c r="AM164" i="19"/>
  <c r="AM165" i="19"/>
  <c r="AO168" i="19"/>
  <c r="AN168" i="19"/>
  <c r="AM168" i="19"/>
  <c r="AL168" i="19"/>
  <c r="AO174" i="19"/>
  <c r="AS51" i="19"/>
  <c r="AS50" i="19"/>
  <c r="AO191" i="19"/>
  <c r="AM191" i="19"/>
  <c r="AL191" i="19"/>
  <c r="AO195" i="19"/>
  <c r="AN195" i="19"/>
  <c r="AL195" i="19"/>
  <c r="AL198" i="19"/>
  <c r="AS69" i="19"/>
  <c r="AS68" i="19"/>
  <c r="AQ71" i="20"/>
  <c r="AR6" i="20" s="1"/>
  <c r="AR24" i="20"/>
  <c r="AR32" i="20"/>
  <c r="AR40" i="20"/>
  <c r="AR48" i="20"/>
  <c r="AO129" i="18"/>
  <c r="AM129" i="18"/>
  <c r="C136" i="18"/>
  <c r="AM152" i="18"/>
  <c r="AN162" i="18"/>
  <c r="AL168" i="18"/>
  <c r="AN170" i="18"/>
  <c r="AL176" i="18"/>
  <c r="AN178" i="18"/>
  <c r="AL184" i="18"/>
  <c r="AN186" i="18"/>
  <c r="AL192" i="18"/>
  <c r="AN194" i="18"/>
  <c r="C141" i="19"/>
  <c r="C76" i="19"/>
  <c r="AQ71" i="19"/>
  <c r="AR6" i="19" s="1"/>
  <c r="AO77" i="19"/>
  <c r="AL83" i="19"/>
  <c r="AL91" i="19"/>
  <c r="AM101" i="19"/>
  <c r="AO106" i="19"/>
  <c r="AN106" i="19"/>
  <c r="AL106" i="19"/>
  <c r="AN116" i="19"/>
  <c r="AN117" i="19"/>
  <c r="AO129" i="19"/>
  <c r="AN129" i="19"/>
  <c r="AM129" i="19"/>
  <c r="AR64" i="19"/>
  <c r="AR65" i="19"/>
  <c r="AL132" i="19"/>
  <c r="AO140" i="19"/>
  <c r="AM140" i="19"/>
  <c r="AQ145" i="19"/>
  <c r="AS15" i="19" s="1"/>
  <c r="AL149" i="19"/>
  <c r="AO162" i="19"/>
  <c r="AN162" i="19"/>
  <c r="AM162" i="19"/>
  <c r="AS33" i="19"/>
  <c r="AS32" i="19"/>
  <c r="AL165" i="19"/>
  <c r="AO172" i="19"/>
  <c r="AM172" i="19"/>
  <c r="AN175" i="19"/>
  <c r="AO182" i="19"/>
  <c r="AL188" i="19"/>
  <c r="AS59" i="19"/>
  <c r="AS58" i="19"/>
  <c r="AM198" i="19"/>
  <c r="AR28" i="20"/>
  <c r="AR36" i="20"/>
  <c r="AR44" i="20"/>
  <c r="AQ140" i="20"/>
  <c r="AS10" i="20" s="1"/>
  <c r="AN139" i="18"/>
  <c r="AQ139" i="18" s="1"/>
  <c r="AS9" i="18" s="1"/>
  <c r="AO142" i="18"/>
  <c r="AN147" i="18"/>
  <c r="AL147" i="18"/>
  <c r="AQ147" i="18"/>
  <c r="AS17" i="18" s="1"/>
  <c r="AN149" i="18"/>
  <c r="AQ149" i="18" s="1"/>
  <c r="AS19" i="18" s="1"/>
  <c r="AL159" i="18"/>
  <c r="AN165" i="18"/>
  <c r="AN173" i="18"/>
  <c r="AN181" i="18"/>
  <c r="AN189" i="18"/>
  <c r="AN197" i="18"/>
  <c r="AQ137" i="19"/>
  <c r="AS7" i="19" s="1"/>
  <c r="AQ141" i="19"/>
  <c r="AS11" i="19" s="1"/>
  <c r="AS41" i="19"/>
  <c r="AS40" i="19"/>
  <c r="AS67" i="19"/>
  <c r="AS66" i="19"/>
  <c r="AQ74" i="20"/>
  <c r="AR9" i="20" s="1"/>
  <c r="AQ80" i="20"/>
  <c r="AR15" i="20" s="1"/>
  <c r="AR30" i="20"/>
  <c r="AR29" i="20"/>
  <c r="AR38" i="20"/>
  <c r="AR37" i="20"/>
  <c r="AR46" i="20"/>
  <c r="AR45" i="20"/>
  <c r="AO131" i="18"/>
  <c r="AM144" i="18"/>
  <c r="AQ144" i="18" s="1"/>
  <c r="AS14" i="18" s="1"/>
  <c r="AO154" i="18"/>
  <c r="AM154" i="18"/>
  <c r="AL167" i="18"/>
  <c r="AL175" i="18"/>
  <c r="AL183" i="18"/>
  <c r="AL191" i="18"/>
  <c r="AL199" i="18"/>
  <c r="AT14" i="19"/>
  <c r="C151" i="19"/>
  <c r="C86" i="19"/>
  <c r="AQ72" i="19"/>
  <c r="AR7" i="19" s="1"/>
  <c r="AL76" i="19"/>
  <c r="AQ80" i="19"/>
  <c r="AR15" i="19" s="1"/>
  <c r="AO83" i="19"/>
  <c r="AQ83" i="19" s="1"/>
  <c r="AR18" i="19" s="1"/>
  <c r="AM83" i="19"/>
  <c r="AM84" i="19"/>
  <c r="AQ84" i="19" s="1"/>
  <c r="AR19" i="19" s="1"/>
  <c r="AN86" i="19"/>
  <c r="AR23" i="19"/>
  <c r="AO91" i="19"/>
  <c r="AM91" i="19"/>
  <c r="AM92" i="19"/>
  <c r="AN94" i="19"/>
  <c r="AO95" i="19"/>
  <c r="AN95" i="19"/>
  <c r="AM95" i="19"/>
  <c r="AL95" i="19"/>
  <c r="AO101" i="19"/>
  <c r="AL107" i="19"/>
  <c r="AR45" i="19"/>
  <c r="AM117" i="19"/>
  <c r="AO118" i="19"/>
  <c r="AM118" i="19"/>
  <c r="AL118" i="19"/>
  <c r="AO122" i="19"/>
  <c r="AN122" i="19"/>
  <c r="AL122" i="19"/>
  <c r="AL125" i="19"/>
  <c r="AN132" i="19"/>
  <c r="AN133" i="19"/>
  <c r="AO138" i="19"/>
  <c r="AQ138" i="19" s="1"/>
  <c r="AS8" i="19" s="1"/>
  <c r="AN138" i="19"/>
  <c r="AM138" i="19"/>
  <c r="AN142" i="19"/>
  <c r="AN149" i="19"/>
  <c r="AQ149" i="19" s="1"/>
  <c r="AS19" i="19" s="1"/>
  <c r="AL150" i="19"/>
  <c r="AQ150" i="19" s="1"/>
  <c r="AS20" i="19" s="1"/>
  <c r="AO155" i="19"/>
  <c r="AN155" i="19"/>
  <c r="AL155" i="19"/>
  <c r="AL158" i="19"/>
  <c r="AN165" i="19"/>
  <c r="AN166" i="19"/>
  <c r="AO178" i="19"/>
  <c r="AN178" i="19"/>
  <c r="AM178" i="19"/>
  <c r="AS49" i="19"/>
  <c r="AS48" i="19"/>
  <c r="AL181" i="19"/>
  <c r="AS55" i="19"/>
  <c r="AO188" i="19"/>
  <c r="AM188" i="19"/>
  <c r="AM189" i="19"/>
  <c r="AN191" i="19"/>
  <c r="AO192" i="19"/>
  <c r="AN192" i="19"/>
  <c r="AM192" i="19"/>
  <c r="AL192" i="19"/>
  <c r="AO198" i="19"/>
  <c r="AU11" i="20"/>
  <c r="AU10" i="20"/>
  <c r="AQ81" i="19"/>
  <c r="AR16" i="19" s="1"/>
  <c r="AR24" i="19"/>
  <c r="AR25" i="19"/>
  <c r="AQ151" i="19"/>
  <c r="AS57" i="19"/>
  <c r="AS56" i="19"/>
  <c r="AO138" i="18"/>
  <c r="AM138" i="18"/>
  <c r="AO146" i="18"/>
  <c r="AM146" i="18"/>
  <c r="C146" i="19"/>
  <c r="AQ146" i="19" s="1"/>
  <c r="AS16" i="19" s="1"/>
  <c r="C81" i="19"/>
  <c r="AN76" i="19"/>
  <c r="AQ76" i="19" s="1"/>
  <c r="AR11" i="19" s="1"/>
  <c r="AN77" i="19"/>
  <c r="AL77" i="19"/>
  <c r="AR27" i="19"/>
  <c r="AO97" i="19"/>
  <c r="AN97" i="19"/>
  <c r="AM97" i="19"/>
  <c r="AR32" i="19"/>
  <c r="AR33" i="19"/>
  <c r="AL100" i="19"/>
  <c r="AR39" i="19"/>
  <c r="AO107" i="19"/>
  <c r="AM107" i="19"/>
  <c r="AM108" i="19"/>
  <c r="AN110" i="19"/>
  <c r="AO111" i="19"/>
  <c r="AN111" i="19"/>
  <c r="AM111" i="19"/>
  <c r="AL111" i="19"/>
  <c r="AO117" i="19"/>
  <c r="AL123" i="19"/>
  <c r="AR61" i="19"/>
  <c r="AM133" i="19"/>
  <c r="AO134" i="19"/>
  <c r="AM134" i="19"/>
  <c r="AL134" i="19"/>
  <c r="AM142" i="19"/>
  <c r="AO143" i="19"/>
  <c r="AQ143" i="19" s="1"/>
  <c r="AS13" i="19" s="1"/>
  <c r="AM143" i="19"/>
  <c r="AL143" i="19"/>
  <c r="AO147" i="19"/>
  <c r="AN147" i="19"/>
  <c r="AL147" i="19"/>
  <c r="AL156" i="19"/>
  <c r="AS29" i="19"/>
  <c r="AM166" i="19"/>
  <c r="AO167" i="19"/>
  <c r="AM167" i="19"/>
  <c r="AL167" i="19"/>
  <c r="AO171" i="19"/>
  <c r="AN171" i="19"/>
  <c r="AL171" i="19"/>
  <c r="AL174" i="19"/>
  <c r="AS45" i="19"/>
  <c r="AS44" i="19"/>
  <c r="AN181" i="19"/>
  <c r="AN182" i="19"/>
  <c r="AO194" i="19"/>
  <c r="AN194" i="19"/>
  <c r="AM194" i="19"/>
  <c r="AS65" i="19"/>
  <c r="AS64" i="19"/>
  <c r="AL197" i="19"/>
  <c r="AR26" i="20"/>
  <c r="AR34" i="20"/>
  <c r="AR42" i="20"/>
  <c r="C199" i="18"/>
  <c r="C134" i="18"/>
  <c r="AM127" i="18"/>
  <c r="AN130" i="18"/>
  <c r="AL143" i="18"/>
  <c r="AQ143" i="18" s="1"/>
  <c r="AS13" i="18" s="1"/>
  <c r="AN153" i="18"/>
  <c r="AL153" i="18"/>
  <c r="AO158" i="18"/>
  <c r="AR35" i="19"/>
  <c r="AR40" i="19"/>
  <c r="AR41" i="19"/>
  <c r="AM116" i="19"/>
  <c r="AQ139" i="19"/>
  <c r="AS9" i="19" s="1"/>
  <c r="AS35" i="19"/>
  <c r="AS34" i="19"/>
  <c r="AS37" i="19"/>
  <c r="AO175" i="19"/>
  <c r="AM175" i="19"/>
  <c r="AL175" i="19"/>
  <c r="AL182" i="19"/>
  <c r="AS53" i="19"/>
  <c r="AS52" i="19"/>
  <c r="AR56" i="20"/>
  <c r="C88" i="19"/>
  <c r="C96" i="19"/>
  <c r="C104" i="19"/>
  <c r="C112" i="19"/>
  <c r="C120" i="19"/>
  <c r="C128" i="19"/>
  <c r="AQ137" i="20"/>
  <c r="AS7" i="20" s="1"/>
  <c r="AQ144" i="20"/>
  <c r="AS14" i="20" s="1"/>
  <c r="C176" i="20"/>
  <c r="AQ72" i="21"/>
  <c r="AR7" i="21" s="1"/>
  <c r="AS21" i="21"/>
  <c r="AS20" i="21"/>
  <c r="AR46" i="24"/>
  <c r="AR45" i="24"/>
  <c r="AR50" i="24"/>
  <c r="AR49" i="24"/>
  <c r="AS37" i="20"/>
  <c r="C76" i="20"/>
  <c r="AQ76" i="20" s="1"/>
  <c r="AR11" i="20" s="1"/>
  <c r="C84" i="20"/>
  <c r="AQ84" i="20" s="1"/>
  <c r="AR19" i="20" s="1"/>
  <c r="C92" i="20"/>
  <c r="C100" i="20"/>
  <c r="C108" i="20"/>
  <c r="C116" i="20"/>
  <c r="C124" i="20"/>
  <c r="AO128" i="20"/>
  <c r="AN128" i="20"/>
  <c r="AL140" i="20"/>
  <c r="AN142" i="20"/>
  <c r="AQ142" i="20" s="1"/>
  <c r="AS12" i="20" s="1"/>
  <c r="AM142" i="20"/>
  <c r="AL142" i="20"/>
  <c r="C145" i="20"/>
  <c r="AQ145" i="20" s="1"/>
  <c r="AS15" i="20" s="1"/>
  <c r="AO151" i="20"/>
  <c r="AN151" i="20"/>
  <c r="AM151" i="20"/>
  <c r="AL151" i="20"/>
  <c r="AO163" i="20"/>
  <c r="AN163" i="20"/>
  <c r="AM165" i="20"/>
  <c r="AL165" i="20"/>
  <c r="C168" i="20"/>
  <c r="AO176" i="20"/>
  <c r="AN176" i="20"/>
  <c r="AM176" i="20"/>
  <c r="AL176" i="20"/>
  <c r="AL188" i="20"/>
  <c r="AN190" i="20"/>
  <c r="AM190" i="20"/>
  <c r="AL190" i="20"/>
  <c r="AO193" i="20"/>
  <c r="AN193" i="20"/>
  <c r="AM193" i="20"/>
  <c r="AL193" i="20"/>
  <c r="AR26" i="21"/>
  <c r="AR42" i="21"/>
  <c r="AO89" i="21"/>
  <c r="AN89" i="21"/>
  <c r="AM89" i="21"/>
  <c r="AL89" i="21"/>
  <c r="AL100" i="21"/>
  <c r="AN124" i="21"/>
  <c r="AM124" i="21"/>
  <c r="AL124" i="21"/>
  <c r="AN141" i="21"/>
  <c r="AQ141" i="21" s="1"/>
  <c r="AM141" i="21"/>
  <c r="AM163" i="21"/>
  <c r="AS61" i="21"/>
  <c r="AS60" i="21"/>
  <c r="AM194" i="21"/>
  <c r="C78" i="19"/>
  <c r="AQ78" i="19" s="1"/>
  <c r="AR13" i="19" s="1"/>
  <c r="C94" i="19"/>
  <c r="C102" i="19"/>
  <c r="C110" i="19"/>
  <c r="C118" i="19"/>
  <c r="C126" i="19"/>
  <c r="C134" i="19"/>
  <c r="C143" i="19"/>
  <c r="C75" i="20"/>
  <c r="AQ75" i="20" s="1"/>
  <c r="AR10" i="20" s="1"/>
  <c r="AQ138" i="20"/>
  <c r="AS8" i="20" s="1"/>
  <c r="AQ148" i="20"/>
  <c r="AS18" i="20" s="1"/>
  <c r="C160" i="20"/>
  <c r="AO168" i="20"/>
  <c r="AN168" i="20"/>
  <c r="AM168" i="20"/>
  <c r="AL168" i="20"/>
  <c r="AQ73" i="21"/>
  <c r="AR8" i="21" s="1"/>
  <c r="AO96" i="21"/>
  <c r="AN96" i="21"/>
  <c r="AM96" i="21"/>
  <c r="AL96" i="21"/>
  <c r="AR31" i="21"/>
  <c r="AQ71" i="22"/>
  <c r="AR6" i="22" s="1"/>
  <c r="AR37" i="22"/>
  <c r="AR38" i="22"/>
  <c r="AS63" i="22"/>
  <c r="AS64" i="22"/>
  <c r="AR69" i="19"/>
  <c r="C93" i="19"/>
  <c r="C101" i="19"/>
  <c r="C109" i="19"/>
  <c r="C117" i="19"/>
  <c r="C125" i="19"/>
  <c r="C133" i="19"/>
  <c r="C186" i="20"/>
  <c r="C121" i="20"/>
  <c r="C188" i="20"/>
  <c r="C123" i="20"/>
  <c r="C194" i="20"/>
  <c r="C129" i="20"/>
  <c r="C196" i="20"/>
  <c r="C131" i="20"/>
  <c r="C198" i="20"/>
  <c r="C133" i="20"/>
  <c r="C74" i="20"/>
  <c r="C82" i="20"/>
  <c r="AQ82" i="20" s="1"/>
  <c r="AR17" i="20" s="1"/>
  <c r="AO120" i="20"/>
  <c r="AM124" i="20"/>
  <c r="AL124" i="20"/>
  <c r="AO126" i="20"/>
  <c r="AN126" i="20"/>
  <c r="AM126" i="20"/>
  <c r="AL126" i="20"/>
  <c r="AO134" i="20"/>
  <c r="AN134" i="20"/>
  <c r="AM134" i="20"/>
  <c r="AL134" i="20"/>
  <c r="AQ146" i="20"/>
  <c r="AS16" i="20" s="1"/>
  <c r="C152" i="20"/>
  <c r="AO160" i="20"/>
  <c r="AN160" i="20"/>
  <c r="AM160" i="20"/>
  <c r="AL160" i="20"/>
  <c r="AN174" i="20"/>
  <c r="AM174" i="20"/>
  <c r="AL174" i="20"/>
  <c r="AO177" i="20"/>
  <c r="AN177" i="20"/>
  <c r="AM177" i="20"/>
  <c r="AL177" i="20"/>
  <c r="AO199" i="20"/>
  <c r="AN199" i="20"/>
  <c r="AM199" i="20"/>
  <c r="AL199" i="20"/>
  <c r="AS17" i="21"/>
  <c r="AS53" i="21"/>
  <c r="AS52" i="21"/>
  <c r="AS57" i="21"/>
  <c r="AS58" i="21"/>
  <c r="C84" i="19"/>
  <c r="C92" i="19"/>
  <c r="C100" i="19"/>
  <c r="C108" i="19"/>
  <c r="C116" i="19"/>
  <c r="C124" i="19"/>
  <c r="C132" i="19"/>
  <c r="AT7" i="20"/>
  <c r="AT10" i="20"/>
  <c r="C73" i="20"/>
  <c r="AQ73" i="20" s="1"/>
  <c r="AR8" i="20" s="1"/>
  <c r="C81" i="20"/>
  <c r="AQ81" i="20" s="1"/>
  <c r="AR16" i="20" s="1"/>
  <c r="C89" i="20"/>
  <c r="C97" i="20"/>
  <c r="C105" i="20"/>
  <c r="C113" i="20"/>
  <c r="AL123" i="20"/>
  <c r="AO129" i="20"/>
  <c r="AM132" i="20"/>
  <c r="AL132" i="20"/>
  <c r="C143" i="20"/>
  <c r="AM149" i="20"/>
  <c r="AL149" i="20"/>
  <c r="AQ149" i="20" s="1"/>
  <c r="AS19" i="20" s="1"/>
  <c r="AO152" i="20"/>
  <c r="AN152" i="20"/>
  <c r="AM152" i="20"/>
  <c r="AL152" i="20"/>
  <c r="AL164" i="20"/>
  <c r="AN166" i="20"/>
  <c r="AM166" i="20"/>
  <c r="AL166" i="20"/>
  <c r="AO169" i="20"/>
  <c r="AN169" i="20"/>
  <c r="AM169" i="20"/>
  <c r="AL169" i="20"/>
  <c r="AO178" i="20"/>
  <c r="AN178" i="20"/>
  <c r="AM178" i="20"/>
  <c r="AO180" i="20"/>
  <c r="AO191" i="20"/>
  <c r="AN191" i="20"/>
  <c r="AM191" i="20"/>
  <c r="AL191" i="20"/>
  <c r="C140" i="21"/>
  <c r="C75" i="21"/>
  <c r="AQ74" i="21"/>
  <c r="AR9" i="21" s="1"/>
  <c r="AN78" i="21"/>
  <c r="AM78" i="21"/>
  <c r="AL78" i="21"/>
  <c r="AN94" i="21"/>
  <c r="AM94" i="21"/>
  <c r="AL94" i="21"/>
  <c r="AO97" i="21"/>
  <c r="AN97" i="21"/>
  <c r="AM97" i="21"/>
  <c r="AL97" i="21"/>
  <c r="AL108" i="21"/>
  <c r="AO125" i="21"/>
  <c r="AN125" i="21"/>
  <c r="AM125" i="21"/>
  <c r="AN139" i="21"/>
  <c r="AM139" i="21"/>
  <c r="AL139" i="21"/>
  <c r="AO148" i="21"/>
  <c r="AN148" i="21"/>
  <c r="AM148" i="21"/>
  <c r="AS31" i="21"/>
  <c r="AS32" i="21"/>
  <c r="AO165" i="21"/>
  <c r="AN165" i="21"/>
  <c r="AL165" i="21"/>
  <c r="AS45" i="21"/>
  <c r="AS44" i="21"/>
  <c r="AR63" i="22"/>
  <c r="AR64" i="22"/>
  <c r="C75" i="19"/>
  <c r="AQ75" i="19" s="1"/>
  <c r="AR10" i="19" s="1"/>
  <c r="C83" i="19"/>
  <c r="C91" i="19"/>
  <c r="C99" i="19"/>
  <c r="C107" i="19"/>
  <c r="C115" i="19"/>
  <c r="C123" i="19"/>
  <c r="C131" i="19"/>
  <c r="C148" i="19"/>
  <c r="C72" i="20"/>
  <c r="AQ72" i="20" s="1"/>
  <c r="AR7" i="20" s="1"/>
  <c r="C119" i="20"/>
  <c r="C127" i="20"/>
  <c r="C136" i="20"/>
  <c r="AO143" i="20"/>
  <c r="AQ143" i="20" s="1"/>
  <c r="AS13" i="20" s="1"/>
  <c r="AN143" i="20"/>
  <c r="AM143" i="20"/>
  <c r="AL143" i="20"/>
  <c r="AL156" i="20"/>
  <c r="AN158" i="20"/>
  <c r="AM158" i="20"/>
  <c r="AL158" i="20"/>
  <c r="AO170" i="20"/>
  <c r="AN170" i="20"/>
  <c r="AM170" i="20"/>
  <c r="AO172" i="20"/>
  <c r="AO183" i="20"/>
  <c r="AN183" i="20"/>
  <c r="AM183" i="20"/>
  <c r="AL183" i="20"/>
  <c r="AO195" i="20"/>
  <c r="AN195" i="20"/>
  <c r="AM197" i="20"/>
  <c r="AL197" i="20"/>
  <c r="AO71" i="21"/>
  <c r="AN71" i="21"/>
  <c r="AM71" i="21"/>
  <c r="AL71" i="21"/>
  <c r="AO104" i="21"/>
  <c r="AN104" i="21"/>
  <c r="AM104" i="21"/>
  <c r="AL104" i="21"/>
  <c r="AR39" i="21"/>
  <c r="AO111" i="21"/>
  <c r="AN111" i="21"/>
  <c r="AM111" i="21"/>
  <c r="AL111" i="21"/>
  <c r="AO170" i="21"/>
  <c r="AM170" i="21"/>
  <c r="AL170" i="21"/>
  <c r="C74" i="19"/>
  <c r="C90" i="19"/>
  <c r="C98" i="19"/>
  <c r="C106" i="19"/>
  <c r="C114" i="19"/>
  <c r="C122" i="19"/>
  <c r="C130" i="19"/>
  <c r="AT6" i="20"/>
  <c r="AT12" i="20"/>
  <c r="AT17" i="20"/>
  <c r="AN119" i="20"/>
  <c r="C125" i="20"/>
  <c r="AL131" i="20"/>
  <c r="AQ136" i="20"/>
  <c r="AS6" i="20" s="1"/>
  <c r="AO139" i="20"/>
  <c r="AQ139" i="20" s="1"/>
  <c r="AS9" i="20" s="1"/>
  <c r="AM141" i="20"/>
  <c r="AQ141" i="20" s="1"/>
  <c r="AS11" i="20" s="1"/>
  <c r="AL141" i="20"/>
  <c r="AQ147" i="20"/>
  <c r="AS17" i="20" s="1"/>
  <c r="AN150" i="20"/>
  <c r="AQ150" i="20" s="1"/>
  <c r="AS20" i="20" s="1"/>
  <c r="AM150" i="20"/>
  <c r="AL150" i="20"/>
  <c r="AO175" i="20"/>
  <c r="AN175" i="20"/>
  <c r="AM175" i="20"/>
  <c r="AL175" i="20"/>
  <c r="AM189" i="20"/>
  <c r="AL189" i="20"/>
  <c r="AQ75" i="21"/>
  <c r="AR10" i="21" s="1"/>
  <c r="AR17" i="21"/>
  <c r="AM85" i="21"/>
  <c r="AL85" i="21"/>
  <c r="AL92" i="21"/>
  <c r="AR70" i="21"/>
  <c r="AR69" i="21"/>
  <c r="AS23" i="21"/>
  <c r="AS24" i="21"/>
  <c r="C89" i="19"/>
  <c r="C97" i="19"/>
  <c r="C105" i="19"/>
  <c r="C113" i="19"/>
  <c r="C121" i="19"/>
  <c r="C129" i="19"/>
  <c r="C195" i="20"/>
  <c r="C130" i="20"/>
  <c r="C197" i="20"/>
  <c r="C132" i="20"/>
  <c r="C86" i="20"/>
  <c r="AQ86" i="20" s="1"/>
  <c r="C94" i="20"/>
  <c r="C102" i="20"/>
  <c r="C110" i="20"/>
  <c r="C118" i="20"/>
  <c r="AN125" i="20"/>
  <c r="AM125" i="20"/>
  <c r="AL125" i="20"/>
  <c r="AN133" i="20"/>
  <c r="AM133" i="20"/>
  <c r="AL133" i="20"/>
  <c r="AO154" i="20"/>
  <c r="AN154" i="20"/>
  <c r="AM154" i="20"/>
  <c r="AO156" i="20"/>
  <c r="AO167" i="20"/>
  <c r="AN167" i="20"/>
  <c r="AM167" i="20"/>
  <c r="AL167" i="20"/>
  <c r="AO179" i="20"/>
  <c r="AN179" i="20"/>
  <c r="AM181" i="20"/>
  <c r="AL181" i="20"/>
  <c r="AO192" i="20"/>
  <c r="AN192" i="20"/>
  <c r="AM192" i="20"/>
  <c r="AL192" i="20"/>
  <c r="AL76" i="21"/>
  <c r="AQ76" i="21" s="1"/>
  <c r="AO88" i="21"/>
  <c r="AN88" i="21"/>
  <c r="AM88" i="21"/>
  <c r="AL88" i="21"/>
  <c r="AR23" i="21"/>
  <c r="AO95" i="21"/>
  <c r="AN95" i="21"/>
  <c r="AM95" i="21"/>
  <c r="AL95" i="21"/>
  <c r="AN102" i="21"/>
  <c r="AM102" i="21"/>
  <c r="AL102" i="21"/>
  <c r="AO105" i="21"/>
  <c r="AN105" i="21"/>
  <c r="AM105" i="21"/>
  <c r="AL105" i="21"/>
  <c r="AL116" i="21"/>
  <c r="AL123" i="21"/>
  <c r="AM127" i="21"/>
  <c r="AO131" i="21"/>
  <c r="AN131" i="21"/>
  <c r="AM131" i="21"/>
  <c r="AL131" i="21"/>
  <c r="AO136" i="21"/>
  <c r="AM136" i="21"/>
  <c r="AQ136" i="21"/>
  <c r="AS6" i="21" s="1"/>
  <c r="AN145" i="21"/>
  <c r="AL145" i="21"/>
  <c r="AO158" i="21"/>
  <c r="AS29" i="21"/>
  <c r="AS28" i="21"/>
  <c r="AS37" i="21"/>
  <c r="AS38" i="21"/>
  <c r="AS69" i="21"/>
  <c r="AS68" i="21"/>
  <c r="C138" i="22"/>
  <c r="AT8" i="22"/>
  <c r="C73" i="22"/>
  <c r="C136" i="21"/>
  <c r="AO139" i="21"/>
  <c r="AQ139" i="21" s="1"/>
  <c r="AS9" i="21" s="1"/>
  <c r="AO163" i="21"/>
  <c r="C168" i="21"/>
  <c r="AU11" i="22"/>
  <c r="AU10" i="22"/>
  <c r="AR55" i="22"/>
  <c r="AR56" i="22"/>
  <c r="C95" i="21"/>
  <c r="C111" i="21"/>
  <c r="C119" i="21"/>
  <c r="AL125" i="21"/>
  <c r="C128" i="21"/>
  <c r="AN136" i="21"/>
  <c r="AL136" i="21"/>
  <c r="AL142" i="21"/>
  <c r="AL148" i="21"/>
  <c r="AO151" i="21"/>
  <c r="AM151" i="21"/>
  <c r="AO153" i="21"/>
  <c r="AM153" i="21"/>
  <c r="C155" i="21"/>
  <c r="AN158" i="21"/>
  <c r="AL158" i="21"/>
  <c r="C165" i="21"/>
  <c r="AN168" i="21"/>
  <c r="AL168" i="21"/>
  <c r="AN170" i="21"/>
  <c r="C191" i="21"/>
  <c r="C71" i="22"/>
  <c r="AT6" i="22"/>
  <c r="C136" i="22"/>
  <c r="AM77" i="22"/>
  <c r="AQ77" i="22" s="1"/>
  <c r="AR12" i="22" s="1"/>
  <c r="AO83" i="22"/>
  <c r="AN83" i="22"/>
  <c r="AM83" i="22"/>
  <c r="AL83" i="22"/>
  <c r="AO99" i="22"/>
  <c r="AN99" i="22"/>
  <c r="AM99" i="22"/>
  <c r="AL99" i="22"/>
  <c r="AN129" i="22"/>
  <c r="AL129" i="22"/>
  <c r="AS15" i="22"/>
  <c r="AL184" i="22"/>
  <c r="AS32" i="23"/>
  <c r="AS31" i="23"/>
  <c r="C78" i="21"/>
  <c r="C94" i="21"/>
  <c r="C102" i="21"/>
  <c r="C110" i="21"/>
  <c r="C118" i="21"/>
  <c r="C124" i="21"/>
  <c r="AO128" i="21"/>
  <c r="AM128" i="21"/>
  <c r="C134" i="21"/>
  <c r="C141" i="21"/>
  <c r="AO145" i="21"/>
  <c r="AM145" i="21"/>
  <c r="AO155" i="21"/>
  <c r="AM172" i="21"/>
  <c r="AL172" i="21"/>
  <c r="AO174" i="21"/>
  <c r="AN174" i="21"/>
  <c r="AL174" i="21"/>
  <c r="AN178" i="21"/>
  <c r="AO198" i="21"/>
  <c r="AN198" i="21"/>
  <c r="AM198" i="21"/>
  <c r="AL198" i="21"/>
  <c r="AO90" i="22"/>
  <c r="AN90" i="22"/>
  <c r="AM90" i="22"/>
  <c r="AL90" i="22"/>
  <c r="AR25" i="22"/>
  <c r="AR35" i="22"/>
  <c r="AR36" i="22"/>
  <c r="AO106" i="22"/>
  <c r="AN106" i="22"/>
  <c r="AM106" i="22"/>
  <c r="AL106" i="22"/>
  <c r="AR41" i="22"/>
  <c r="AR42" i="22"/>
  <c r="AS69" i="22"/>
  <c r="AS68" i="22"/>
  <c r="C77" i="21"/>
  <c r="C85" i="21"/>
  <c r="C93" i="21"/>
  <c r="C101" i="21"/>
  <c r="C109" i="21"/>
  <c r="C117" i="21"/>
  <c r="C130" i="21"/>
  <c r="AN138" i="21"/>
  <c r="AQ138" i="21"/>
  <c r="AS8" i="21" s="1"/>
  <c r="C147" i="21"/>
  <c r="AN150" i="21"/>
  <c r="AL150" i="21"/>
  <c r="C157" i="21"/>
  <c r="AN160" i="21"/>
  <c r="AL160" i="21"/>
  <c r="AN162" i="21"/>
  <c r="AM165" i="21"/>
  <c r="AN176" i="21"/>
  <c r="AL176" i="21"/>
  <c r="AM180" i="21"/>
  <c r="AL180" i="21"/>
  <c r="AO182" i="21"/>
  <c r="AN182" i="21"/>
  <c r="AL182" i="21"/>
  <c r="AO184" i="21"/>
  <c r="AN184" i="21"/>
  <c r="AL184" i="21"/>
  <c r="AO191" i="21"/>
  <c r="AN191" i="21"/>
  <c r="AM191" i="21"/>
  <c r="AN194" i="21"/>
  <c r="AM196" i="21"/>
  <c r="AL196" i="21"/>
  <c r="AO73" i="22"/>
  <c r="AR45" i="22"/>
  <c r="AR46" i="22"/>
  <c r="AR49" i="22"/>
  <c r="AR48" i="22"/>
  <c r="AR53" i="22"/>
  <c r="AR54" i="22"/>
  <c r="AL121" i="22"/>
  <c r="AS49" i="22"/>
  <c r="AS48" i="22"/>
  <c r="AR54" i="23"/>
  <c r="AR55" i="23"/>
  <c r="AQ138" i="23"/>
  <c r="AS8" i="23" s="1"/>
  <c r="C84" i="21"/>
  <c r="C108" i="21"/>
  <c r="C116" i="21"/>
  <c r="C123" i="21"/>
  <c r="C127" i="21"/>
  <c r="AO130" i="21"/>
  <c r="AM134" i="21"/>
  <c r="AO147" i="21"/>
  <c r="AO187" i="21"/>
  <c r="AN73" i="22"/>
  <c r="AM73" i="22"/>
  <c r="AL73" i="22"/>
  <c r="AO81" i="22"/>
  <c r="AM85" i="22"/>
  <c r="AO97" i="22"/>
  <c r="AM101" i="22"/>
  <c r="AL118" i="22"/>
  <c r="AO130" i="22"/>
  <c r="C83" i="21"/>
  <c r="C91" i="21"/>
  <c r="C99" i="21"/>
  <c r="C107" i="21"/>
  <c r="C115" i="21"/>
  <c r="AN127" i="21"/>
  <c r="AL127" i="21"/>
  <c r="AL133" i="21"/>
  <c r="AQ140" i="21"/>
  <c r="AS10" i="21" s="1"/>
  <c r="AN144" i="21"/>
  <c r="AL144" i="21"/>
  <c r="AN152" i="21"/>
  <c r="AL152" i="21"/>
  <c r="AN154" i="21"/>
  <c r="AM157" i="21"/>
  <c r="AL164" i="21"/>
  <c r="AO167" i="21"/>
  <c r="AM167" i="21"/>
  <c r="AO169" i="21"/>
  <c r="AM169" i="21"/>
  <c r="C171" i="21"/>
  <c r="AO185" i="21"/>
  <c r="AM185" i="21"/>
  <c r="AL187" i="21"/>
  <c r="AN189" i="21"/>
  <c r="AM189" i="21"/>
  <c r="AL189" i="21"/>
  <c r="AR26" i="22"/>
  <c r="AO74" i="22"/>
  <c r="AQ74" i="22" s="1"/>
  <c r="AR9" i="22" s="1"/>
  <c r="AN74" i="22"/>
  <c r="AM74" i="22"/>
  <c r="AL74" i="22"/>
  <c r="AN81" i="22"/>
  <c r="AM81" i="22"/>
  <c r="AL81" i="22"/>
  <c r="AN88" i="22"/>
  <c r="AM88" i="22"/>
  <c r="AL88" i="22"/>
  <c r="AO91" i="22"/>
  <c r="AN91" i="22"/>
  <c r="AM91" i="22"/>
  <c r="AL91" i="22"/>
  <c r="AN97" i="22"/>
  <c r="AM97" i="22"/>
  <c r="AL97" i="22"/>
  <c r="AN104" i="22"/>
  <c r="AM104" i="22"/>
  <c r="AL104" i="22"/>
  <c r="AO107" i="22"/>
  <c r="AN107" i="22"/>
  <c r="AM107" i="22"/>
  <c r="AL107" i="22"/>
  <c r="AR67" i="22"/>
  <c r="AR68" i="22"/>
  <c r="AO155" i="22"/>
  <c r="AM155" i="22"/>
  <c r="AS35" i="22"/>
  <c r="AS36" i="22"/>
  <c r="AR64" i="23"/>
  <c r="AR65" i="23"/>
  <c r="C190" i="21"/>
  <c r="C125" i="21"/>
  <c r="C196" i="21"/>
  <c r="C131" i="21"/>
  <c r="C198" i="21"/>
  <c r="C133" i="21"/>
  <c r="C114" i="21"/>
  <c r="C122" i="21"/>
  <c r="C129" i="21"/>
  <c r="C132" i="21"/>
  <c r="AO137" i="21"/>
  <c r="AM137" i="21"/>
  <c r="AO171" i="21"/>
  <c r="AO177" i="21"/>
  <c r="AM177" i="21"/>
  <c r="AO192" i="21"/>
  <c r="AN192" i="21"/>
  <c r="AL192" i="21"/>
  <c r="AR16" i="22"/>
  <c r="AO79" i="22"/>
  <c r="AM79" i="22"/>
  <c r="AO95" i="22"/>
  <c r="AM95" i="22"/>
  <c r="AR33" i="22"/>
  <c r="AR34" i="22"/>
  <c r="AR43" i="22"/>
  <c r="AR44" i="22"/>
  <c r="AO111" i="22"/>
  <c r="AM111" i="22"/>
  <c r="AM115" i="22"/>
  <c r="AR51" i="22"/>
  <c r="AR50" i="22"/>
  <c r="AR59" i="22"/>
  <c r="AR58" i="22"/>
  <c r="AQ138" i="22"/>
  <c r="AS8" i="22" s="1"/>
  <c r="C178" i="22"/>
  <c r="C113" i="22"/>
  <c r="C186" i="22"/>
  <c r="C121" i="22"/>
  <c r="C188" i="22"/>
  <c r="C123" i="22"/>
  <c r="C194" i="22"/>
  <c r="C129" i="22"/>
  <c r="C196" i="22"/>
  <c r="C131" i="22"/>
  <c r="C74" i="22"/>
  <c r="C82" i="22"/>
  <c r="C90" i="22"/>
  <c r="C98" i="22"/>
  <c r="C106" i="22"/>
  <c r="AN125" i="22"/>
  <c r="AN130" i="22"/>
  <c r="AN132" i="22"/>
  <c r="AN141" i="22"/>
  <c r="AM141" i="22"/>
  <c r="AQ141" i="22"/>
  <c r="AS11" i="22" s="1"/>
  <c r="AO144" i="22"/>
  <c r="AN144" i="22"/>
  <c r="AM144" i="22"/>
  <c r="AO150" i="22"/>
  <c r="AN150" i="22"/>
  <c r="AO154" i="22"/>
  <c r="AM154" i="22"/>
  <c r="AN165" i="22"/>
  <c r="AL165" i="22"/>
  <c r="AO169" i="22"/>
  <c r="AN169" i="22"/>
  <c r="AL169" i="22"/>
  <c r="AL174" i="22"/>
  <c r="AN187" i="22"/>
  <c r="AL187" i="22"/>
  <c r="AO196" i="22"/>
  <c r="AM196" i="22"/>
  <c r="AL196" i="22"/>
  <c r="AM198" i="22"/>
  <c r="AO199" i="22"/>
  <c r="AN199" i="22"/>
  <c r="AM199" i="22"/>
  <c r="AL199" i="22"/>
  <c r="AR41" i="23"/>
  <c r="AR57" i="23"/>
  <c r="AN71" i="23"/>
  <c r="AQ71" i="23"/>
  <c r="AR6" i="23" s="1"/>
  <c r="AN74" i="23"/>
  <c r="AQ74" i="23" s="1"/>
  <c r="AR9" i="23" s="1"/>
  <c r="AL74" i="23"/>
  <c r="AN79" i="23"/>
  <c r="AQ79" i="23" s="1"/>
  <c r="AR14" i="23" s="1"/>
  <c r="AN83" i="23"/>
  <c r="AL83" i="23"/>
  <c r="AN91" i="23"/>
  <c r="AL91" i="23"/>
  <c r="AL95" i="23"/>
  <c r="AN97" i="23"/>
  <c r="AN98" i="23"/>
  <c r="AM98" i="23"/>
  <c r="AL98" i="23"/>
  <c r="AO102" i="23"/>
  <c r="AN102" i="23"/>
  <c r="AL102" i="23"/>
  <c r="AO105" i="23"/>
  <c r="AM105" i="23"/>
  <c r="AL105" i="23"/>
  <c r="AN109" i="23"/>
  <c r="AL112" i="23"/>
  <c r="AL119" i="23"/>
  <c r="AN144" i="23"/>
  <c r="AM144" i="23"/>
  <c r="AQ144" i="23" s="1"/>
  <c r="AS14" i="23" s="1"/>
  <c r="AS28" i="23"/>
  <c r="AS27" i="23"/>
  <c r="AM113" i="22"/>
  <c r="AO121" i="22"/>
  <c r="AM121" i="22"/>
  <c r="AO125" i="22"/>
  <c r="AL125" i="22"/>
  <c r="AL130" i="22"/>
  <c r="AL150" i="22"/>
  <c r="AO175" i="22"/>
  <c r="AN175" i="22"/>
  <c r="AM175" i="22"/>
  <c r="AL175" i="22"/>
  <c r="AM181" i="22"/>
  <c r="AO184" i="22"/>
  <c r="AN184" i="22"/>
  <c r="AM184" i="22"/>
  <c r="AR62" i="23"/>
  <c r="AQ140" i="23"/>
  <c r="AS10" i="23" s="1"/>
  <c r="AQ153" i="23"/>
  <c r="AS23" i="23" s="1"/>
  <c r="AS66" i="23"/>
  <c r="AS67" i="23"/>
  <c r="AS16" i="22"/>
  <c r="AS20" i="22"/>
  <c r="AS26" i="22"/>
  <c r="AS30" i="22"/>
  <c r="C72" i="22"/>
  <c r="AQ72" i="22" s="1"/>
  <c r="AR7" i="22" s="1"/>
  <c r="C80" i="22"/>
  <c r="C88" i="22"/>
  <c r="C96" i="22"/>
  <c r="C104" i="22"/>
  <c r="C112" i="22"/>
  <c r="AM116" i="22"/>
  <c r="C133" i="22"/>
  <c r="AN136" i="22"/>
  <c r="AQ136" i="22" s="1"/>
  <c r="AS6" i="22" s="1"/>
  <c r="AM136" i="22"/>
  <c r="AN139" i="22"/>
  <c r="AQ139" i="22" s="1"/>
  <c r="AS9" i="22" s="1"/>
  <c r="C142" i="22"/>
  <c r="AQ142" i="22" s="1"/>
  <c r="AS12" i="22" s="1"/>
  <c r="AO148" i="22"/>
  <c r="AM148" i="22"/>
  <c r="AL148" i="22"/>
  <c r="AM150" i="22"/>
  <c r="AN166" i="22"/>
  <c r="AO170" i="22"/>
  <c r="AM170" i="22"/>
  <c r="AN181" i="22"/>
  <c r="AL181" i="22"/>
  <c r="AO185" i="22"/>
  <c r="AN185" i="22"/>
  <c r="AL185" i="22"/>
  <c r="AO190" i="22"/>
  <c r="AL190" i="22"/>
  <c r="C141" i="23"/>
  <c r="C76" i="23"/>
  <c r="AO72" i="23"/>
  <c r="AN72" i="23"/>
  <c r="AL72" i="23"/>
  <c r="AQ72" i="23" s="1"/>
  <c r="AR7" i="23" s="1"/>
  <c r="AO80" i="23"/>
  <c r="AN80" i="23"/>
  <c r="AL80" i="23"/>
  <c r="AO82" i="23"/>
  <c r="AO83" i="23"/>
  <c r="AM83" i="23"/>
  <c r="AN85" i="23"/>
  <c r="AQ85" i="23" s="1"/>
  <c r="AR20" i="23" s="1"/>
  <c r="AN88" i="23"/>
  <c r="AQ88" i="23" s="1"/>
  <c r="AR23" i="23" s="1"/>
  <c r="AL88" i="23"/>
  <c r="AO91" i="23"/>
  <c r="AM91" i="23"/>
  <c r="AN96" i="23"/>
  <c r="AN99" i="23"/>
  <c r="AL99" i="23"/>
  <c r="AO103" i="23"/>
  <c r="AM103" i="23"/>
  <c r="AR38" i="23"/>
  <c r="AO113" i="23"/>
  <c r="AN113" i="23"/>
  <c r="AM113" i="23"/>
  <c r="AL113" i="23"/>
  <c r="AN117" i="23"/>
  <c r="AL120" i="23"/>
  <c r="AL127" i="23"/>
  <c r="AQ147" i="23"/>
  <c r="AS17" i="23" s="1"/>
  <c r="AN119" i="22"/>
  <c r="AM119" i="22"/>
  <c r="AO126" i="22"/>
  <c r="AM126" i="22"/>
  <c r="AL126" i="22"/>
  <c r="AN155" i="22"/>
  <c r="AL166" i="22"/>
  <c r="C182" i="22"/>
  <c r="AO191" i="22"/>
  <c r="AN191" i="22"/>
  <c r="AM191" i="22"/>
  <c r="AL191" i="22"/>
  <c r="AN197" i="22"/>
  <c r="AM197" i="22"/>
  <c r="AN128" i="23"/>
  <c r="AQ142" i="23"/>
  <c r="AS12" i="23" s="1"/>
  <c r="AN145" i="23"/>
  <c r="AO148" i="23"/>
  <c r="C183" i="22"/>
  <c r="C118" i="22"/>
  <c r="C189" i="22"/>
  <c r="C124" i="22"/>
  <c r="C191" i="22"/>
  <c r="C126" i="22"/>
  <c r="C193" i="22"/>
  <c r="C128" i="22"/>
  <c r="C197" i="22"/>
  <c r="C132" i="22"/>
  <c r="C199" i="22"/>
  <c r="C134" i="22"/>
  <c r="C78" i="22"/>
  <c r="AQ78" i="22" s="1"/>
  <c r="C86" i="22"/>
  <c r="C94" i="22"/>
  <c r="C102" i="22"/>
  <c r="C110" i="22"/>
  <c r="C115" i="22"/>
  <c r="AO118" i="22"/>
  <c r="C122" i="22"/>
  <c r="AN124" i="22"/>
  <c r="AM124" i="22"/>
  <c r="AO129" i="22"/>
  <c r="AM129" i="22"/>
  <c r="AO131" i="22"/>
  <c r="AM131" i="22"/>
  <c r="AL131" i="22"/>
  <c r="AL133" i="22"/>
  <c r="AO137" i="22"/>
  <c r="AQ137" i="22" s="1"/>
  <c r="AS7" i="22" s="1"/>
  <c r="AN137" i="22"/>
  <c r="AL137" i="22"/>
  <c r="AL155" i="22"/>
  <c r="AO164" i="22"/>
  <c r="AM164" i="22"/>
  <c r="AL164" i="22"/>
  <c r="AO166" i="22"/>
  <c r="AM166" i="22"/>
  <c r="AN182" i="22"/>
  <c r="AO186" i="22"/>
  <c r="AM186" i="22"/>
  <c r="AL197" i="22"/>
  <c r="AO73" i="23"/>
  <c r="AM73" i="23"/>
  <c r="AQ73" i="23" s="1"/>
  <c r="AR8" i="23" s="1"/>
  <c r="AN76" i="23"/>
  <c r="AQ76" i="23" s="1"/>
  <c r="AR11" i="23" s="1"/>
  <c r="AM76" i="23"/>
  <c r="AL76" i="23"/>
  <c r="AQ86" i="23"/>
  <c r="AR21" i="23" s="1"/>
  <c r="AO99" i="23"/>
  <c r="AM99" i="23"/>
  <c r="AO121" i="23"/>
  <c r="AN121" i="23"/>
  <c r="AM121" i="23"/>
  <c r="AL121" i="23"/>
  <c r="AN125" i="23"/>
  <c r="AL128" i="23"/>
  <c r="AN136" i="23"/>
  <c r="AQ136" i="23" s="1"/>
  <c r="AS6" i="23" s="1"/>
  <c r="AO164" i="23"/>
  <c r="AO115" i="22"/>
  <c r="AL115" i="22"/>
  <c r="AN122" i="22"/>
  <c r="AO143" i="22"/>
  <c r="AQ143" i="22" s="1"/>
  <c r="AN143" i="22"/>
  <c r="AM143" i="22"/>
  <c r="AL143" i="22"/>
  <c r="AN149" i="22"/>
  <c r="AM149" i="22"/>
  <c r="AO152" i="22"/>
  <c r="AN152" i="22"/>
  <c r="AM152" i="22"/>
  <c r="AO177" i="22"/>
  <c r="AN177" i="22"/>
  <c r="AL177" i="22"/>
  <c r="AL182" i="22"/>
  <c r="AL73" i="23"/>
  <c r="AO94" i="23"/>
  <c r="AN94" i="23"/>
  <c r="AL94" i="23"/>
  <c r="AN104" i="23"/>
  <c r="AR46" i="23"/>
  <c r="AO118" i="23"/>
  <c r="AN118" i="23"/>
  <c r="AL118" i="23"/>
  <c r="AM128" i="23"/>
  <c r="AM136" i="23"/>
  <c r="AO143" i="23"/>
  <c r="AM143" i="23"/>
  <c r="AL143" i="23"/>
  <c r="AN148" i="23"/>
  <c r="AM148" i="23"/>
  <c r="C76" i="22"/>
  <c r="AQ76" i="22" s="1"/>
  <c r="AR11" i="22" s="1"/>
  <c r="C84" i="22"/>
  <c r="C92" i="22"/>
  <c r="C100" i="22"/>
  <c r="C108" i="22"/>
  <c r="C114" i="22"/>
  <c r="AO120" i="22"/>
  <c r="AN120" i="22"/>
  <c r="AL120" i="22"/>
  <c r="AL122" i="22"/>
  <c r="AO134" i="22"/>
  <c r="AM134" i="22"/>
  <c r="AL134" i="22"/>
  <c r="AN147" i="22"/>
  <c r="AL149" i="22"/>
  <c r="AN171" i="22"/>
  <c r="AL171" i="22"/>
  <c r="AO180" i="22"/>
  <c r="AM180" i="22"/>
  <c r="AL180" i="22"/>
  <c r="AO182" i="22"/>
  <c r="AM182" i="22"/>
  <c r="AO183" i="22"/>
  <c r="AN183" i="22"/>
  <c r="AM183" i="22"/>
  <c r="AL183" i="22"/>
  <c r="AM189" i="22"/>
  <c r="AO192" i="22"/>
  <c r="AN192" i="22"/>
  <c r="AM192" i="22"/>
  <c r="AN198" i="22"/>
  <c r="C150" i="23"/>
  <c r="C85" i="23"/>
  <c r="AQ78" i="23"/>
  <c r="AR13" i="23" s="1"/>
  <c r="AO87" i="23"/>
  <c r="AQ87" i="23" s="1"/>
  <c r="AR22" i="23" s="1"/>
  <c r="AM87" i="23"/>
  <c r="AN90" i="23"/>
  <c r="AM90" i="23"/>
  <c r="AL90" i="23"/>
  <c r="AL104" i="23"/>
  <c r="AL111" i="23"/>
  <c r="AO129" i="23"/>
  <c r="AN129" i="23"/>
  <c r="AM129" i="23"/>
  <c r="AL129" i="23"/>
  <c r="AN133" i="23"/>
  <c r="AO160" i="23"/>
  <c r="C82" i="23"/>
  <c r="C90" i="23"/>
  <c r="C98" i="23"/>
  <c r="C106" i="23"/>
  <c r="C114" i="23"/>
  <c r="C122" i="23"/>
  <c r="C130" i="23"/>
  <c r="AM145" i="23"/>
  <c r="AL145" i="23"/>
  <c r="AM149" i="23"/>
  <c r="AQ149" i="23" s="1"/>
  <c r="AS19" i="23" s="1"/>
  <c r="C151" i="23"/>
  <c r="AL158" i="23"/>
  <c r="AN160" i="23"/>
  <c r="AM160" i="23"/>
  <c r="AL160" i="23"/>
  <c r="AN165" i="23"/>
  <c r="AM165" i="23"/>
  <c r="AN173" i="23"/>
  <c r="AM173" i="23"/>
  <c r="AL173" i="23"/>
  <c r="AO175" i="23"/>
  <c r="AN175" i="23"/>
  <c r="AO176" i="23"/>
  <c r="AN176" i="23"/>
  <c r="AM176" i="23"/>
  <c r="AL176" i="23"/>
  <c r="AO186" i="23"/>
  <c r="AN186" i="23"/>
  <c r="C192" i="23"/>
  <c r="AU11" i="24"/>
  <c r="AU10" i="24"/>
  <c r="AQ78" i="24"/>
  <c r="AR13" i="24" s="1"/>
  <c r="AR36" i="24"/>
  <c r="C75" i="23"/>
  <c r="AQ75" i="23" s="1"/>
  <c r="AR10" i="23" s="1"/>
  <c r="C89" i="23"/>
  <c r="AQ89" i="23" s="1"/>
  <c r="C97" i="23"/>
  <c r="C105" i="23"/>
  <c r="C113" i="23"/>
  <c r="C121" i="23"/>
  <c r="C129" i="23"/>
  <c r="C137" i="23"/>
  <c r="AM151" i="23"/>
  <c r="AL151" i="23"/>
  <c r="AM156" i="23"/>
  <c r="AL156" i="23"/>
  <c r="AO163" i="23"/>
  <c r="AO171" i="23"/>
  <c r="AO177" i="23"/>
  <c r="AN177" i="23"/>
  <c r="AM177" i="23"/>
  <c r="AM180" i="23"/>
  <c r="AL180" i="23"/>
  <c r="AO182" i="23"/>
  <c r="AN182" i="23"/>
  <c r="AM182" i="23"/>
  <c r="C183" i="23"/>
  <c r="AO191" i="23"/>
  <c r="AN191" i="23"/>
  <c r="AO192" i="23"/>
  <c r="AN192" i="23"/>
  <c r="AM192" i="23"/>
  <c r="AL192" i="23"/>
  <c r="AO199" i="23"/>
  <c r="AN199" i="23"/>
  <c r="AR28" i="24"/>
  <c r="AR38" i="24"/>
  <c r="AR37" i="24"/>
  <c r="AR42" i="24"/>
  <c r="AR41" i="24"/>
  <c r="C81" i="23"/>
  <c r="C112" i="23"/>
  <c r="C120" i="23"/>
  <c r="C128" i="23"/>
  <c r="AM137" i="23"/>
  <c r="AQ137" i="23" s="1"/>
  <c r="AS7" i="23" s="1"/>
  <c r="AL137" i="23"/>
  <c r="AL144" i="23"/>
  <c r="AQ154" i="23"/>
  <c r="AO161" i="23"/>
  <c r="AN161" i="23"/>
  <c r="AM161" i="23"/>
  <c r="C168" i="23"/>
  <c r="AL174" i="23"/>
  <c r="AN197" i="23"/>
  <c r="AM197" i="23"/>
  <c r="AL197" i="23"/>
  <c r="AQ72" i="24"/>
  <c r="AR7" i="24" s="1"/>
  <c r="AQ79" i="24"/>
  <c r="AR14" i="24" s="1"/>
  <c r="AQ85" i="24"/>
  <c r="AR20" i="24" s="1"/>
  <c r="AR30" i="24"/>
  <c r="AR29" i="24"/>
  <c r="AR34" i="24"/>
  <c r="AR33" i="24"/>
  <c r="AR60" i="24"/>
  <c r="C73" i="23"/>
  <c r="AQ80" i="23"/>
  <c r="AR15" i="23" s="1"/>
  <c r="C87" i="23"/>
  <c r="C119" i="23"/>
  <c r="AO139" i="23"/>
  <c r="AQ139" i="23" s="1"/>
  <c r="AS9" i="23" s="1"/>
  <c r="AN139" i="23"/>
  <c r="AM139" i="23"/>
  <c r="AO141" i="23"/>
  <c r="AQ141" i="23" s="1"/>
  <c r="AS11" i="23" s="1"/>
  <c r="AL148" i="23"/>
  <c r="AQ148" i="23"/>
  <c r="AS18" i="23" s="1"/>
  <c r="C159" i="23"/>
  <c r="AL166" i="23"/>
  <c r="AO168" i="23"/>
  <c r="AN168" i="23"/>
  <c r="AM168" i="23"/>
  <c r="AL168" i="23"/>
  <c r="AO178" i="23"/>
  <c r="AN178" i="23"/>
  <c r="AO187" i="23"/>
  <c r="AO194" i="23"/>
  <c r="AN194" i="23"/>
  <c r="AQ86" i="24"/>
  <c r="AR26" i="24"/>
  <c r="AR25" i="24"/>
  <c r="AR62" i="24"/>
  <c r="AR61" i="24"/>
  <c r="AR66" i="24"/>
  <c r="AR65" i="24"/>
  <c r="C102" i="23"/>
  <c r="C110" i="23"/>
  <c r="C126" i="23"/>
  <c r="C134" i="23"/>
  <c r="AL136" i="23"/>
  <c r="AO146" i="23"/>
  <c r="AN146" i="23"/>
  <c r="AM146" i="23"/>
  <c r="AQ145" i="23"/>
  <c r="AS15" i="23" s="1"/>
  <c r="AL150" i="23"/>
  <c r="AO151" i="23"/>
  <c r="AQ151" i="23" s="1"/>
  <c r="AS21" i="23" s="1"/>
  <c r="AM159" i="23"/>
  <c r="AL159" i="23"/>
  <c r="AM164" i="23"/>
  <c r="AL164" i="23"/>
  <c r="AO169" i="23"/>
  <c r="AN169" i="23"/>
  <c r="AM169" i="23"/>
  <c r="AM172" i="23"/>
  <c r="AL172" i="23"/>
  <c r="AO174" i="23"/>
  <c r="AN174" i="23"/>
  <c r="AM174" i="23"/>
  <c r="C93" i="23"/>
  <c r="C101" i="23"/>
  <c r="C109" i="23"/>
  <c r="C117" i="23"/>
  <c r="C125" i="23"/>
  <c r="C133" i="23"/>
  <c r="AQ152" i="23"/>
  <c r="AS22" i="23" s="1"/>
  <c r="AO162" i="23"/>
  <c r="AN162" i="23"/>
  <c r="AO184" i="23"/>
  <c r="AN184" i="23"/>
  <c r="AM184" i="23"/>
  <c r="AL184" i="23"/>
  <c r="AO195" i="23"/>
  <c r="AR54" i="24"/>
  <c r="AR53" i="24"/>
  <c r="AR58" i="24"/>
  <c r="AR57" i="24"/>
  <c r="C78" i="23"/>
  <c r="C84" i="23"/>
  <c r="AQ84" i="23" s="1"/>
  <c r="AR19" i="23" s="1"/>
  <c r="C92" i="23"/>
  <c r="C100" i="23"/>
  <c r="C108" i="23"/>
  <c r="C116" i="23"/>
  <c r="C124" i="23"/>
  <c r="C132" i="23"/>
  <c r="AN150" i="23"/>
  <c r="AQ150" i="23" s="1"/>
  <c r="AS20" i="23" s="1"/>
  <c r="AO155" i="23"/>
  <c r="AO170" i="23"/>
  <c r="AN170" i="23"/>
  <c r="AO179" i="23"/>
  <c r="AO185" i="23"/>
  <c r="AN185" i="23"/>
  <c r="AM185" i="23"/>
  <c r="AM188" i="23"/>
  <c r="AL188" i="23"/>
  <c r="AM191" i="23"/>
  <c r="AL191" i="23"/>
  <c r="AL195" i="23"/>
  <c r="AM199" i="23"/>
  <c r="AL199" i="23"/>
  <c r="AQ76" i="24"/>
  <c r="AR11" i="24" s="1"/>
  <c r="AR44" i="24"/>
  <c r="AT6" i="24"/>
  <c r="AT19" i="24"/>
  <c r="C77" i="24"/>
  <c r="AQ77" i="24" s="1"/>
  <c r="AR12" i="24" s="1"/>
  <c r="AQ137" i="24"/>
  <c r="AS7" i="24" s="1"/>
  <c r="AL139" i="24"/>
  <c r="AQ139" i="24"/>
  <c r="AS9" i="24" s="1"/>
  <c r="AQ145" i="24"/>
  <c r="AS15" i="24" s="1"/>
  <c r="AO147" i="24"/>
  <c r="AQ147" i="24"/>
  <c r="AS17" i="24" s="1"/>
  <c r="C159" i="24"/>
  <c r="AN165" i="24"/>
  <c r="AL165" i="24"/>
  <c r="AM180" i="24"/>
  <c r="AM182" i="24"/>
  <c r="AL182" i="24"/>
  <c r="AN197" i="24"/>
  <c r="AL197" i="24"/>
  <c r="C71" i="25"/>
  <c r="C136" i="25"/>
  <c r="AN72" i="25"/>
  <c r="AQ72" i="25" s="1"/>
  <c r="AR7" i="25" s="1"/>
  <c r="AM72" i="25"/>
  <c r="AR59" i="25"/>
  <c r="AR60" i="25"/>
  <c r="AQ141" i="25"/>
  <c r="AS11" i="25" s="1"/>
  <c r="AS55" i="25"/>
  <c r="AS56" i="25"/>
  <c r="AR49" i="26"/>
  <c r="AR50" i="26"/>
  <c r="AR59" i="26"/>
  <c r="AR60" i="26"/>
  <c r="C76" i="24"/>
  <c r="C84" i="24"/>
  <c r="AQ84" i="24" s="1"/>
  <c r="AR19" i="24" s="1"/>
  <c r="C92" i="24"/>
  <c r="C100" i="24"/>
  <c r="C108" i="24"/>
  <c r="C116" i="24"/>
  <c r="C124" i="24"/>
  <c r="AN132" i="24"/>
  <c r="AL132" i="24"/>
  <c r="C134" i="24"/>
  <c r="C143" i="24"/>
  <c r="AO154" i="24"/>
  <c r="AN158" i="24"/>
  <c r="AO159" i="24"/>
  <c r="AN159" i="24"/>
  <c r="AM159" i="24"/>
  <c r="AL159" i="24"/>
  <c r="AO163" i="24"/>
  <c r="AL163" i="24"/>
  <c r="AO169" i="24"/>
  <c r="AN169" i="24"/>
  <c r="AM169" i="24"/>
  <c r="AO178" i="24"/>
  <c r="AL180" i="24"/>
  <c r="C183" i="24"/>
  <c r="C192" i="24"/>
  <c r="AO195" i="24"/>
  <c r="AL195" i="24"/>
  <c r="AT6" i="25"/>
  <c r="AT12" i="25"/>
  <c r="C145" i="25"/>
  <c r="C80" i="25"/>
  <c r="AL72" i="25"/>
  <c r="AQ77" i="25"/>
  <c r="AR12" i="25" s="1"/>
  <c r="AM89" i="25"/>
  <c r="AR25" i="25"/>
  <c r="AR67" i="25"/>
  <c r="AR68" i="25"/>
  <c r="AL136" i="25"/>
  <c r="C142" i="25"/>
  <c r="AO152" i="25"/>
  <c r="AN152" i="25"/>
  <c r="AS27" i="25"/>
  <c r="AS26" i="25"/>
  <c r="AS35" i="25"/>
  <c r="AS34" i="25"/>
  <c r="C107" i="24"/>
  <c r="C115" i="24"/>
  <c r="C123" i="24"/>
  <c r="C131" i="24"/>
  <c r="AN134" i="24"/>
  <c r="AM134" i="24"/>
  <c r="AL134" i="24"/>
  <c r="AN143" i="24"/>
  <c r="AM143" i="24"/>
  <c r="AL143" i="24"/>
  <c r="AQ143" i="24"/>
  <c r="AS13" i="24" s="1"/>
  <c r="C160" i="24"/>
  <c r="AM165" i="24"/>
  <c r="AN182" i="24"/>
  <c r="AO183" i="24"/>
  <c r="AN183" i="24"/>
  <c r="AM183" i="24"/>
  <c r="AL183" i="24"/>
  <c r="AM197" i="24"/>
  <c r="AO78" i="25"/>
  <c r="AL78" i="25"/>
  <c r="AO82" i="25"/>
  <c r="AQ82" i="25" s="1"/>
  <c r="AR17" i="25" s="1"/>
  <c r="AO98" i="25"/>
  <c r="AR33" i="25"/>
  <c r="AS39" i="25"/>
  <c r="AS40" i="25"/>
  <c r="AS69" i="25"/>
  <c r="AS68" i="25"/>
  <c r="C74" i="24"/>
  <c r="AQ74" i="24" s="1"/>
  <c r="AR9" i="24" s="1"/>
  <c r="C82" i="24"/>
  <c r="AQ82" i="24" s="1"/>
  <c r="AR17" i="24" s="1"/>
  <c r="C90" i="24"/>
  <c r="C98" i="24"/>
  <c r="C106" i="24"/>
  <c r="C114" i="24"/>
  <c r="C122" i="24"/>
  <c r="C130" i="24"/>
  <c r="C151" i="24"/>
  <c r="AN157" i="24"/>
  <c r="AL157" i="24"/>
  <c r="AO160" i="24"/>
  <c r="AN160" i="24"/>
  <c r="AM160" i="24"/>
  <c r="AL160" i="24"/>
  <c r="AO166" i="24"/>
  <c r="AM166" i="24"/>
  <c r="AO170" i="24"/>
  <c r="AL172" i="24"/>
  <c r="C175" i="24"/>
  <c r="C184" i="24"/>
  <c r="AO187" i="24"/>
  <c r="AL187" i="24"/>
  <c r="AO193" i="24"/>
  <c r="AN193" i="24"/>
  <c r="AM193" i="24"/>
  <c r="AO198" i="24"/>
  <c r="AM82" i="25"/>
  <c r="AL82" i="25"/>
  <c r="AO91" i="25"/>
  <c r="AN91" i="25"/>
  <c r="AM91" i="25"/>
  <c r="AL91" i="25"/>
  <c r="AR26" i="25"/>
  <c r="AM98" i="25"/>
  <c r="AL98" i="25"/>
  <c r="AM105" i="25"/>
  <c r="AO106" i="25"/>
  <c r="AR41" i="25"/>
  <c r="AL110" i="25"/>
  <c r="AO121" i="25"/>
  <c r="AN121" i="25"/>
  <c r="AL121" i="25"/>
  <c r="AM137" i="25"/>
  <c r="AL137" i="25"/>
  <c r="AQ138" i="25"/>
  <c r="AS8" i="25" s="1"/>
  <c r="AL142" i="25"/>
  <c r="AQ143" i="25"/>
  <c r="AS13" i="25" s="1"/>
  <c r="AN146" i="25"/>
  <c r="AL148" i="25"/>
  <c r="AS23" i="25"/>
  <c r="AS24" i="25"/>
  <c r="C136" i="24"/>
  <c r="AQ138" i="24"/>
  <c r="AS8" i="24" s="1"/>
  <c r="AQ146" i="24"/>
  <c r="AS16" i="24" s="1"/>
  <c r="AQ151" i="24"/>
  <c r="C147" i="25"/>
  <c r="AQ147" i="25" s="1"/>
  <c r="AS17" i="25" s="1"/>
  <c r="C82" i="25"/>
  <c r="AQ83" i="25"/>
  <c r="AR18" i="25" s="1"/>
  <c r="AN88" i="25"/>
  <c r="AM88" i="25"/>
  <c r="AR27" i="25"/>
  <c r="AR28" i="25"/>
  <c r="AR34" i="25"/>
  <c r="AR39" i="25"/>
  <c r="AR38" i="25"/>
  <c r="AM106" i="25"/>
  <c r="AL106" i="25"/>
  <c r="AO114" i="25"/>
  <c r="AO129" i="25"/>
  <c r="AN129" i="25"/>
  <c r="AL129" i="25"/>
  <c r="AS31" i="25"/>
  <c r="AS32" i="25"/>
  <c r="AQ78" i="26"/>
  <c r="AR13" i="26" s="1"/>
  <c r="C72" i="24"/>
  <c r="C80" i="24"/>
  <c r="AQ80" i="24" s="1"/>
  <c r="AR15" i="24" s="1"/>
  <c r="C88" i="24"/>
  <c r="C96" i="24"/>
  <c r="C104" i="24"/>
  <c r="C112" i="24"/>
  <c r="C120" i="24"/>
  <c r="C128" i="24"/>
  <c r="C133" i="24"/>
  <c r="AO136" i="24"/>
  <c r="AQ136" i="24" s="1"/>
  <c r="AS6" i="24" s="1"/>
  <c r="AN136" i="24"/>
  <c r="AM136" i="24"/>
  <c r="AO144" i="24"/>
  <c r="AQ144" i="24" s="1"/>
  <c r="AS14" i="24" s="1"/>
  <c r="AN144" i="24"/>
  <c r="AM144" i="24"/>
  <c r="AQ148" i="24"/>
  <c r="AS18" i="24" s="1"/>
  <c r="C152" i="24"/>
  <c r="AM157" i="24"/>
  <c r="AL164" i="24"/>
  <c r="C167" i="24"/>
  <c r="C176" i="24"/>
  <c r="AO179" i="24"/>
  <c r="AL179" i="24"/>
  <c r="AO190" i="24"/>
  <c r="AL196" i="24"/>
  <c r="AT17" i="25"/>
  <c r="AM74" i="25"/>
  <c r="AL74" i="25"/>
  <c r="AN82" i="25"/>
  <c r="AL88" i="25"/>
  <c r="AN96" i="25"/>
  <c r="AM96" i="25"/>
  <c r="AN98" i="25"/>
  <c r="AR35" i="25"/>
  <c r="AR36" i="25"/>
  <c r="AO107" i="25"/>
  <c r="AN107" i="25"/>
  <c r="AM107" i="25"/>
  <c r="AL107" i="25"/>
  <c r="AR42" i="25"/>
  <c r="AM111" i="25"/>
  <c r="AL111" i="25"/>
  <c r="AR47" i="25"/>
  <c r="AR46" i="25"/>
  <c r="AM114" i="25"/>
  <c r="AL114" i="25"/>
  <c r="AM121" i="25"/>
  <c r="AO122" i="25"/>
  <c r="AR57" i="25"/>
  <c r="AS41" i="25"/>
  <c r="AS42" i="25"/>
  <c r="C103" i="24"/>
  <c r="AO133" i="24"/>
  <c r="AO142" i="24"/>
  <c r="AQ142" i="24" s="1"/>
  <c r="AS12" i="24" s="1"/>
  <c r="AM142" i="24"/>
  <c r="AL142" i="24"/>
  <c r="AN149" i="24"/>
  <c r="AQ149" i="24" s="1"/>
  <c r="AS19" i="24" s="1"/>
  <c r="AL149" i="24"/>
  <c r="AO152" i="24"/>
  <c r="AN152" i="24"/>
  <c r="AM152" i="24"/>
  <c r="AL152" i="24"/>
  <c r="AO158" i="24"/>
  <c r="AM158" i="24"/>
  <c r="AL158" i="24"/>
  <c r="AO162" i="24"/>
  <c r="AN166" i="24"/>
  <c r="AO167" i="24"/>
  <c r="AN167" i="24"/>
  <c r="AM167" i="24"/>
  <c r="AL167" i="24"/>
  <c r="AN173" i="24"/>
  <c r="AL173" i="24"/>
  <c r="AO176" i="24"/>
  <c r="AN176" i="24"/>
  <c r="AM176" i="24"/>
  <c r="AL176" i="24"/>
  <c r="AM181" i="24"/>
  <c r="AM188" i="24"/>
  <c r="AM190" i="24"/>
  <c r="AL190" i="24"/>
  <c r="AN194" i="24"/>
  <c r="AN198" i="24"/>
  <c r="AO199" i="24"/>
  <c r="AN199" i="24"/>
  <c r="AM199" i="24"/>
  <c r="AL199" i="24"/>
  <c r="AM71" i="25"/>
  <c r="AL71" i="25"/>
  <c r="AQ71" i="25" s="1"/>
  <c r="AR6" i="25" s="1"/>
  <c r="AO75" i="25"/>
  <c r="AQ75" i="25" s="1"/>
  <c r="AR10" i="25" s="1"/>
  <c r="AN75" i="25"/>
  <c r="AM75" i="25"/>
  <c r="AL75" i="25"/>
  <c r="AN80" i="25"/>
  <c r="AQ80" i="25" s="1"/>
  <c r="AR15" i="25" s="1"/>
  <c r="AM80" i="25"/>
  <c r="AR23" i="25"/>
  <c r="AL96" i="25"/>
  <c r="AN104" i="25"/>
  <c r="AM104" i="25"/>
  <c r="AN106" i="25"/>
  <c r="AR43" i="25"/>
  <c r="AR44" i="25"/>
  <c r="AO115" i="25"/>
  <c r="AN115" i="25"/>
  <c r="AM115" i="25"/>
  <c r="AL115" i="25"/>
  <c r="AR50" i="25"/>
  <c r="AM119" i="25"/>
  <c r="AL119" i="25"/>
  <c r="AR55" i="25"/>
  <c r="AR54" i="25"/>
  <c r="AM122" i="25"/>
  <c r="AL122" i="25"/>
  <c r="AM129" i="25"/>
  <c r="AO130" i="25"/>
  <c r="AR65" i="25"/>
  <c r="AN140" i="25"/>
  <c r="AQ140" i="25" s="1"/>
  <c r="AS10" i="25" s="1"/>
  <c r="AM140" i="25"/>
  <c r="AO142" i="25"/>
  <c r="AQ142" i="25" s="1"/>
  <c r="AS12" i="25" s="1"/>
  <c r="AO145" i="25"/>
  <c r="AM145" i="25"/>
  <c r="AL158" i="25"/>
  <c r="AS37" i="25"/>
  <c r="AS36" i="25"/>
  <c r="C197" i="24"/>
  <c r="C132" i="24"/>
  <c r="C126" i="24"/>
  <c r="AM133" i="24"/>
  <c r="AL133" i="24"/>
  <c r="AO153" i="24"/>
  <c r="AN153" i="24"/>
  <c r="AM153" i="24"/>
  <c r="AM156" i="24"/>
  <c r="AN162" i="24"/>
  <c r="AO171" i="24"/>
  <c r="AL171" i="24"/>
  <c r="AO177" i="24"/>
  <c r="AN177" i="24"/>
  <c r="AM177" i="24"/>
  <c r="AO182" i="24"/>
  <c r="AO186" i="24"/>
  <c r="AL188" i="24"/>
  <c r="AU10" i="25"/>
  <c r="AU11" i="25"/>
  <c r="AN74" i="25"/>
  <c r="AQ74" i="25" s="1"/>
  <c r="AR9" i="25" s="1"/>
  <c r="AL80" i="25"/>
  <c r="AQ85" i="25"/>
  <c r="AR20" i="25" s="1"/>
  <c r="AO89" i="25"/>
  <c r="AN89" i="25"/>
  <c r="AL89" i="25"/>
  <c r="AR31" i="25"/>
  <c r="AL104" i="25"/>
  <c r="AN112" i="25"/>
  <c r="AM112" i="25"/>
  <c r="AN114" i="25"/>
  <c r="AR51" i="25"/>
  <c r="AR52" i="25"/>
  <c r="AO123" i="25"/>
  <c r="AN123" i="25"/>
  <c r="AM123" i="25"/>
  <c r="AL123" i="25"/>
  <c r="AR58" i="25"/>
  <c r="AM127" i="25"/>
  <c r="AL127" i="25"/>
  <c r="AR63" i="25"/>
  <c r="AR62" i="25"/>
  <c r="AM130" i="25"/>
  <c r="AL130" i="25"/>
  <c r="AL140" i="25"/>
  <c r="AQ144" i="25"/>
  <c r="AS14" i="25" s="1"/>
  <c r="AL145" i="25"/>
  <c r="AL150" i="25"/>
  <c r="AN155" i="25"/>
  <c r="AM155" i="25"/>
  <c r="AM158" i="25"/>
  <c r="AN166" i="25"/>
  <c r="AM166" i="25"/>
  <c r="C74" i="25"/>
  <c r="C90" i="25"/>
  <c r="C98" i="25"/>
  <c r="C106" i="25"/>
  <c r="C114" i="25"/>
  <c r="C122" i="25"/>
  <c r="C130" i="25"/>
  <c r="C137" i="25"/>
  <c r="C146" i="25"/>
  <c r="AQ146" i="25" s="1"/>
  <c r="AS16" i="25" s="1"/>
  <c r="C174" i="25"/>
  <c r="AO190" i="25"/>
  <c r="AL190" i="25"/>
  <c r="C194" i="26"/>
  <c r="C129" i="26"/>
  <c r="AQ79" i="26"/>
  <c r="AR14" i="26" s="1"/>
  <c r="C73" i="25"/>
  <c r="AQ73" i="25" s="1"/>
  <c r="AR8" i="25" s="1"/>
  <c r="C89" i="25"/>
  <c r="C97" i="25"/>
  <c r="C105" i="25"/>
  <c r="C113" i="25"/>
  <c r="C121" i="25"/>
  <c r="C129" i="25"/>
  <c r="AN137" i="25"/>
  <c r="AQ137" i="25" s="1"/>
  <c r="AS7" i="25" s="1"/>
  <c r="AO146" i="25"/>
  <c r="AO150" i="25"/>
  <c r="AQ150" i="25" s="1"/>
  <c r="AS20" i="25" s="1"/>
  <c r="AM156" i="25"/>
  <c r="C159" i="25"/>
  <c r="AM164" i="25"/>
  <c r="AO180" i="25"/>
  <c r="AM180" i="25"/>
  <c r="AL180" i="25"/>
  <c r="AO182" i="25"/>
  <c r="AL182" i="25"/>
  <c r="AO186" i="25"/>
  <c r="AN190" i="25"/>
  <c r="AM190" i="25"/>
  <c r="AO191" i="25"/>
  <c r="AN191" i="25"/>
  <c r="AM191" i="25"/>
  <c r="AL191" i="25"/>
  <c r="AM194" i="25"/>
  <c r="C187" i="26"/>
  <c r="C122" i="26"/>
  <c r="C88" i="25"/>
  <c r="C96" i="25"/>
  <c r="C104" i="25"/>
  <c r="C112" i="25"/>
  <c r="C120" i="25"/>
  <c r="C128" i="25"/>
  <c r="AN149" i="25"/>
  <c r="AQ149" i="25" s="1"/>
  <c r="AS19" i="25" s="1"/>
  <c r="C152" i="25"/>
  <c r="AM159" i="25"/>
  <c r="AL159" i="25"/>
  <c r="AO161" i="25"/>
  <c r="AN161" i="25"/>
  <c r="AO172" i="25"/>
  <c r="AM172" i="25"/>
  <c r="AL172" i="25"/>
  <c r="AO174" i="25"/>
  <c r="AL174" i="25"/>
  <c r="AN182" i="25"/>
  <c r="AM182" i="25"/>
  <c r="AO183" i="25"/>
  <c r="AN183" i="25"/>
  <c r="AM183" i="25"/>
  <c r="AL183" i="25"/>
  <c r="AM186" i="25"/>
  <c r="C192" i="25"/>
  <c r="AN197" i="25"/>
  <c r="C143" i="26"/>
  <c r="AT13" i="26"/>
  <c r="C78" i="26"/>
  <c r="C146" i="26"/>
  <c r="C81" i="26"/>
  <c r="AT16" i="26"/>
  <c r="AO71" i="26"/>
  <c r="AN71" i="26"/>
  <c r="AM71" i="26"/>
  <c r="AQ72" i="26"/>
  <c r="AR7" i="26" s="1"/>
  <c r="AN74" i="26"/>
  <c r="AO75" i="26"/>
  <c r="AN75" i="26"/>
  <c r="AL75" i="26"/>
  <c r="AQ81" i="26"/>
  <c r="AR16" i="26" s="1"/>
  <c r="C79" i="25"/>
  <c r="AQ79" i="25" s="1"/>
  <c r="AR14" i="25" s="1"/>
  <c r="C95" i="25"/>
  <c r="C103" i="25"/>
  <c r="C111" i="25"/>
  <c r="C119" i="25"/>
  <c r="AM136" i="25"/>
  <c r="AQ136" i="25" s="1"/>
  <c r="AS6" i="25" s="1"/>
  <c r="AN145" i="25"/>
  <c r="AM152" i="25"/>
  <c r="C158" i="25"/>
  <c r="C166" i="25"/>
  <c r="AO170" i="25"/>
  <c r="AN174" i="25"/>
  <c r="AM174" i="25"/>
  <c r="AN189" i="25"/>
  <c r="AN192" i="25"/>
  <c r="AM192" i="25"/>
  <c r="AM197" i="25"/>
  <c r="AL197" i="25"/>
  <c r="C171" i="26"/>
  <c r="C106" i="26"/>
  <c r="C178" i="26"/>
  <c r="C113" i="26"/>
  <c r="AM75" i="26"/>
  <c r="AL92" i="26"/>
  <c r="AR32" i="26"/>
  <c r="AR31" i="26"/>
  <c r="AN99" i="26"/>
  <c r="AT9" i="25"/>
  <c r="C78" i="25"/>
  <c r="C86" i="25"/>
  <c r="AQ86" i="25" s="1"/>
  <c r="C102" i="25"/>
  <c r="C110" i="25"/>
  <c r="C118" i="25"/>
  <c r="C126" i="25"/>
  <c r="C134" i="25"/>
  <c r="AL155" i="25"/>
  <c r="AN168" i="25"/>
  <c r="AM168" i="25"/>
  <c r="AM189" i="25"/>
  <c r="AL189" i="25"/>
  <c r="AO77" i="26"/>
  <c r="AR24" i="26"/>
  <c r="AR23" i="26"/>
  <c r="AO141" i="26"/>
  <c r="C125" i="25"/>
  <c r="C133" i="25"/>
  <c r="AL134" i="25"/>
  <c r="AQ139" i="25"/>
  <c r="AS9" i="25" s="1"/>
  <c r="AM144" i="25"/>
  <c r="AM148" i="25"/>
  <c r="AQ148" i="25" s="1"/>
  <c r="AS18" i="25" s="1"/>
  <c r="AO158" i="25"/>
  <c r="AL163" i="25"/>
  <c r="AO166" i="25"/>
  <c r="AL166" i="25"/>
  <c r="AN173" i="25"/>
  <c r="AN176" i="25"/>
  <c r="AM176" i="25"/>
  <c r="AM181" i="25"/>
  <c r="AL181" i="25"/>
  <c r="AO184" i="25"/>
  <c r="AN187" i="25"/>
  <c r="AL187" i="25"/>
  <c r="AQ73" i="26"/>
  <c r="AR8" i="26" s="1"/>
  <c r="AM77" i="26"/>
  <c r="AL77" i="26"/>
  <c r="AL102" i="26"/>
  <c r="C76" i="25"/>
  <c r="AQ76" i="25" s="1"/>
  <c r="AR11" i="25" s="1"/>
  <c r="C84" i="25"/>
  <c r="AQ84" i="25" s="1"/>
  <c r="AR19" i="25" s="1"/>
  <c r="C92" i="25"/>
  <c r="C100" i="25"/>
  <c r="C108" i="25"/>
  <c r="C116" i="25"/>
  <c r="C124" i="25"/>
  <c r="C132" i="25"/>
  <c r="AL151" i="25"/>
  <c r="AQ151" i="25"/>
  <c r="AS21" i="25" s="1"/>
  <c r="AO154" i="25"/>
  <c r="AN157" i="25"/>
  <c r="AN160" i="25"/>
  <c r="AM160" i="25"/>
  <c r="AN165" i="25"/>
  <c r="AM173" i="25"/>
  <c r="AL173" i="25"/>
  <c r="AO176" i="25"/>
  <c r="AN179" i="25"/>
  <c r="AL179" i="25"/>
  <c r="AO193" i="25"/>
  <c r="AN193" i="25"/>
  <c r="AL193" i="25"/>
  <c r="AU11" i="26"/>
  <c r="AU10" i="26"/>
  <c r="AO89" i="26"/>
  <c r="AL89" i="26"/>
  <c r="AO92" i="26"/>
  <c r="AN98" i="26"/>
  <c r="AL98" i="26"/>
  <c r="C86" i="26"/>
  <c r="C151" i="26"/>
  <c r="C169" i="26"/>
  <c r="C104" i="26"/>
  <c r="C176" i="26"/>
  <c r="C111" i="26"/>
  <c r="C185" i="26"/>
  <c r="C120" i="26"/>
  <c r="C127" i="26"/>
  <c r="C192" i="26"/>
  <c r="AL71" i="26"/>
  <c r="AQ75" i="26"/>
  <c r="AR10" i="26" s="1"/>
  <c r="C79" i="26"/>
  <c r="AN86" i="26"/>
  <c r="AQ86" i="26" s="1"/>
  <c r="C88" i="26"/>
  <c r="AN91" i="26"/>
  <c r="AO93" i="26"/>
  <c r="AO96" i="26"/>
  <c r="AN96" i="26"/>
  <c r="AN100" i="26"/>
  <c r="AM100" i="26"/>
  <c r="AO104" i="26"/>
  <c r="AO113" i="26"/>
  <c r="AN114" i="26"/>
  <c r="AM114" i="26"/>
  <c r="AL114" i="26"/>
  <c r="AO115" i="26"/>
  <c r="AN115" i="26"/>
  <c r="AM115" i="26"/>
  <c r="AL121" i="26"/>
  <c r="AL130" i="26"/>
  <c r="AO133" i="26"/>
  <c r="AN133" i="26"/>
  <c r="AM133" i="26"/>
  <c r="AM136" i="26"/>
  <c r="AQ136" i="26" s="1"/>
  <c r="AS6" i="26" s="1"/>
  <c r="AO140" i="26"/>
  <c r="AQ140" i="26" s="1"/>
  <c r="AS10" i="26" s="1"/>
  <c r="AL140" i="26"/>
  <c r="AQ144" i="26"/>
  <c r="AS14" i="26" s="1"/>
  <c r="AO146" i="26"/>
  <c r="AN147" i="26"/>
  <c r="AO152" i="26"/>
  <c r="C98" i="26"/>
  <c r="C163" i="26"/>
  <c r="C167" i="26"/>
  <c r="C102" i="26"/>
  <c r="C174" i="26"/>
  <c r="C109" i="26"/>
  <c r="C183" i="26"/>
  <c r="C118" i="26"/>
  <c r="C190" i="26"/>
  <c r="C125" i="26"/>
  <c r="C199" i="26"/>
  <c r="C134" i="26"/>
  <c r="C74" i="26"/>
  <c r="AL79" i="26"/>
  <c r="C82" i="26"/>
  <c r="AN88" i="26"/>
  <c r="AM88" i="26"/>
  <c r="C97" i="26"/>
  <c r="AO105" i="26"/>
  <c r="AM105" i="26"/>
  <c r="AL105" i="26"/>
  <c r="AO106" i="26"/>
  <c r="AN106" i="26"/>
  <c r="AM106" i="26"/>
  <c r="AN108" i="26"/>
  <c r="AO109" i="26"/>
  <c r="AN117" i="26"/>
  <c r="AN127" i="26"/>
  <c r="AM127" i="26"/>
  <c r="AN137" i="26"/>
  <c r="AL137" i="26"/>
  <c r="AQ143" i="26"/>
  <c r="AS13" i="26" s="1"/>
  <c r="C142" i="26"/>
  <c r="C77" i="26"/>
  <c r="C107" i="26"/>
  <c r="C172" i="26"/>
  <c r="C181" i="26"/>
  <c r="C116" i="26"/>
  <c r="AO74" i="26"/>
  <c r="AQ74" i="26" s="1"/>
  <c r="AR9" i="26" s="1"/>
  <c r="AO82" i="26"/>
  <c r="AQ82" i="26" s="1"/>
  <c r="AR17" i="26" s="1"/>
  <c r="AM85" i="26"/>
  <c r="AQ85" i="26" s="1"/>
  <c r="AR20" i="26" s="1"/>
  <c r="C90" i="26"/>
  <c r="C92" i="26"/>
  <c r="C95" i="26"/>
  <c r="C99" i="26"/>
  <c r="AO101" i="26"/>
  <c r="AM101" i="26"/>
  <c r="AN109" i="26"/>
  <c r="AM109" i="26"/>
  <c r="AL109" i="26"/>
  <c r="AN118" i="26"/>
  <c r="AM118" i="26"/>
  <c r="AL118" i="26"/>
  <c r="AM141" i="26"/>
  <c r="AL141" i="26"/>
  <c r="C150" i="26"/>
  <c r="AQ150" i="26" s="1"/>
  <c r="AS20" i="26" s="1"/>
  <c r="C85" i="26"/>
  <c r="C186" i="26"/>
  <c r="C121" i="26"/>
  <c r="C195" i="26"/>
  <c r="C130" i="26"/>
  <c r="AO90" i="26"/>
  <c r="AM90" i="26"/>
  <c r="AL90" i="26"/>
  <c r="AM92" i="26"/>
  <c r="AN95" i="26"/>
  <c r="AM95" i="26"/>
  <c r="AM99" i="26"/>
  <c r="AL99" i="26"/>
  <c r="C110" i="26"/>
  <c r="AO116" i="26"/>
  <c r="AL116" i="26"/>
  <c r="C119" i="26"/>
  <c r="C128" i="26"/>
  <c r="AM131" i="26"/>
  <c r="AL131" i="26"/>
  <c r="AL145" i="26"/>
  <c r="AM147" i="26"/>
  <c r="C168" i="26"/>
  <c r="C103" i="26"/>
  <c r="C177" i="26"/>
  <c r="C112" i="26"/>
  <c r="AR56" i="26"/>
  <c r="AN73" i="26"/>
  <c r="C84" i="26"/>
  <c r="C87" i="26"/>
  <c r="C94" i="26"/>
  <c r="AO107" i="26"/>
  <c r="AL107" i="26"/>
  <c r="AM113" i="26"/>
  <c r="AL113" i="26"/>
  <c r="AO127" i="26"/>
  <c r="AR63" i="26"/>
  <c r="AO137" i="26"/>
  <c r="AQ138" i="26"/>
  <c r="AS8" i="26" s="1"/>
  <c r="AM146" i="26"/>
  <c r="AO151" i="26"/>
  <c r="AQ151" i="26" s="1"/>
  <c r="AN151" i="26"/>
  <c r="AL151" i="26"/>
  <c r="AN155" i="26"/>
  <c r="C154" i="26"/>
  <c r="C89" i="26"/>
  <c r="C158" i="26"/>
  <c r="C93" i="26"/>
  <c r="C166" i="26"/>
  <c r="C101" i="26"/>
  <c r="C182" i="26"/>
  <c r="C117" i="26"/>
  <c r="C191" i="26"/>
  <c r="C126" i="26"/>
  <c r="C198" i="26"/>
  <c r="C133" i="26"/>
  <c r="C76" i="26"/>
  <c r="AQ76" i="26" s="1"/>
  <c r="AR11" i="26" s="1"/>
  <c r="AO118" i="26"/>
  <c r="C123" i="26"/>
  <c r="C132" i="26"/>
  <c r="AQ139" i="26"/>
  <c r="AS9" i="26" s="1"/>
  <c r="AN141" i="26"/>
  <c r="AQ142" i="26"/>
  <c r="AS12" i="26" s="1"/>
  <c r="AM155" i="26"/>
  <c r="AT12" i="26"/>
  <c r="AT15" i="26"/>
  <c r="C173" i="26"/>
  <c r="C108" i="26"/>
  <c r="C180" i="26"/>
  <c r="C115" i="26"/>
  <c r="C189" i="26"/>
  <c r="C124" i="26"/>
  <c r="C196" i="26"/>
  <c r="C131" i="26"/>
  <c r="AM72" i="26"/>
  <c r="C80" i="26"/>
  <c r="C83" i="26"/>
  <c r="AQ83" i="26" s="1"/>
  <c r="AR18" i="26" s="1"/>
  <c r="AO84" i="26"/>
  <c r="AQ84" i="26" s="1"/>
  <c r="AR19" i="26" s="1"/>
  <c r="C91" i="26"/>
  <c r="AL94" i="26"/>
  <c r="C96" i="26"/>
  <c r="C100" i="26"/>
  <c r="AO102" i="26"/>
  <c r="AN102" i="26"/>
  <c r="AM108" i="26"/>
  <c r="AL108" i="26"/>
  <c r="C114" i="26"/>
  <c r="AM117" i="26"/>
  <c r="AL117" i="26"/>
  <c r="AO119" i="26"/>
  <c r="AN119" i="26"/>
  <c r="AO123" i="26"/>
  <c r="AL126" i="26"/>
  <c r="AN131" i="26"/>
  <c r="AO132" i="26"/>
  <c r="AM80" i="26"/>
  <c r="AQ80" i="26" s="1"/>
  <c r="AR15" i="26" s="1"/>
  <c r="AN89" i="26"/>
  <c r="AO98" i="26"/>
  <c r="AL103" i="26"/>
  <c r="AR45" i="26"/>
  <c r="AM112" i="26"/>
  <c r="AN121" i="26"/>
  <c r="AO130" i="26"/>
  <c r="AL136" i="26"/>
  <c r="AM145" i="26"/>
  <c r="AQ145" i="26" s="1"/>
  <c r="AS15" i="26" s="1"/>
  <c r="AN154" i="26"/>
  <c r="AM168" i="26"/>
  <c r="AL168" i="26"/>
  <c r="AO170" i="26"/>
  <c r="AO174" i="26"/>
  <c r="AN174" i="26"/>
  <c r="AO176" i="26"/>
  <c r="AM176" i="26"/>
  <c r="AL176" i="26"/>
  <c r="AO186" i="26"/>
  <c r="AO199" i="26"/>
  <c r="AL199" i="26"/>
  <c r="AL78" i="27"/>
  <c r="AN79" i="27"/>
  <c r="AR27" i="27"/>
  <c r="AR26" i="27"/>
  <c r="AM112" i="27"/>
  <c r="AR57" i="27"/>
  <c r="AR56" i="27"/>
  <c r="C145" i="27"/>
  <c r="AR23" i="29"/>
  <c r="AR22" i="29"/>
  <c r="AM148" i="26"/>
  <c r="AQ148" i="26"/>
  <c r="AS18" i="26" s="1"/>
  <c r="AO159" i="26"/>
  <c r="AN161" i="26"/>
  <c r="AM161" i="26"/>
  <c r="AM172" i="26"/>
  <c r="AL172" i="26"/>
  <c r="AM174" i="26"/>
  <c r="AO179" i="26"/>
  <c r="AL179" i="26"/>
  <c r="AN181" i="26"/>
  <c r="AM181" i="26"/>
  <c r="AL181" i="26"/>
  <c r="AO183" i="26"/>
  <c r="AL183" i="26"/>
  <c r="AN197" i="26"/>
  <c r="AM197" i="26"/>
  <c r="AL197" i="26"/>
  <c r="AN199" i="26"/>
  <c r="AM199" i="26"/>
  <c r="AU11" i="27"/>
  <c r="AU10" i="27"/>
  <c r="AN78" i="27"/>
  <c r="AM78" i="27"/>
  <c r="AM83" i="27"/>
  <c r="AR37" i="27"/>
  <c r="AR38" i="27"/>
  <c r="AM128" i="27"/>
  <c r="AS53" i="27"/>
  <c r="AS54" i="27"/>
  <c r="AN165" i="26"/>
  <c r="AM165" i="26"/>
  <c r="AN177" i="26"/>
  <c r="AM177" i="26"/>
  <c r="C136" i="27"/>
  <c r="C71" i="27"/>
  <c r="AT6" i="27"/>
  <c r="AR35" i="27"/>
  <c r="AR34" i="27"/>
  <c r="AR43" i="27"/>
  <c r="AR42" i="27"/>
  <c r="AS37" i="27"/>
  <c r="AS36" i="27"/>
  <c r="AR53" i="27"/>
  <c r="AR54" i="27"/>
  <c r="AR59" i="27"/>
  <c r="AR58" i="27"/>
  <c r="AL87" i="26"/>
  <c r="AM96" i="26"/>
  <c r="AN105" i="26"/>
  <c r="AR47" i="26"/>
  <c r="AO114" i="26"/>
  <c r="AL119" i="26"/>
  <c r="AR61" i="26"/>
  <c r="AM128" i="26"/>
  <c r="AR65" i="26"/>
  <c r="AN138" i="26"/>
  <c r="AO147" i="26"/>
  <c r="AQ147" i="26" s="1"/>
  <c r="AS17" i="26" s="1"/>
  <c r="AL147" i="26"/>
  <c r="AO167" i="26"/>
  <c r="AL167" i="26"/>
  <c r="AO171" i="26"/>
  <c r="AL171" i="26"/>
  <c r="AN173" i="26"/>
  <c r="AM173" i="26"/>
  <c r="AO182" i="26"/>
  <c r="AN182" i="26"/>
  <c r="AO184" i="26"/>
  <c r="AN184" i="26"/>
  <c r="AM184" i="26"/>
  <c r="AL184" i="26"/>
  <c r="AO193" i="26"/>
  <c r="AN193" i="26"/>
  <c r="AM193" i="26"/>
  <c r="AO198" i="26"/>
  <c r="AN198" i="26"/>
  <c r="C142" i="27"/>
  <c r="AT12" i="27"/>
  <c r="C77" i="27"/>
  <c r="AO72" i="27"/>
  <c r="AN72" i="27"/>
  <c r="AM72" i="27"/>
  <c r="AL72" i="27"/>
  <c r="AL76" i="27"/>
  <c r="AR25" i="27"/>
  <c r="AR24" i="27"/>
  <c r="AM115" i="27"/>
  <c r="AR51" i="27"/>
  <c r="AR50" i="27"/>
  <c r="AR69" i="27"/>
  <c r="AR70" i="27"/>
  <c r="AR51" i="26"/>
  <c r="AN162" i="26"/>
  <c r="AO175" i="26"/>
  <c r="AL175" i="26"/>
  <c r="AN178" i="26"/>
  <c r="AM182" i="26"/>
  <c r="AO190" i="26"/>
  <c r="AN190" i="26"/>
  <c r="AM198" i="26"/>
  <c r="AL198" i="26"/>
  <c r="AO77" i="27"/>
  <c r="AM77" i="27"/>
  <c r="AL77" i="27"/>
  <c r="AQ77" i="27"/>
  <c r="AR12" i="27" s="1"/>
  <c r="AN108" i="27"/>
  <c r="AL108" i="27"/>
  <c r="AM131" i="27"/>
  <c r="AR67" i="27"/>
  <c r="AR66" i="27"/>
  <c r="AS23" i="27"/>
  <c r="AS24" i="27"/>
  <c r="AL95" i="26"/>
  <c r="AR37" i="26"/>
  <c r="AM104" i="26"/>
  <c r="AN113" i="26"/>
  <c r="AO122" i="26"/>
  <c r="AL127" i="26"/>
  <c r="AR69" i="26"/>
  <c r="AM137" i="26"/>
  <c r="AN146" i="26"/>
  <c r="AN149" i="26"/>
  <c r="AQ149" i="26" s="1"/>
  <c r="AS19" i="26" s="1"/>
  <c r="AO155" i="26"/>
  <c r="AL155" i="26"/>
  <c r="AM160" i="26"/>
  <c r="AL160" i="26"/>
  <c r="AO162" i="26"/>
  <c r="AO166" i="26"/>
  <c r="AN166" i="26"/>
  <c r="AN175" i="26"/>
  <c r="AO178" i="26"/>
  <c r="AM180" i="26"/>
  <c r="AL180" i="26"/>
  <c r="AM190" i="26"/>
  <c r="AL190" i="26"/>
  <c r="AN194" i="26"/>
  <c r="AM196" i="26"/>
  <c r="AL196" i="26"/>
  <c r="AM96" i="27"/>
  <c r="AN124" i="27"/>
  <c r="AL124" i="27"/>
  <c r="AL152" i="26"/>
  <c r="AN157" i="26"/>
  <c r="AM157" i="26"/>
  <c r="AM164" i="26"/>
  <c r="AL164" i="26"/>
  <c r="AN170" i="26"/>
  <c r="AN186" i="26"/>
  <c r="AM188" i="26"/>
  <c r="AL188" i="26"/>
  <c r="C82" i="27"/>
  <c r="C147" i="27"/>
  <c r="AT17" i="27"/>
  <c r="AQ82" i="27"/>
  <c r="AR17" i="27" s="1"/>
  <c r="AR41" i="27"/>
  <c r="AR40" i="27"/>
  <c r="C152" i="27"/>
  <c r="C87" i="27"/>
  <c r="C154" i="27"/>
  <c r="C89" i="27"/>
  <c r="C156" i="27"/>
  <c r="C91" i="27"/>
  <c r="C162" i="27"/>
  <c r="C97" i="27"/>
  <c r="C99" i="27"/>
  <c r="C164" i="27"/>
  <c r="C168" i="27"/>
  <c r="C103" i="27"/>
  <c r="C170" i="27"/>
  <c r="C105" i="27"/>
  <c r="C172" i="27"/>
  <c r="C107" i="27"/>
  <c r="C176" i="27"/>
  <c r="C111" i="27"/>
  <c r="C178" i="27"/>
  <c r="C113" i="27"/>
  <c r="C180" i="27"/>
  <c r="C115" i="27"/>
  <c r="C119" i="27"/>
  <c r="C184" i="27"/>
  <c r="C186" i="27"/>
  <c r="C121" i="27"/>
  <c r="C188" i="27"/>
  <c r="C123" i="27"/>
  <c r="C192" i="27"/>
  <c r="C127" i="27"/>
  <c r="C194" i="27"/>
  <c r="C129" i="27"/>
  <c r="C196" i="27"/>
  <c r="C131" i="27"/>
  <c r="AO78" i="27"/>
  <c r="AO81" i="27"/>
  <c r="AM81" i="27"/>
  <c r="C85" i="27"/>
  <c r="AM87" i="27"/>
  <c r="AN96" i="27"/>
  <c r="AL96" i="27"/>
  <c r="C101" i="27"/>
  <c r="AM103" i="27"/>
  <c r="AN112" i="27"/>
  <c r="AL112" i="27"/>
  <c r="C117" i="27"/>
  <c r="AM119" i="27"/>
  <c r="AN128" i="27"/>
  <c r="C133" i="27"/>
  <c r="AM136" i="27"/>
  <c r="AQ136" i="27" s="1"/>
  <c r="AS6" i="27" s="1"/>
  <c r="AL142" i="27"/>
  <c r="AQ142" i="27" s="1"/>
  <c r="AS12" i="27" s="1"/>
  <c r="AN145" i="27"/>
  <c r="AQ145" i="27" s="1"/>
  <c r="AS15" i="27" s="1"/>
  <c r="AN150" i="27"/>
  <c r="AO153" i="27"/>
  <c r="AM153" i="27"/>
  <c r="AO154" i="27"/>
  <c r="AN154" i="27"/>
  <c r="AM154" i="27"/>
  <c r="AL154" i="27"/>
  <c r="AL158" i="27"/>
  <c r="C198" i="28"/>
  <c r="C133" i="28"/>
  <c r="AR67" i="28"/>
  <c r="AR68" i="28"/>
  <c r="C149" i="27"/>
  <c r="C84" i="27"/>
  <c r="AR32" i="27"/>
  <c r="AN85" i="27"/>
  <c r="AQ85" i="27" s="1"/>
  <c r="AR20" i="27" s="1"/>
  <c r="AO92" i="27"/>
  <c r="AM92" i="27"/>
  <c r="AN101" i="27"/>
  <c r="C106" i="27"/>
  <c r="AO108" i="27"/>
  <c r="AM108" i="27"/>
  <c r="AN117" i="27"/>
  <c r="C122" i="27"/>
  <c r="AO124" i="27"/>
  <c r="AM124" i="27"/>
  <c r="AL128" i="27"/>
  <c r="AN133" i="27"/>
  <c r="AO139" i="27"/>
  <c r="AQ139" i="27" s="1"/>
  <c r="AS9" i="27" s="1"/>
  <c r="AN139" i="27"/>
  <c r="AM139" i="27"/>
  <c r="AL145" i="27"/>
  <c r="AL150" i="27"/>
  <c r="C146" i="27"/>
  <c r="C81" i="27"/>
  <c r="AN77" i="27"/>
  <c r="AO83" i="27"/>
  <c r="AQ83" i="27" s="1"/>
  <c r="AR18" i="27" s="1"/>
  <c r="AN83" i="27"/>
  <c r="AL83" i="27"/>
  <c r="AO96" i="27"/>
  <c r="AO99" i="27"/>
  <c r="AN99" i="27"/>
  <c r="AL99" i="27"/>
  <c r="AO112" i="27"/>
  <c r="AO115" i="27"/>
  <c r="AN115" i="27"/>
  <c r="AL115" i="27"/>
  <c r="AO128" i="27"/>
  <c r="AO131" i="27"/>
  <c r="AN131" i="27"/>
  <c r="AL131" i="27"/>
  <c r="AQ140" i="27"/>
  <c r="AS10" i="27" s="1"/>
  <c r="AO143" i="27"/>
  <c r="AQ143" i="27" s="1"/>
  <c r="AS13" i="27" s="1"/>
  <c r="AM143" i="27"/>
  <c r="AL143" i="27"/>
  <c r="AQ146" i="27"/>
  <c r="AS16" i="27" s="1"/>
  <c r="AQ150" i="27"/>
  <c r="AS20" i="27" s="1"/>
  <c r="AR41" i="28"/>
  <c r="AR40" i="28"/>
  <c r="C138" i="27"/>
  <c r="C73" i="27"/>
  <c r="AQ73" i="27" s="1"/>
  <c r="AR8" i="27" s="1"/>
  <c r="C151" i="27"/>
  <c r="AQ151" i="27" s="1"/>
  <c r="C86" i="27"/>
  <c r="C76" i="27"/>
  <c r="AN80" i="27"/>
  <c r="AQ80" i="27" s="1"/>
  <c r="AR15" i="27" s="1"/>
  <c r="C120" i="27"/>
  <c r="AO159" i="27"/>
  <c r="AL159" i="27"/>
  <c r="AR30" i="28"/>
  <c r="AR29" i="28"/>
  <c r="C157" i="27"/>
  <c r="C92" i="27"/>
  <c r="C159" i="27"/>
  <c r="C94" i="27"/>
  <c r="C165" i="27"/>
  <c r="C100" i="27"/>
  <c r="C167" i="27"/>
  <c r="C102" i="27"/>
  <c r="C108" i="27"/>
  <c r="C173" i="27"/>
  <c r="C175" i="27"/>
  <c r="C110" i="27"/>
  <c r="C181" i="27"/>
  <c r="C116" i="27"/>
  <c r="C183" i="27"/>
  <c r="C118" i="27"/>
  <c r="C189" i="27"/>
  <c r="C124" i="27"/>
  <c r="C191" i="27"/>
  <c r="C126" i="27"/>
  <c r="C197" i="27"/>
  <c r="C132" i="27"/>
  <c r="C199" i="27"/>
  <c r="C134" i="27"/>
  <c r="AQ71" i="27"/>
  <c r="AR6" i="27" s="1"/>
  <c r="AM76" i="27"/>
  <c r="AQ76" i="27" s="1"/>
  <c r="AR11" i="27" s="1"/>
  <c r="AN88" i="27"/>
  <c r="AL88" i="27"/>
  <c r="AM95" i="27"/>
  <c r="AN104" i="27"/>
  <c r="AL104" i="27"/>
  <c r="AM111" i="27"/>
  <c r="AN120" i="27"/>
  <c r="AM127" i="27"/>
  <c r="AN137" i="27"/>
  <c r="AO141" i="27"/>
  <c r="AM141" i="27"/>
  <c r="AQ141" i="27" s="1"/>
  <c r="AS11" i="27" s="1"/>
  <c r="AM159" i="27"/>
  <c r="AO182" i="27"/>
  <c r="C75" i="27"/>
  <c r="AQ75" i="27" s="1"/>
  <c r="AR10" i="27" s="1"/>
  <c r="C79" i="27"/>
  <c r="AO84" i="27"/>
  <c r="AM84" i="27"/>
  <c r="AQ84" i="27"/>
  <c r="AR19" i="27" s="1"/>
  <c r="AO86" i="27"/>
  <c r="AM86" i="27"/>
  <c r="AL86" i="27"/>
  <c r="AN93" i="27"/>
  <c r="AN95" i="27"/>
  <c r="C98" i="27"/>
  <c r="AO100" i="27"/>
  <c r="AM100" i="27"/>
  <c r="AO102" i="27"/>
  <c r="AM102" i="27"/>
  <c r="AL102" i="27"/>
  <c r="AN109" i="27"/>
  <c r="AN111" i="27"/>
  <c r="C114" i="27"/>
  <c r="AO116" i="27"/>
  <c r="AM116" i="27"/>
  <c r="AO118" i="27"/>
  <c r="AM118" i="27"/>
  <c r="AL118" i="27"/>
  <c r="AL120" i="27"/>
  <c r="AN125" i="27"/>
  <c r="AN127" i="27"/>
  <c r="C130" i="27"/>
  <c r="AO132" i="27"/>
  <c r="AM132" i="27"/>
  <c r="AO134" i="27"/>
  <c r="AM134" i="27"/>
  <c r="AL134" i="27"/>
  <c r="AL137" i="27"/>
  <c r="AM144" i="27"/>
  <c r="AO147" i="27"/>
  <c r="AN147" i="27"/>
  <c r="AM147" i="27"/>
  <c r="AL147" i="27"/>
  <c r="AQ148" i="27"/>
  <c r="AS18" i="27" s="1"/>
  <c r="AO169" i="27"/>
  <c r="AL75" i="27"/>
  <c r="AM79" i="27"/>
  <c r="AQ79" i="27"/>
  <c r="AR14" i="27" s="1"/>
  <c r="AN82" i="27"/>
  <c r="AO88" i="27"/>
  <c r="AO91" i="27"/>
  <c r="AN91" i="27"/>
  <c r="AL91" i="27"/>
  <c r="AL93" i="27"/>
  <c r="AO104" i="27"/>
  <c r="AO107" i="27"/>
  <c r="AN107" i="27"/>
  <c r="AL107" i="27"/>
  <c r="AL109" i="27"/>
  <c r="AO120" i="27"/>
  <c r="AO123" i="27"/>
  <c r="AN123" i="27"/>
  <c r="AL123" i="27"/>
  <c r="AL125" i="27"/>
  <c r="AO137" i="27"/>
  <c r="AM137" i="27"/>
  <c r="AO138" i="27"/>
  <c r="AQ138" i="27" s="1"/>
  <c r="AS8" i="27" s="1"/>
  <c r="AN138" i="27"/>
  <c r="AM138" i="27"/>
  <c r="AL138" i="27"/>
  <c r="AN144" i="27"/>
  <c r="AQ144" i="27" s="1"/>
  <c r="AS14" i="27" s="1"/>
  <c r="AL144" i="27"/>
  <c r="AO149" i="27"/>
  <c r="AQ149" i="27" s="1"/>
  <c r="AS19" i="27" s="1"/>
  <c r="AM149" i="27"/>
  <c r="AN153" i="27"/>
  <c r="AN166" i="27"/>
  <c r="AO170" i="27"/>
  <c r="AO160" i="27"/>
  <c r="AL160" i="27"/>
  <c r="AO168" i="27"/>
  <c r="AL172" i="27"/>
  <c r="AO176" i="27"/>
  <c r="AN176" i="27"/>
  <c r="C140" i="28"/>
  <c r="AT10" i="28"/>
  <c r="C196" i="28"/>
  <c r="C131" i="28"/>
  <c r="AL75" i="28"/>
  <c r="AL85" i="28"/>
  <c r="AO98" i="28"/>
  <c r="AO106" i="28"/>
  <c r="AM106" i="28"/>
  <c r="AL184" i="27"/>
  <c r="C137" i="28"/>
  <c r="AT7" i="28"/>
  <c r="C72" i="28"/>
  <c r="C170" i="28"/>
  <c r="C105" i="28"/>
  <c r="C194" i="28"/>
  <c r="C129" i="28"/>
  <c r="AR46" i="28"/>
  <c r="AR47" i="28"/>
  <c r="AR55" i="28"/>
  <c r="AR56" i="28"/>
  <c r="AS30" i="28"/>
  <c r="AS31" i="28"/>
  <c r="AS35" i="28"/>
  <c r="AS36" i="28"/>
  <c r="AS51" i="28"/>
  <c r="AS52" i="28"/>
  <c r="AN159" i="27"/>
  <c r="AO164" i="27"/>
  <c r="AO171" i="27"/>
  <c r="AN171" i="27"/>
  <c r="AO177" i="27"/>
  <c r="AM177" i="27"/>
  <c r="AL177" i="27"/>
  <c r="AN182" i="27"/>
  <c r="AM182" i="27"/>
  <c r="AL182" i="27"/>
  <c r="AO193" i="27"/>
  <c r="AN193" i="27"/>
  <c r="AM193" i="27"/>
  <c r="AL193" i="27"/>
  <c r="AL196" i="27"/>
  <c r="AM75" i="28"/>
  <c r="AQ149" i="28"/>
  <c r="AS19" i="28" s="1"/>
  <c r="AM166" i="27"/>
  <c r="AM169" i="27"/>
  <c r="AL169" i="27"/>
  <c r="AM173" i="27"/>
  <c r="AL173" i="27"/>
  <c r="AO175" i="27"/>
  <c r="AN175" i="27"/>
  <c r="AM175" i="27"/>
  <c r="AO180" i="27"/>
  <c r="AO184" i="27"/>
  <c r="AN184" i="27"/>
  <c r="AM184" i="27"/>
  <c r="AO188" i="27"/>
  <c r="AO194" i="27"/>
  <c r="AN194" i="27"/>
  <c r="AM194" i="27"/>
  <c r="AO199" i="27"/>
  <c r="AN199" i="27"/>
  <c r="AM199" i="27"/>
  <c r="AL199" i="27"/>
  <c r="C179" i="28"/>
  <c r="C114" i="28"/>
  <c r="C188" i="28"/>
  <c r="C123" i="28"/>
  <c r="C190" i="28"/>
  <c r="C125" i="28"/>
  <c r="C192" i="28"/>
  <c r="C127" i="28"/>
  <c r="AN75" i="28"/>
  <c r="AN87" i="28"/>
  <c r="AL87" i="28"/>
  <c r="AN99" i="28"/>
  <c r="AM99" i="28"/>
  <c r="AL99" i="28"/>
  <c r="AO102" i="28"/>
  <c r="AM102" i="28"/>
  <c r="AL107" i="28"/>
  <c r="AO112" i="28"/>
  <c r="AM112" i="28"/>
  <c r="AN116" i="28"/>
  <c r="AL180" i="27"/>
  <c r="AM197" i="27"/>
  <c r="AL197" i="27"/>
  <c r="AU11" i="28"/>
  <c r="AU10" i="28"/>
  <c r="C121" i="28"/>
  <c r="C186" i="28"/>
  <c r="AQ78" i="28"/>
  <c r="AR13" i="28" s="1"/>
  <c r="AM107" i="28"/>
  <c r="AM158" i="27"/>
  <c r="AM161" i="27"/>
  <c r="AL161" i="27"/>
  <c r="AO163" i="27"/>
  <c r="AN163" i="27"/>
  <c r="AO186" i="27"/>
  <c r="AN186" i="27"/>
  <c r="AM186" i="27"/>
  <c r="AO191" i="27"/>
  <c r="AN191" i="27"/>
  <c r="AM191" i="27"/>
  <c r="AL191" i="27"/>
  <c r="AO195" i="27"/>
  <c r="AN195" i="27"/>
  <c r="AO72" i="28"/>
  <c r="AM72" i="28"/>
  <c r="AO84" i="28"/>
  <c r="AN84" i="28"/>
  <c r="AM84" i="28"/>
  <c r="AQ84" i="28" s="1"/>
  <c r="AR19" i="28" s="1"/>
  <c r="AR24" i="28"/>
  <c r="AO92" i="28"/>
  <c r="AN92" i="28"/>
  <c r="AM92" i="28"/>
  <c r="AN107" i="28"/>
  <c r="AN117" i="28"/>
  <c r="AM124" i="28"/>
  <c r="AL168" i="27"/>
  <c r="AN170" i="27"/>
  <c r="AM170" i="27"/>
  <c r="AN174" i="27"/>
  <c r="AM174" i="27"/>
  <c r="AL176" i="27"/>
  <c r="AM189" i="27"/>
  <c r="AL189" i="27"/>
  <c r="AO74" i="28"/>
  <c r="AQ74" i="28" s="1"/>
  <c r="AR9" i="28" s="1"/>
  <c r="AM74" i="28"/>
  <c r="AL74" i="28"/>
  <c r="AO104" i="28"/>
  <c r="AR50" i="28"/>
  <c r="AR49" i="28"/>
  <c r="AL117" i="28"/>
  <c r="AR53" i="28"/>
  <c r="AO123" i="28"/>
  <c r="AL123" i="28"/>
  <c r="AR63" i="28"/>
  <c r="AR62" i="28"/>
  <c r="C177" i="28"/>
  <c r="C112" i="28"/>
  <c r="C184" i="28"/>
  <c r="C119" i="28"/>
  <c r="AO75" i="28"/>
  <c r="C80" i="28"/>
  <c r="AM95" i="28"/>
  <c r="C97" i="28"/>
  <c r="AO107" i="28"/>
  <c r="AO116" i="28"/>
  <c r="AM116" i="28"/>
  <c r="AL116" i="28"/>
  <c r="AO124" i="28"/>
  <c r="AL133" i="28"/>
  <c r="AL145" i="28"/>
  <c r="AN148" i="28"/>
  <c r="AN154" i="28"/>
  <c r="AM154" i="28"/>
  <c r="AM199" i="28"/>
  <c r="AU11" i="29"/>
  <c r="AU10" i="29"/>
  <c r="C147" i="28"/>
  <c r="C82" i="28"/>
  <c r="AR38" i="28"/>
  <c r="C175" i="28"/>
  <c r="C110" i="28"/>
  <c r="C182" i="28"/>
  <c r="C117" i="28"/>
  <c r="AN72" i="28"/>
  <c r="AL72" i="28"/>
  <c r="C77" i="28"/>
  <c r="AN80" i="28"/>
  <c r="AL80" i="28"/>
  <c r="AQ80" i="28" s="1"/>
  <c r="AR15" i="28" s="1"/>
  <c r="AN82" i="28"/>
  <c r="AQ82" i="28"/>
  <c r="AR17" i="28" s="1"/>
  <c r="AM85" i="28"/>
  <c r="AQ85" i="28" s="1"/>
  <c r="AR20" i="28" s="1"/>
  <c r="C87" i="28"/>
  <c r="AL92" i="28"/>
  <c r="AO95" i="28"/>
  <c r="AO97" i="28"/>
  <c r="AM97" i="28"/>
  <c r="C99" i="28"/>
  <c r="AN102" i="28"/>
  <c r="AL102" i="28"/>
  <c r="C109" i="28"/>
  <c r="AO134" i="28"/>
  <c r="AN134" i="28"/>
  <c r="AL134" i="28"/>
  <c r="AN161" i="28"/>
  <c r="AN177" i="28"/>
  <c r="AS47" i="28"/>
  <c r="C173" i="28"/>
  <c r="C108" i="28"/>
  <c r="C71" i="28"/>
  <c r="C74" i="28"/>
  <c r="AM87" i="28"/>
  <c r="C89" i="28"/>
  <c r="AO99" i="28"/>
  <c r="C104" i="28"/>
  <c r="C111" i="28"/>
  <c r="AL113" i="28"/>
  <c r="C115" i="28"/>
  <c r="AN121" i="28"/>
  <c r="AO126" i="28"/>
  <c r="AO140" i="28"/>
  <c r="AO146" i="28"/>
  <c r="AL146" i="28"/>
  <c r="AL150" i="28"/>
  <c r="AO151" i="28"/>
  <c r="AN151" i="28"/>
  <c r="AL151" i="28"/>
  <c r="AQ151" i="28"/>
  <c r="AO167" i="28"/>
  <c r="AN167" i="28"/>
  <c r="AL167" i="28"/>
  <c r="AO183" i="28"/>
  <c r="AN183" i="28"/>
  <c r="AL183" i="28"/>
  <c r="C149" i="28"/>
  <c r="C84" i="28"/>
  <c r="C171" i="28"/>
  <c r="C106" i="28"/>
  <c r="C178" i="28"/>
  <c r="C113" i="28"/>
  <c r="C187" i="28"/>
  <c r="C122" i="28"/>
  <c r="C193" i="28"/>
  <c r="C128" i="28"/>
  <c r="C130" i="28"/>
  <c r="C195" i="28"/>
  <c r="C132" i="28"/>
  <c r="C197" i="28"/>
  <c r="C199" i="28"/>
  <c r="C134" i="28"/>
  <c r="AM71" i="28"/>
  <c r="AQ71" i="28" s="1"/>
  <c r="AR6" i="28" s="1"/>
  <c r="AN74" i="28"/>
  <c r="AM77" i="28"/>
  <c r="AQ77" i="28" s="1"/>
  <c r="AR12" i="28" s="1"/>
  <c r="C79" i="28"/>
  <c r="AL84" i="28"/>
  <c r="AO87" i="28"/>
  <c r="AN94" i="28"/>
  <c r="AL94" i="28"/>
  <c r="AN104" i="28"/>
  <c r="AL104" i="28"/>
  <c r="AN106" i="28"/>
  <c r="AM109" i="28"/>
  <c r="AO117" i="28"/>
  <c r="AM117" i="28"/>
  <c r="AO125" i="28"/>
  <c r="AM125" i="28"/>
  <c r="AO127" i="28"/>
  <c r="AN127" i="28"/>
  <c r="AM127" i="28"/>
  <c r="AN129" i="28"/>
  <c r="AL129" i="28"/>
  <c r="AL139" i="28"/>
  <c r="C141" i="28"/>
  <c r="C76" i="28"/>
  <c r="AM79" i="28"/>
  <c r="C81" i="28"/>
  <c r="AQ81" i="28" s="1"/>
  <c r="AR16" i="28" s="1"/>
  <c r="AO91" i="28"/>
  <c r="AN123" i="28"/>
  <c r="AM123" i="28"/>
  <c r="AN136" i="28"/>
  <c r="C143" i="28"/>
  <c r="C148" i="28"/>
  <c r="AR33" i="29"/>
  <c r="AR34" i="29"/>
  <c r="C151" i="28"/>
  <c r="C86" i="28"/>
  <c r="C167" i="28"/>
  <c r="C102" i="28"/>
  <c r="C183" i="28"/>
  <c r="C118" i="28"/>
  <c r="C73" i="28"/>
  <c r="AL76" i="28"/>
  <c r="AQ76" i="28" s="1"/>
  <c r="AR11" i="28" s="1"/>
  <c r="AO79" i="28"/>
  <c r="AO81" i="28"/>
  <c r="AM81" i="28"/>
  <c r="AN86" i="28"/>
  <c r="AQ86" i="28" s="1"/>
  <c r="AL86" i="28"/>
  <c r="C93" i="28"/>
  <c r="AN96" i="28"/>
  <c r="AL96" i="28"/>
  <c r="AN98" i="28"/>
  <c r="AM101" i="28"/>
  <c r="C103" i="28"/>
  <c r="AL108" i="28"/>
  <c r="AM139" i="28"/>
  <c r="AO143" i="28"/>
  <c r="AN143" i="28"/>
  <c r="AQ143" i="28" s="1"/>
  <c r="AS13" i="28" s="1"/>
  <c r="AL143" i="28"/>
  <c r="AS39" i="28"/>
  <c r="AR17" i="29"/>
  <c r="AR18" i="29"/>
  <c r="C155" i="28"/>
  <c r="C90" i="28"/>
  <c r="C157" i="28"/>
  <c r="C92" i="28"/>
  <c r="C159" i="28"/>
  <c r="C94" i="28"/>
  <c r="C163" i="28"/>
  <c r="C98" i="28"/>
  <c r="C165" i="28"/>
  <c r="C100" i="28"/>
  <c r="AO73" i="28"/>
  <c r="AQ73" i="28" s="1"/>
  <c r="AR8" i="28" s="1"/>
  <c r="AM73" i="28"/>
  <c r="AO83" i="28"/>
  <c r="AQ83" i="28" s="1"/>
  <c r="AR18" i="28" s="1"/>
  <c r="C88" i="28"/>
  <c r="AM103" i="28"/>
  <c r="AN112" i="28"/>
  <c r="AN114" i="28"/>
  <c r="AL114" i="28"/>
  <c r="C120" i="28"/>
  <c r="AL122" i="28"/>
  <c r="AQ137" i="28"/>
  <c r="AS7" i="28" s="1"/>
  <c r="AN139" i="28"/>
  <c r="AQ139" i="28" s="1"/>
  <c r="AS9" i="28" s="1"/>
  <c r="AM148" i="28"/>
  <c r="AL148" i="28"/>
  <c r="AQ148" i="28" s="1"/>
  <c r="AS18" i="28" s="1"/>
  <c r="AO179" i="28"/>
  <c r="AN179" i="28"/>
  <c r="AO186" i="28"/>
  <c r="AO188" i="28"/>
  <c r="AM188" i="28"/>
  <c r="AL188" i="28"/>
  <c r="AL199" i="28"/>
  <c r="AN71" i="29"/>
  <c r="AO75" i="29"/>
  <c r="AL75" i="29"/>
  <c r="AL83" i="29"/>
  <c r="AL71" i="29"/>
  <c r="AM75" i="29"/>
  <c r="AQ76" i="29"/>
  <c r="AR11" i="29" s="1"/>
  <c r="AM83" i="29"/>
  <c r="AN88" i="29"/>
  <c r="AL88" i="29"/>
  <c r="AO100" i="29"/>
  <c r="AS49" i="29"/>
  <c r="AS48" i="29"/>
  <c r="AN124" i="28"/>
  <c r="AL124" i="28"/>
  <c r="AO129" i="28"/>
  <c r="AO136" i="28"/>
  <c r="AQ136" i="28" s="1"/>
  <c r="AS6" i="28" s="1"/>
  <c r="AM136" i="28"/>
  <c r="AO138" i="28"/>
  <c r="AQ138" i="28" s="1"/>
  <c r="AS8" i="28" s="1"/>
  <c r="AL138" i="28"/>
  <c r="AM140" i="28"/>
  <c r="AL140" i="28"/>
  <c r="AN146" i="28"/>
  <c r="AO150" i="28"/>
  <c r="AQ150" i="28" s="1"/>
  <c r="AS20" i="28" s="1"/>
  <c r="AM150" i="28"/>
  <c r="AM153" i="28"/>
  <c r="AL153" i="28"/>
  <c r="AN156" i="28"/>
  <c r="AO158" i="28"/>
  <c r="AM158" i="28"/>
  <c r="AM161" i="28"/>
  <c r="AL161" i="28"/>
  <c r="AN164" i="28"/>
  <c r="AO166" i="28"/>
  <c r="AM166" i="28"/>
  <c r="AM169" i="28"/>
  <c r="AL169" i="28"/>
  <c r="AN172" i="28"/>
  <c r="AO174" i="28"/>
  <c r="AM174" i="28"/>
  <c r="AM177" i="28"/>
  <c r="AL177" i="28"/>
  <c r="AN180" i="28"/>
  <c r="AO182" i="28"/>
  <c r="AN182" i="28"/>
  <c r="AM182" i="28"/>
  <c r="AL185" i="28"/>
  <c r="AN193" i="28"/>
  <c r="AL193" i="28"/>
  <c r="AN195" i="28"/>
  <c r="AO199" i="28"/>
  <c r="AN199" i="28"/>
  <c r="AM71" i="29"/>
  <c r="AN75" i="29"/>
  <c r="AN77" i="29"/>
  <c r="AL77" i="29"/>
  <c r="AN83" i="29"/>
  <c r="AQ144" i="28"/>
  <c r="AS14" i="28" s="1"/>
  <c r="AL147" i="28"/>
  <c r="AN150" i="28"/>
  <c r="AO189" i="28"/>
  <c r="AL189" i="28"/>
  <c r="AN126" i="28"/>
  <c r="AL126" i="28"/>
  <c r="AN128" i="28"/>
  <c r="AM131" i="28"/>
  <c r="AL131" i="28"/>
  <c r="AN133" i="28"/>
  <c r="AN140" i="28"/>
  <c r="AO141" i="28"/>
  <c r="AN141" i="28"/>
  <c r="AM141" i="28"/>
  <c r="AL141" i="28"/>
  <c r="AO154" i="28"/>
  <c r="AL154" i="28"/>
  <c r="AO162" i="28"/>
  <c r="AL162" i="28"/>
  <c r="AO170" i="28"/>
  <c r="AL170" i="28"/>
  <c r="AO178" i="28"/>
  <c r="AL178" i="28"/>
  <c r="AO185" i="28"/>
  <c r="AN189" i="28"/>
  <c r="AM189" i="28"/>
  <c r="AL130" i="28"/>
  <c r="AO142" i="28"/>
  <c r="AM142" i="28"/>
  <c r="AM145" i="28"/>
  <c r="AQ145" i="28" s="1"/>
  <c r="AS15" i="28" s="1"/>
  <c r="AO147" i="28"/>
  <c r="AQ147" i="28" s="1"/>
  <c r="AS17" i="28" s="1"/>
  <c r="AN187" i="28"/>
  <c r="AM187" i="28"/>
  <c r="AO194" i="28"/>
  <c r="AM194" i="28"/>
  <c r="AO72" i="29"/>
  <c r="AN86" i="29"/>
  <c r="AM86" i="29"/>
  <c r="AL90" i="29"/>
  <c r="AN186" i="28"/>
  <c r="AO195" i="28"/>
  <c r="C143" i="29"/>
  <c r="AQ143" i="29" s="1"/>
  <c r="C78" i="29"/>
  <c r="AQ72" i="29"/>
  <c r="AR7" i="29" s="1"/>
  <c r="C75" i="29"/>
  <c r="AN81" i="29"/>
  <c r="AM81" i="29"/>
  <c r="C86" i="29"/>
  <c r="AO99" i="29"/>
  <c r="AO104" i="29"/>
  <c r="AN104" i="29"/>
  <c r="AQ140" i="29"/>
  <c r="AS10" i="29" s="1"/>
  <c r="AN78" i="29"/>
  <c r="AQ78" i="29" s="1"/>
  <c r="AO88" i="29"/>
  <c r="AM88" i="29"/>
  <c r="AN90" i="29"/>
  <c r="AO92" i="29"/>
  <c r="AN92" i="29"/>
  <c r="AM185" i="28"/>
  <c r="AN194" i="28"/>
  <c r="C147" i="29"/>
  <c r="C82" i="29"/>
  <c r="C153" i="29"/>
  <c r="C88" i="29"/>
  <c r="C155" i="29"/>
  <c r="C90" i="29"/>
  <c r="C157" i="29"/>
  <c r="C92" i="29"/>
  <c r="C159" i="29"/>
  <c r="C94" i="29"/>
  <c r="C169" i="29"/>
  <c r="C104" i="29"/>
  <c r="C171" i="29"/>
  <c r="C106" i="29"/>
  <c r="C173" i="29"/>
  <c r="C108" i="29"/>
  <c r="C177" i="29"/>
  <c r="C112" i="29"/>
  <c r="C179" i="29"/>
  <c r="C114" i="29"/>
  <c r="C181" i="29"/>
  <c r="C116" i="29"/>
  <c r="C185" i="29"/>
  <c r="C120" i="29"/>
  <c r="C187" i="29"/>
  <c r="C122" i="29"/>
  <c r="C189" i="29"/>
  <c r="C124" i="29"/>
  <c r="C126" i="29"/>
  <c r="C191" i="29"/>
  <c r="C193" i="29"/>
  <c r="C128" i="29"/>
  <c r="C195" i="29"/>
  <c r="C130" i="29"/>
  <c r="C197" i="29"/>
  <c r="C132" i="29"/>
  <c r="C134" i="29"/>
  <c r="C199" i="29"/>
  <c r="AO71" i="29"/>
  <c r="AO83" i="29"/>
  <c r="AO86" i="29"/>
  <c r="AL86" i="29"/>
  <c r="AM94" i="29"/>
  <c r="C98" i="29"/>
  <c r="C100" i="29"/>
  <c r="AO74" i="29"/>
  <c r="C80" i="29"/>
  <c r="AN85" i="29"/>
  <c r="C96" i="29"/>
  <c r="AO98" i="29"/>
  <c r="AM98" i="29"/>
  <c r="AL98" i="29"/>
  <c r="AO102" i="29"/>
  <c r="AN102" i="29"/>
  <c r="AM102" i="29"/>
  <c r="AO106" i="29"/>
  <c r="AM106" i="29"/>
  <c r="C110" i="29"/>
  <c r="C118" i="29"/>
  <c r="AL184" i="28"/>
  <c r="AM193" i="28"/>
  <c r="C142" i="29"/>
  <c r="C77" i="29"/>
  <c r="AM77" i="29"/>
  <c r="AQ77" i="29" s="1"/>
  <c r="AR12" i="29" s="1"/>
  <c r="AM80" i="29"/>
  <c r="AL80" i="29"/>
  <c r="AN96" i="29"/>
  <c r="AM96" i="29"/>
  <c r="AL96" i="29"/>
  <c r="AM100" i="29"/>
  <c r="AL100" i="29"/>
  <c r="AO114" i="29"/>
  <c r="AM114" i="29"/>
  <c r="C167" i="29"/>
  <c r="C73" i="29"/>
  <c r="AN89" i="29"/>
  <c r="AL89" i="29"/>
  <c r="AL93" i="29"/>
  <c r="AN103" i="29"/>
  <c r="AM103" i="29"/>
  <c r="AL103" i="29"/>
  <c r="AN123" i="29"/>
  <c r="AL123" i="29"/>
  <c r="AO187" i="28"/>
  <c r="AL192" i="28"/>
  <c r="C139" i="29"/>
  <c r="C74" i="29"/>
  <c r="AN73" i="29"/>
  <c r="AQ73" i="29" s="1"/>
  <c r="AR8" i="29" s="1"/>
  <c r="C84" i="29"/>
  <c r="AN87" i="29"/>
  <c r="AM87" i="29"/>
  <c r="AL87" i="29"/>
  <c r="AM91" i="29"/>
  <c r="AL91" i="29"/>
  <c r="AL132" i="29"/>
  <c r="C150" i="29"/>
  <c r="C85" i="29"/>
  <c r="C158" i="29"/>
  <c r="C93" i="29"/>
  <c r="C166" i="29"/>
  <c r="C101" i="29"/>
  <c r="C168" i="29"/>
  <c r="C103" i="29"/>
  <c r="C170" i="29"/>
  <c r="C105" i="29"/>
  <c r="C172" i="29"/>
  <c r="C107" i="29"/>
  <c r="C174" i="29"/>
  <c r="C109" i="29"/>
  <c r="C176" i="29"/>
  <c r="C111" i="29"/>
  <c r="C178" i="29"/>
  <c r="C113" i="29"/>
  <c r="C180" i="29"/>
  <c r="C115" i="29"/>
  <c r="C182" i="29"/>
  <c r="C117" i="29"/>
  <c r="C184" i="29"/>
  <c r="C119" i="29"/>
  <c r="C186" i="29"/>
  <c r="C121" i="29"/>
  <c r="C188" i="29"/>
  <c r="C123" i="29"/>
  <c r="C190" i="29"/>
  <c r="C125" i="29"/>
  <c r="C192" i="29"/>
  <c r="C127" i="29"/>
  <c r="C194" i="29"/>
  <c r="C129" i="29"/>
  <c r="C196" i="29"/>
  <c r="C131" i="29"/>
  <c r="C198" i="29"/>
  <c r="C133" i="29"/>
  <c r="C97" i="29"/>
  <c r="AO105" i="29"/>
  <c r="AN105" i="29"/>
  <c r="AL105" i="29"/>
  <c r="AL108" i="29"/>
  <c r="AM115" i="29"/>
  <c r="AO116" i="29"/>
  <c r="AN126" i="29"/>
  <c r="AM128" i="29"/>
  <c r="AN131" i="29"/>
  <c r="AL131" i="29"/>
  <c r="AO133" i="29"/>
  <c r="AQ136" i="29"/>
  <c r="AS6" i="29" s="1"/>
  <c r="AN143" i="29"/>
  <c r="AN151" i="29"/>
  <c r="AM153" i="29"/>
  <c r="AN156" i="29"/>
  <c r="AM156" i="29"/>
  <c r="AL156" i="29"/>
  <c r="AO167" i="29"/>
  <c r="AM167" i="29"/>
  <c r="AL167" i="29"/>
  <c r="AL171" i="29"/>
  <c r="AO174" i="29"/>
  <c r="AM174" i="29"/>
  <c r="AO179" i="29"/>
  <c r="AM179" i="29"/>
  <c r="AO190" i="29"/>
  <c r="AN190" i="29"/>
  <c r="AM190" i="29"/>
  <c r="AL190" i="29"/>
  <c r="AO194" i="29"/>
  <c r="AN194" i="29"/>
  <c r="AL194" i="29"/>
  <c r="AN97" i="29"/>
  <c r="AN101" i="29"/>
  <c r="AL101" i="29"/>
  <c r="AN109" i="29"/>
  <c r="AL109" i="29"/>
  <c r="AO113" i="29"/>
  <c r="AN113" i="29"/>
  <c r="AL113" i="29"/>
  <c r="AM123" i="29"/>
  <c r="AO124" i="29"/>
  <c r="AM137" i="29"/>
  <c r="AQ137" i="29" s="1"/>
  <c r="AS7" i="29" s="1"/>
  <c r="AO141" i="29"/>
  <c r="AM141" i="29"/>
  <c r="AO149" i="29"/>
  <c r="AM149" i="29"/>
  <c r="AM161" i="29"/>
  <c r="AO175" i="29"/>
  <c r="AM175" i="29"/>
  <c r="AL175" i="29"/>
  <c r="AL179" i="29"/>
  <c r="AO187" i="29"/>
  <c r="AM187" i="29"/>
  <c r="AO198" i="29"/>
  <c r="AN198" i="29"/>
  <c r="AM198" i="29"/>
  <c r="AL198" i="29"/>
  <c r="AM124" i="29"/>
  <c r="AL124" i="29"/>
  <c r="AO132" i="29"/>
  <c r="AM132" i="29"/>
  <c r="AN141" i="29"/>
  <c r="AL141" i="29"/>
  <c r="AN149" i="29"/>
  <c r="AL149" i="29"/>
  <c r="AO157" i="29"/>
  <c r="AM157" i="29"/>
  <c r="AN167" i="29"/>
  <c r="AN172" i="29"/>
  <c r="AM172" i="29"/>
  <c r="AL172" i="29"/>
  <c r="AQ138" i="29"/>
  <c r="AS8" i="29" s="1"/>
  <c r="AQ142" i="29"/>
  <c r="AS12" i="29" s="1"/>
  <c r="AN157" i="29"/>
  <c r="AL157" i="29"/>
  <c r="AN175" i="29"/>
  <c r="AN180" i="29"/>
  <c r="AM180" i="29"/>
  <c r="AL180" i="29"/>
  <c r="AO110" i="29"/>
  <c r="AM110" i="29"/>
  <c r="AL110" i="29"/>
  <c r="AL114" i="29"/>
  <c r="AO122" i="29"/>
  <c r="AM122" i="29"/>
  <c r="AN124" i="29"/>
  <c r="AN133" i="29"/>
  <c r="AL133" i="29"/>
  <c r="AO147" i="29"/>
  <c r="AM147" i="29"/>
  <c r="AO158" i="29"/>
  <c r="AN158" i="29"/>
  <c r="AL158" i="29"/>
  <c r="AO162" i="29"/>
  <c r="AN162" i="29"/>
  <c r="AL162" i="29"/>
  <c r="AO199" i="29"/>
  <c r="AN199" i="29"/>
  <c r="AM199" i="29"/>
  <c r="AL199" i="29"/>
  <c r="AO90" i="29"/>
  <c r="AL95" i="29"/>
  <c r="AM104" i="29"/>
  <c r="AN107" i="29"/>
  <c r="AL107" i="29"/>
  <c r="AO109" i="29"/>
  <c r="AO118" i="29"/>
  <c r="AM118" i="29"/>
  <c r="AL118" i="29"/>
  <c r="AL122" i="29"/>
  <c r="AM125" i="29"/>
  <c r="AN132" i="29"/>
  <c r="AQ139" i="29"/>
  <c r="AS9" i="29" s="1"/>
  <c r="AO142" i="29"/>
  <c r="AM142" i="29"/>
  <c r="AL147" i="29"/>
  <c r="AO150" i="29"/>
  <c r="AM150" i="29"/>
  <c r="AO166" i="29"/>
  <c r="AN166" i="29"/>
  <c r="AL166" i="29"/>
  <c r="AO170" i="29"/>
  <c r="AN170" i="29"/>
  <c r="AL170" i="29"/>
  <c r="AN173" i="29"/>
  <c r="AL173" i="29"/>
  <c r="AO181" i="29"/>
  <c r="AM181" i="29"/>
  <c r="AO193" i="29"/>
  <c r="AM193" i="29"/>
  <c r="AN196" i="29"/>
  <c r="AM196" i="29"/>
  <c r="AL196" i="29"/>
  <c r="AQ81" i="23"/>
  <c r="AR16" i="23" s="1"/>
  <c r="AQ146" i="23"/>
  <c r="AS16" i="23" s="1"/>
  <c r="H5" i="1"/>
  <c r="E4" i="1" s="1"/>
  <c r="AR22" i="16"/>
  <c r="AR21" i="16"/>
  <c r="AQ78" i="16"/>
  <c r="AR13" i="16" s="1"/>
  <c r="AQ82" i="16"/>
  <c r="AR17" i="16" s="1"/>
  <c r="AQ142" i="16"/>
  <c r="AS12" i="16" s="1"/>
  <c r="AL82" i="16"/>
  <c r="AR12" i="16"/>
  <c r="AL140" i="16"/>
  <c r="AQ140" i="16" s="1"/>
  <c r="AS10" i="16" s="1"/>
  <c r="AR10" i="16"/>
  <c r="D4" i="4"/>
  <c r="D6" i="4" s="1"/>
  <c r="B6" i="18"/>
  <c r="B6" i="17"/>
  <c r="B6" i="16"/>
  <c r="B6" i="15"/>
  <c r="B6" i="14"/>
  <c r="B6" i="8"/>
  <c r="B6" i="21"/>
  <c r="B6" i="20"/>
  <c r="B6" i="19"/>
  <c r="B6" i="27"/>
  <c r="B6" i="26"/>
  <c r="B6" i="25"/>
  <c r="B6" i="24"/>
  <c r="B6" i="23"/>
  <c r="B6" i="22"/>
  <c r="B6" i="29"/>
  <c r="B6" i="28"/>
  <c r="AQ72" i="15" l="1"/>
  <c r="AQ137" i="15"/>
  <c r="AS11" i="8"/>
  <c r="AS10" i="8"/>
  <c r="AQ137" i="8"/>
  <c r="AS7" i="8" s="1"/>
  <c r="AR8" i="8"/>
  <c r="AW17" i="32"/>
  <c r="AL64" i="32" s="1"/>
  <c r="G16" i="4"/>
  <c r="G18" i="4"/>
  <c r="AR13" i="29"/>
  <c r="AR14" i="29"/>
  <c r="AR24" i="23"/>
  <c r="AR25" i="23"/>
  <c r="AR11" i="21"/>
  <c r="AR12" i="21"/>
  <c r="AS11" i="21"/>
  <c r="AS12" i="21"/>
  <c r="AS22" i="16"/>
  <c r="AS21" i="16"/>
  <c r="AS21" i="27"/>
  <c r="AS22" i="27"/>
  <c r="AR21" i="26"/>
  <c r="AR22" i="26"/>
  <c r="AR21" i="25"/>
  <c r="AR22" i="25"/>
  <c r="AR22" i="20"/>
  <c r="AR21" i="20"/>
  <c r="AR19" i="16"/>
  <c r="AR18" i="16"/>
  <c r="AS16" i="16"/>
  <c r="AS15" i="16"/>
  <c r="AS13" i="29"/>
  <c r="AS14" i="29"/>
  <c r="AR22" i="28"/>
  <c r="AR21" i="28"/>
  <c r="AR8" i="15"/>
  <c r="AR7" i="15"/>
  <c r="AS13" i="22"/>
  <c r="AS14" i="22"/>
  <c r="AR13" i="22"/>
  <c r="AR14" i="22"/>
  <c r="AR38" i="17"/>
  <c r="AR37" i="17"/>
  <c r="AS69" i="14"/>
  <c r="AS70" i="14"/>
  <c r="AR69" i="14"/>
  <c r="AR70" i="14"/>
  <c r="AQ141" i="29"/>
  <c r="AS11" i="29" s="1"/>
  <c r="AQ72" i="27"/>
  <c r="AR7" i="27" s="1"/>
  <c r="AQ146" i="26"/>
  <c r="AS16" i="26" s="1"/>
  <c r="AS22" i="24"/>
  <c r="AS21" i="24"/>
  <c r="AQ83" i="23"/>
  <c r="AR18" i="23" s="1"/>
  <c r="AQ73" i="22"/>
  <c r="AR8" i="22" s="1"/>
  <c r="AQ147" i="19"/>
  <c r="AS17" i="19" s="1"/>
  <c r="AQ72" i="18"/>
  <c r="AR7" i="18" s="1"/>
  <c r="AQ79" i="28"/>
  <c r="AR14" i="28" s="1"/>
  <c r="AQ77" i="26"/>
  <c r="AR12" i="26" s="1"/>
  <c r="AQ82" i="23"/>
  <c r="AR17" i="23" s="1"/>
  <c r="AQ77" i="19"/>
  <c r="AR12" i="19" s="1"/>
  <c r="AS38" i="17"/>
  <c r="AS37" i="17"/>
  <c r="AS7" i="15"/>
  <c r="AS8" i="15"/>
  <c r="AQ152" i="14"/>
  <c r="AS22" i="14" s="1"/>
  <c r="AQ87" i="14"/>
  <c r="AR22" i="14" s="1"/>
  <c r="AQ71" i="14"/>
  <c r="AR6" i="14" s="1"/>
  <c r="AQ75" i="28"/>
  <c r="AR10" i="28" s="1"/>
  <c r="AQ143" i="23"/>
  <c r="AS13" i="23" s="1"/>
  <c r="AQ151" i="20"/>
  <c r="AQ146" i="18"/>
  <c r="AS16" i="18" s="1"/>
  <c r="AS21" i="19"/>
  <c r="AS22" i="19"/>
  <c r="AQ82" i="19"/>
  <c r="AR17" i="19" s="1"/>
  <c r="AQ142" i="19"/>
  <c r="AS12" i="19" s="1"/>
  <c r="AQ76" i="18"/>
  <c r="AR11" i="18" s="1"/>
  <c r="AQ73" i="16"/>
  <c r="AR8" i="16" s="1"/>
  <c r="AQ196" i="14"/>
  <c r="AS66" i="14" s="1"/>
  <c r="AQ164" i="14"/>
  <c r="AS34" i="14" s="1"/>
  <c r="AQ168" i="14"/>
  <c r="AS38" i="14" s="1"/>
  <c r="AQ83" i="14"/>
  <c r="AR18" i="14" s="1"/>
  <c r="AS21" i="26"/>
  <c r="AS22" i="26"/>
  <c r="AQ74" i="16"/>
  <c r="AR9" i="16" s="1"/>
  <c r="AQ142" i="28"/>
  <c r="AS12" i="28" s="1"/>
  <c r="AQ141" i="28"/>
  <c r="AS11" i="28" s="1"/>
  <c r="AQ146" i="28"/>
  <c r="AS16" i="28" s="1"/>
  <c r="AQ81" i="27"/>
  <c r="AR16" i="27" s="1"/>
  <c r="AQ141" i="26"/>
  <c r="AS11" i="26" s="1"/>
  <c r="AQ71" i="26"/>
  <c r="AR6" i="26" s="1"/>
  <c r="AS22" i="25"/>
  <c r="AQ138" i="18"/>
  <c r="AS8" i="18" s="1"/>
  <c r="AQ78" i="18"/>
  <c r="AR13" i="18" s="1"/>
  <c r="AQ136" i="17"/>
  <c r="AS6" i="17" s="1"/>
  <c r="AQ158" i="14"/>
  <c r="AS28" i="14" s="1"/>
  <c r="AQ71" i="29"/>
  <c r="AR6" i="29" s="1"/>
  <c r="AQ75" i="29"/>
  <c r="AR10" i="29" s="1"/>
  <c r="AQ140" i="28"/>
  <c r="AS10" i="28" s="1"/>
  <c r="AQ137" i="27"/>
  <c r="AS7" i="27" s="1"/>
  <c r="AQ86" i="27"/>
  <c r="AQ78" i="27"/>
  <c r="AR13" i="27" s="1"/>
  <c r="AQ145" i="25"/>
  <c r="AS15" i="25" s="1"/>
  <c r="AQ78" i="25"/>
  <c r="AR13" i="25" s="1"/>
  <c r="AQ137" i="21"/>
  <c r="AS7" i="21" s="1"/>
  <c r="AQ74" i="19"/>
  <c r="AR9" i="19" s="1"/>
  <c r="AS21" i="18"/>
  <c r="AS22" i="18"/>
  <c r="AQ80" i="18"/>
  <c r="AR15" i="18" s="1"/>
  <c r="AQ86" i="18"/>
  <c r="AQ150" i="17"/>
  <c r="AS20" i="17" s="1"/>
  <c r="AQ140" i="14"/>
  <c r="AS10" i="14" s="1"/>
  <c r="AQ109" i="14"/>
  <c r="AR44" i="14" s="1"/>
  <c r="AQ192" i="14"/>
  <c r="AS62" i="14" s="1"/>
  <c r="AS22" i="28"/>
  <c r="AS21" i="28"/>
  <c r="AQ147" i="27"/>
  <c r="AS17" i="27" s="1"/>
  <c r="AQ137" i="26"/>
  <c r="AS7" i="26" s="1"/>
  <c r="AR22" i="24"/>
  <c r="AR21" i="24"/>
  <c r="AQ174" i="14"/>
  <c r="AS44" i="14" s="1"/>
  <c r="AQ184" i="14"/>
  <c r="AS54" i="14" s="1"/>
  <c r="AQ142" i="14"/>
  <c r="AS12" i="14" s="1"/>
  <c r="AQ74" i="29"/>
  <c r="AR9" i="29" s="1"/>
  <c r="AQ72" i="28"/>
  <c r="AR7" i="28" s="1"/>
  <c r="AS24" i="23"/>
  <c r="AS25" i="23"/>
  <c r="AQ71" i="21"/>
  <c r="AR6" i="21" s="1"/>
  <c r="AQ142" i="18"/>
  <c r="AS12" i="18" s="1"/>
  <c r="AQ86" i="19"/>
  <c r="AQ142" i="17"/>
  <c r="AS12" i="17" s="1"/>
  <c r="AQ133" i="14"/>
  <c r="AR68" i="14" s="1"/>
  <c r="AQ101" i="14"/>
  <c r="AR36" i="14" s="1"/>
  <c r="AQ160" i="14"/>
  <c r="AS30" i="14" s="1"/>
  <c r="AQ79" i="14"/>
  <c r="AR14" i="14" s="1"/>
  <c r="I30" i="4"/>
  <c r="H30" i="4"/>
  <c r="F30" i="4"/>
  <c r="B71" i="18"/>
  <c r="B136" i="18"/>
  <c r="B136" i="29"/>
  <c r="B71" i="29"/>
  <c r="B136" i="19"/>
  <c r="B71" i="19"/>
  <c r="B71" i="27"/>
  <c r="B136" i="27"/>
  <c r="B136" i="24"/>
  <c r="B71" i="24"/>
  <c r="B136" i="26"/>
  <c r="B71" i="26"/>
  <c r="B136" i="23"/>
  <c r="B71" i="23"/>
  <c r="AW17" i="27"/>
  <c r="AW17" i="28"/>
  <c r="AW17" i="29"/>
  <c r="AW17" i="22"/>
  <c r="AW17" i="23"/>
  <c r="AW17" i="24"/>
  <c r="AW17" i="25"/>
  <c r="AW17" i="26"/>
  <c r="AW17" i="18"/>
  <c r="AW17" i="19"/>
  <c r="AW17" i="20"/>
  <c r="AW17" i="21"/>
  <c r="AW17" i="8"/>
  <c r="AW17" i="14"/>
  <c r="AW17" i="15"/>
  <c r="AW17" i="16"/>
  <c r="AW17" i="17"/>
  <c r="I27" i="4"/>
  <c r="I23" i="4"/>
  <c r="G22" i="4"/>
  <c r="I19" i="4"/>
  <c r="I15" i="4"/>
  <c r="H14" i="4"/>
  <c r="F13" i="4"/>
  <c r="F25" i="4"/>
  <c r="F17" i="4"/>
  <c r="H27" i="4"/>
  <c r="F26" i="4"/>
  <c r="H23" i="4"/>
  <c r="F22" i="4"/>
  <c r="H19" i="4"/>
  <c r="F18" i="4"/>
  <c r="H15" i="4"/>
  <c r="D8" i="4"/>
  <c r="AW12" i="32" s="1"/>
  <c r="AU5" i="32" s="1"/>
  <c r="F29" i="4"/>
  <c r="I14" i="4"/>
  <c r="I28" i="4"/>
  <c r="I24" i="4"/>
  <c r="I20" i="4"/>
  <c r="G19" i="4"/>
  <c r="I16" i="4"/>
  <c r="F14" i="4"/>
  <c r="H18" i="4"/>
  <c r="H28" i="4"/>
  <c r="F27" i="4"/>
  <c r="H24" i="4"/>
  <c r="F23" i="4"/>
  <c r="H20" i="4"/>
  <c r="F19" i="4"/>
  <c r="H16" i="4"/>
  <c r="F15" i="4"/>
  <c r="I29" i="4"/>
  <c r="I25" i="4"/>
  <c r="I21" i="4"/>
  <c r="G20" i="4"/>
  <c r="I17" i="4"/>
  <c r="H26" i="4"/>
  <c r="H29" i="4"/>
  <c r="F28" i="4"/>
  <c r="H25" i="4"/>
  <c r="F24" i="4"/>
  <c r="H21" i="4"/>
  <c r="F20" i="4"/>
  <c r="H17" i="4"/>
  <c r="F16" i="4"/>
  <c r="I13" i="4"/>
  <c r="F21" i="4"/>
  <c r="I26" i="4"/>
  <c r="I22" i="4"/>
  <c r="G21" i="4"/>
  <c r="I18" i="4"/>
  <c r="G17" i="4"/>
  <c r="L14" i="4"/>
  <c r="H13" i="4"/>
  <c r="H22" i="4"/>
  <c r="B136" i="25"/>
  <c r="B71" i="25"/>
  <c r="B136" i="8"/>
  <c r="B71" i="8"/>
  <c r="B136" i="21"/>
  <c r="B71" i="21"/>
  <c r="B136" i="14"/>
  <c r="B71" i="14"/>
  <c r="B136" i="22"/>
  <c r="B71" i="22"/>
  <c r="B136" i="20"/>
  <c r="B71" i="20"/>
  <c r="B136" i="15"/>
  <c r="B71" i="15"/>
  <c r="B136" i="16"/>
  <c r="B71" i="16"/>
  <c r="B136" i="28"/>
  <c r="B71" i="28"/>
  <c r="B136" i="17"/>
  <c r="B71" i="17"/>
  <c r="N21" i="5" l="1"/>
  <c r="AS8" i="8"/>
  <c r="AL66" i="32"/>
  <c r="AL16" i="32"/>
  <c r="AL18" i="32"/>
  <c r="AL39" i="32"/>
  <c r="AL22" i="32"/>
  <c r="AL25" i="32"/>
  <c r="AL47" i="32"/>
  <c r="AW9" i="32"/>
  <c r="AW15" i="32"/>
  <c r="AU8" i="32" s="1"/>
  <c r="AL35" i="32"/>
  <c r="AL43" i="32"/>
  <c r="AL7" i="32"/>
  <c r="AT7" i="32" s="1"/>
  <c r="AL52" i="32"/>
  <c r="AL24" i="32"/>
  <c r="AW16" i="32"/>
  <c r="AU15" i="32" s="1"/>
  <c r="AL61" i="32"/>
  <c r="AL46" i="32"/>
  <c r="AL42" i="32"/>
  <c r="AL44" i="32"/>
  <c r="AL19" i="32"/>
  <c r="AL34" i="32"/>
  <c r="AL63" i="32"/>
  <c r="AL68" i="32"/>
  <c r="AL15" i="32"/>
  <c r="AL32" i="32"/>
  <c r="AW10" i="32"/>
  <c r="AU14" i="32" s="1"/>
  <c r="AL31" i="32"/>
  <c r="AL36" i="32"/>
  <c r="AL30" i="32"/>
  <c r="AL57" i="32"/>
  <c r="AL48" i="32"/>
  <c r="AL51" i="32"/>
  <c r="AL53" i="32"/>
  <c r="AL58" i="32"/>
  <c r="AL45" i="32"/>
  <c r="AL60" i="32"/>
  <c r="AL62" i="32"/>
  <c r="AL33" i="32"/>
  <c r="AL17" i="32"/>
  <c r="AL49" i="32"/>
  <c r="AW11" i="32"/>
  <c r="AU13" i="32" s="1"/>
  <c r="AL67" i="32"/>
  <c r="AL40" i="32"/>
  <c r="AW14" i="32"/>
  <c r="AU7" i="32" s="1"/>
  <c r="AL69" i="32"/>
  <c r="AL50" i="32"/>
  <c r="AL55" i="32"/>
  <c r="AL20" i="32"/>
  <c r="AW8" i="32"/>
  <c r="AL54" i="32"/>
  <c r="AL27" i="32"/>
  <c r="AL65" i="32"/>
  <c r="AL56" i="32"/>
  <c r="AL29" i="32"/>
  <c r="AL26" i="32"/>
  <c r="AL23" i="32"/>
  <c r="AL21" i="32"/>
  <c r="AL28" i="32"/>
  <c r="AL37" i="32"/>
  <c r="AL38" i="32"/>
  <c r="AL41" i="32"/>
  <c r="AL59" i="32"/>
  <c r="AL14" i="32"/>
  <c r="AS22" i="20"/>
  <c r="AS21" i="20"/>
  <c r="AR21" i="18"/>
  <c r="AR22" i="18"/>
  <c r="AR21" i="27"/>
  <c r="AR22" i="27"/>
  <c r="AR21" i="19"/>
  <c r="AR22" i="19"/>
  <c r="AL62" i="16"/>
  <c r="AL54" i="16"/>
  <c r="AL46" i="16"/>
  <c r="AL38" i="16"/>
  <c r="AL30" i="16"/>
  <c r="AL22" i="16"/>
  <c r="AL16" i="16"/>
  <c r="AT16" i="16" s="1"/>
  <c r="AL65" i="16"/>
  <c r="AL57" i="16"/>
  <c r="AL49" i="16"/>
  <c r="AL41" i="16"/>
  <c r="AL33" i="16"/>
  <c r="AL25" i="16"/>
  <c r="AL10" i="16"/>
  <c r="AT10" i="16" s="1"/>
  <c r="AL68" i="16"/>
  <c r="AL60" i="16"/>
  <c r="AL52" i="16"/>
  <c r="AL44" i="16"/>
  <c r="AL36" i="16"/>
  <c r="AL28" i="16"/>
  <c r="AL20" i="16"/>
  <c r="AT20" i="16" s="1"/>
  <c r="AL17" i="16"/>
  <c r="AT17" i="16" s="1"/>
  <c r="AL11" i="16"/>
  <c r="AT11" i="16" s="1"/>
  <c r="AL63" i="16"/>
  <c r="AL55" i="16"/>
  <c r="AL47" i="16"/>
  <c r="AL39" i="16"/>
  <c r="AL31" i="16"/>
  <c r="AL23" i="16"/>
  <c r="AL12" i="16"/>
  <c r="AT12" i="16" s="1"/>
  <c r="AL66" i="16"/>
  <c r="AL58" i="16"/>
  <c r="AL50" i="16"/>
  <c r="AL42" i="16"/>
  <c r="AL34" i="16"/>
  <c r="AL26" i="16"/>
  <c r="AL18" i="16"/>
  <c r="AT18" i="16" s="1"/>
  <c r="AL69" i="16"/>
  <c r="AL61" i="16"/>
  <c r="AL53" i="16"/>
  <c r="AL45" i="16"/>
  <c r="AL37" i="16"/>
  <c r="AL29" i="16"/>
  <c r="AL21" i="16"/>
  <c r="AT21" i="16" s="1"/>
  <c r="AL13" i="16"/>
  <c r="AT13" i="16" s="1"/>
  <c r="AL7" i="16"/>
  <c r="AT7" i="16" s="1"/>
  <c r="AL64" i="16"/>
  <c r="AL56" i="16"/>
  <c r="AL48" i="16"/>
  <c r="AL40" i="16"/>
  <c r="AL32" i="16"/>
  <c r="AL24" i="16"/>
  <c r="AL14" i="16"/>
  <c r="AT14" i="16" s="1"/>
  <c r="AL67" i="16"/>
  <c r="AL59" i="16"/>
  <c r="AL51" i="16"/>
  <c r="AL43" i="16"/>
  <c r="AL35" i="16"/>
  <c r="AL27" i="16"/>
  <c r="AL19" i="16"/>
  <c r="AT19" i="16" s="1"/>
  <c r="AL15" i="16"/>
  <c r="AT15" i="16" s="1"/>
  <c r="AW15" i="16"/>
  <c r="AU8" i="16" s="1"/>
  <c r="AW8" i="16"/>
  <c r="AW14" i="16"/>
  <c r="AU7" i="16" s="1"/>
  <c r="AW11" i="16"/>
  <c r="AU13" i="16" s="1"/>
  <c r="AW10" i="16"/>
  <c r="AU14" i="16" s="1"/>
  <c r="AW16" i="16"/>
  <c r="AU15" i="16" s="1"/>
  <c r="AW9" i="16"/>
  <c r="AL65" i="24"/>
  <c r="AL57" i="24"/>
  <c r="AL49" i="24"/>
  <c r="AL41" i="24"/>
  <c r="AL33" i="24"/>
  <c r="AL25" i="24"/>
  <c r="AL68" i="24"/>
  <c r="AL60" i="24"/>
  <c r="AL52" i="24"/>
  <c r="AL44" i="24"/>
  <c r="AL36" i="24"/>
  <c r="AL28" i="24"/>
  <c r="AL63" i="24"/>
  <c r="AL55" i="24"/>
  <c r="AL47" i="24"/>
  <c r="AL39" i="24"/>
  <c r="AL31" i="24"/>
  <c r="AL23" i="24"/>
  <c r="AL66" i="24"/>
  <c r="AL58" i="24"/>
  <c r="AL50" i="24"/>
  <c r="AL42" i="24"/>
  <c r="AL34" i="24"/>
  <c r="AL26" i="24"/>
  <c r="AL69" i="24"/>
  <c r="AL61" i="24"/>
  <c r="AL53" i="24"/>
  <c r="AL45" i="24"/>
  <c r="AL37" i="24"/>
  <c r="AL29" i="24"/>
  <c r="AL7" i="24"/>
  <c r="AT7" i="24" s="1"/>
  <c r="AL64" i="24"/>
  <c r="AL56" i="24"/>
  <c r="AL48" i="24"/>
  <c r="AL40" i="24"/>
  <c r="AL32" i="24"/>
  <c r="AL24" i="24"/>
  <c r="AL8" i="24"/>
  <c r="AT8" i="24" s="1"/>
  <c r="AL67" i="24"/>
  <c r="AL59" i="24"/>
  <c r="AL51" i="24"/>
  <c r="AL43" i="24"/>
  <c r="AL35" i="24"/>
  <c r="AL27" i="24"/>
  <c r="AL62" i="24"/>
  <c r="AL54" i="24"/>
  <c r="AL46" i="24"/>
  <c r="AL38" i="24"/>
  <c r="AL30" i="24"/>
  <c r="AL22" i="24"/>
  <c r="AW14" i="24"/>
  <c r="AU7" i="24" s="1"/>
  <c r="AW15" i="24"/>
  <c r="AU8" i="24" s="1"/>
  <c r="AW11" i="24"/>
  <c r="AU13" i="24" s="1"/>
  <c r="AW10" i="24"/>
  <c r="AU14" i="24" s="1"/>
  <c r="AW16" i="24"/>
  <c r="AU15" i="24" s="1"/>
  <c r="AW8" i="24"/>
  <c r="AW9" i="24"/>
  <c r="AL63" i="8"/>
  <c r="AT63" i="8" s="1"/>
  <c r="AL55" i="8"/>
  <c r="AT55" i="8" s="1"/>
  <c r="AL47" i="8"/>
  <c r="AT47" i="8" s="1"/>
  <c r="AL39" i="8"/>
  <c r="AT39" i="8" s="1"/>
  <c r="AL31" i="8"/>
  <c r="AT31" i="8" s="1"/>
  <c r="AL23" i="8"/>
  <c r="AT23" i="8" s="1"/>
  <c r="AL12" i="8"/>
  <c r="AT12" i="8" s="1"/>
  <c r="AL6" i="8"/>
  <c r="AT6" i="8" s="1"/>
  <c r="AL66" i="8"/>
  <c r="AT66" i="8" s="1"/>
  <c r="AL58" i="8"/>
  <c r="AT58" i="8" s="1"/>
  <c r="AL50" i="8"/>
  <c r="AT50" i="8" s="1"/>
  <c r="AL42" i="8"/>
  <c r="AT42" i="8" s="1"/>
  <c r="AL34" i="8"/>
  <c r="AT34" i="8" s="1"/>
  <c r="AL26" i="8"/>
  <c r="AT26" i="8" s="1"/>
  <c r="AL18" i="8"/>
  <c r="AT18" i="8" s="1"/>
  <c r="AL69" i="8"/>
  <c r="AT69" i="8" s="1"/>
  <c r="AL61" i="8"/>
  <c r="AT61" i="8" s="1"/>
  <c r="AL53" i="8"/>
  <c r="AT53" i="8" s="1"/>
  <c r="AL45" i="8"/>
  <c r="AT45" i="8" s="1"/>
  <c r="AL37" i="8"/>
  <c r="AT37" i="8" s="1"/>
  <c r="AL29" i="8"/>
  <c r="AT29" i="8" s="1"/>
  <c r="AL21" i="8"/>
  <c r="AT21" i="8" s="1"/>
  <c r="AL13" i="8"/>
  <c r="AT13" i="8" s="1"/>
  <c r="AL7" i="8"/>
  <c r="AT7" i="8" s="1"/>
  <c r="AL64" i="8"/>
  <c r="AT64" i="8" s="1"/>
  <c r="AL56" i="8"/>
  <c r="AT56" i="8" s="1"/>
  <c r="AL48" i="8"/>
  <c r="AT48" i="8" s="1"/>
  <c r="AL40" i="8"/>
  <c r="AT40" i="8" s="1"/>
  <c r="AL32" i="8"/>
  <c r="AT32" i="8" s="1"/>
  <c r="AL24" i="8"/>
  <c r="AT24" i="8" s="1"/>
  <c r="AL14" i="8"/>
  <c r="AT14" i="8" s="1"/>
  <c r="AL8" i="8"/>
  <c r="AT8" i="8" s="1"/>
  <c r="AL67" i="8"/>
  <c r="AT67" i="8" s="1"/>
  <c r="AL59" i="8"/>
  <c r="AT59" i="8" s="1"/>
  <c r="AL51" i="8"/>
  <c r="AT51" i="8" s="1"/>
  <c r="AL43" i="8"/>
  <c r="AT43" i="8" s="1"/>
  <c r="AL35" i="8"/>
  <c r="AT35" i="8" s="1"/>
  <c r="AL27" i="8"/>
  <c r="AT27" i="8" s="1"/>
  <c r="AL19" i="8"/>
  <c r="AT19" i="8" s="1"/>
  <c r="AL15" i="8"/>
  <c r="AT15" i="8" s="1"/>
  <c r="AL9" i="8"/>
  <c r="AT9" i="8" s="1"/>
  <c r="AL62" i="8"/>
  <c r="AT62" i="8" s="1"/>
  <c r="AL54" i="8"/>
  <c r="AT54" i="8" s="1"/>
  <c r="AL46" i="8"/>
  <c r="AT46" i="8" s="1"/>
  <c r="AL38" i="8"/>
  <c r="AT38" i="8" s="1"/>
  <c r="AL30" i="8"/>
  <c r="AT30" i="8" s="1"/>
  <c r="AL22" i="8"/>
  <c r="AT22" i="8" s="1"/>
  <c r="AL16" i="8"/>
  <c r="AT16" i="8" s="1"/>
  <c r="AL65" i="8"/>
  <c r="AT65" i="8" s="1"/>
  <c r="AL57" i="8"/>
  <c r="AT57" i="8" s="1"/>
  <c r="AL49" i="8"/>
  <c r="AT49" i="8" s="1"/>
  <c r="AL41" i="8"/>
  <c r="AT41" i="8" s="1"/>
  <c r="AL33" i="8"/>
  <c r="AT33" i="8" s="1"/>
  <c r="AL25" i="8"/>
  <c r="AT25" i="8" s="1"/>
  <c r="AL10" i="8"/>
  <c r="AT10" i="8" s="1"/>
  <c r="AL68" i="8"/>
  <c r="AT68" i="8" s="1"/>
  <c r="AL60" i="8"/>
  <c r="AT60" i="8" s="1"/>
  <c r="AL52" i="8"/>
  <c r="AT52" i="8" s="1"/>
  <c r="AL44" i="8"/>
  <c r="AT44" i="8" s="1"/>
  <c r="AL36" i="8"/>
  <c r="AT36" i="8" s="1"/>
  <c r="AL28" i="8"/>
  <c r="AT28" i="8" s="1"/>
  <c r="AL20" i="8"/>
  <c r="AT20" i="8" s="1"/>
  <c r="AL17" i="8"/>
  <c r="AT17" i="8" s="1"/>
  <c r="AL11" i="8"/>
  <c r="AT11" i="8" s="1"/>
  <c r="AW9" i="8"/>
  <c r="AU10" i="8" s="1"/>
  <c r="AW8" i="8"/>
  <c r="AU11" i="8" s="1"/>
  <c r="AW15" i="8"/>
  <c r="AU8" i="8" s="1"/>
  <c r="AW11" i="8"/>
  <c r="AU13" i="8" s="1"/>
  <c r="AW10" i="8"/>
  <c r="AU14" i="8" s="1"/>
  <c r="AW16" i="8"/>
  <c r="AU15" i="8" s="1"/>
  <c r="AW14" i="8"/>
  <c r="AU7" i="8" s="1"/>
  <c r="AL66" i="21"/>
  <c r="AL58" i="21"/>
  <c r="AL50" i="21"/>
  <c r="AL42" i="21"/>
  <c r="AL34" i="21"/>
  <c r="AL69" i="21"/>
  <c r="AL61" i="21"/>
  <c r="AL53" i="21"/>
  <c r="AL45" i="21"/>
  <c r="AL64" i="21"/>
  <c r="AL56" i="21"/>
  <c r="AL48" i="21"/>
  <c r="AL40" i="21"/>
  <c r="AL67" i="21"/>
  <c r="AL59" i="21"/>
  <c r="AL51" i="21"/>
  <c r="AL43" i="21"/>
  <c r="AL62" i="21"/>
  <c r="AL65" i="21"/>
  <c r="AL57" i="21"/>
  <c r="AL49" i="21"/>
  <c r="AL41" i="21"/>
  <c r="AL68" i="21"/>
  <c r="AL60" i="21"/>
  <c r="AL52" i="21"/>
  <c r="AL44" i="21"/>
  <c r="AL63" i="21"/>
  <c r="AL55" i="21"/>
  <c r="AL47" i="21"/>
  <c r="AL39" i="21"/>
  <c r="AL36" i="21"/>
  <c r="AL31" i="21"/>
  <c r="AL23" i="21"/>
  <c r="AL12" i="21"/>
  <c r="AL6" i="21"/>
  <c r="AT6" i="21" s="1"/>
  <c r="AL26" i="21"/>
  <c r="AL18" i="21"/>
  <c r="AL29" i="21"/>
  <c r="AL21" i="21"/>
  <c r="AL13" i="21"/>
  <c r="AL7" i="21"/>
  <c r="AT7" i="21" s="1"/>
  <c r="AL37" i="21"/>
  <c r="AL32" i="21"/>
  <c r="AL24" i="21"/>
  <c r="AL14" i="21"/>
  <c r="AL8" i="21"/>
  <c r="AT8" i="21" s="1"/>
  <c r="AL54" i="21"/>
  <c r="AL27" i="21"/>
  <c r="AL19" i="21"/>
  <c r="AL15" i="21"/>
  <c r="AL9" i="21"/>
  <c r="AT9" i="21" s="1"/>
  <c r="AL46" i="21"/>
  <c r="AL35" i="21"/>
  <c r="AL30" i="21"/>
  <c r="AL22" i="21"/>
  <c r="AL16" i="21"/>
  <c r="AL38" i="21"/>
  <c r="AL33" i="21"/>
  <c r="AL25" i="21"/>
  <c r="AL10" i="21"/>
  <c r="AT10" i="21" s="1"/>
  <c r="AL28" i="21"/>
  <c r="AL20" i="21"/>
  <c r="AL17" i="21"/>
  <c r="AL11" i="21"/>
  <c r="AT11" i="21" s="1"/>
  <c r="AW9" i="21"/>
  <c r="AU10" i="21" s="1"/>
  <c r="AW11" i="21"/>
  <c r="AU13" i="21" s="1"/>
  <c r="AW10" i="21"/>
  <c r="AU14" i="21" s="1"/>
  <c r="AW15" i="21"/>
  <c r="AU8" i="21" s="1"/>
  <c r="AW16" i="21"/>
  <c r="AU15" i="21" s="1"/>
  <c r="AW8" i="21"/>
  <c r="AU11" i="21" s="1"/>
  <c r="AW14" i="21"/>
  <c r="AU7" i="21" s="1"/>
  <c r="AW12" i="26"/>
  <c r="AU5" i="26" s="1"/>
  <c r="AW12" i="27"/>
  <c r="AU5" i="27" s="1"/>
  <c r="AW12" i="28"/>
  <c r="AU5" i="28" s="1"/>
  <c r="AW12" i="29"/>
  <c r="AU5" i="29" s="1"/>
  <c r="AW12" i="22"/>
  <c r="AU5" i="22" s="1"/>
  <c r="AW12" i="23"/>
  <c r="AU5" i="23" s="1"/>
  <c r="AW12" i="24"/>
  <c r="AU5" i="24" s="1"/>
  <c r="AW12" i="25"/>
  <c r="AU5" i="25" s="1"/>
  <c r="AW12" i="17"/>
  <c r="AU5" i="17" s="1"/>
  <c r="AW12" i="18"/>
  <c r="AU5" i="18" s="1"/>
  <c r="AW12" i="19"/>
  <c r="AU5" i="19" s="1"/>
  <c r="AW12" i="20"/>
  <c r="AU5" i="20" s="1"/>
  <c r="AW12" i="21"/>
  <c r="AU5" i="21" s="1"/>
  <c r="AW12" i="8"/>
  <c r="AU5" i="8" s="1"/>
  <c r="AW12" i="14"/>
  <c r="AU5" i="14" s="1"/>
  <c r="AW12" i="15"/>
  <c r="AU5" i="15" s="1"/>
  <c r="AW12" i="16"/>
  <c r="AU5" i="16" s="1"/>
  <c r="AL69" i="19"/>
  <c r="AL61" i="19"/>
  <c r="AL53" i="19"/>
  <c r="AL45" i="19"/>
  <c r="AL37" i="19"/>
  <c r="AL29" i="19"/>
  <c r="AL64" i="19"/>
  <c r="AL56" i="19"/>
  <c r="AL48" i="19"/>
  <c r="AL40" i="19"/>
  <c r="AL32" i="19"/>
  <c r="AL24" i="19"/>
  <c r="AL67" i="19"/>
  <c r="AL59" i="19"/>
  <c r="AL51" i="19"/>
  <c r="AL43" i="19"/>
  <c r="AL35" i="19"/>
  <c r="AL27" i="19"/>
  <c r="AL15" i="19"/>
  <c r="AT15" i="19" s="1"/>
  <c r="AL62" i="19"/>
  <c r="AL54" i="19"/>
  <c r="AL46" i="19"/>
  <c r="AL38" i="19"/>
  <c r="AL30" i="19"/>
  <c r="AL22" i="19"/>
  <c r="AL65" i="19"/>
  <c r="AL57" i="19"/>
  <c r="AL49" i="19"/>
  <c r="AL41" i="19"/>
  <c r="AL33" i="19"/>
  <c r="AL25" i="19"/>
  <c r="AL68" i="19"/>
  <c r="AL60" i="19"/>
  <c r="AL52" i="19"/>
  <c r="AL44" i="19"/>
  <c r="AL36" i="19"/>
  <c r="AL28" i="19"/>
  <c r="AL63" i="19"/>
  <c r="AL55" i="19"/>
  <c r="AL47" i="19"/>
  <c r="AL39" i="19"/>
  <c r="AL31" i="19"/>
  <c r="AL23" i="19"/>
  <c r="AL66" i="19"/>
  <c r="AL58" i="19"/>
  <c r="AL50" i="19"/>
  <c r="AL42" i="19"/>
  <c r="AL34" i="19"/>
  <c r="AL26" i="19"/>
  <c r="AW11" i="19"/>
  <c r="AU13" i="19" s="1"/>
  <c r="AW14" i="19"/>
  <c r="AU7" i="19" s="1"/>
  <c r="AW10" i="19"/>
  <c r="AU14" i="19" s="1"/>
  <c r="AW16" i="19"/>
  <c r="AU15" i="19" s="1"/>
  <c r="AW9" i="19"/>
  <c r="AW8" i="19"/>
  <c r="AW15" i="19"/>
  <c r="AU8" i="19" s="1"/>
  <c r="AL69" i="28"/>
  <c r="AL61" i="28"/>
  <c r="AL53" i="28"/>
  <c r="AL45" i="28"/>
  <c r="AL37" i="28"/>
  <c r="AL29" i="28"/>
  <c r="AL64" i="28"/>
  <c r="AL56" i="28"/>
  <c r="AL48" i="28"/>
  <c r="AL40" i="28"/>
  <c r="AL32" i="28"/>
  <c r="AL24" i="28"/>
  <c r="AL67" i="28"/>
  <c r="AL59" i="28"/>
  <c r="AL51" i="28"/>
  <c r="AL43" i="28"/>
  <c r="AL35" i="28"/>
  <c r="AL27" i="28"/>
  <c r="AL15" i="28"/>
  <c r="AT15" i="28" s="1"/>
  <c r="AL62" i="28"/>
  <c r="AL54" i="28"/>
  <c r="AL46" i="28"/>
  <c r="AL38" i="28"/>
  <c r="AL30" i="28"/>
  <c r="AL22" i="28"/>
  <c r="AL65" i="28"/>
  <c r="AL57" i="28"/>
  <c r="AL49" i="28"/>
  <c r="AL41" i="28"/>
  <c r="AL33" i="28"/>
  <c r="AL25" i="28"/>
  <c r="AL68" i="28"/>
  <c r="AL60" i="28"/>
  <c r="AL52" i="28"/>
  <c r="AL44" i="28"/>
  <c r="AL36" i="28"/>
  <c r="AL28" i="28"/>
  <c r="AW15" i="28"/>
  <c r="AU8" i="28" s="1"/>
  <c r="AL63" i="28"/>
  <c r="AL55" i="28"/>
  <c r="AL47" i="28"/>
  <c r="AL39" i="28"/>
  <c r="AL31" i="28"/>
  <c r="AL23" i="28"/>
  <c r="AL66" i="28"/>
  <c r="AL58" i="28"/>
  <c r="AL50" i="28"/>
  <c r="AL42" i="28"/>
  <c r="AL34" i="28"/>
  <c r="AL26" i="28"/>
  <c r="AW10" i="28"/>
  <c r="AU14" i="28" s="1"/>
  <c r="AW16" i="28"/>
  <c r="AU15" i="28" s="1"/>
  <c r="AW9" i="28"/>
  <c r="AW11" i="28"/>
  <c r="AU13" i="28" s="1"/>
  <c r="AW8" i="28"/>
  <c r="AW14" i="28"/>
  <c r="AU7" i="28" s="1"/>
  <c r="AL14" i="14"/>
  <c r="AT14" i="14" s="1"/>
  <c r="AW14" i="14"/>
  <c r="AU7" i="14" s="1"/>
  <c r="AW11" i="14"/>
  <c r="AU13" i="14" s="1"/>
  <c r="AW15" i="14"/>
  <c r="AU8" i="14" s="1"/>
  <c r="AW8" i="14"/>
  <c r="AW10" i="14"/>
  <c r="AU14" i="14" s="1"/>
  <c r="AW16" i="14"/>
  <c r="AU15" i="14" s="1"/>
  <c r="AW9" i="14"/>
  <c r="AL63" i="22"/>
  <c r="AL55" i="22"/>
  <c r="AL47" i="22"/>
  <c r="AL39" i="22"/>
  <c r="AL31" i="22"/>
  <c r="AL23" i="22"/>
  <c r="AL66" i="22"/>
  <c r="AL58" i="22"/>
  <c r="AL50" i="22"/>
  <c r="AL42" i="22"/>
  <c r="AL34" i="22"/>
  <c r="AL26" i="22"/>
  <c r="AL18" i="22"/>
  <c r="AL69" i="22"/>
  <c r="AL61" i="22"/>
  <c r="AL53" i="22"/>
  <c r="AL45" i="22"/>
  <c r="AL37" i="22"/>
  <c r="AL29" i="22"/>
  <c r="AL21" i="22"/>
  <c r="AL7" i="22"/>
  <c r="AT7" i="22" s="1"/>
  <c r="AL64" i="22"/>
  <c r="AL56" i="22"/>
  <c r="AL48" i="22"/>
  <c r="AL40" i="22"/>
  <c r="AL32" i="22"/>
  <c r="AL24" i="22"/>
  <c r="AL14" i="22"/>
  <c r="AL67" i="22"/>
  <c r="AL59" i="22"/>
  <c r="AL51" i="22"/>
  <c r="AL43" i="22"/>
  <c r="AL35" i="22"/>
  <c r="AL27" i="22"/>
  <c r="AL19" i="22"/>
  <c r="AL15" i="22"/>
  <c r="AL62" i="22"/>
  <c r="AL54" i="22"/>
  <c r="AL46" i="22"/>
  <c r="AL38" i="22"/>
  <c r="AL30" i="22"/>
  <c r="AL22" i="22"/>
  <c r="AL16" i="22"/>
  <c r="AL65" i="22"/>
  <c r="AL57" i="22"/>
  <c r="AL49" i="22"/>
  <c r="AL41" i="22"/>
  <c r="AL33" i="22"/>
  <c r="AL25" i="22"/>
  <c r="AL68" i="22"/>
  <c r="AL60" i="22"/>
  <c r="AL52" i="22"/>
  <c r="AL44" i="22"/>
  <c r="AL36" i="22"/>
  <c r="AL28" i="22"/>
  <c r="AL20" i="22"/>
  <c r="AL17" i="22"/>
  <c r="AW10" i="22"/>
  <c r="AU14" i="22" s="1"/>
  <c r="AW9" i="22"/>
  <c r="AW16" i="22"/>
  <c r="AU15" i="22" s="1"/>
  <c r="AW11" i="22"/>
  <c r="AU13" i="22" s="1"/>
  <c r="AW15" i="22"/>
  <c r="AU8" i="22" s="1"/>
  <c r="AW8" i="22"/>
  <c r="AW14" i="22"/>
  <c r="AU7" i="22" s="1"/>
  <c r="AL66" i="20"/>
  <c r="AL58" i="20"/>
  <c r="AL50" i="20"/>
  <c r="AL42" i="20"/>
  <c r="AL34" i="20"/>
  <c r="AL26" i="20"/>
  <c r="AL69" i="20"/>
  <c r="AL61" i="20"/>
  <c r="AL53" i="20"/>
  <c r="AL45" i="20"/>
  <c r="AL37" i="20"/>
  <c r="AL29" i="20"/>
  <c r="AL64" i="20"/>
  <c r="AL56" i="20"/>
  <c r="AL48" i="20"/>
  <c r="AL40" i="20"/>
  <c r="AL32" i="20"/>
  <c r="AL24" i="20"/>
  <c r="AL67" i="20"/>
  <c r="AL59" i="20"/>
  <c r="AL51" i="20"/>
  <c r="AL43" i="20"/>
  <c r="AL35" i="20"/>
  <c r="AL27" i="20"/>
  <c r="AL15" i="20"/>
  <c r="AT15" i="20" s="1"/>
  <c r="AL62" i="20"/>
  <c r="AL54" i="20"/>
  <c r="AL46" i="20"/>
  <c r="AL38" i="20"/>
  <c r="AL30" i="20"/>
  <c r="AL22" i="20"/>
  <c r="AL65" i="20"/>
  <c r="AL57" i="20"/>
  <c r="AL49" i="20"/>
  <c r="AL41" i="20"/>
  <c r="AL33" i="20"/>
  <c r="AL25" i="20"/>
  <c r="AL68" i="20"/>
  <c r="AL60" i="20"/>
  <c r="AL52" i="20"/>
  <c r="AL44" i="20"/>
  <c r="AL36" i="20"/>
  <c r="AL28" i="20"/>
  <c r="AL63" i="20"/>
  <c r="AL55" i="20"/>
  <c r="AL47" i="20"/>
  <c r="AL39" i="20"/>
  <c r="AL31" i="20"/>
  <c r="AL23" i="20"/>
  <c r="AW16" i="20"/>
  <c r="AU15" i="20" s="1"/>
  <c r="AW14" i="20"/>
  <c r="AU7" i="20" s="1"/>
  <c r="AW10" i="20"/>
  <c r="AU14" i="20" s="1"/>
  <c r="AW11" i="20"/>
  <c r="AU13" i="20" s="1"/>
  <c r="AW9" i="20"/>
  <c r="AW15" i="20"/>
  <c r="AU8" i="20" s="1"/>
  <c r="AW8" i="20"/>
  <c r="AL66" i="29"/>
  <c r="AL58" i="29"/>
  <c r="AL50" i="29"/>
  <c r="AL42" i="29"/>
  <c r="AL34" i="29"/>
  <c r="AL26" i="29"/>
  <c r="AL18" i="29"/>
  <c r="AL69" i="29"/>
  <c r="AL61" i="29"/>
  <c r="AL53" i="29"/>
  <c r="AL45" i="29"/>
  <c r="AL37" i="29"/>
  <c r="AL29" i="29"/>
  <c r="AL21" i="29"/>
  <c r="AL7" i="29"/>
  <c r="AT7" i="29" s="1"/>
  <c r="AL64" i="29"/>
  <c r="AL56" i="29"/>
  <c r="AL48" i="29"/>
  <c r="AL40" i="29"/>
  <c r="AL32" i="29"/>
  <c r="AL24" i="29"/>
  <c r="AL14" i="29"/>
  <c r="AL67" i="29"/>
  <c r="AL59" i="29"/>
  <c r="AL51" i="29"/>
  <c r="AL43" i="29"/>
  <c r="AL35" i="29"/>
  <c r="AL27" i="29"/>
  <c r="AL19" i="29"/>
  <c r="AL15" i="29"/>
  <c r="AL62" i="29"/>
  <c r="AL54" i="29"/>
  <c r="AL46" i="29"/>
  <c r="AL38" i="29"/>
  <c r="AL30" i="29"/>
  <c r="AL22" i="29"/>
  <c r="AL16" i="29"/>
  <c r="AL65" i="29"/>
  <c r="AL57" i="29"/>
  <c r="AL49" i="29"/>
  <c r="AL41" i="29"/>
  <c r="AL33" i="29"/>
  <c r="AL25" i="29"/>
  <c r="AW14" i="29"/>
  <c r="AU7" i="29" s="1"/>
  <c r="AW8" i="29"/>
  <c r="AL68" i="29"/>
  <c r="AL60" i="29"/>
  <c r="AL52" i="29"/>
  <c r="AL44" i="29"/>
  <c r="AL36" i="29"/>
  <c r="AL28" i="29"/>
  <c r="AL20" i="29"/>
  <c r="AL17" i="29"/>
  <c r="AL63" i="29"/>
  <c r="AL55" i="29"/>
  <c r="AL47" i="29"/>
  <c r="AL39" i="29"/>
  <c r="AL31" i="29"/>
  <c r="AL23" i="29"/>
  <c r="AW10" i="29"/>
  <c r="AU14" i="29" s="1"/>
  <c r="AW9" i="29"/>
  <c r="AW15" i="29"/>
  <c r="AU8" i="29" s="1"/>
  <c r="AW16" i="29"/>
  <c r="AU15" i="29" s="1"/>
  <c r="AW11" i="29"/>
  <c r="AU13" i="29" s="1"/>
  <c r="N101" i="5"/>
  <c r="N98" i="5"/>
  <c r="N103" i="5"/>
  <c r="N100" i="5"/>
  <c r="N97" i="5"/>
  <c r="N102" i="5"/>
  <c r="N99" i="5"/>
  <c r="N96" i="5"/>
  <c r="N88" i="5"/>
  <c r="N80" i="5"/>
  <c r="N72" i="5"/>
  <c r="N64" i="5"/>
  <c r="N56" i="5"/>
  <c r="N48" i="5"/>
  <c r="N40" i="5"/>
  <c r="N32" i="5"/>
  <c r="N24" i="5"/>
  <c r="N16" i="5"/>
  <c r="N8" i="5"/>
  <c r="N75" i="5"/>
  <c r="N35" i="5"/>
  <c r="N93" i="5"/>
  <c r="N85" i="5"/>
  <c r="N77" i="5"/>
  <c r="N69" i="5"/>
  <c r="N61" i="5"/>
  <c r="N53" i="5"/>
  <c r="N45" i="5"/>
  <c r="N37" i="5"/>
  <c r="N29" i="5"/>
  <c r="N13" i="5"/>
  <c r="N5" i="5"/>
  <c r="N94" i="5"/>
  <c r="N43" i="5"/>
  <c r="N90" i="5"/>
  <c r="N82" i="5"/>
  <c r="N74" i="5"/>
  <c r="N66" i="5"/>
  <c r="N58" i="5"/>
  <c r="N50" i="5"/>
  <c r="N42" i="5"/>
  <c r="N34" i="5"/>
  <c r="N26" i="5"/>
  <c r="N18" i="5"/>
  <c r="N10" i="5"/>
  <c r="N91" i="5"/>
  <c r="N19" i="5"/>
  <c r="N87" i="5"/>
  <c r="N79" i="5"/>
  <c r="N71" i="5"/>
  <c r="N63" i="5"/>
  <c r="N55" i="5"/>
  <c r="N47" i="5"/>
  <c r="N39" i="5"/>
  <c r="N31" i="5"/>
  <c r="N23" i="5"/>
  <c r="N15" i="5"/>
  <c r="N7" i="5"/>
  <c r="N67" i="5"/>
  <c r="N92" i="5"/>
  <c r="N84" i="5"/>
  <c r="N76" i="5"/>
  <c r="N68" i="5"/>
  <c r="N60" i="5"/>
  <c r="N52" i="5"/>
  <c r="N44" i="5"/>
  <c r="N36" i="5"/>
  <c r="N28" i="5"/>
  <c r="N20" i="5"/>
  <c r="N12" i="5"/>
  <c r="N4" i="5"/>
  <c r="N83" i="5"/>
  <c r="N27" i="5"/>
  <c r="N89" i="5"/>
  <c r="N81" i="5"/>
  <c r="N73" i="5"/>
  <c r="N65" i="5"/>
  <c r="N57" i="5"/>
  <c r="N49" i="5"/>
  <c r="N41" i="5"/>
  <c r="N33" i="5"/>
  <c r="N25" i="5"/>
  <c r="N17" i="5"/>
  <c r="N9" i="5"/>
  <c r="N59" i="5"/>
  <c r="N11" i="5"/>
  <c r="N95" i="5"/>
  <c r="N86" i="5"/>
  <c r="N78" i="5"/>
  <c r="N70" i="5"/>
  <c r="N62" i="5"/>
  <c r="N54" i="5"/>
  <c r="N46" i="5"/>
  <c r="N38" i="5"/>
  <c r="N30" i="5"/>
  <c r="N22" i="5"/>
  <c r="N14" i="5"/>
  <c r="N6" i="5"/>
  <c r="N51" i="5"/>
  <c r="AL67" i="17"/>
  <c r="AL59" i="17"/>
  <c r="AL51" i="17"/>
  <c r="AL43" i="17"/>
  <c r="AL35" i="17"/>
  <c r="AT35" i="17" s="1"/>
  <c r="AL15" i="17"/>
  <c r="AT15" i="17" s="1"/>
  <c r="AL62" i="17"/>
  <c r="AL54" i="17"/>
  <c r="AL46" i="17"/>
  <c r="AL38" i="17"/>
  <c r="AL65" i="17"/>
  <c r="AL57" i="17"/>
  <c r="AL49" i="17"/>
  <c r="AL41" i="17"/>
  <c r="AL68" i="17"/>
  <c r="AL60" i="17"/>
  <c r="AL52" i="17"/>
  <c r="AL44" i="17"/>
  <c r="AL36" i="17"/>
  <c r="AT36" i="17" s="1"/>
  <c r="AL63" i="17"/>
  <c r="AL55" i="17"/>
  <c r="AL47" i="17"/>
  <c r="AL39" i="17"/>
  <c r="AL31" i="17"/>
  <c r="AT31" i="17" s="1"/>
  <c r="AL66" i="17"/>
  <c r="AL58" i="17"/>
  <c r="AL50" i="17"/>
  <c r="AL42" i="17"/>
  <c r="AL34" i="17"/>
  <c r="AT34" i="17" s="1"/>
  <c r="AL69" i="17"/>
  <c r="AL61" i="17"/>
  <c r="AL53" i="17"/>
  <c r="AL45" i="17"/>
  <c r="AL37" i="17"/>
  <c r="AT37" i="17" s="1"/>
  <c r="AL64" i="17"/>
  <c r="AL56" i="17"/>
  <c r="AL48" i="17"/>
  <c r="AL40" i="17"/>
  <c r="AW11" i="17"/>
  <c r="AU13" i="17" s="1"/>
  <c r="AW8" i="17"/>
  <c r="AW14" i="17"/>
  <c r="AU7" i="17" s="1"/>
  <c r="AW10" i="17"/>
  <c r="AU14" i="17" s="1"/>
  <c r="AW16" i="17"/>
  <c r="AU15" i="17" s="1"/>
  <c r="AW9" i="17"/>
  <c r="AW15" i="17"/>
  <c r="AU8" i="17" s="1"/>
  <c r="AL64" i="18"/>
  <c r="AL56" i="18"/>
  <c r="AL48" i="18"/>
  <c r="AL40" i="18"/>
  <c r="AL32" i="18"/>
  <c r="AL24" i="18"/>
  <c r="AL67" i="18"/>
  <c r="AL59" i="18"/>
  <c r="AL51" i="18"/>
  <c r="AL43" i="18"/>
  <c r="AL35" i="18"/>
  <c r="AL27" i="18"/>
  <c r="AL15" i="18"/>
  <c r="AT15" i="18" s="1"/>
  <c r="AL62" i="18"/>
  <c r="AL54" i="18"/>
  <c r="AL46" i="18"/>
  <c r="AL38" i="18"/>
  <c r="AL30" i="18"/>
  <c r="AL22" i="18"/>
  <c r="AL65" i="18"/>
  <c r="AL57" i="18"/>
  <c r="AL49" i="18"/>
  <c r="AL41" i="18"/>
  <c r="AL33" i="18"/>
  <c r="AL25" i="18"/>
  <c r="AL68" i="18"/>
  <c r="AL60" i="18"/>
  <c r="AL52" i="18"/>
  <c r="AL44" i="18"/>
  <c r="AL36" i="18"/>
  <c r="AL28" i="18"/>
  <c r="AL63" i="18"/>
  <c r="AL55" i="18"/>
  <c r="AL47" i="18"/>
  <c r="AL39" i="18"/>
  <c r="AL31" i="18"/>
  <c r="AL23" i="18"/>
  <c r="AL66" i="18"/>
  <c r="AL58" i="18"/>
  <c r="AL50" i="18"/>
  <c r="AL42" i="18"/>
  <c r="AL34" i="18"/>
  <c r="AL26" i="18"/>
  <c r="AL69" i="18"/>
  <c r="AL61" i="18"/>
  <c r="AL53" i="18"/>
  <c r="AL45" i="18"/>
  <c r="AL37" i="18"/>
  <c r="AL29" i="18"/>
  <c r="AW11" i="18"/>
  <c r="AU13" i="18" s="1"/>
  <c r="AW8" i="18"/>
  <c r="AW14" i="18"/>
  <c r="AU7" i="18" s="1"/>
  <c r="AW10" i="18"/>
  <c r="AU14" i="18" s="1"/>
  <c r="AW16" i="18"/>
  <c r="AU15" i="18" s="1"/>
  <c r="AW9" i="18"/>
  <c r="AW15" i="18"/>
  <c r="AU8" i="18" s="1"/>
  <c r="AL64" i="27"/>
  <c r="AL56" i="27"/>
  <c r="AL48" i="27"/>
  <c r="AL40" i="27"/>
  <c r="AL32" i="27"/>
  <c r="AL24" i="27"/>
  <c r="AL67" i="27"/>
  <c r="AL59" i="27"/>
  <c r="AL51" i="27"/>
  <c r="AL43" i="27"/>
  <c r="AL35" i="27"/>
  <c r="AL27" i="27"/>
  <c r="AL15" i="27"/>
  <c r="AT15" i="27" s="1"/>
  <c r="AL62" i="27"/>
  <c r="AL54" i="27"/>
  <c r="AL46" i="27"/>
  <c r="AL38" i="27"/>
  <c r="AL30" i="27"/>
  <c r="AL22" i="27"/>
  <c r="AL65" i="27"/>
  <c r="AL57" i="27"/>
  <c r="AL49" i="27"/>
  <c r="AL41" i="27"/>
  <c r="AL33" i="27"/>
  <c r="AL25" i="27"/>
  <c r="AW14" i="27"/>
  <c r="AU7" i="27" s="1"/>
  <c r="AW8" i="27"/>
  <c r="AL68" i="27"/>
  <c r="AL60" i="27"/>
  <c r="AL52" i="27"/>
  <c r="AL44" i="27"/>
  <c r="AL36" i="27"/>
  <c r="AL28" i="27"/>
  <c r="AL63" i="27"/>
  <c r="AL55" i="27"/>
  <c r="AL47" i="27"/>
  <c r="AL39" i="27"/>
  <c r="AL31" i="27"/>
  <c r="AL23" i="27"/>
  <c r="AW9" i="27"/>
  <c r="AL66" i="27"/>
  <c r="AL58" i="27"/>
  <c r="AL50" i="27"/>
  <c r="AL42" i="27"/>
  <c r="AL34" i="27"/>
  <c r="AL26" i="27"/>
  <c r="AL69" i="27"/>
  <c r="AL61" i="27"/>
  <c r="AL53" i="27"/>
  <c r="AL45" i="27"/>
  <c r="AL37" i="27"/>
  <c r="AL29" i="27"/>
  <c r="AW16" i="27"/>
  <c r="AU15" i="27" s="1"/>
  <c r="AW15" i="27"/>
  <c r="AU8" i="27" s="1"/>
  <c r="AW10" i="27"/>
  <c r="AU14" i="27" s="1"/>
  <c r="AW11" i="27"/>
  <c r="AU13" i="27" s="1"/>
  <c r="AL65" i="15"/>
  <c r="AL57" i="15"/>
  <c r="AL49" i="15"/>
  <c r="AL41" i="15"/>
  <c r="AL33" i="15"/>
  <c r="AL25" i="15"/>
  <c r="AL10" i="15"/>
  <c r="AT10" i="15" s="1"/>
  <c r="AL68" i="15"/>
  <c r="AL60" i="15"/>
  <c r="AL52" i="15"/>
  <c r="AL44" i="15"/>
  <c r="AL36" i="15"/>
  <c r="AL28" i="15"/>
  <c r="AL20" i="15"/>
  <c r="AT20" i="15" s="1"/>
  <c r="AL17" i="15"/>
  <c r="AT17" i="15" s="1"/>
  <c r="AL11" i="15"/>
  <c r="AT11" i="15" s="1"/>
  <c r="AL63" i="15"/>
  <c r="AL55" i="15"/>
  <c r="AL47" i="15"/>
  <c r="AL39" i="15"/>
  <c r="AL31" i="15"/>
  <c r="AL23" i="15"/>
  <c r="AL12" i="15"/>
  <c r="AT12" i="15" s="1"/>
  <c r="AL6" i="15"/>
  <c r="AT6" i="15" s="1"/>
  <c r="AL66" i="15"/>
  <c r="AL58" i="15"/>
  <c r="AL50" i="15"/>
  <c r="AL42" i="15"/>
  <c r="AL34" i="15"/>
  <c r="AL26" i="15"/>
  <c r="AL18" i="15"/>
  <c r="AT18" i="15" s="1"/>
  <c r="AL69" i="15"/>
  <c r="AL61" i="15"/>
  <c r="AL53" i="15"/>
  <c r="AL45" i="15"/>
  <c r="AL37" i="15"/>
  <c r="AL29" i="15"/>
  <c r="AL21" i="15"/>
  <c r="AT21" i="15" s="1"/>
  <c r="AL13" i="15"/>
  <c r="AT13" i="15" s="1"/>
  <c r="AL7" i="15"/>
  <c r="AT7" i="15" s="1"/>
  <c r="AL64" i="15"/>
  <c r="AL56" i="15"/>
  <c r="AL48" i="15"/>
  <c r="AL40" i="15"/>
  <c r="AL32" i="15"/>
  <c r="AL24" i="15"/>
  <c r="AL14" i="15"/>
  <c r="AT14" i="15" s="1"/>
  <c r="AL8" i="15"/>
  <c r="AT8" i="15" s="1"/>
  <c r="AL67" i="15"/>
  <c r="AL59" i="15"/>
  <c r="AL51" i="15"/>
  <c r="AL43" i="15"/>
  <c r="AL35" i="15"/>
  <c r="AL27" i="15"/>
  <c r="AL19" i="15"/>
  <c r="AT19" i="15" s="1"/>
  <c r="AL15" i="15"/>
  <c r="AT15" i="15" s="1"/>
  <c r="AL9" i="15"/>
  <c r="AT9" i="15" s="1"/>
  <c r="AL62" i="15"/>
  <c r="AL54" i="15"/>
  <c r="AL46" i="15"/>
  <c r="AL38" i="15"/>
  <c r="AL30" i="15"/>
  <c r="AL22" i="15"/>
  <c r="AL16" i="15"/>
  <c r="AT16" i="15" s="1"/>
  <c r="AW11" i="15"/>
  <c r="AU13" i="15" s="1"/>
  <c r="AW14" i="15"/>
  <c r="AU7" i="15" s="1"/>
  <c r="AW10" i="15"/>
  <c r="AU14" i="15" s="1"/>
  <c r="AW16" i="15"/>
  <c r="AU15" i="15" s="1"/>
  <c r="AW8" i="15"/>
  <c r="AU11" i="15" s="1"/>
  <c r="AW15" i="15"/>
  <c r="AU8" i="15" s="1"/>
  <c r="AW9" i="15"/>
  <c r="AU10" i="15" s="1"/>
  <c r="AL67" i="26"/>
  <c r="AL59" i="26"/>
  <c r="AL51" i="26"/>
  <c r="AL43" i="26"/>
  <c r="AL35" i="26"/>
  <c r="AL27" i="26"/>
  <c r="AL62" i="26"/>
  <c r="AL54" i="26"/>
  <c r="AL46" i="26"/>
  <c r="AL38" i="26"/>
  <c r="AL30" i="26"/>
  <c r="AL22" i="26"/>
  <c r="AL65" i="26"/>
  <c r="AL57" i="26"/>
  <c r="AL49" i="26"/>
  <c r="AL41" i="26"/>
  <c r="AL33" i="26"/>
  <c r="AL25" i="26"/>
  <c r="AL68" i="26"/>
  <c r="AL60" i="26"/>
  <c r="AL52" i="26"/>
  <c r="AL44" i="26"/>
  <c r="AL36" i="26"/>
  <c r="AL28" i="26"/>
  <c r="AW15" i="26"/>
  <c r="AU8" i="26" s="1"/>
  <c r="AL63" i="26"/>
  <c r="AL55" i="26"/>
  <c r="AL47" i="26"/>
  <c r="AL39" i="26"/>
  <c r="AL31" i="26"/>
  <c r="AL23" i="26"/>
  <c r="AL66" i="26"/>
  <c r="AL58" i="26"/>
  <c r="AL50" i="26"/>
  <c r="AL42" i="26"/>
  <c r="AL34" i="26"/>
  <c r="AL26" i="26"/>
  <c r="AW16" i="26"/>
  <c r="AU15" i="26" s="1"/>
  <c r="AW10" i="26"/>
  <c r="AU14" i="26" s="1"/>
  <c r="AL69" i="26"/>
  <c r="AL61" i="26"/>
  <c r="AL53" i="26"/>
  <c r="AL45" i="26"/>
  <c r="AL37" i="26"/>
  <c r="AL29" i="26"/>
  <c r="AL7" i="26"/>
  <c r="AT7" i="26" s="1"/>
  <c r="AL64" i="26"/>
  <c r="AL56" i="26"/>
  <c r="AL48" i="26"/>
  <c r="AL40" i="26"/>
  <c r="AL32" i="26"/>
  <c r="AL24" i="26"/>
  <c r="AL8" i="26"/>
  <c r="AT8" i="26" s="1"/>
  <c r="AW14" i="26"/>
  <c r="AU7" i="26" s="1"/>
  <c r="AW9" i="26"/>
  <c r="AW8" i="26"/>
  <c r="AW11" i="26"/>
  <c r="AU13" i="26" s="1"/>
  <c r="AL62" i="25"/>
  <c r="AL54" i="25"/>
  <c r="AL46" i="25"/>
  <c r="AL38" i="25"/>
  <c r="AL30" i="25"/>
  <c r="AL22" i="25"/>
  <c r="AL65" i="25"/>
  <c r="AL57" i="25"/>
  <c r="AL49" i="25"/>
  <c r="AL41" i="25"/>
  <c r="AL33" i="25"/>
  <c r="AL25" i="25"/>
  <c r="AL68" i="25"/>
  <c r="AL60" i="25"/>
  <c r="AL52" i="25"/>
  <c r="AL44" i="25"/>
  <c r="AL36" i="25"/>
  <c r="AL28" i="25"/>
  <c r="AL63" i="25"/>
  <c r="AL55" i="25"/>
  <c r="AL47" i="25"/>
  <c r="AL39" i="25"/>
  <c r="AL31" i="25"/>
  <c r="AL23" i="25"/>
  <c r="AL66" i="25"/>
  <c r="AL58" i="25"/>
  <c r="AL50" i="25"/>
  <c r="AL42" i="25"/>
  <c r="AL34" i="25"/>
  <c r="AL26" i="25"/>
  <c r="AL69" i="25"/>
  <c r="AL61" i="25"/>
  <c r="AL53" i="25"/>
  <c r="AL45" i="25"/>
  <c r="AL37" i="25"/>
  <c r="AL29" i="25"/>
  <c r="AL64" i="25"/>
  <c r="AL56" i="25"/>
  <c r="AL48" i="25"/>
  <c r="AL40" i="25"/>
  <c r="AL32" i="25"/>
  <c r="AL24" i="25"/>
  <c r="AL67" i="25"/>
  <c r="AL59" i="25"/>
  <c r="AL51" i="25"/>
  <c r="AL43" i="25"/>
  <c r="AL35" i="25"/>
  <c r="AL27" i="25"/>
  <c r="AL15" i="25"/>
  <c r="AT15" i="25" s="1"/>
  <c r="AW16" i="25"/>
  <c r="AU15" i="25" s="1"/>
  <c r="AW9" i="25"/>
  <c r="AW14" i="25"/>
  <c r="AU7" i="25" s="1"/>
  <c r="AW11" i="25"/>
  <c r="AU13" i="25" s="1"/>
  <c r="AW8" i="25"/>
  <c r="AW15" i="25"/>
  <c r="AU8" i="25" s="1"/>
  <c r="AW10" i="25"/>
  <c r="AU14" i="25" s="1"/>
  <c r="AL68" i="23"/>
  <c r="AL60" i="23"/>
  <c r="AL52" i="23"/>
  <c r="AL44" i="23"/>
  <c r="AL36" i="23"/>
  <c r="AL28" i="23"/>
  <c r="AL20" i="23"/>
  <c r="AT20" i="23" s="1"/>
  <c r="AL17" i="23"/>
  <c r="AT17" i="23" s="1"/>
  <c r="AL11" i="23"/>
  <c r="AT11" i="23" s="1"/>
  <c r="AL63" i="23"/>
  <c r="AL55" i="23"/>
  <c r="AL47" i="23"/>
  <c r="AL39" i="23"/>
  <c r="AL31" i="23"/>
  <c r="AL23" i="23"/>
  <c r="AT23" i="23" s="1"/>
  <c r="AL12" i="23"/>
  <c r="AT12" i="23" s="1"/>
  <c r="AL6" i="23"/>
  <c r="AT6" i="23" s="1"/>
  <c r="AL66" i="23"/>
  <c r="AL58" i="23"/>
  <c r="AL50" i="23"/>
  <c r="AL42" i="23"/>
  <c r="AL34" i="23"/>
  <c r="AL26" i="23"/>
  <c r="AL18" i="23"/>
  <c r="AT18" i="23" s="1"/>
  <c r="AL69" i="23"/>
  <c r="AL61" i="23"/>
  <c r="AL53" i="23"/>
  <c r="AL45" i="23"/>
  <c r="AL37" i="23"/>
  <c r="AL29" i="23"/>
  <c r="AL21" i="23"/>
  <c r="AT21" i="23" s="1"/>
  <c r="AL13" i="23"/>
  <c r="AT13" i="23" s="1"/>
  <c r="AL7" i="23"/>
  <c r="AT7" i="23" s="1"/>
  <c r="AL64" i="23"/>
  <c r="AL56" i="23"/>
  <c r="AL48" i="23"/>
  <c r="AL40" i="23"/>
  <c r="AL32" i="23"/>
  <c r="AL24" i="23"/>
  <c r="AT24" i="23" s="1"/>
  <c r="AL14" i="23"/>
  <c r="AT14" i="23" s="1"/>
  <c r="AL8" i="23"/>
  <c r="AT8" i="23" s="1"/>
  <c r="AL67" i="23"/>
  <c r="AL59" i="23"/>
  <c r="AL51" i="23"/>
  <c r="AL43" i="23"/>
  <c r="AL35" i="23"/>
  <c r="AL27" i="23"/>
  <c r="AL19" i="23"/>
  <c r="AT19" i="23" s="1"/>
  <c r="AL15" i="23"/>
  <c r="AT15" i="23" s="1"/>
  <c r="AL9" i="23"/>
  <c r="AT9" i="23" s="1"/>
  <c r="AL62" i="23"/>
  <c r="AL54" i="23"/>
  <c r="AL46" i="23"/>
  <c r="AL38" i="23"/>
  <c r="AL30" i="23"/>
  <c r="AL22" i="23"/>
  <c r="AT22" i="23" s="1"/>
  <c r="AL16" i="23"/>
  <c r="AT16" i="23" s="1"/>
  <c r="AL65" i="23"/>
  <c r="AL57" i="23"/>
  <c r="AL49" i="23"/>
  <c r="AL41" i="23"/>
  <c r="AL33" i="23"/>
  <c r="AL25" i="23"/>
  <c r="AL10" i="23"/>
  <c r="AT10" i="23" s="1"/>
  <c r="AW15" i="23"/>
  <c r="AU8" i="23" s="1"/>
  <c r="AW9" i="23"/>
  <c r="AU10" i="23" s="1"/>
  <c r="AW10" i="23"/>
  <c r="AU14" i="23" s="1"/>
  <c r="AW8" i="23"/>
  <c r="AU11" i="23" s="1"/>
  <c r="AW16" i="23"/>
  <c r="AU15" i="23" s="1"/>
  <c r="AW14" i="23"/>
  <c r="AU7" i="23" s="1"/>
  <c r="AW11" i="23"/>
  <c r="AU13" i="23" s="1"/>
  <c r="M21" i="5" l="1"/>
  <c r="O21" i="5" s="1"/>
  <c r="AV5" i="32"/>
  <c r="AR5" i="32"/>
  <c r="AS5" i="32"/>
  <c r="AT5" i="32"/>
  <c r="AS5" i="26"/>
  <c r="AR5" i="28"/>
  <c r="AS5" i="28"/>
  <c r="AS5" i="18"/>
  <c r="AS5" i="17"/>
  <c r="AR5" i="20"/>
  <c r="AR5" i="19"/>
  <c r="AS5" i="20"/>
  <c r="AS5" i="19"/>
  <c r="AS5" i="29"/>
  <c r="AR5" i="29"/>
  <c r="AS5" i="14"/>
  <c r="AR5" i="24"/>
  <c r="AS5" i="16"/>
  <c r="AR5" i="22"/>
  <c r="AT5" i="25"/>
  <c r="AR5" i="23"/>
  <c r="AV5" i="23"/>
  <c r="AS5" i="25"/>
  <c r="AV5" i="15"/>
  <c r="AR5" i="27"/>
  <c r="AR5" i="18"/>
  <c r="AR5" i="17"/>
  <c r="M51" i="5"/>
  <c r="O51" i="5" s="1"/>
  <c r="M62" i="5"/>
  <c r="O62" i="5" s="1"/>
  <c r="M17" i="5"/>
  <c r="O17" i="5" s="1"/>
  <c r="M81" i="5"/>
  <c r="O81" i="5" s="1"/>
  <c r="M36" i="5"/>
  <c r="O36" i="5" s="1"/>
  <c r="M67" i="5"/>
  <c r="O67" i="5" s="1"/>
  <c r="M63" i="5"/>
  <c r="O63" i="5" s="1"/>
  <c r="M26" i="5"/>
  <c r="O26" i="5" s="1"/>
  <c r="M90" i="5"/>
  <c r="O90" i="5" s="1"/>
  <c r="M45" i="5"/>
  <c r="O45" i="5" s="1"/>
  <c r="M75" i="5"/>
  <c r="O75" i="5" s="1"/>
  <c r="M64" i="5"/>
  <c r="O64" i="5" s="1"/>
  <c r="M100" i="5"/>
  <c r="O100" i="5" s="1"/>
  <c r="AV5" i="29"/>
  <c r="AV5" i="20"/>
  <c r="AV5" i="19"/>
  <c r="AT5" i="23"/>
  <c r="AS5" i="23"/>
  <c r="AT5" i="18"/>
  <c r="AT5" i="17"/>
  <c r="M6" i="5"/>
  <c r="O6" i="5" s="1"/>
  <c r="M70" i="5"/>
  <c r="O70" i="5" s="1"/>
  <c r="M25" i="5"/>
  <c r="O25" i="5" s="1"/>
  <c r="M89" i="5"/>
  <c r="O89" i="5" s="1"/>
  <c r="M44" i="5"/>
  <c r="O44" i="5" s="1"/>
  <c r="M7" i="5"/>
  <c r="O7" i="5" s="1"/>
  <c r="M71" i="5"/>
  <c r="O71" i="5" s="1"/>
  <c r="M34" i="5"/>
  <c r="O34" i="5" s="1"/>
  <c r="M43" i="5"/>
  <c r="O43" i="5" s="1"/>
  <c r="M53" i="5"/>
  <c r="O53" i="5" s="1"/>
  <c r="M8" i="5"/>
  <c r="O8" i="5" s="1"/>
  <c r="M72" i="5"/>
  <c r="O72" i="5" s="1"/>
  <c r="M103" i="5"/>
  <c r="O103" i="5" s="1"/>
  <c r="AS5" i="22"/>
  <c r="AT5" i="14"/>
  <c r="AV5" i="28"/>
  <c r="AV5" i="21"/>
  <c r="AR5" i="8"/>
  <c r="AR5" i="16"/>
  <c r="AT5" i="15"/>
  <c r="M14" i="5"/>
  <c r="O14" i="5" s="1"/>
  <c r="M78" i="5"/>
  <c r="O78" i="5" s="1"/>
  <c r="M33" i="5"/>
  <c r="O33" i="5" s="1"/>
  <c r="M27" i="5"/>
  <c r="O27" i="5" s="1"/>
  <c r="M52" i="5"/>
  <c r="O52" i="5" s="1"/>
  <c r="M15" i="5"/>
  <c r="O15" i="5" s="1"/>
  <c r="M79" i="5"/>
  <c r="O79" i="5" s="1"/>
  <c r="M42" i="5"/>
  <c r="O42" i="5" s="1"/>
  <c r="M94" i="5"/>
  <c r="O94" i="5" s="1"/>
  <c r="M61" i="5"/>
  <c r="O61" i="5" s="1"/>
  <c r="M16" i="5"/>
  <c r="O16" i="5" s="1"/>
  <c r="M80" i="5"/>
  <c r="O80" i="5" s="1"/>
  <c r="M98" i="5"/>
  <c r="O98" i="5" s="1"/>
  <c r="AV5" i="22"/>
  <c r="AT5" i="19"/>
  <c r="AT5" i="21"/>
  <c r="AS5" i="8"/>
  <c r="AT5" i="26"/>
  <c r="AT5" i="27"/>
  <c r="AS5" i="27"/>
  <c r="M22" i="5"/>
  <c r="O22" i="5" s="1"/>
  <c r="M86" i="5"/>
  <c r="O86" i="5" s="1"/>
  <c r="M41" i="5"/>
  <c r="O41" i="5" s="1"/>
  <c r="M83" i="5"/>
  <c r="O83" i="5" s="1"/>
  <c r="M60" i="5"/>
  <c r="O60" i="5" s="1"/>
  <c r="M23" i="5"/>
  <c r="O23" i="5" s="1"/>
  <c r="M87" i="5"/>
  <c r="O87" i="5" s="1"/>
  <c r="M50" i="5"/>
  <c r="O50" i="5" s="1"/>
  <c r="M5" i="5"/>
  <c r="O5" i="5" s="1"/>
  <c r="M69" i="5"/>
  <c r="O69" i="5" s="1"/>
  <c r="M24" i="5"/>
  <c r="O24" i="5" s="1"/>
  <c r="M88" i="5"/>
  <c r="O88" i="5" s="1"/>
  <c r="M101" i="5"/>
  <c r="O101" i="5" s="1"/>
  <c r="AS5" i="21"/>
  <c r="AS5" i="24"/>
  <c r="AR5" i="26"/>
  <c r="AS5" i="15"/>
  <c r="AV5" i="27"/>
  <c r="M30" i="5"/>
  <c r="O30" i="5" s="1"/>
  <c r="M95" i="5"/>
  <c r="O95" i="5" s="1"/>
  <c r="M49" i="5"/>
  <c r="O49" i="5" s="1"/>
  <c r="M4" i="5"/>
  <c r="O4" i="5" s="1"/>
  <c r="M68" i="5"/>
  <c r="O68" i="5" s="1"/>
  <c r="M31" i="5"/>
  <c r="O31" i="5" s="1"/>
  <c r="M19" i="5"/>
  <c r="O19" i="5" s="1"/>
  <c r="M58" i="5"/>
  <c r="O58" i="5" s="1"/>
  <c r="M13" i="5"/>
  <c r="O13" i="5" s="1"/>
  <c r="M77" i="5"/>
  <c r="O77" i="5" s="1"/>
  <c r="M32" i="5"/>
  <c r="O32" i="5" s="1"/>
  <c r="M96" i="5"/>
  <c r="O96" i="5" s="1"/>
  <c r="AT5" i="29"/>
  <c r="M38" i="5"/>
  <c r="O38" i="5" s="1"/>
  <c r="M11" i="5"/>
  <c r="O11" i="5" s="1"/>
  <c r="M57" i="5"/>
  <c r="O57" i="5" s="1"/>
  <c r="M12" i="5"/>
  <c r="O12" i="5" s="1"/>
  <c r="M76" i="5"/>
  <c r="O76" i="5" s="1"/>
  <c r="M39" i="5"/>
  <c r="O39" i="5" s="1"/>
  <c r="M91" i="5"/>
  <c r="O91" i="5" s="1"/>
  <c r="M66" i="5"/>
  <c r="O66" i="5" s="1"/>
  <c r="M85" i="5"/>
  <c r="O85" i="5" s="1"/>
  <c r="M40" i="5"/>
  <c r="O40" i="5" s="1"/>
  <c r="M99" i="5"/>
  <c r="O99" i="5" s="1"/>
  <c r="AV5" i="25"/>
  <c r="AV5" i="26"/>
  <c r="AV5" i="18"/>
  <c r="AV5" i="17"/>
  <c r="M46" i="5"/>
  <c r="O46" i="5" s="1"/>
  <c r="M59" i="5"/>
  <c r="O59" i="5" s="1"/>
  <c r="M65" i="5"/>
  <c r="O65" i="5" s="1"/>
  <c r="M20" i="5"/>
  <c r="O20" i="5" s="1"/>
  <c r="M84" i="5"/>
  <c r="O84" i="5" s="1"/>
  <c r="M47" i="5"/>
  <c r="O47" i="5" s="1"/>
  <c r="M10" i="5"/>
  <c r="O10" i="5" s="1"/>
  <c r="M74" i="5"/>
  <c r="O74" i="5" s="1"/>
  <c r="M29" i="5"/>
  <c r="O29" i="5" s="1"/>
  <c r="M93" i="5"/>
  <c r="O93" i="5" s="1"/>
  <c r="M48" i="5"/>
  <c r="O48" i="5" s="1"/>
  <c r="M102" i="5"/>
  <c r="O102" i="5" s="1"/>
  <c r="AV5" i="14"/>
  <c r="AT5" i="28"/>
  <c r="AR5" i="21"/>
  <c r="AV5" i="8"/>
  <c r="AV5" i="24"/>
  <c r="AV5" i="16"/>
  <c r="AR5" i="25"/>
  <c r="AR5" i="15"/>
  <c r="M54" i="5"/>
  <c r="O54" i="5" s="1"/>
  <c r="M9" i="5"/>
  <c r="O9" i="5" s="1"/>
  <c r="M73" i="5"/>
  <c r="O73" i="5" s="1"/>
  <c r="M28" i="5"/>
  <c r="O28" i="5" s="1"/>
  <c r="M92" i="5"/>
  <c r="O92" i="5" s="1"/>
  <c r="M55" i="5"/>
  <c r="O55" i="5" s="1"/>
  <c r="M18" i="5"/>
  <c r="O18" i="5" s="1"/>
  <c r="M82" i="5"/>
  <c r="O82" i="5" s="1"/>
  <c r="M37" i="5"/>
  <c r="O37" i="5" s="1"/>
  <c r="M35" i="5"/>
  <c r="O35" i="5" s="1"/>
  <c r="M56" i="5"/>
  <c r="O56" i="5" s="1"/>
  <c r="M97" i="5"/>
  <c r="O97" i="5" s="1"/>
  <c r="AT5" i="20"/>
  <c r="AT5" i="22"/>
  <c r="AR5" i="14"/>
  <c r="AT5" i="8"/>
  <c r="AT5" i="24"/>
  <c r="AT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川原　健太</author>
    <author>yoshizawa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I10" authorId="2" shapeId="0" xr:uid="{D5A7B79D-7C59-4576-B963-71962A7A4A24}">
      <text>
        <r>
          <rPr>
            <sz val="9"/>
            <color indexed="81"/>
            <rFont val="MS P ゴシック"/>
            <family val="3"/>
            <charset val="128"/>
          </rPr>
          <t>以下の条件成立時に、機能“有”と判定する。
SBWFUNC = 1bを2.1s間に2回連続で受信</t>
        </r>
      </text>
    </comment>
    <comment ref="K10" authorId="3" shapeId="0" xr:uid="{FFAB0F93-E3CB-4E12-8569-119F5B622E45}">
      <text>
        <r>
          <rPr>
            <sz val="9"/>
            <color indexed="81"/>
            <rFont val="MS P ゴシック"/>
            <family val="3"/>
            <charset val="128"/>
          </rPr>
          <t>MET-D_SFTPOS-CSTD-の1-(1)
シフト信号種別有無判定処理の結果がSBW有の場合に有効とする。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38" authorId="0" shapeId="0" xr:uid="{00000000-0006-0000-1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1" authorId="1" shapeId="0" xr:uid="{00000000-0006-0000-1700-000002000000}">
      <text>
        <r>
          <rPr>
            <b/>
            <sz val="9"/>
            <color indexed="81"/>
            <rFont val="MS P ゴシック"/>
            <family val="3"/>
            <charset val="128"/>
          </rPr>
          <t xml:space="preserve">リモート送信条件成立：IG ON 且つ PTS ONが15[s]以上
</t>
        </r>
      </text>
    </comment>
    <comment ref="E41" authorId="1" shapeId="0" xr:uid="{00000000-0006-0000-1700-000003000000}">
      <text>
        <r>
          <rPr>
            <b/>
            <sz val="9"/>
            <color indexed="81"/>
            <rFont val="MS P ゴシック"/>
            <family val="3"/>
            <charset val="128"/>
          </rPr>
          <t xml:space="preserve">IG ON 且つ ST OFF
</t>
        </r>
      </text>
    </comment>
    <comment ref="F41" authorId="1" shapeId="0" xr:uid="{00000000-0006-0000-1700-000004000000}">
      <text>
        <r>
          <rPr>
            <b/>
            <sz val="9"/>
            <color indexed="81"/>
            <rFont val="MS P ゴシック"/>
            <family val="3"/>
            <charset val="128"/>
          </rPr>
          <t>IG ON</t>
        </r>
      </text>
    </comment>
    <comment ref="G41" authorId="1" shapeId="0" xr:uid="{00000000-0006-0000-1700-000005000000}">
      <text>
        <r>
          <rPr>
            <b/>
            <sz val="9"/>
            <color indexed="81"/>
            <rFont val="MS P ゴシック"/>
            <family val="3"/>
            <charset val="128"/>
          </rPr>
          <t xml:space="preserve">IG OFF 且つ IG OFF後25[m]未満
</t>
        </r>
      </text>
    </comment>
    <comment ref="H41" authorId="1" shapeId="0" xr:uid="{00000000-0006-0000-1700-000006000000}">
      <text>
        <r>
          <rPr>
            <b/>
            <sz val="9"/>
            <color indexed="81"/>
            <rFont val="MS P ゴシック"/>
            <family val="3"/>
            <charset val="128"/>
          </rPr>
          <t xml:space="preserve">IG OFF
</t>
        </r>
      </text>
    </comment>
    <comment ref="I41" authorId="1" shapeId="0" xr:uid="{00000000-0006-0000-1700-000007000000}">
      <text>
        <r>
          <rPr>
            <b/>
            <sz val="9"/>
            <color indexed="81"/>
            <rFont val="MS P ゴシック"/>
            <family val="3"/>
            <charset val="128"/>
          </rPr>
          <t xml:space="preserve">IG ON 又は IG OFF後25[m]未満
</t>
        </r>
      </text>
    </comment>
    <comment ref="J41" authorId="1" shapeId="0" xr:uid="{00000000-0006-0000-1700-000008000000}">
      <text>
        <r>
          <rPr>
            <b/>
            <sz val="9"/>
            <color indexed="81"/>
            <rFont val="MS P ゴシック"/>
            <family val="3"/>
            <charset val="128"/>
          </rPr>
          <t>+B ON 又は ACC ON</t>
        </r>
      </text>
    </comment>
    <comment ref="B77" authorId="0" shapeId="0" xr:uid="{00000000-0006-0000-1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0" authorId="1" shapeId="0" xr:uid="{00000000-0006-0000-1700-00000A000000}">
      <text>
        <r>
          <rPr>
            <b/>
            <sz val="9"/>
            <color indexed="81"/>
            <rFont val="MS P ゴシック"/>
            <family val="3"/>
            <charset val="128"/>
          </rPr>
          <t xml:space="preserve">リモート送信条件成立：IG ON 且つ PTS ONが15[s]以上
</t>
        </r>
      </text>
    </comment>
    <comment ref="E80" authorId="1" shapeId="0" xr:uid="{00000000-0006-0000-1700-00000B000000}">
      <text>
        <r>
          <rPr>
            <b/>
            <sz val="9"/>
            <color indexed="81"/>
            <rFont val="MS P ゴシック"/>
            <family val="3"/>
            <charset val="128"/>
          </rPr>
          <t xml:space="preserve">IG ON 且つ ST OFF
</t>
        </r>
      </text>
    </comment>
    <comment ref="F80" authorId="1" shapeId="0" xr:uid="{00000000-0006-0000-1700-00000C000000}">
      <text>
        <r>
          <rPr>
            <b/>
            <sz val="9"/>
            <color indexed="81"/>
            <rFont val="MS P ゴシック"/>
            <family val="3"/>
            <charset val="128"/>
          </rPr>
          <t>IG ON</t>
        </r>
      </text>
    </comment>
    <comment ref="G80" authorId="1" shapeId="0" xr:uid="{00000000-0006-0000-1700-00000D000000}">
      <text>
        <r>
          <rPr>
            <b/>
            <sz val="9"/>
            <color indexed="81"/>
            <rFont val="MS P ゴシック"/>
            <family val="3"/>
            <charset val="128"/>
          </rPr>
          <t xml:space="preserve">IG OFF 且つ IG OFF後25[m]未満
</t>
        </r>
      </text>
    </comment>
    <comment ref="H80" authorId="1" shapeId="0" xr:uid="{00000000-0006-0000-1700-00000E000000}">
      <text>
        <r>
          <rPr>
            <b/>
            <sz val="9"/>
            <color indexed="81"/>
            <rFont val="MS P ゴシック"/>
            <family val="3"/>
            <charset val="128"/>
          </rPr>
          <t xml:space="preserve">IG OFF
</t>
        </r>
      </text>
    </comment>
    <comment ref="I80" authorId="1" shapeId="0" xr:uid="{00000000-0006-0000-1700-00000F000000}">
      <text>
        <r>
          <rPr>
            <b/>
            <sz val="9"/>
            <color indexed="81"/>
            <rFont val="MS P ゴシック"/>
            <family val="3"/>
            <charset val="128"/>
          </rPr>
          <t xml:space="preserve">IG ON 又は IG OFF後25[m]未満
</t>
        </r>
      </text>
    </comment>
    <comment ref="J80" authorId="1" shapeId="0" xr:uid="{00000000-0006-0000-1700-000010000000}">
      <text>
        <r>
          <rPr>
            <b/>
            <sz val="9"/>
            <color indexed="81"/>
            <rFont val="MS P ゴシック"/>
            <family val="3"/>
            <charset val="128"/>
          </rPr>
          <t>+B ON 又は ACC ON</t>
        </r>
      </text>
    </comment>
    <comment ref="B100" authorId="0" shapeId="0" xr:uid="{00000000-0006-0000-17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3" authorId="1" shapeId="0" xr:uid="{00000000-0006-0000-1700-000012000000}">
      <text>
        <r>
          <rPr>
            <b/>
            <sz val="9"/>
            <color indexed="81"/>
            <rFont val="MS P ゴシック"/>
            <family val="3"/>
            <charset val="128"/>
          </rPr>
          <t xml:space="preserve">リモート送信条件成立：IG ON 且つ PTS ONが15[s]以上
</t>
        </r>
      </text>
    </comment>
    <comment ref="E103" authorId="1" shapeId="0" xr:uid="{00000000-0006-0000-1700-000013000000}">
      <text>
        <r>
          <rPr>
            <b/>
            <sz val="9"/>
            <color indexed="81"/>
            <rFont val="MS P ゴシック"/>
            <family val="3"/>
            <charset val="128"/>
          </rPr>
          <t xml:space="preserve">IG ON 且つ ST OFF
</t>
        </r>
      </text>
    </comment>
    <comment ref="F103" authorId="1" shapeId="0" xr:uid="{00000000-0006-0000-1700-000014000000}">
      <text>
        <r>
          <rPr>
            <b/>
            <sz val="9"/>
            <color indexed="81"/>
            <rFont val="MS P ゴシック"/>
            <family val="3"/>
            <charset val="128"/>
          </rPr>
          <t>IG ON</t>
        </r>
      </text>
    </comment>
    <comment ref="G103" authorId="1" shapeId="0" xr:uid="{00000000-0006-0000-1700-000015000000}">
      <text>
        <r>
          <rPr>
            <b/>
            <sz val="9"/>
            <color indexed="81"/>
            <rFont val="MS P ゴシック"/>
            <family val="3"/>
            <charset val="128"/>
          </rPr>
          <t xml:space="preserve">IG OFF 且つ IG OFF後25[m]未満
</t>
        </r>
      </text>
    </comment>
    <comment ref="H103" authorId="1" shapeId="0" xr:uid="{00000000-0006-0000-1700-000016000000}">
      <text>
        <r>
          <rPr>
            <b/>
            <sz val="9"/>
            <color indexed="81"/>
            <rFont val="MS P ゴシック"/>
            <family val="3"/>
            <charset val="128"/>
          </rPr>
          <t xml:space="preserve">IG OFF
</t>
        </r>
      </text>
    </comment>
    <comment ref="I103" authorId="1" shapeId="0" xr:uid="{00000000-0006-0000-1700-000017000000}">
      <text>
        <r>
          <rPr>
            <b/>
            <sz val="9"/>
            <color indexed="81"/>
            <rFont val="MS P ゴシック"/>
            <family val="3"/>
            <charset val="128"/>
          </rPr>
          <t xml:space="preserve">IG ON 又は IG OFF後25[m]未満
</t>
        </r>
      </text>
    </comment>
    <comment ref="J103" authorId="1" shapeId="0" xr:uid="{00000000-0006-0000-1700-000018000000}">
      <text>
        <r>
          <rPr>
            <b/>
            <sz val="9"/>
            <color indexed="81"/>
            <rFont val="MS P ゴシック"/>
            <family val="3"/>
            <charset val="128"/>
          </rPr>
          <t>+B ON 又は ACC ON</t>
        </r>
      </text>
    </comment>
    <comment ref="B160" authorId="0" shapeId="0" xr:uid="{00000000-0006-0000-1700-00002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63" authorId="1" shapeId="0" xr:uid="{00000000-0006-0000-1700-000022000000}">
      <text>
        <r>
          <rPr>
            <b/>
            <sz val="9"/>
            <color indexed="81"/>
            <rFont val="MS P ゴシック"/>
            <family val="3"/>
            <charset val="128"/>
          </rPr>
          <t xml:space="preserve">リモート送信条件成立：IG ON 且つ PTS ONが15[s]以上
</t>
        </r>
      </text>
    </comment>
    <comment ref="E163" authorId="1" shapeId="0" xr:uid="{00000000-0006-0000-1700-000023000000}">
      <text>
        <r>
          <rPr>
            <b/>
            <sz val="9"/>
            <color indexed="81"/>
            <rFont val="MS P ゴシック"/>
            <family val="3"/>
            <charset val="128"/>
          </rPr>
          <t xml:space="preserve">IG ON 且つ ST OFF
</t>
        </r>
      </text>
    </comment>
    <comment ref="F163" authorId="1" shapeId="0" xr:uid="{00000000-0006-0000-1700-000024000000}">
      <text>
        <r>
          <rPr>
            <b/>
            <sz val="9"/>
            <color indexed="81"/>
            <rFont val="MS P ゴシック"/>
            <family val="3"/>
            <charset val="128"/>
          </rPr>
          <t>IG ON</t>
        </r>
      </text>
    </comment>
    <comment ref="G163" authorId="1" shapeId="0" xr:uid="{00000000-0006-0000-1700-000025000000}">
      <text>
        <r>
          <rPr>
            <b/>
            <sz val="9"/>
            <color indexed="81"/>
            <rFont val="MS P ゴシック"/>
            <family val="3"/>
            <charset val="128"/>
          </rPr>
          <t xml:space="preserve">IG OFF 且つ IG OFF後25[m]未満
</t>
        </r>
      </text>
    </comment>
    <comment ref="H163" authorId="1" shapeId="0" xr:uid="{00000000-0006-0000-1700-000026000000}">
      <text>
        <r>
          <rPr>
            <b/>
            <sz val="9"/>
            <color indexed="81"/>
            <rFont val="MS P ゴシック"/>
            <family val="3"/>
            <charset val="128"/>
          </rPr>
          <t xml:space="preserve">IG OFF
</t>
        </r>
      </text>
    </comment>
    <comment ref="I163" authorId="1" shapeId="0" xr:uid="{00000000-0006-0000-1700-000027000000}">
      <text>
        <r>
          <rPr>
            <b/>
            <sz val="9"/>
            <color indexed="81"/>
            <rFont val="MS P ゴシック"/>
            <family val="3"/>
            <charset val="128"/>
          </rPr>
          <t xml:space="preserve">IG ON 又は IG OFF後25[m]未満
</t>
        </r>
      </text>
    </comment>
    <comment ref="J163" authorId="1" shapeId="0" xr:uid="{00000000-0006-0000-1700-000028000000}">
      <text>
        <r>
          <rPr>
            <b/>
            <sz val="9"/>
            <color indexed="81"/>
            <rFont val="MS P ゴシック"/>
            <family val="3"/>
            <charset val="128"/>
          </rPr>
          <t>+B ON 又は ACC ON</t>
        </r>
      </text>
    </comment>
    <comment ref="B204" authorId="0" shapeId="0" xr:uid="{00000000-0006-0000-1700-00002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07" authorId="1" shapeId="0" xr:uid="{00000000-0006-0000-1700-00002A000000}">
      <text>
        <r>
          <rPr>
            <b/>
            <sz val="9"/>
            <color indexed="81"/>
            <rFont val="MS P ゴシック"/>
            <family val="3"/>
            <charset val="128"/>
          </rPr>
          <t xml:space="preserve">リモート送信条件成立：IG ON 且つ PTS ONが15[s]以上
</t>
        </r>
      </text>
    </comment>
    <comment ref="E207" authorId="1" shapeId="0" xr:uid="{00000000-0006-0000-1700-00002B000000}">
      <text>
        <r>
          <rPr>
            <b/>
            <sz val="9"/>
            <color indexed="81"/>
            <rFont val="MS P ゴシック"/>
            <family val="3"/>
            <charset val="128"/>
          </rPr>
          <t xml:space="preserve">IG ON 且つ ST OFF
</t>
        </r>
      </text>
    </comment>
    <comment ref="F207" authorId="1" shapeId="0" xr:uid="{00000000-0006-0000-1700-00002C000000}">
      <text>
        <r>
          <rPr>
            <b/>
            <sz val="9"/>
            <color indexed="81"/>
            <rFont val="MS P ゴシック"/>
            <family val="3"/>
            <charset val="128"/>
          </rPr>
          <t>IG ON</t>
        </r>
      </text>
    </comment>
    <comment ref="G207" authorId="1" shapeId="0" xr:uid="{00000000-0006-0000-1700-00002D000000}">
      <text>
        <r>
          <rPr>
            <b/>
            <sz val="9"/>
            <color indexed="81"/>
            <rFont val="MS P ゴシック"/>
            <family val="3"/>
            <charset val="128"/>
          </rPr>
          <t xml:space="preserve">IG OFF 且つ IG OFF後25[m]未満
</t>
        </r>
      </text>
    </comment>
    <comment ref="H207" authorId="1" shapeId="0" xr:uid="{00000000-0006-0000-1700-00002E000000}">
      <text>
        <r>
          <rPr>
            <b/>
            <sz val="9"/>
            <color indexed="81"/>
            <rFont val="MS P ゴシック"/>
            <family val="3"/>
            <charset val="128"/>
          </rPr>
          <t xml:space="preserve">IG OFF
</t>
        </r>
      </text>
    </comment>
    <comment ref="I207" authorId="1" shapeId="0" xr:uid="{00000000-0006-0000-1700-00002F000000}">
      <text>
        <r>
          <rPr>
            <b/>
            <sz val="9"/>
            <color indexed="81"/>
            <rFont val="MS P ゴシック"/>
            <family val="3"/>
            <charset val="128"/>
          </rPr>
          <t xml:space="preserve">IG ON 又は IG OFF後25[m]未満
</t>
        </r>
      </text>
    </comment>
    <comment ref="J207" authorId="1" shapeId="0" xr:uid="{00000000-0006-0000-1700-000030000000}">
      <text>
        <r>
          <rPr>
            <b/>
            <sz val="9"/>
            <color indexed="81"/>
            <rFont val="MS P ゴシック"/>
            <family val="3"/>
            <charset val="128"/>
          </rPr>
          <t>+B ON 又は ACC ON</t>
        </r>
      </text>
    </comment>
    <comment ref="B222" authorId="0" shapeId="0" xr:uid="{00000000-0006-0000-1700-00003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25" authorId="1" shapeId="0" xr:uid="{00000000-0006-0000-1700-000032000000}">
      <text>
        <r>
          <rPr>
            <b/>
            <sz val="9"/>
            <color indexed="81"/>
            <rFont val="MS P ゴシック"/>
            <family val="3"/>
            <charset val="128"/>
          </rPr>
          <t xml:space="preserve">リモート送信条件成立：IG ON 且つ PTS ONが15[s]以上
</t>
        </r>
      </text>
    </comment>
    <comment ref="E225" authorId="1" shapeId="0" xr:uid="{00000000-0006-0000-1700-000033000000}">
      <text>
        <r>
          <rPr>
            <b/>
            <sz val="9"/>
            <color indexed="81"/>
            <rFont val="MS P ゴシック"/>
            <family val="3"/>
            <charset val="128"/>
          </rPr>
          <t xml:space="preserve">IG ON 且つ ST OFF
</t>
        </r>
      </text>
    </comment>
    <comment ref="F225" authorId="1" shapeId="0" xr:uid="{00000000-0006-0000-1700-000034000000}">
      <text>
        <r>
          <rPr>
            <b/>
            <sz val="9"/>
            <color indexed="81"/>
            <rFont val="MS P ゴシック"/>
            <family val="3"/>
            <charset val="128"/>
          </rPr>
          <t>IG ON</t>
        </r>
      </text>
    </comment>
    <comment ref="G225" authorId="1" shapeId="0" xr:uid="{00000000-0006-0000-1700-000035000000}">
      <text>
        <r>
          <rPr>
            <b/>
            <sz val="9"/>
            <color indexed="81"/>
            <rFont val="MS P ゴシック"/>
            <family val="3"/>
            <charset val="128"/>
          </rPr>
          <t xml:space="preserve">IG OFF 且つ IG OFF後25[m]未満
</t>
        </r>
      </text>
    </comment>
    <comment ref="H225" authorId="1" shapeId="0" xr:uid="{00000000-0006-0000-1700-000036000000}">
      <text>
        <r>
          <rPr>
            <b/>
            <sz val="9"/>
            <color indexed="81"/>
            <rFont val="MS P ゴシック"/>
            <family val="3"/>
            <charset val="128"/>
          </rPr>
          <t xml:space="preserve">IG OFF
</t>
        </r>
      </text>
    </comment>
    <comment ref="I225" authorId="1" shapeId="0" xr:uid="{00000000-0006-0000-1700-000037000000}">
      <text>
        <r>
          <rPr>
            <b/>
            <sz val="9"/>
            <color indexed="81"/>
            <rFont val="MS P ゴシック"/>
            <family val="3"/>
            <charset val="128"/>
          </rPr>
          <t xml:space="preserve">IG ON 又は IG OFF後25[m]未満
</t>
        </r>
      </text>
    </comment>
    <comment ref="J225" authorId="1" shapeId="0" xr:uid="{00000000-0006-0000-1700-000038000000}">
      <text>
        <r>
          <rPr>
            <b/>
            <sz val="9"/>
            <color indexed="81"/>
            <rFont val="MS P ゴシック"/>
            <family val="3"/>
            <charset val="128"/>
          </rPr>
          <t>+B ON 又は ACC ON</t>
        </r>
      </text>
    </comment>
    <comment ref="B256" authorId="0" shapeId="0" xr:uid="{00000000-0006-0000-1700-00003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59" authorId="1" shapeId="0" xr:uid="{00000000-0006-0000-1700-00003A000000}">
      <text>
        <r>
          <rPr>
            <b/>
            <sz val="9"/>
            <color indexed="81"/>
            <rFont val="MS P ゴシック"/>
            <family val="3"/>
            <charset val="128"/>
          </rPr>
          <t xml:space="preserve">リモート送信条件成立：IG ON 且つ PTS ONが15[s]以上
</t>
        </r>
      </text>
    </comment>
    <comment ref="E259" authorId="1" shapeId="0" xr:uid="{00000000-0006-0000-1700-00003B000000}">
      <text>
        <r>
          <rPr>
            <b/>
            <sz val="9"/>
            <color indexed="81"/>
            <rFont val="MS P ゴシック"/>
            <family val="3"/>
            <charset val="128"/>
          </rPr>
          <t xml:space="preserve">IG ON 且つ ST OFF
</t>
        </r>
      </text>
    </comment>
    <comment ref="F259" authorId="1" shapeId="0" xr:uid="{00000000-0006-0000-1700-00003C000000}">
      <text>
        <r>
          <rPr>
            <b/>
            <sz val="9"/>
            <color indexed="81"/>
            <rFont val="MS P ゴシック"/>
            <family val="3"/>
            <charset val="128"/>
          </rPr>
          <t>IG ON</t>
        </r>
      </text>
    </comment>
    <comment ref="G259" authorId="1" shapeId="0" xr:uid="{00000000-0006-0000-1700-00003D000000}">
      <text>
        <r>
          <rPr>
            <b/>
            <sz val="9"/>
            <color indexed="81"/>
            <rFont val="MS P ゴシック"/>
            <family val="3"/>
            <charset val="128"/>
          </rPr>
          <t xml:space="preserve">IG OFF 且つ IG OFF後25[m]未満
</t>
        </r>
      </text>
    </comment>
    <comment ref="H259" authorId="1" shapeId="0" xr:uid="{00000000-0006-0000-1700-00003E000000}">
      <text>
        <r>
          <rPr>
            <b/>
            <sz val="9"/>
            <color indexed="81"/>
            <rFont val="MS P ゴシック"/>
            <family val="3"/>
            <charset val="128"/>
          </rPr>
          <t xml:space="preserve">IG OFF
</t>
        </r>
      </text>
    </comment>
    <comment ref="I259" authorId="1" shapeId="0" xr:uid="{00000000-0006-0000-1700-00003F000000}">
      <text>
        <r>
          <rPr>
            <b/>
            <sz val="9"/>
            <color indexed="81"/>
            <rFont val="MS P ゴシック"/>
            <family val="3"/>
            <charset val="128"/>
          </rPr>
          <t xml:space="preserve">IG ON 又は IG OFF後25[m]未満
</t>
        </r>
      </text>
    </comment>
    <comment ref="J259" authorId="1" shapeId="0" xr:uid="{00000000-0006-0000-1700-000040000000}">
      <text>
        <r>
          <rPr>
            <b/>
            <sz val="9"/>
            <color indexed="81"/>
            <rFont val="MS P ゴシック"/>
            <family val="3"/>
            <charset val="128"/>
          </rPr>
          <t>+B ON 又は ACC ON</t>
        </r>
      </text>
    </comment>
    <comment ref="B300" authorId="0" shapeId="0" xr:uid="{00000000-0006-0000-1700-00004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03" authorId="1" shapeId="0" xr:uid="{00000000-0006-0000-1700-000042000000}">
      <text>
        <r>
          <rPr>
            <b/>
            <sz val="9"/>
            <color indexed="81"/>
            <rFont val="MS P ゴシック"/>
            <family val="3"/>
            <charset val="128"/>
          </rPr>
          <t xml:space="preserve">リモート送信条件成立：IG ON 且つ PTS ONが15[s]以上
</t>
        </r>
      </text>
    </comment>
    <comment ref="E303" authorId="1" shapeId="0" xr:uid="{00000000-0006-0000-1700-000043000000}">
      <text>
        <r>
          <rPr>
            <b/>
            <sz val="9"/>
            <color indexed="81"/>
            <rFont val="MS P ゴシック"/>
            <family val="3"/>
            <charset val="128"/>
          </rPr>
          <t xml:space="preserve">IG ON 且つ ST OFF
</t>
        </r>
      </text>
    </comment>
    <comment ref="F303" authorId="1" shapeId="0" xr:uid="{00000000-0006-0000-1700-000044000000}">
      <text>
        <r>
          <rPr>
            <b/>
            <sz val="9"/>
            <color indexed="81"/>
            <rFont val="MS P ゴシック"/>
            <family val="3"/>
            <charset val="128"/>
          </rPr>
          <t>IG ON</t>
        </r>
      </text>
    </comment>
    <comment ref="G303" authorId="1" shapeId="0" xr:uid="{00000000-0006-0000-1700-000045000000}">
      <text>
        <r>
          <rPr>
            <b/>
            <sz val="9"/>
            <color indexed="81"/>
            <rFont val="MS P ゴシック"/>
            <family val="3"/>
            <charset val="128"/>
          </rPr>
          <t xml:space="preserve">IG OFF 且つ IG OFF後25[m]未満
</t>
        </r>
      </text>
    </comment>
    <comment ref="H303" authorId="1" shapeId="0" xr:uid="{00000000-0006-0000-1700-000046000000}">
      <text>
        <r>
          <rPr>
            <b/>
            <sz val="9"/>
            <color indexed="81"/>
            <rFont val="MS P ゴシック"/>
            <family val="3"/>
            <charset val="128"/>
          </rPr>
          <t xml:space="preserve">IG OFF
</t>
        </r>
      </text>
    </comment>
    <comment ref="I303" authorId="1" shapeId="0" xr:uid="{00000000-0006-0000-1700-000047000000}">
      <text>
        <r>
          <rPr>
            <b/>
            <sz val="9"/>
            <color indexed="81"/>
            <rFont val="MS P ゴシック"/>
            <family val="3"/>
            <charset val="128"/>
          </rPr>
          <t xml:space="preserve">IG ON 又は IG OFF後25[m]未満
</t>
        </r>
      </text>
    </comment>
    <comment ref="J303" authorId="1" shapeId="0" xr:uid="{00000000-0006-0000-1700-000048000000}">
      <text>
        <r>
          <rPr>
            <b/>
            <sz val="9"/>
            <color indexed="81"/>
            <rFont val="MS P ゴシック"/>
            <family val="3"/>
            <charset val="128"/>
          </rPr>
          <t>+B ON 又は ACC ON</t>
        </r>
      </text>
    </comment>
    <comment ref="B350" authorId="0" shapeId="0" xr:uid="{00000000-0006-0000-1700-00004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53" authorId="1" shapeId="0" xr:uid="{00000000-0006-0000-1700-00004A000000}">
      <text>
        <r>
          <rPr>
            <b/>
            <sz val="9"/>
            <color indexed="81"/>
            <rFont val="MS P ゴシック"/>
            <family val="3"/>
            <charset val="128"/>
          </rPr>
          <t xml:space="preserve">リモート送信条件成立：IG ON 且つ PTS ONが15[s]以上
</t>
        </r>
      </text>
    </comment>
    <comment ref="E353" authorId="1" shapeId="0" xr:uid="{00000000-0006-0000-1700-00004B000000}">
      <text>
        <r>
          <rPr>
            <b/>
            <sz val="9"/>
            <color indexed="81"/>
            <rFont val="MS P ゴシック"/>
            <family val="3"/>
            <charset val="128"/>
          </rPr>
          <t xml:space="preserve">IG ON 且つ ST OFF
</t>
        </r>
      </text>
    </comment>
    <comment ref="F353" authorId="1" shapeId="0" xr:uid="{00000000-0006-0000-1700-00004C000000}">
      <text>
        <r>
          <rPr>
            <b/>
            <sz val="9"/>
            <color indexed="81"/>
            <rFont val="MS P ゴシック"/>
            <family val="3"/>
            <charset val="128"/>
          </rPr>
          <t>IG ON</t>
        </r>
      </text>
    </comment>
    <comment ref="G353" authorId="1" shapeId="0" xr:uid="{00000000-0006-0000-1700-00004D000000}">
      <text>
        <r>
          <rPr>
            <b/>
            <sz val="9"/>
            <color indexed="81"/>
            <rFont val="MS P ゴシック"/>
            <family val="3"/>
            <charset val="128"/>
          </rPr>
          <t xml:space="preserve">IG OFF 且つ IG OFF後25[m]未満
</t>
        </r>
      </text>
    </comment>
    <comment ref="H353" authorId="1" shapeId="0" xr:uid="{00000000-0006-0000-1700-00004E000000}">
      <text>
        <r>
          <rPr>
            <b/>
            <sz val="9"/>
            <color indexed="81"/>
            <rFont val="MS P ゴシック"/>
            <family val="3"/>
            <charset val="128"/>
          </rPr>
          <t xml:space="preserve">IG OFF
</t>
        </r>
      </text>
    </comment>
    <comment ref="I353" authorId="1" shapeId="0" xr:uid="{00000000-0006-0000-1700-00004F000000}">
      <text>
        <r>
          <rPr>
            <b/>
            <sz val="9"/>
            <color indexed="81"/>
            <rFont val="MS P ゴシック"/>
            <family val="3"/>
            <charset val="128"/>
          </rPr>
          <t xml:space="preserve">IG ON 又は IG OFF後25[m]未満
</t>
        </r>
      </text>
    </comment>
    <comment ref="J353" authorId="1" shapeId="0" xr:uid="{00000000-0006-0000-1700-000050000000}">
      <text>
        <r>
          <rPr>
            <b/>
            <sz val="9"/>
            <color indexed="81"/>
            <rFont val="MS P ゴシック"/>
            <family val="3"/>
            <charset val="128"/>
          </rPr>
          <t>+B ON 又は ACC ON</t>
        </r>
      </text>
    </comment>
    <comment ref="B387" authorId="0" shapeId="0" xr:uid="{00000000-0006-0000-1700-00005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90" authorId="1" shapeId="0" xr:uid="{00000000-0006-0000-1700-000052000000}">
      <text>
        <r>
          <rPr>
            <b/>
            <sz val="9"/>
            <color indexed="81"/>
            <rFont val="MS P ゴシック"/>
            <family val="3"/>
            <charset val="128"/>
          </rPr>
          <t xml:space="preserve">リモート送信条件成立：IG ON 且つ PTS ONが15[s]以上
</t>
        </r>
      </text>
    </comment>
    <comment ref="E390" authorId="1" shapeId="0" xr:uid="{00000000-0006-0000-1700-000053000000}">
      <text>
        <r>
          <rPr>
            <b/>
            <sz val="9"/>
            <color indexed="81"/>
            <rFont val="MS P ゴシック"/>
            <family val="3"/>
            <charset val="128"/>
          </rPr>
          <t xml:space="preserve">IG ON 且つ ST OFF
</t>
        </r>
      </text>
    </comment>
    <comment ref="F390" authorId="1" shapeId="0" xr:uid="{00000000-0006-0000-1700-000054000000}">
      <text>
        <r>
          <rPr>
            <b/>
            <sz val="9"/>
            <color indexed="81"/>
            <rFont val="MS P ゴシック"/>
            <family val="3"/>
            <charset val="128"/>
          </rPr>
          <t>IG ON</t>
        </r>
      </text>
    </comment>
    <comment ref="G390" authorId="1" shapeId="0" xr:uid="{00000000-0006-0000-1700-000055000000}">
      <text>
        <r>
          <rPr>
            <b/>
            <sz val="9"/>
            <color indexed="81"/>
            <rFont val="MS P ゴシック"/>
            <family val="3"/>
            <charset val="128"/>
          </rPr>
          <t xml:space="preserve">IG OFF 且つ IG OFF後25[m]未満
</t>
        </r>
      </text>
    </comment>
    <comment ref="H390" authorId="1" shapeId="0" xr:uid="{00000000-0006-0000-1700-000056000000}">
      <text>
        <r>
          <rPr>
            <b/>
            <sz val="9"/>
            <color indexed="81"/>
            <rFont val="MS P ゴシック"/>
            <family val="3"/>
            <charset val="128"/>
          </rPr>
          <t xml:space="preserve">IG OFF
</t>
        </r>
      </text>
    </comment>
    <comment ref="I390" authorId="1" shapeId="0" xr:uid="{00000000-0006-0000-1700-000057000000}">
      <text>
        <r>
          <rPr>
            <b/>
            <sz val="9"/>
            <color indexed="81"/>
            <rFont val="MS P ゴシック"/>
            <family val="3"/>
            <charset val="128"/>
          </rPr>
          <t xml:space="preserve">IG ON 又は IG OFF後25[m]未満
</t>
        </r>
      </text>
    </comment>
    <comment ref="J390" authorId="1" shapeId="0" xr:uid="{00000000-0006-0000-1700-000058000000}">
      <text>
        <r>
          <rPr>
            <b/>
            <sz val="9"/>
            <color indexed="81"/>
            <rFont val="MS P ゴシック"/>
            <family val="3"/>
            <charset val="128"/>
          </rPr>
          <t>+B ON 又は ACC ON</t>
        </r>
      </text>
    </comment>
    <comment ref="B484" authorId="0" shapeId="0" xr:uid="{00000000-0006-0000-1700-00005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87" authorId="1" shapeId="0" xr:uid="{00000000-0006-0000-1700-00005A000000}">
      <text>
        <r>
          <rPr>
            <b/>
            <sz val="9"/>
            <color indexed="81"/>
            <rFont val="MS P ゴシック"/>
            <family val="3"/>
            <charset val="128"/>
          </rPr>
          <t xml:space="preserve">リモート送信条件成立：IG ON 且つ PTS ONが15[s]以上
</t>
        </r>
      </text>
    </comment>
    <comment ref="E487" authorId="1" shapeId="0" xr:uid="{00000000-0006-0000-1700-00005B000000}">
      <text>
        <r>
          <rPr>
            <b/>
            <sz val="9"/>
            <color indexed="81"/>
            <rFont val="MS P ゴシック"/>
            <family val="3"/>
            <charset val="128"/>
          </rPr>
          <t xml:space="preserve">IG ON 且つ ST OFF
</t>
        </r>
      </text>
    </comment>
    <comment ref="F487" authorId="1" shapeId="0" xr:uid="{00000000-0006-0000-1700-00005C000000}">
      <text>
        <r>
          <rPr>
            <b/>
            <sz val="9"/>
            <color indexed="81"/>
            <rFont val="MS P ゴシック"/>
            <family val="3"/>
            <charset val="128"/>
          </rPr>
          <t>IG ON</t>
        </r>
      </text>
    </comment>
    <comment ref="G487" authorId="1" shapeId="0" xr:uid="{00000000-0006-0000-1700-00005D000000}">
      <text>
        <r>
          <rPr>
            <b/>
            <sz val="9"/>
            <color indexed="81"/>
            <rFont val="MS P ゴシック"/>
            <family val="3"/>
            <charset val="128"/>
          </rPr>
          <t xml:space="preserve">IG OFF 且つ IG OFF後25[m]未満
</t>
        </r>
      </text>
    </comment>
    <comment ref="H487" authorId="1" shapeId="0" xr:uid="{00000000-0006-0000-1700-00005E000000}">
      <text>
        <r>
          <rPr>
            <b/>
            <sz val="9"/>
            <color indexed="81"/>
            <rFont val="MS P ゴシック"/>
            <family val="3"/>
            <charset val="128"/>
          </rPr>
          <t xml:space="preserve">IG OFF
</t>
        </r>
      </text>
    </comment>
    <comment ref="I487" authorId="1" shapeId="0" xr:uid="{00000000-0006-0000-1700-00005F000000}">
      <text>
        <r>
          <rPr>
            <b/>
            <sz val="9"/>
            <color indexed="81"/>
            <rFont val="MS P ゴシック"/>
            <family val="3"/>
            <charset val="128"/>
          </rPr>
          <t xml:space="preserve">IG ON 又は IG OFF後25[m]未満
</t>
        </r>
      </text>
    </comment>
    <comment ref="J487" authorId="1" shapeId="0" xr:uid="{00000000-0006-0000-1700-000060000000}">
      <text>
        <r>
          <rPr>
            <b/>
            <sz val="9"/>
            <color indexed="81"/>
            <rFont val="MS P ゴシック"/>
            <family val="3"/>
            <charset val="128"/>
          </rPr>
          <t>+B ON 又は ACC ON</t>
        </r>
      </text>
    </comment>
    <comment ref="B506" authorId="0" shapeId="0" xr:uid="{00000000-0006-0000-1700-00006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09" authorId="1" shapeId="0" xr:uid="{00000000-0006-0000-1700-000062000000}">
      <text>
        <r>
          <rPr>
            <b/>
            <sz val="9"/>
            <color indexed="81"/>
            <rFont val="MS P ゴシック"/>
            <family val="3"/>
            <charset val="128"/>
          </rPr>
          <t xml:space="preserve">リモート送信条件成立：IG ON 且つ PTS ONが15[s]以上
</t>
        </r>
      </text>
    </comment>
    <comment ref="E509" authorId="1" shapeId="0" xr:uid="{00000000-0006-0000-1700-000063000000}">
      <text>
        <r>
          <rPr>
            <b/>
            <sz val="9"/>
            <color indexed="81"/>
            <rFont val="MS P ゴシック"/>
            <family val="3"/>
            <charset val="128"/>
          </rPr>
          <t xml:space="preserve">IG ON 且つ ST OFF
</t>
        </r>
      </text>
    </comment>
    <comment ref="F509" authorId="1" shapeId="0" xr:uid="{00000000-0006-0000-1700-000064000000}">
      <text>
        <r>
          <rPr>
            <b/>
            <sz val="9"/>
            <color indexed="81"/>
            <rFont val="MS P ゴシック"/>
            <family val="3"/>
            <charset val="128"/>
          </rPr>
          <t>IG ON</t>
        </r>
      </text>
    </comment>
    <comment ref="G509" authorId="1" shapeId="0" xr:uid="{00000000-0006-0000-1700-000065000000}">
      <text>
        <r>
          <rPr>
            <b/>
            <sz val="9"/>
            <color indexed="81"/>
            <rFont val="MS P ゴシック"/>
            <family val="3"/>
            <charset val="128"/>
          </rPr>
          <t xml:space="preserve">IG OFF 且つ IG OFF後25[m]未満
</t>
        </r>
      </text>
    </comment>
    <comment ref="H509" authorId="1" shapeId="0" xr:uid="{00000000-0006-0000-1700-000066000000}">
      <text>
        <r>
          <rPr>
            <b/>
            <sz val="9"/>
            <color indexed="81"/>
            <rFont val="MS P ゴシック"/>
            <family val="3"/>
            <charset val="128"/>
          </rPr>
          <t xml:space="preserve">IG OFF
</t>
        </r>
      </text>
    </comment>
    <comment ref="I509" authorId="1" shapeId="0" xr:uid="{00000000-0006-0000-1700-000067000000}">
      <text>
        <r>
          <rPr>
            <b/>
            <sz val="9"/>
            <color indexed="81"/>
            <rFont val="MS P ゴシック"/>
            <family val="3"/>
            <charset val="128"/>
          </rPr>
          <t xml:space="preserve">IG ON 又は IG OFF後25[m]未満
</t>
        </r>
      </text>
    </comment>
    <comment ref="J509" authorId="1" shapeId="0" xr:uid="{00000000-0006-0000-1700-000068000000}">
      <text>
        <r>
          <rPr>
            <b/>
            <sz val="9"/>
            <color indexed="81"/>
            <rFont val="MS P ゴシック"/>
            <family val="3"/>
            <charset val="128"/>
          </rPr>
          <t>+B ON 又は ACC ON</t>
        </r>
      </text>
    </comment>
    <comment ref="B524" authorId="0" shapeId="0" xr:uid="{00000000-0006-0000-1700-00006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27" authorId="1" shapeId="0" xr:uid="{00000000-0006-0000-1700-00006A000000}">
      <text>
        <r>
          <rPr>
            <b/>
            <sz val="9"/>
            <color indexed="81"/>
            <rFont val="MS P ゴシック"/>
            <family val="3"/>
            <charset val="128"/>
          </rPr>
          <t xml:space="preserve">リモート送信条件成立：IG ON 且つ PTS ONが15[s]以上
</t>
        </r>
      </text>
    </comment>
    <comment ref="E527" authorId="1" shapeId="0" xr:uid="{00000000-0006-0000-1700-00006B000000}">
      <text>
        <r>
          <rPr>
            <b/>
            <sz val="9"/>
            <color indexed="81"/>
            <rFont val="MS P ゴシック"/>
            <family val="3"/>
            <charset val="128"/>
          </rPr>
          <t xml:space="preserve">IG ON 且つ ST OFF
</t>
        </r>
      </text>
    </comment>
    <comment ref="F527" authorId="1" shapeId="0" xr:uid="{00000000-0006-0000-1700-00006C000000}">
      <text>
        <r>
          <rPr>
            <b/>
            <sz val="9"/>
            <color indexed="81"/>
            <rFont val="MS P ゴシック"/>
            <family val="3"/>
            <charset val="128"/>
          </rPr>
          <t>IG ON</t>
        </r>
      </text>
    </comment>
    <comment ref="G527" authorId="1" shapeId="0" xr:uid="{00000000-0006-0000-1700-00006D000000}">
      <text>
        <r>
          <rPr>
            <b/>
            <sz val="9"/>
            <color indexed="81"/>
            <rFont val="MS P ゴシック"/>
            <family val="3"/>
            <charset val="128"/>
          </rPr>
          <t xml:space="preserve">IG OFF 且つ IG OFF後25[m]未満
</t>
        </r>
      </text>
    </comment>
    <comment ref="H527" authorId="1" shapeId="0" xr:uid="{00000000-0006-0000-1700-00006E000000}">
      <text>
        <r>
          <rPr>
            <b/>
            <sz val="9"/>
            <color indexed="81"/>
            <rFont val="MS P ゴシック"/>
            <family val="3"/>
            <charset val="128"/>
          </rPr>
          <t xml:space="preserve">IG OFF
</t>
        </r>
      </text>
    </comment>
    <comment ref="I527" authorId="1" shapeId="0" xr:uid="{00000000-0006-0000-1700-00006F000000}">
      <text>
        <r>
          <rPr>
            <b/>
            <sz val="9"/>
            <color indexed="81"/>
            <rFont val="MS P ゴシック"/>
            <family val="3"/>
            <charset val="128"/>
          </rPr>
          <t xml:space="preserve">IG ON 又は IG OFF後25[m]未満
</t>
        </r>
      </text>
    </comment>
    <comment ref="J527" authorId="1" shapeId="0" xr:uid="{00000000-0006-0000-1700-000070000000}">
      <text>
        <r>
          <rPr>
            <b/>
            <sz val="9"/>
            <color indexed="81"/>
            <rFont val="MS P ゴシック"/>
            <family val="3"/>
            <charset val="128"/>
          </rPr>
          <t>+B ON 又は ACC ON</t>
        </r>
      </text>
    </comment>
    <comment ref="B545" authorId="0" shapeId="0" xr:uid="{00000000-0006-0000-1700-00007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48" authorId="1" shapeId="0" xr:uid="{00000000-0006-0000-1700-000072000000}">
      <text>
        <r>
          <rPr>
            <b/>
            <sz val="9"/>
            <color indexed="81"/>
            <rFont val="MS P ゴシック"/>
            <family val="3"/>
            <charset val="128"/>
          </rPr>
          <t xml:space="preserve">リモート送信条件成立：IG ON 且つ PTS ONが15[s]以上
</t>
        </r>
      </text>
    </comment>
    <comment ref="E548" authorId="1" shapeId="0" xr:uid="{00000000-0006-0000-1700-000073000000}">
      <text>
        <r>
          <rPr>
            <b/>
            <sz val="9"/>
            <color indexed="81"/>
            <rFont val="MS P ゴシック"/>
            <family val="3"/>
            <charset val="128"/>
          </rPr>
          <t xml:space="preserve">IG ON 且つ ST OFF
</t>
        </r>
      </text>
    </comment>
    <comment ref="F548" authorId="1" shapeId="0" xr:uid="{00000000-0006-0000-1700-000074000000}">
      <text>
        <r>
          <rPr>
            <b/>
            <sz val="9"/>
            <color indexed="81"/>
            <rFont val="MS P ゴシック"/>
            <family val="3"/>
            <charset val="128"/>
          </rPr>
          <t>IG ON</t>
        </r>
      </text>
    </comment>
    <comment ref="G548" authorId="1" shapeId="0" xr:uid="{00000000-0006-0000-1700-000075000000}">
      <text>
        <r>
          <rPr>
            <b/>
            <sz val="9"/>
            <color indexed="81"/>
            <rFont val="MS P ゴシック"/>
            <family val="3"/>
            <charset val="128"/>
          </rPr>
          <t xml:space="preserve">IG OFF 且つ IG OFF後25[m]未満
</t>
        </r>
      </text>
    </comment>
    <comment ref="H548" authorId="1" shapeId="0" xr:uid="{00000000-0006-0000-1700-000076000000}">
      <text>
        <r>
          <rPr>
            <b/>
            <sz val="9"/>
            <color indexed="81"/>
            <rFont val="MS P ゴシック"/>
            <family val="3"/>
            <charset val="128"/>
          </rPr>
          <t xml:space="preserve">IG OFF
</t>
        </r>
      </text>
    </comment>
    <comment ref="I548" authorId="1" shapeId="0" xr:uid="{00000000-0006-0000-1700-000077000000}">
      <text>
        <r>
          <rPr>
            <b/>
            <sz val="9"/>
            <color indexed="81"/>
            <rFont val="MS P ゴシック"/>
            <family val="3"/>
            <charset val="128"/>
          </rPr>
          <t xml:space="preserve">IG ON 又は IG OFF後25[m]未満
</t>
        </r>
      </text>
    </comment>
    <comment ref="J548" authorId="1" shapeId="0" xr:uid="{00000000-0006-0000-1700-000078000000}">
      <text>
        <r>
          <rPr>
            <b/>
            <sz val="9"/>
            <color indexed="81"/>
            <rFont val="MS P ゴシック"/>
            <family val="3"/>
            <charset val="128"/>
          </rPr>
          <t>+B ON 又は ACC ON</t>
        </r>
      </text>
    </comment>
    <comment ref="B580" authorId="0" shapeId="0" xr:uid="{00000000-0006-0000-1700-00007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83" authorId="1" shapeId="0" xr:uid="{00000000-0006-0000-1700-00007A000000}">
      <text>
        <r>
          <rPr>
            <b/>
            <sz val="9"/>
            <color indexed="81"/>
            <rFont val="MS P ゴシック"/>
            <family val="3"/>
            <charset val="128"/>
          </rPr>
          <t xml:space="preserve">リモート送信条件成立：IG ON 且つ PTS ONが15[s]以上
</t>
        </r>
      </text>
    </comment>
    <comment ref="E583" authorId="1" shapeId="0" xr:uid="{00000000-0006-0000-1700-00007B000000}">
      <text>
        <r>
          <rPr>
            <b/>
            <sz val="9"/>
            <color indexed="81"/>
            <rFont val="MS P ゴシック"/>
            <family val="3"/>
            <charset val="128"/>
          </rPr>
          <t xml:space="preserve">IG ON 且つ ST OFF
</t>
        </r>
      </text>
    </comment>
    <comment ref="F583" authorId="1" shapeId="0" xr:uid="{00000000-0006-0000-1700-00007C000000}">
      <text>
        <r>
          <rPr>
            <b/>
            <sz val="9"/>
            <color indexed="81"/>
            <rFont val="MS P ゴシック"/>
            <family val="3"/>
            <charset val="128"/>
          </rPr>
          <t>IG ON</t>
        </r>
      </text>
    </comment>
    <comment ref="G583" authorId="1" shapeId="0" xr:uid="{00000000-0006-0000-1700-00007D000000}">
      <text>
        <r>
          <rPr>
            <b/>
            <sz val="9"/>
            <color indexed="81"/>
            <rFont val="MS P ゴシック"/>
            <family val="3"/>
            <charset val="128"/>
          </rPr>
          <t xml:space="preserve">IG OFF 且つ IG OFF後25[m]未満
</t>
        </r>
      </text>
    </comment>
    <comment ref="H583" authorId="1" shapeId="0" xr:uid="{00000000-0006-0000-1700-00007E000000}">
      <text>
        <r>
          <rPr>
            <b/>
            <sz val="9"/>
            <color indexed="81"/>
            <rFont val="MS P ゴシック"/>
            <family val="3"/>
            <charset val="128"/>
          </rPr>
          <t xml:space="preserve">IG OFF
</t>
        </r>
      </text>
    </comment>
    <comment ref="I583" authorId="1" shapeId="0" xr:uid="{00000000-0006-0000-1700-00007F000000}">
      <text>
        <r>
          <rPr>
            <b/>
            <sz val="9"/>
            <color indexed="81"/>
            <rFont val="MS P ゴシック"/>
            <family val="3"/>
            <charset val="128"/>
          </rPr>
          <t xml:space="preserve">IG ON 又は IG OFF後25[m]未満
</t>
        </r>
      </text>
    </comment>
    <comment ref="J583" authorId="1" shapeId="0" xr:uid="{00000000-0006-0000-1700-000080000000}">
      <text>
        <r>
          <rPr>
            <b/>
            <sz val="9"/>
            <color indexed="81"/>
            <rFont val="MS P ゴシック"/>
            <family val="3"/>
            <charset val="128"/>
          </rPr>
          <t>+B ON 又は ACC ON</t>
        </r>
      </text>
    </comment>
    <comment ref="B600" authorId="0" shapeId="0" xr:uid="{00000000-0006-0000-1700-00008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03" authorId="1" shapeId="0" xr:uid="{00000000-0006-0000-1700-000082000000}">
      <text>
        <r>
          <rPr>
            <b/>
            <sz val="9"/>
            <color indexed="81"/>
            <rFont val="MS P ゴシック"/>
            <family val="3"/>
            <charset val="128"/>
          </rPr>
          <t xml:space="preserve">リモート送信条件成立：IG ON 且つ PTS ONが15[s]以上
</t>
        </r>
      </text>
    </comment>
    <comment ref="E603" authorId="1" shapeId="0" xr:uid="{00000000-0006-0000-1700-000083000000}">
      <text>
        <r>
          <rPr>
            <b/>
            <sz val="9"/>
            <color indexed="81"/>
            <rFont val="MS P ゴシック"/>
            <family val="3"/>
            <charset val="128"/>
          </rPr>
          <t xml:space="preserve">IG ON 且つ ST OFF
</t>
        </r>
      </text>
    </comment>
    <comment ref="F603" authorId="1" shapeId="0" xr:uid="{00000000-0006-0000-1700-000084000000}">
      <text>
        <r>
          <rPr>
            <b/>
            <sz val="9"/>
            <color indexed="81"/>
            <rFont val="MS P ゴシック"/>
            <family val="3"/>
            <charset val="128"/>
          </rPr>
          <t>IG ON</t>
        </r>
      </text>
    </comment>
    <comment ref="G603" authorId="1" shapeId="0" xr:uid="{00000000-0006-0000-1700-000085000000}">
      <text>
        <r>
          <rPr>
            <b/>
            <sz val="9"/>
            <color indexed="81"/>
            <rFont val="MS P ゴシック"/>
            <family val="3"/>
            <charset val="128"/>
          </rPr>
          <t xml:space="preserve">IG OFF 且つ IG OFF後25[m]未満
</t>
        </r>
      </text>
    </comment>
    <comment ref="H603" authorId="1" shapeId="0" xr:uid="{00000000-0006-0000-1700-000086000000}">
      <text>
        <r>
          <rPr>
            <b/>
            <sz val="9"/>
            <color indexed="81"/>
            <rFont val="MS P ゴシック"/>
            <family val="3"/>
            <charset val="128"/>
          </rPr>
          <t xml:space="preserve">IG OFF
</t>
        </r>
      </text>
    </comment>
    <comment ref="I603" authorId="1" shapeId="0" xr:uid="{00000000-0006-0000-1700-000087000000}">
      <text>
        <r>
          <rPr>
            <b/>
            <sz val="9"/>
            <color indexed="81"/>
            <rFont val="MS P ゴシック"/>
            <family val="3"/>
            <charset val="128"/>
          </rPr>
          <t xml:space="preserve">IG ON 又は IG OFF後25[m]未満
</t>
        </r>
      </text>
    </comment>
    <comment ref="J603" authorId="1" shapeId="0" xr:uid="{00000000-0006-0000-1700-000088000000}">
      <text>
        <r>
          <rPr>
            <b/>
            <sz val="9"/>
            <color indexed="81"/>
            <rFont val="MS P ゴシック"/>
            <family val="3"/>
            <charset val="128"/>
          </rPr>
          <t>+B ON 又は ACC ON</t>
        </r>
      </text>
    </comment>
    <comment ref="B623" authorId="0" shapeId="0" xr:uid="{00000000-0006-0000-1700-00008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26" authorId="1" shapeId="0" xr:uid="{00000000-0006-0000-1700-00008A000000}">
      <text>
        <r>
          <rPr>
            <b/>
            <sz val="9"/>
            <color indexed="81"/>
            <rFont val="MS P ゴシック"/>
            <family val="3"/>
            <charset val="128"/>
          </rPr>
          <t xml:space="preserve">リモート送信条件成立：IG ON 且つ PTS ONが15[s]以上
</t>
        </r>
      </text>
    </comment>
    <comment ref="E626" authorId="1" shapeId="0" xr:uid="{00000000-0006-0000-1700-00008B000000}">
      <text>
        <r>
          <rPr>
            <b/>
            <sz val="9"/>
            <color indexed="81"/>
            <rFont val="MS P ゴシック"/>
            <family val="3"/>
            <charset val="128"/>
          </rPr>
          <t xml:space="preserve">IG ON 且つ ST OFF
</t>
        </r>
      </text>
    </comment>
    <comment ref="F626" authorId="1" shapeId="0" xr:uid="{00000000-0006-0000-1700-00008C000000}">
      <text>
        <r>
          <rPr>
            <b/>
            <sz val="9"/>
            <color indexed="81"/>
            <rFont val="MS P ゴシック"/>
            <family val="3"/>
            <charset val="128"/>
          </rPr>
          <t>IG ON</t>
        </r>
      </text>
    </comment>
    <comment ref="G626" authorId="1" shapeId="0" xr:uid="{00000000-0006-0000-1700-00008D000000}">
      <text>
        <r>
          <rPr>
            <b/>
            <sz val="9"/>
            <color indexed="81"/>
            <rFont val="MS P ゴシック"/>
            <family val="3"/>
            <charset val="128"/>
          </rPr>
          <t xml:space="preserve">IG OFF 且つ IG OFF後25[m]未満
</t>
        </r>
      </text>
    </comment>
    <comment ref="H626" authorId="1" shapeId="0" xr:uid="{00000000-0006-0000-1700-00008E000000}">
      <text>
        <r>
          <rPr>
            <b/>
            <sz val="9"/>
            <color indexed="81"/>
            <rFont val="MS P ゴシック"/>
            <family val="3"/>
            <charset val="128"/>
          </rPr>
          <t xml:space="preserve">IG OFF
</t>
        </r>
      </text>
    </comment>
    <comment ref="I626" authorId="1" shapeId="0" xr:uid="{00000000-0006-0000-1700-00008F000000}">
      <text>
        <r>
          <rPr>
            <b/>
            <sz val="9"/>
            <color indexed="81"/>
            <rFont val="MS P ゴシック"/>
            <family val="3"/>
            <charset val="128"/>
          </rPr>
          <t xml:space="preserve">IG ON 又は IG OFF後25[m]未満
</t>
        </r>
      </text>
    </comment>
    <comment ref="J626" authorId="1" shapeId="0" xr:uid="{00000000-0006-0000-1700-00009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<sst xmlns="http://schemas.openxmlformats.org/spreadsheetml/2006/main" count="40650" uniqueCount="722">
  <si>
    <t>更新履歴</t>
    <phoneticPr fontId="3"/>
  </si>
  <si>
    <t>更新内容</t>
    <phoneticPr fontId="3"/>
  </si>
  <si>
    <t>対象ソフトVer</t>
    <phoneticPr fontId="3"/>
  </si>
  <si>
    <t>Git(CommitID)</t>
    <phoneticPr fontId="3"/>
  </si>
  <si>
    <t>Component
Version</t>
    <phoneticPr fontId="3"/>
  </si>
  <si>
    <t>承認欄 [DENSO]</t>
    <phoneticPr fontId="3"/>
  </si>
  <si>
    <t>承認者</t>
  </si>
  <si>
    <t>承認日</t>
  </si>
  <si>
    <t>検討者</t>
  </si>
  <si>
    <t>検討日</t>
  </si>
  <si>
    <t>作成者</t>
  </si>
  <si>
    <t>作成日</t>
  </si>
  <si>
    <t>承認欄 [NTTデータMSE]</t>
  </si>
  <si>
    <t>コンポーネント</t>
    <phoneticPr fontId="3"/>
  </si>
  <si>
    <t>Vom::Alert</t>
    <phoneticPr fontId="3"/>
  </si>
  <si>
    <t>1.0.0</t>
    <phoneticPr fontId="3"/>
  </si>
  <si>
    <t>ROW</t>
    <phoneticPr fontId="3"/>
  </si>
  <si>
    <t>Ver.</t>
    <phoneticPr fontId="3"/>
  </si>
  <si>
    <t>モジュール名</t>
    <rPh sb="5" eb="6">
      <t>メイ</t>
    </rPh>
    <phoneticPr fontId="3"/>
  </si>
  <si>
    <t>対象仕様書</t>
    <rPh sb="0" eb="2">
      <t>タイショウ</t>
    </rPh>
    <rPh sb="2" eb="5">
      <t>シヨウショ</t>
    </rPh>
    <phoneticPr fontId="3"/>
  </si>
  <si>
    <t>新規作成</t>
    <rPh sb="0" eb="2">
      <t>シンキ</t>
    </rPh>
    <rPh sb="2" eb="4">
      <t>サクセイ</t>
    </rPh>
    <phoneticPr fontId="3"/>
  </si>
  <si>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</si>
  <si>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</si>
  <si>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</si>
  <si>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</si>
  <si>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</si>
  <si>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</si>
  <si>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</si>
  <si>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</si>
  <si>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</si>
  <si>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</si>
  <si>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</si>
  <si>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</si>
  <si>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</si>
  <si>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</si>
  <si>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3"/>
  </si>
  <si>
    <t>No</t>
    <phoneticPr fontId="3"/>
  </si>
  <si>
    <t>VOM</t>
    <phoneticPr fontId="3"/>
  </si>
  <si>
    <t>機能名</t>
    <rPh sb="0" eb="3">
      <t>キノウメイ</t>
    </rPh>
    <phoneticPr fontId="3"/>
  </si>
  <si>
    <t>判定要素数</t>
    <rPh sb="0" eb="2">
      <t>ハンテイ</t>
    </rPh>
    <rPh sb="2" eb="4">
      <t>ヨウソ</t>
    </rPh>
    <rPh sb="4" eb="5">
      <t>スウ</t>
    </rPh>
    <phoneticPr fontId="3"/>
  </si>
  <si>
    <t>初期化関数名</t>
    <rPh sb="0" eb="3">
      <t>ショキカ</t>
    </rPh>
    <rPh sb="3" eb="5">
      <t>カンスウ</t>
    </rPh>
    <rPh sb="5" eb="6">
      <t>メイ</t>
    </rPh>
    <phoneticPr fontId="3"/>
  </si>
  <si>
    <t>RW</t>
    <phoneticPr fontId="3"/>
  </si>
  <si>
    <t>Srcchk</t>
  </si>
  <si>
    <t>RwTx</t>
    <phoneticPr fontId="3"/>
  </si>
  <si>
    <t>CH</t>
    <phoneticPr fontId="3"/>
  </si>
  <si>
    <t>CH Name</t>
    <phoneticPr fontId="3"/>
  </si>
  <si>
    <t>処理時間</t>
    <rPh sb="0" eb="2">
      <t>ショリ</t>
    </rPh>
    <rPh sb="2" eb="4">
      <t>ジカン</t>
    </rPh>
    <phoneticPr fontId="3"/>
  </si>
  <si>
    <t>VOM</t>
    <phoneticPr fontId="3"/>
  </si>
  <si>
    <t>ALERT_VOM_BAT_AO</t>
  </si>
  <si>
    <t>ALERT_VOM_BAT_WT</t>
  </si>
  <si>
    <t>ALERT_VOM_IGN_ON</t>
  </si>
  <si>
    <t>ALERT_VOM_VCS_ON</t>
  </si>
  <si>
    <t>NULL</t>
    <phoneticPr fontId="3"/>
  </si>
  <si>
    <t>REQ</t>
    <phoneticPr fontId="3"/>
  </si>
  <si>
    <t>Value</t>
  </si>
  <si>
    <t>TT機能判定</t>
  </si>
  <si>
    <t>BC機能判定</t>
  </si>
  <si>
    <t>PD機能判定</t>
  </si>
  <si>
    <t>RW機能判定</t>
  </si>
  <si>
    <t>文字数</t>
  </si>
  <si>
    <t>ALERT CH</t>
    <phoneticPr fontId="3"/>
  </si>
  <si>
    <t>→</t>
  </si>
  <si>
    <t>bit</t>
  </si>
  <si>
    <t>ALERT_VOM_RWT_EN</t>
  </si>
  <si>
    <t>[reserved]</t>
  </si>
  <si>
    <t>Master Table</t>
    <phoneticPr fontId="3"/>
  </si>
  <si>
    <t>Criteria</t>
    <phoneticPr fontId="3"/>
  </si>
  <si>
    <t>Mask</t>
    <phoneticPr fontId="3"/>
  </si>
  <si>
    <t>[reserved]</t>
    <phoneticPr fontId="3"/>
  </si>
  <si>
    <t>×</t>
    <phoneticPr fontId="3"/>
  </si>
  <si>
    <t xml:space="preserve">    {</t>
    <phoneticPr fontId="3"/>
  </si>
  <si>
    <t xml:space="preserve">    }</t>
    <phoneticPr fontId="3"/>
  </si>
  <si>
    <t>MtxSrch変数名</t>
    <phoneticPr fontId="3"/>
  </si>
  <si>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</si>
  <si>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</si>
  <si>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</si>
  <si>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</si>
  <si>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</si>
  <si>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</si>
  <si>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</si>
  <si>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</si>
  <si>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10"/>
  </si>
  <si>
    <t>RWTX</t>
    <phoneticPr fontId="3"/>
  </si>
  <si>
    <t>};</t>
    <phoneticPr fontId="3"/>
  </si>
  <si>
    <t>貼り付けコード</t>
    <rPh sb="0" eb="1">
      <t>ハ</t>
    </rPh>
    <rPh sb="2" eb="3">
      <t>ツ</t>
    </rPh>
    <phoneticPr fontId="3"/>
  </si>
  <si>
    <t>Code for alert_mtrx.h</t>
    <phoneticPr fontId="3"/>
  </si>
  <si>
    <t>INDEX</t>
    <phoneticPr fontId="3"/>
  </si>
  <si>
    <t>Rev.</t>
    <phoneticPr fontId="3"/>
  </si>
  <si>
    <t>テンプレート変更内容</t>
    <rPh sb="6" eb="8">
      <t>ヘンコウ</t>
    </rPh>
    <rPh sb="8" eb="10">
      <t>ナイヨウ</t>
    </rPh>
    <phoneticPr fontId="3"/>
  </si>
  <si>
    <t>CH名称中間データ</t>
    <rPh sb="2" eb="4">
      <t>メイショウ</t>
    </rPh>
    <rPh sb="4" eb="6">
      <t>チュウカン</t>
    </rPh>
    <phoneticPr fontId="3"/>
  </si>
  <si>
    <t>ALERT_MTRX_NAME</t>
    <phoneticPr fontId="3"/>
  </si>
  <si>
    <t>変更者</t>
    <rPh sb="0" eb="2">
      <t>ヘンコウ</t>
    </rPh>
    <rPh sb="2" eb="3">
      <t>シャ</t>
    </rPh>
    <phoneticPr fontId="3"/>
  </si>
  <si>
    <t>岩田</t>
    <rPh sb="0" eb="2">
      <t>イワタ</t>
    </rPh>
    <phoneticPr fontId="3"/>
  </si>
  <si>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3"/>
  </si>
  <si>
    <t>ROW</t>
    <phoneticPr fontId="3"/>
  </si>
  <si>
    <t>MSE佐野</t>
    <rPh sb="3" eb="5">
      <t>サノ</t>
    </rPh>
    <phoneticPr fontId="3"/>
  </si>
  <si>
    <t>[表紙]
バージョン表示用の数式修正</t>
    <rPh sb="1" eb="3">
      <t>ヒョウシ</t>
    </rPh>
    <rPh sb="10" eb="12">
      <t>ヒョウジ</t>
    </rPh>
    <rPh sb="12" eb="13">
      <t>ヨウ</t>
    </rPh>
    <rPh sb="14" eb="16">
      <t>スウシキ</t>
    </rPh>
    <rPh sb="16" eb="18">
      <t>シュウセイ</t>
    </rPh>
    <phoneticPr fontId="3"/>
  </si>
  <si>
    <t>Matrix名</t>
    <rPh sb="6" eb="7">
      <t>メイ</t>
    </rPh>
    <phoneticPr fontId="3"/>
  </si>
  <si>
    <t>シート名称は、CH Nameと同じにすること。 1CHしか存在しない場合、機能名と同じにすること。</t>
    <phoneticPr fontId="3"/>
  </si>
  <si>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3"/>
  </si>
  <si>
    <t>電源状態一覧</t>
    <rPh sb="0" eb="2">
      <t>デンゲン</t>
    </rPh>
    <rPh sb="2" eb="4">
      <t>ジョウタイ</t>
    </rPh>
    <rPh sb="4" eb="6">
      <t>イチラン</t>
    </rPh>
    <phoneticPr fontId="3"/>
  </si>
  <si>
    <t>＋B</t>
    <phoneticPr fontId="3"/>
  </si>
  <si>
    <t>IG-ON</t>
    <phoneticPr fontId="3"/>
  </si>
  <si>
    <t>IG-OFF</t>
    <phoneticPr fontId="3"/>
  </si>
  <si>
    <t>ACC-ON</t>
    <phoneticPr fontId="3"/>
  </si>
  <si>
    <t>ACC-OFF</t>
    <phoneticPr fontId="3"/>
  </si>
  <si>
    <t>出力なしは、ここでは定義しないこと。システム共通のALERT_REQ_UNKNOWNを使用するため。</t>
    <phoneticPr fontId="3"/>
  </si>
  <si>
    <t>MSE平出</t>
    <rPh sb="3" eb="5">
      <t>ヒライデ</t>
    </rPh>
    <phoneticPr fontId="3"/>
  </si>
  <si>
    <t>MSE鈴木大</t>
    <rPh sb="3" eb="5">
      <t>スズキ</t>
    </rPh>
    <rPh sb="5" eb="6">
      <t>ダイ</t>
    </rPh>
    <phoneticPr fontId="3"/>
  </si>
  <si>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3"/>
  </si>
  <si>
    <t>UNKNOWN</t>
    <phoneticPr fontId="3"/>
  </si>
  <si>
    <t>[CH_Design]
・StatusでUNKNOWNを指定できるようにダミー行を追加</t>
    <rPh sb="28" eb="30">
      <t>シテイ</t>
    </rPh>
    <rPh sb="39" eb="40">
      <t>ギョウ</t>
    </rPh>
    <rPh sb="41" eb="43">
      <t>ツイカ</t>
    </rPh>
    <phoneticPr fontId="3"/>
  </si>
  <si>
    <t>[AIRBAG]　テーブル作成シート
・DST数に接尾語"U"を追加</t>
    <rPh sb="13" eb="15">
      <t>サクセイ</t>
    </rPh>
    <rPh sb="23" eb="24">
      <t>スウ</t>
    </rPh>
    <rPh sb="25" eb="28">
      <t>セツビゴ</t>
    </rPh>
    <rPh sb="32" eb="34">
      <t>ツイカ</t>
    </rPh>
    <phoneticPr fontId="3"/>
  </si>
  <si>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3"/>
  </si>
  <si>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3"/>
  </si>
  <si>
    <t>[AIRBAG]　テーブル作成シート
・VOM CHKにIG OFF Bit追加</t>
    <rPh sb="38" eb="40">
      <t>ツイカ</t>
    </rPh>
    <phoneticPr fontId="3"/>
  </si>
  <si>
    <t>MSE内藤</t>
    <rPh sb="3" eb="5">
      <t>ナイトウ</t>
    </rPh>
    <phoneticPr fontId="3"/>
  </si>
  <si>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3"/>
  </si>
  <si>
    <t>ロケーション</t>
    <phoneticPr fontId="3"/>
  </si>
  <si>
    <t>定義名</t>
    <rPh sb="0" eb="2">
      <t>テイギ</t>
    </rPh>
    <rPh sb="2" eb="3">
      <t>メイ</t>
    </rPh>
    <phoneticPr fontId="3"/>
  </si>
  <si>
    <t>ユーザ入力セル</t>
    <rPh sb="3" eb="5">
      <t>ニュウリョク</t>
    </rPh>
    <phoneticPr fontId="3"/>
  </si>
  <si>
    <t>自動計算セル</t>
    <rPh sb="0" eb="2">
      <t>ジドウ</t>
    </rPh>
    <rPh sb="2" eb="4">
      <t>ケイサン</t>
    </rPh>
    <phoneticPr fontId="3"/>
  </si>
  <si>
    <t>ALERT_VOM_IGN_OFF</t>
  </si>
  <si>
    <t>ALERT_VOM_IGN_OFF_WT</t>
  </si>
  <si>
    <t>REQ</t>
    <phoneticPr fontId="3"/>
  </si>
  <si>
    <t>Table Type</t>
    <phoneticPr fontId="3"/>
  </si>
  <si>
    <t>ALERT_VOM_BAT_AO</t>
    <phoneticPr fontId="3"/>
  </si>
  <si>
    <t>ALERT_VOM_BAT_WT</t>
    <phoneticPr fontId="3"/>
  </si>
  <si>
    <t>なし</t>
  </si>
  <si>
    <t>-</t>
    <phoneticPr fontId="3"/>
  </si>
  <si>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3"/>
  </si>
  <si>
    <t>１．本書の目的</t>
    <rPh sb="2" eb="4">
      <t>ホンショ</t>
    </rPh>
    <rPh sb="5" eb="7">
      <t>モクテキ</t>
    </rPh>
    <phoneticPr fontId="3"/>
  </si>
  <si>
    <t>２．上位文書</t>
    <rPh sb="2" eb="4">
      <t>ジョウイ</t>
    </rPh>
    <rPh sb="4" eb="6">
      <t>ブンショ</t>
    </rPh>
    <phoneticPr fontId="3"/>
  </si>
  <si>
    <t>３．用語の説明</t>
    <rPh sb="2" eb="4">
      <t>ヨウゴ</t>
    </rPh>
    <rPh sb="5" eb="7">
      <t>セツメイ</t>
    </rPh>
    <phoneticPr fontId="3"/>
  </si>
  <si>
    <t>#</t>
    <phoneticPr fontId="3"/>
  </si>
  <si>
    <t>用語</t>
    <rPh sb="0" eb="2">
      <t>ヨウゴ</t>
    </rPh>
    <phoneticPr fontId="3"/>
  </si>
  <si>
    <t>説明</t>
    <rPh sb="0" eb="2">
      <t>セツメイ</t>
    </rPh>
    <phoneticPr fontId="3"/>
  </si>
  <si>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</si>
  <si>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</si>
  <si>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</si>
  <si>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</si>
  <si>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3"/>
  </si>
  <si>
    <t>path</t>
    <phoneticPr fontId="3"/>
  </si>
  <si>
    <t>Alert設計資料</t>
    <rPh sb="5" eb="7">
      <t>セッケイ</t>
    </rPh>
    <rPh sb="7" eb="9">
      <t>シリョウ</t>
    </rPh>
    <phoneticPr fontId="3"/>
  </si>
  <si>
    <t>４．各シートの説明</t>
    <rPh sb="2" eb="3">
      <t>カク</t>
    </rPh>
    <rPh sb="7" eb="9">
      <t>セツメイ</t>
    </rPh>
    <phoneticPr fontId="3"/>
  </si>
  <si>
    <t>Matrix</t>
    <phoneticPr fontId="3"/>
  </si>
  <si>
    <t>Reference</t>
    <phoneticPr fontId="3"/>
  </si>
  <si>
    <t>History</t>
    <phoneticPr fontId="3"/>
  </si>
  <si>
    <t>Alert Config Tool</t>
    <phoneticPr fontId="3"/>
  </si>
  <si>
    <t>TMC Specと本設計書のトレースをデータベース管理するTool。</t>
    <rPh sb="9" eb="10">
      <t>ホン</t>
    </rPh>
    <rPh sb="10" eb="12">
      <t>セッケイ</t>
    </rPh>
    <rPh sb="12" eb="13">
      <t>ショ</t>
    </rPh>
    <rPh sb="25" eb="27">
      <t>カンリ</t>
    </rPh>
    <phoneticPr fontId="3"/>
  </si>
  <si>
    <t>CH</t>
    <phoneticPr fontId="3"/>
  </si>
  <si>
    <t>TT/BC</t>
    <phoneticPr fontId="3"/>
  </si>
  <si>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3"/>
  </si>
  <si>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3"/>
  </si>
  <si>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3"/>
  </si>
  <si>
    <t>テンプレート変更履歴</t>
    <rPh sb="6" eb="8">
      <t>ヘンコウ</t>
    </rPh>
    <rPh sb="8" eb="10">
      <t>リレキ</t>
    </rPh>
    <phoneticPr fontId="3"/>
  </si>
  <si>
    <t>VOM</t>
    <phoneticPr fontId="3"/>
  </si>
  <si>
    <t>REQ</t>
    <phoneticPr fontId="3"/>
  </si>
  <si>
    <t>鈴木大</t>
    <rPh sb="0" eb="2">
      <t>スズキ</t>
    </rPh>
    <rPh sb="2" eb="3">
      <t>ダイ</t>
    </rPh>
    <phoneticPr fontId="3"/>
  </si>
  <si>
    <t>[reserved]</t>
    <phoneticPr fontId="3"/>
  </si>
  <si>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3"/>
  </si>
  <si>
    <t>VCS_ON</t>
    <phoneticPr fontId="3"/>
  </si>
  <si>
    <t>*</t>
  </si>
  <si>
    <t>PD</t>
    <phoneticPr fontId="3"/>
  </si>
  <si>
    <t>－</t>
  </si>
  <si>
    <t>５．入力セルの凡例</t>
    <rPh sb="2" eb="4">
      <t>ニュウリョク</t>
    </rPh>
    <rPh sb="7" eb="9">
      <t>ハンレイ</t>
    </rPh>
    <phoneticPr fontId="3"/>
  </si>
  <si>
    <t>なし</t>
    <phoneticPr fontId="3"/>
  </si>
  <si>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3"/>
  </si>
  <si>
    <t>Config_IF</t>
    <phoneticPr fontId="3"/>
  </si>
  <si>
    <t>Vehicle Operation Mode</t>
    <phoneticPr fontId="3"/>
  </si>
  <si>
    <t>[Matrix]
・数式不備を修正</t>
    <rPh sb="10" eb="12">
      <t>スウシキ</t>
    </rPh>
    <rPh sb="12" eb="14">
      <t>フビ</t>
    </rPh>
    <rPh sb="15" eb="17">
      <t>シュウセイ</t>
    </rPh>
    <phoneticPr fontId="3"/>
  </si>
  <si>
    <t>CH_Design</t>
    <phoneticPr fontId="3"/>
  </si>
  <si>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3"/>
  </si>
  <si>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3"/>
  </si>
  <si>
    <t>https://aip01.dndev.net/bitbucket/scm/aip_tp/tmcapp_ict1_alert.git</t>
    <phoneticPr fontId="3"/>
  </si>
  <si>
    <t>Gitリポジトリ</t>
    <phoneticPr fontId="3"/>
  </si>
  <si>
    <t>[表紙]
Gitリポジトリを以下に更新
https://aip01.dndev.net/bitbucket/scm/aip_tp/tmcapp_ict1_alert.git</t>
    <rPh sb="1" eb="3">
      <t>ヒョウシ</t>
    </rPh>
    <rPh sb="14" eb="16">
      <t>イカ</t>
    </rPh>
    <rPh sb="17" eb="19">
      <t>コウシン</t>
    </rPh>
    <phoneticPr fontId="3"/>
  </si>
  <si>
    <t>Return</t>
    <phoneticPr fontId="3"/>
  </si>
  <si>
    <t>Type</t>
    <phoneticPr fontId="3"/>
  </si>
  <si>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3"/>
  </si>
  <si>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3"/>
  </si>
  <si>
    <t>define Name</t>
    <phoneticPr fontId="3"/>
  </si>
  <si>
    <t>comment</t>
    <phoneticPr fontId="3"/>
  </si>
  <si>
    <t>comment</t>
    <phoneticPr fontId="3"/>
  </si>
  <si>
    <t>define</t>
    <phoneticPr fontId="3"/>
  </si>
  <si>
    <t>Value</t>
    <phoneticPr fontId="3"/>
  </si>
  <si>
    <t>calss</t>
    <phoneticPr fontId="3"/>
  </si>
  <si>
    <t>class</t>
    <phoneticPr fontId="3"/>
  </si>
  <si>
    <t>define</t>
    <phoneticPr fontId="3"/>
  </si>
  <si>
    <t>Constant Externs List</t>
    <phoneticPr fontId="3"/>
  </si>
  <si>
    <t>Config Function Name</t>
    <phoneticPr fontId="3"/>
  </si>
  <si>
    <t>Other Domain Define</t>
    <phoneticPr fontId="3"/>
  </si>
  <si>
    <t>Alert Domain Define</t>
    <phoneticPr fontId="3"/>
  </si>
  <si>
    <t>Alert Config IF List</t>
    <phoneticPr fontId="3"/>
  </si>
  <si>
    <t>Constant define</t>
    <phoneticPr fontId="3"/>
  </si>
  <si>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3"/>
  </si>
  <si>
    <t>文字数</t>
    <rPh sb="0" eb="3">
      <t>モジスウ</t>
    </rPh>
    <phoneticPr fontId="3"/>
  </si>
  <si>
    <t>5.5.0</t>
    <phoneticPr fontId="3"/>
  </si>
  <si>
    <t>-</t>
    <phoneticPr fontId="3"/>
  </si>
  <si>
    <t>Matrix Search</t>
  </si>
  <si>
    <t>なし</t>
    <phoneticPr fontId="3"/>
  </si>
  <si>
    <t>Index</t>
  </si>
  <si>
    <t>入力</t>
    <phoneticPr fontId="3"/>
  </si>
  <si>
    <t>RWT_EN</t>
    <phoneticPr fontId="3"/>
  </si>
  <si>
    <t>IGN_ON</t>
    <phoneticPr fontId="3"/>
  </si>
  <si>
    <t>IGN_OFF_WT</t>
    <phoneticPr fontId="3"/>
  </si>
  <si>
    <t>IGN_OFF</t>
    <phoneticPr fontId="3"/>
  </si>
  <si>
    <t>BAT_WT</t>
    <phoneticPr fontId="3"/>
  </si>
  <si>
    <t>BAT_AO</t>
    <phoneticPr fontId="3"/>
  </si>
  <si>
    <t>0b/
1b</t>
    <phoneticPr fontId="3"/>
  </si>
  <si>
    <t>0000b</t>
  </si>
  <si>
    <t>0001b</t>
  </si>
  <si>
    <t>0010b</t>
  </si>
  <si>
    <t>0100b</t>
  </si>
  <si>
    <t>1000b</t>
  </si>
  <si>
    <t>10b</t>
  </si>
  <si>
    <t>ALERT_VOM_BAT_WT</t>
    <phoneticPr fontId="3"/>
  </si>
  <si>
    <t>01b</t>
  </si>
  <si>
    <t>11b</t>
  </si>
  <si>
    <t>**b</t>
  </si>
  <si>
    <t>×</t>
  </si>
  <si>
    <t>vd_g_AlertD_sbwInit</t>
  </si>
  <si>
    <t>BZ_BSFT</t>
  </si>
  <si>
    <t>BZ_IGSFT</t>
  </si>
  <si>
    <t>BZ_PT</t>
  </si>
  <si>
    <t>ALERT_CH_D_SBW_BZ_BSFT</t>
  </si>
  <si>
    <t>+B</t>
  </si>
  <si>
    <t>PCN1S01</t>
  </si>
  <si>
    <t>PCN1S01_STS</t>
  </si>
  <si>
    <t>通常(00b)/
未受信(01b)/
通信途絶(10b)/
未受信通信途絶(11b)</t>
  </si>
  <si>
    <t>未定義</t>
    <rPh sb="0" eb="3">
      <t>ミテイギ</t>
    </rPh>
    <phoneticPr fontId="3"/>
  </si>
  <si>
    <t>SINGLE</t>
  </si>
  <si>
    <t>単発吹鳴</t>
    <rPh sb="0" eb="2">
      <t>タンパツ</t>
    </rPh>
    <rPh sb="2" eb="4">
      <t>スイメイ</t>
    </rPh>
    <phoneticPr fontId="3"/>
  </si>
  <si>
    <t>DOUBLE</t>
  </si>
  <si>
    <t>****b</t>
  </si>
  <si>
    <t>**b</t>
    <phoneticPr fontId="3"/>
  </si>
  <si>
    <t>ALERT_CH_D_SBW_BZ_IGSFT</t>
  </si>
  <si>
    <t>ALERT_VOM__IGN_ON</t>
    <phoneticPr fontId="3"/>
  </si>
  <si>
    <t>UNKNOWN/
CYCLE</t>
  </si>
  <si>
    <t>-/
断続吹鳴</t>
    <rPh sb="3" eb="5">
      <t>ダンゾク</t>
    </rPh>
    <rPh sb="5" eb="7">
      <t>スイメイ</t>
    </rPh>
    <phoneticPr fontId="3"/>
  </si>
  <si>
    <t>CYCLE</t>
  </si>
  <si>
    <t>断続吹鳴</t>
    <rPh sb="0" eb="2">
      <t>ダンゾク</t>
    </rPh>
    <rPh sb="2" eb="4">
      <t>スイメイ</t>
    </rPh>
    <phoneticPr fontId="3"/>
  </si>
  <si>
    <t>ALERT_CH_D_SBW_BZ_PT</t>
    <phoneticPr fontId="3"/>
  </si>
  <si>
    <t>ALERT_VOM__IGN_ON</t>
  </si>
  <si>
    <t>ENG1S92/ENG1G92</t>
    <phoneticPr fontId="3"/>
  </si>
  <si>
    <t>ENG1S92_STS/
ENG1G92_STS</t>
    <phoneticPr fontId="3"/>
  </si>
  <si>
    <t>吹鳴なし(0000b)/
単発吹鳴(0001b)/
断続吹鳴(0010b)/
未定義(上記以外)</t>
    <rPh sb="13" eb="15">
      <t>タンパツ</t>
    </rPh>
    <rPh sb="15" eb="17">
      <t>スイメイ</t>
    </rPh>
    <rPh sb="26" eb="28">
      <t>ダンゾク</t>
    </rPh>
    <rPh sb="28" eb="30">
      <t>スイメイ</t>
    </rPh>
    <rPh sb="39" eb="42">
      <t>ミテイギ</t>
    </rPh>
    <rPh sb="43" eb="45">
      <t>ジョウキ</t>
    </rPh>
    <rPh sb="45" eb="47">
      <t>イガイ</t>
    </rPh>
    <phoneticPr fontId="3"/>
  </si>
  <si>
    <t>UNKNOWN/
SINGLE/
CYCLE/</t>
  </si>
  <si>
    <t>01b</t>
    <phoneticPr fontId="3"/>
  </si>
  <si>
    <t>CYCLE</t>
    <phoneticPr fontId="3"/>
  </si>
  <si>
    <t>ALERT_CH_D_SBW_PD_ACTF</t>
  </si>
  <si>
    <t>IGON15秒後
機能有無：-</t>
    <rPh sb="9" eb="11">
      <t>キノウ</t>
    </rPh>
    <rPh sb="11" eb="13">
      <t>ウム</t>
    </rPh>
    <phoneticPr fontId="3"/>
  </si>
  <si>
    <t>PCN1S02/SBW1G02</t>
    <phoneticPr fontId="3"/>
  </si>
  <si>
    <t>PCN1S02_STS/
SBW1G02_STS</t>
    <phoneticPr fontId="3"/>
  </si>
  <si>
    <t>SBW4</t>
    <phoneticPr fontId="3"/>
  </si>
  <si>
    <t>通常(0b)/
故障発生(1b)</t>
    <rPh sb="0" eb="2">
      <t>ツウジョウ</t>
    </rPh>
    <rPh sb="8" eb="10">
      <t>コショウ</t>
    </rPh>
    <rPh sb="10" eb="12">
      <t>ハッセイ</t>
    </rPh>
    <phoneticPr fontId="3"/>
  </si>
  <si>
    <t>要求あり/
-</t>
    <rPh sb="0" eb="2">
      <t>ヨウキュウ</t>
    </rPh>
    <phoneticPr fontId="3"/>
  </si>
  <si>
    <t>0b</t>
    <phoneticPr fontId="3"/>
  </si>
  <si>
    <t>0b</t>
  </si>
  <si>
    <t>1b</t>
  </si>
  <si>
    <t>MSG_02</t>
  </si>
  <si>
    <t>REQ02</t>
  </si>
  <si>
    <t>要求あり</t>
    <phoneticPr fontId="3"/>
  </si>
  <si>
    <t>*b</t>
  </si>
  <si>
    <t>ALERT_CH_D_SBW_PD_LBAT</t>
  </si>
  <si>
    <t>PCN1S02/SBW1G02</t>
  </si>
  <si>
    <t>PCN1S02_STS/
SBW1G02_STS</t>
  </si>
  <si>
    <t>通常(0b)/
バッテリ電圧低下(1b)</t>
    <rPh sb="0" eb="2">
      <t>ツウジョウ</t>
    </rPh>
    <rPh sb="12" eb="14">
      <t>デンアツ</t>
    </rPh>
    <rPh sb="14" eb="16">
      <t>テイカ</t>
    </rPh>
    <phoneticPr fontId="3"/>
  </si>
  <si>
    <t>UNKNOWN/
MSG_03</t>
  </si>
  <si>
    <t>MSG_03</t>
  </si>
  <si>
    <t>REQ03</t>
  </si>
  <si>
    <t>-/
D_SBW-CSTD-1-MEF01-REQ02</t>
    <phoneticPr fontId="3"/>
  </si>
  <si>
    <t>-/
D_SBW-CSTD-1-MEF01-REQ03</t>
    <phoneticPr fontId="3"/>
  </si>
  <si>
    <t>ALERT_CH_D_SBW_PD_SBWF</t>
  </si>
  <si>
    <t>SBW5</t>
    <phoneticPr fontId="3"/>
  </si>
  <si>
    <t>UNKNOWN/
MSG_05</t>
  </si>
  <si>
    <t>1b</t>
    <phoneticPr fontId="3"/>
  </si>
  <si>
    <t>MSG_05</t>
  </si>
  <si>
    <t>REQ05</t>
  </si>
  <si>
    <t>ALERT_CH_D_SBW_PD_PSWF</t>
  </si>
  <si>
    <t>RWT_EN
機能有無：-</t>
    <rPh sb="7" eb="9">
      <t>キノウ</t>
    </rPh>
    <rPh sb="9" eb="11">
      <t>ウム</t>
    </rPh>
    <phoneticPr fontId="3"/>
  </si>
  <si>
    <t>SBW6</t>
    <phoneticPr fontId="3"/>
  </si>
  <si>
    <t>UNKNOWN/
MSG_04</t>
  </si>
  <si>
    <t>MSG_04</t>
  </si>
  <si>
    <t>REQ04</t>
  </si>
  <si>
    <t>-/
D_SBW-CSTD-1-MEF01-REQ04</t>
    <phoneticPr fontId="3"/>
  </si>
  <si>
    <t>-/
D_SBW-CSTD-1-MEF01-REQ05</t>
    <phoneticPr fontId="3"/>
  </si>
  <si>
    <t>ALERT_CH_D_SBW_PD_CHK</t>
  </si>
  <si>
    <t>PCN1S01_STS</t>
    <phoneticPr fontId="3"/>
  </si>
  <si>
    <t>ENG1S92_STS/
ENG1G92_STS</t>
  </si>
  <si>
    <t>SBW3</t>
    <phoneticPr fontId="3"/>
  </si>
  <si>
    <t>通常(0b)/
システム故障(1b)</t>
    <rPh sb="0" eb="2">
      <t>ツウジョウ</t>
    </rPh>
    <rPh sb="12" eb="14">
      <t>コショウ</t>
    </rPh>
    <phoneticPr fontId="3"/>
  </si>
  <si>
    <t>MSG_06</t>
  </si>
  <si>
    <t>REQ06</t>
  </si>
  <si>
    <t>通常(00b)/
SBW8送信要求(01b)/
SBW9送信要求(10b)/
システム故障(11b)/</t>
    <rPh sb="0" eb="2">
      <t>ツウジョウ</t>
    </rPh>
    <rPh sb="13" eb="15">
      <t>ソウシン</t>
    </rPh>
    <rPh sb="15" eb="17">
      <t>ヨウキュウ</t>
    </rPh>
    <rPh sb="43" eb="45">
      <t>コショウ</t>
    </rPh>
    <phoneticPr fontId="3"/>
  </si>
  <si>
    <t>MET1S35</t>
  </si>
  <si>
    <t>MET1S35</t>
    <phoneticPr fontId="3"/>
  </si>
  <si>
    <t>SBW8</t>
    <phoneticPr fontId="3"/>
  </si>
  <si>
    <t>SBW9</t>
    <phoneticPr fontId="3"/>
  </si>
  <si>
    <t>SBW8_ON</t>
  </si>
  <si>
    <t>SBW8_ON</t>
    <phoneticPr fontId="3"/>
  </si>
  <si>
    <t>SBW9_ON</t>
  </si>
  <si>
    <t>SBW9_ON</t>
    <phoneticPr fontId="3"/>
  </si>
  <si>
    <t>10b</t>
    <phoneticPr fontId="3"/>
  </si>
  <si>
    <t>要求あり</t>
    <rPh sb="0" eb="2">
      <t>ヨウキュウ</t>
    </rPh>
    <phoneticPr fontId="3"/>
  </si>
  <si>
    <t>ALERT_CH_D_SBW_PD_SFTF</t>
  </si>
  <si>
    <t>ALERT_VOM_IGN_ON</t>
    <phoneticPr fontId="3"/>
  </si>
  <si>
    <t>PCN1S01_STS</t>
    <phoneticPr fontId="3"/>
  </si>
  <si>
    <t>SBW2</t>
    <phoneticPr fontId="3"/>
  </si>
  <si>
    <t>UNKNOWN/
MSG_07</t>
  </si>
  <si>
    <t>MSG_07</t>
  </si>
  <si>
    <t>REQ07</t>
  </si>
  <si>
    <t>-/
D_SBW-CSTD-1-MEF01-REQ07</t>
    <phoneticPr fontId="3"/>
  </si>
  <si>
    <t>ALERT_CH_D_SBW_PD_RIS</t>
  </si>
  <si>
    <t>00000b</t>
  </si>
  <si>
    <t>00001b</t>
  </si>
  <si>
    <t>MSG_08</t>
  </si>
  <si>
    <t>REQ08</t>
  </si>
  <si>
    <t>00010b</t>
  </si>
  <si>
    <t>MSG_09</t>
  </si>
  <si>
    <t>REQ09</t>
  </si>
  <si>
    <t>00011b</t>
  </si>
  <si>
    <t>MSG_11</t>
  </si>
  <si>
    <t>REQ11</t>
  </si>
  <si>
    <t>00100b</t>
  </si>
  <si>
    <t>00101b</t>
  </si>
  <si>
    <t>MSG_12</t>
  </si>
  <si>
    <t>REQ12</t>
  </si>
  <si>
    <t>00110b</t>
  </si>
  <si>
    <t>00111b</t>
  </si>
  <si>
    <t>01000b</t>
  </si>
  <si>
    <t>MSG_33</t>
  </si>
  <si>
    <t>REQ33</t>
  </si>
  <si>
    <t>01001b</t>
  </si>
  <si>
    <t>MSG_16</t>
  </si>
  <si>
    <t>REQ16</t>
  </si>
  <si>
    <t>01010b</t>
  </si>
  <si>
    <t>MSG_19</t>
  </si>
  <si>
    <t>REQ19</t>
  </si>
  <si>
    <t>01011b</t>
  </si>
  <si>
    <t>MSG_20</t>
  </si>
  <si>
    <t>REQ20</t>
  </si>
  <si>
    <t>01100b</t>
  </si>
  <si>
    <t>01101b</t>
  </si>
  <si>
    <t>01110b</t>
  </si>
  <si>
    <t>MSG_34</t>
  </si>
  <si>
    <t>REQ34</t>
  </si>
  <si>
    <t>01111b</t>
  </si>
  <si>
    <t>MSG_35</t>
  </si>
  <si>
    <t>REQ35</t>
  </si>
  <si>
    <t>10000b</t>
  </si>
  <si>
    <t>MSG_36</t>
  </si>
  <si>
    <t>REQ36</t>
  </si>
  <si>
    <t>10001b</t>
  </si>
  <si>
    <t>MSG_10</t>
  </si>
  <si>
    <t>REQ10</t>
  </si>
  <si>
    <t>10010b</t>
  </si>
  <si>
    <t>10011b</t>
  </si>
  <si>
    <t>MSG_13</t>
  </si>
  <si>
    <t>REQ13</t>
  </si>
  <si>
    <t>10100b</t>
  </si>
  <si>
    <t>MSG_14</t>
  </si>
  <si>
    <t>REQ14</t>
  </si>
  <si>
    <t>10101b</t>
  </si>
  <si>
    <t>MSG_17</t>
  </si>
  <si>
    <t>REQ17</t>
  </si>
  <si>
    <t>10110b</t>
  </si>
  <si>
    <t>MSG_18</t>
  </si>
  <si>
    <t>REQ18</t>
  </si>
  <si>
    <t>10111b</t>
  </si>
  <si>
    <t>11000b</t>
  </si>
  <si>
    <t>11001b</t>
  </si>
  <si>
    <t>11010b</t>
  </si>
  <si>
    <t>11011b</t>
  </si>
  <si>
    <t>11100b</t>
  </si>
  <si>
    <t>11101b</t>
  </si>
  <si>
    <t>11110b</t>
  </si>
  <si>
    <t>11111b</t>
  </si>
  <si>
    <t>MSG_38</t>
    <phoneticPr fontId="3"/>
  </si>
  <si>
    <t>REQ38</t>
    <phoneticPr fontId="3"/>
  </si>
  <si>
    <t>ALERT_CH_SBW_PD_NSFT</t>
  </si>
  <si>
    <t>通常(00b)/
走行を続ける場合は再度シフト操作(01b)/
[P]切りかえは停車して操作(10b)/
未定義(11b)</t>
    <rPh sb="0" eb="2">
      <t>ツウジョウ</t>
    </rPh>
    <rPh sb="9" eb="11">
      <t>ソウコウ</t>
    </rPh>
    <rPh sb="12" eb="13">
      <t>ツヅ</t>
    </rPh>
    <rPh sb="15" eb="17">
      <t>バアイ</t>
    </rPh>
    <rPh sb="18" eb="20">
      <t>サイド</t>
    </rPh>
    <rPh sb="23" eb="25">
      <t>ソウサ</t>
    </rPh>
    <rPh sb="53" eb="56">
      <t>ミテイギ</t>
    </rPh>
    <phoneticPr fontId="3"/>
  </si>
  <si>
    <t>UNKNOWN/
MSG_21/
MSG_24</t>
  </si>
  <si>
    <t>-/
D_SBW-CSTD-0-MEF01-REQ21, 24</t>
  </si>
  <si>
    <t>MSG_24</t>
  </si>
  <si>
    <t>REQ24</t>
  </si>
  <si>
    <t>MSG_21</t>
  </si>
  <si>
    <t>REQ21</t>
  </si>
  <si>
    <t>ALERT_CH_SBW_PD_PREQ</t>
    <phoneticPr fontId="3"/>
  </si>
  <si>
    <t>通常(0b)/
Pスイッチ操作要求(1b)</t>
    <rPh sb="0" eb="2">
      <t>ツウジョウ</t>
    </rPh>
    <rPh sb="13" eb="15">
      <t>ソウサ</t>
    </rPh>
    <rPh sb="15" eb="17">
      <t>ヨウキュウ</t>
    </rPh>
    <phoneticPr fontId="3"/>
  </si>
  <si>
    <t>UNKNOWN/
MSG_26</t>
  </si>
  <si>
    <t>MSG_26</t>
  </si>
  <si>
    <t>REQ26</t>
  </si>
  <si>
    <t>-/
D_SBW-CSTD-1-MEF01-REQ26</t>
    <phoneticPr fontId="3"/>
  </si>
  <si>
    <t>ALERT_CH_SBW_PD_SFML</t>
  </si>
  <si>
    <t>ENG1S92/ENG1G92</t>
  </si>
  <si>
    <t>通常(00b)/
シフト切り替え不可(01b)/
走行継続不可(10b)/
未定義(11b)</t>
    <rPh sb="0" eb="2">
      <t>ツウジョウ</t>
    </rPh>
    <rPh sb="12" eb="13">
      <t>キ</t>
    </rPh>
    <rPh sb="14" eb="15">
      <t>カ</t>
    </rPh>
    <rPh sb="16" eb="18">
      <t>フカ</t>
    </rPh>
    <rPh sb="25" eb="27">
      <t>ソウコウ</t>
    </rPh>
    <rPh sb="27" eb="29">
      <t>ケイゾク</t>
    </rPh>
    <rPh sb="29" eb="31">
      <t>フカ</t>
    </rPh>
    <rPh sb="38" eb="41">
      <t>ミテイギ</t>
    </rPh>
    <phoneticPr fontId="3"/>
  </si>
  <si>
    <t>UNKNOWN/
MSG_27/
MSG_28</t>
  </si>
  <si>
    <t>MSG_27</t>
  </si>
  <si>
    <t>REQ27</t>
  </si>
  <si>
    <t>MSG_28</t>
  </si>
  <si>
    <t>REQ28</t>
  </si>
  <si>
    <t>-/
D_SBW-CSTD-1-MEF01-REQ27, 28</t>
    <phoneticPr fontId="3"/>
  </si>
  <si>
    <t>ALERT_CH_SBW_PD_DAP</t>
  </si>
  <si>
    <t>SBW1G05</t>
  </si>
  <si>
    <t>SBW1G05_STS</t>
  </si>
  <si>
    <t>通常(0b)/
Pシフト切り替え(1b)</t>
    <rPh sb="0" eb="2">
      <t>ツウジョウ</t>
    </rPh>
    <rPh sb="12" eb="13">
      <t>キ</t>
    </rPh>
    <rPh sb="14" eb="15">
      <t>カ</t>
    </rPh>
    <phoneticPr fontId="3"/>
  </si>
  <si>
    <t>UNKNOWN/
MSG_29</t>
  </si>
  <si>
    <t>-/
D_SBW-CSTD-0-MEF01-REQ29</t>
  </si>
  <si>
    <t>MSG_29</t>
  </si>
  <si>
    <t>REQ29</t>
  </si>
  <si>
    <t>ALERT_CH_SBW_PD_ACCN</t>
  </si>
  <si>
    <t>通常(0b)/
シフトN保持中(1b)</t>
    <rPh sb="0" eb="2">
      <t>ツウジョウ</t>
    </rPh>
    <rPh sb="12" eb="14">
      <t>ホジ</t>
    </rPh>
    <rPh sb="14" eb="15">
      <t>チュウ</t>
    </rPh>
    <phoneticPr fontId="3"/>
  </si>
  <si>
    <t>UNKNOWN/
MSG_32</t>
  </si>
  <si>
    <t>-/
D_SBW-CSTD-0-MEF01-REQ32</t>
  </si>
  <si>
    <t>MSG_32</t>
  </si>
  <si>
    <t>REQ32</t>
  </si>
  <si>
    <t>-/
D_SBW-CSTD-1-MEF01-REQ37</t>
    <phoneticPr fontId="3"/>
  </si>
  <si>
    <t>REQ37</t>
    <phoneticPr fontId="3"/>
  </si>
  <si>
    <t>UNKNOWN/
MSG_37</t>
    <phoneticPr fontId="3"/>
  </si>
  <si>
    <t>MSG_37</t>
    <phoneticPr fontId="3"/>
  </si>
  <si>
    <t>通常(0b)/
N保持モード(1b)</t>
    <rPh sb="0" eb="2">
      <t>ツウジョウ</t>
    </rPh>
    <rPh sb="9" eb="11">
      <t>ホジ</t>
    </rPh>
    <phoneticPr fontId="3"/>
  </si>
  <si>
    <t>ALERT_CH_D_SBW_PD_APRJ</t>
    <phoneticPr fontId="3"/>
  </si>
  <si>
    <t>PD_ACTF</t>
    <phoneticPr fontId="3"/>
  </si>
  <si>
    <t>○</t>
  </si>
  <si>
    <t>PD_LBAT</t>
    <phoneticPr fontId="3"/>
  </si>
  <si>
    <t>PD_PSWF</t>
    <phoneticPr fontId="3"/>
  </si>
  <si>
    <t>PD_SBWF</t>
    <phoneticPr fontId="3"/>
  </si>
  <si>
    <t>PD_CHK</t>
    <phoneticPr fontId="3"/>
  </si>
  <si>
    <t>PD_SFTF</t>
    <phoneticPr fontId="3"/>
  </si>
  <si>
    <t>PD_RIS</t>
    <phoneticPr fontId="3"/>
  </si>
  <si>
    <t>PD_NSFT</t>
    <phoneticPr fontId="3"/>
  </si>
  <si>
    <t>PD_PREQ</t>
    <phoneticPr fontId="3"/>
  </si>
  <si>
    <t>PD_SFML</t>
    <phoneticPr fontId="3"/>
  </si>
  <si>
    <t>PD_DAP</t>
    <phoneticPr fontId="3"/>
  </si>
  <si>
    <t>PD_ACCN</t>
    <phoneticPr fontId="3"/>
  </si>
  <si>
    <t>PD_APRJ</t>
    <phoneticPr fontId="3"/>
  </si>
  <si>
    <t>SINGLE</t>
    <phoneticPr fontId="3"/>
  </si>
  <si>
    <t>DOUBLE</t>
    <phoneticPr fontId="3"/>
  </si>
  <si>
    <t>-</t>
    <phoneticPr fontId="3"/>
  </si>
  <si>
    <t>ALERT_CH_D_SBW_BZ_PT</t>
  </si>
  <si>
    <t>MSG_02</t>
    <phoneticPr fontId="3"/>
  </si>
  <si>
    <t>D_SBW-CSTD-1-MEF01-REQ02</t>
    <phoneticPr fontId="3"/>
  </si>
  <si>
    <t>MSG6_SBW8</t>
  </si>
  <si>
    <t>MSG6_SBW9</t>
  </si>
  <si>
    <t>MSG6_SBW9</t>
    <phoneticPr fontId="3"/>
  </si>
  <si>
    <t>-/
D_SBW-CSTD-1-MEF01-REQ06</t>
    <phoneticPr fontId="3"/>
  </si>
  <si>
    <t>MSG_37</t>
  </si>
  <si>
    <t>ALERT_CH_D_SBW_PD_NSFT</t>
  </si>
  <si>
    <t>ALERT_CH_D_SBW_PD_PREQ</t>
  </si>
  <si>
    <t>ALERT_CH_D_SBW_PD_SFML</t>
  </si>
  <si>
    <t>ALERT_CH_D_SBW_PD_DAP</t>
  </si>
  <si>
    <t>ALERT_CH_D_SBW_PD_ACCN</t>
  </si>
  <si>
    <t>ALERT_CH_D_SBW_PD_APRJ</t>
  </si>
  <si>
    <t>PCN1S01_STS</t>
    <phoneticPr fontId="3"/>
  </si>
  <si>
    <t>SBW1G02_STS</t>
    <phoneticPr fontId="3"/>
  </si>
  <si>
    <t>SBW1G02_STS</t>
    <phoneticPr fontId="3"/>
  </si>
  <si>
    <t>SBW1G02_STS</t>
    <phoneticPr fontId="3"/>
  </si>
  <si>
    <t>SBW1G02_STS</t>
    <phoneticPr fontId="3"/>
  </si>
  <si>
    <t>PCN1S01_STS</t>
    <phoneticPr fontId="3"/>
  </si>
  <si>
    <t>ENG1G92_STS</t>
    <phoneticPr fontId="3"/>
  </si>
  <si>
    <t>PCN1S01_STS</t>
    <phoneticPr fontId="3"/>
  </si>
  <si>
    <t>MSG_38</t>
  </si>
  <si>
    <t>PCN1S01_STS</t>
    <phoneticPr fontId="3"/>
  </si>
  <si>
    <t>ENG1S92_STS</t>
    <phoneticPr fontId="3"/>
  </si>
  <si>
    <t>SBW1G05_STS</t>
    <phoneticPr fontId="3"/>
  </si>
  <si>
    <t>SBW1G05_STS</t>
    <phoneticPr fontId="3"/>
  </si>
  <si>
    <t>MSG6_SBW8</t>
    <phoneticPr fontId="3"/>
  </si>
  <si>
    <t>UNKNOWN/
MSG_06/
SBW8_ON/
SBW9_ON/
MSG6_SBW8/
MSG6_SBW9</t>
    <phoneticPr fontId="3"/>
  </si>
  <si>
    <t>REQ39</t>
    <phoneticPr fontId="3"/>
  </si>
  <si>
    <t>MSG_39</t>
  </si>
  <si>
    <t>MSG_39</t>
    <phoneticPr fontId="3"/>
  </si>
  <si>
    <t>MSE社本</t>
    <rPh sb="3" eb="5">
      <t>シャモト</t>
    </rPh>
    <phoneticPr fontId="3"/>
  </si>
  <si>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3"/>
  </si>
  <si>
    <t>[TT][BC]
・SearchTable/IndexTableを自動選択できるように数式を追加(B3セル)</t>
    <rPh sb="33" eb="35">
      <t>ジドウ</t>
    </rPh>
    <rPh sb="35" eb="37">
      <t>センタク</t>
    </rPh>
    <rPh sb="43" eb="45">
      <t>スウシキ</t>
    </rPh>
    <rPh sb="46" eb="48">
      <t>ツイカ</t>
    </rPh>
    <phoneticPr fontId="3"/>
  </si>
  <si>
    <t>BZR_SFT1_SIG</t>
    <phoneticPr fontId="3"/>
  </si>
  <si>
    <t>BZR_PT_SIG</t>
    <phoneticPr fontId="3"/>
  </si>
  <si>
    <t>B_R_SBW_SIG</t>
    <phoneticPr fontId="3"/>
  </si>
  <si>
    <t>MSG_ACTF_SIG</t>
    <phoneticPr fontId="3"/>
  </si>
  <si>
    <t>MSG_LBAT_SIG</t>
    <phoneticPr fontId="3"/>
  </si>
  <si>
    <t>MSG_PSWF_SIG</t>
    <phoneticPr fontId="3"/>
  </si>
  <si>
    <t>MSG_SBWF_SIG</t>
    <phoneticPr fontId="3"/>
  </si>
  <si>
    <t>MSG_SFML_SIG</t>
    <phoneticPr fontId="3"/>
  </si>
  <si>
    <t>MSG_CHK_SIG</t>
    <phoneticPr fontId="3"/>
  </si>
  <si>
    <t>MSG_SFTF_SIG</t>
    <phoneticPr fontId="3"/>
  </si>
  <si>
    <t>MSG_RI_S_SIG</t>
    <phoneticPr fontId="3"/>
  </si>
  <si>
    <t>MSG_NSFT_SIG</t>
    <phoneticPr fontId="3"/>
  </si>
  <si>
    <t>MSG_PREQ_SIG</t>
    <phoneticPr fontId="3"/>
  </si>
  <si>
    <t>MSG_DAP_SIG</t>
    <phoneticPr fontId="3"/>
  </si>
  <si>
    <t>MSG_ACCN_SIG</t>
    <phoneticPr fontId="3"/>
  </si>
  <si>
    <t>MSG_APRJ_SIG</t>
    <phoneticPr fontId="3"/>
  </si>
  <si>
    <t>ALERT_VOM_IGN_ON</t>
    <phoneticPr fontId="3"/>
  </si>
  <si>
    <t>D_SBW-CSTD-1-MEF01-REQ03</t>
  </si>
  <si>
    <t>D_SBW-CSTD-1-MEF01-REQ04</t>
  </si>
  <si>
    <t>SBW6</t>
  </si>
  <si>
    <t>D_SBW-CSTD-1-MEF01-REQ05</t>
  </si>
  <si>
    <t>SBW5</t>
  </si>
  <si>
    <t>D_SBW-CSTD-1-MEF01-REQ06</t>
  </si>
  <si>
    <t>SBW3</t>
  </si>
  <si>
    <t>SBW8</t>
  </si>
  <si>
    <t>SBW9</t>
  </si>
  <si>
    <t>SBW3/SBW8</t>
  </si>
  <si>
    <t>SBW3/SBW9</t>
  </si>
  <si>
    <t>D_SBW-CSTD-1-MEF01-REQ07</t>
  </si>
  <si>
    <t>SBW2</t>
  </si>
  <si>
    <t>D_SBW-CSTD-1-MEF01-REQ08</t>
  </si>
  <si>
    <t>D_SBW-CSTD-1-MEF01-REQ09</t>
  </si>
  <si>
    <t>D_SBW-CSTD-1-MEF01-REQ10</t>
  </si>
  <si>
    <t>D_SBW-CSTD-1-MEF01-REQ11</t>
  </si>
  <si>
    <t>D_SBW-CSTD-1-MEF01-REQ12</t>
  </si>
  <si>
    <t>D_SBW-CSTD-1-MEF01-REQ13</t>
  </si>
  <si>
    <t>D_SBW-CSTD-1-MEF01-REQ14</t>
  </si>
  <si>
    <t>D_SBW-CSTD-1-MEF01-REQ16</t>
  </si>
  <si>
    <t>D_SBW-CSTD-1-MEF01-REQ17</t>
  </si>
  <si>
    <t>D_SBW-CSTD-1-MEF01-REQ18</t>
  </si>
  <si>
    <t>D_SBW-CSTD-1-MEF01-REQ19</t>
  </si>
  <si>
    <t>D_SBW-CSTD-1-MEF01-REQ20</t>
  </si>
  <si>
    <t>D_SBW-CSTD-1-MEF01-REQ33</t>
  </si>
  <si>
    <t>D_SBW-CSTD-1-MEF01-REQ34</t>
  </si>
  <si>
    <t>D_SBW-CSTD-1-MEF01-REQ35</t>
  </si>
  <si>
    <t>D_SBW-CSTD-1-MEF01-REQ36</t>
  </si>
  <si>
    <t>D_SBW-CSTD-1-MEF01-REQ38</t>
  </si>
  <si>
    <t>D_SBW-CSTD-1-MEF01-REQ39</t>
  </si>
  <si>
    <t>D_SBW-CSTD-1-MEF01-REQ21</t>
  </si>
  <si>
    <t>D_SBW-CSTD-1-MEF01-REQ24</t>
  </si>
  <si>
    <t>D_SBW-CSTD-1-MEF01-REQ26</t>
  </si>
  <si>
    <t>D_SBW-CSTD-1-MEF01-REQ27</t>
  </si>
  <si>
    <t>D_SBW-CSTD-1-MEF01-REQ28</t>
  </si>
  <si>
    <t>D_SBW-CSTD-1-MEF01-REQ29</t>
  </si>
  <si>
    <t>D_SBW-CSTD-1-MEF01-REQ32</t>
  </si>
  <si>
    <t>D_SBW-CSTD-1-MEF01-REQ37</t>
  </si>
  <si>
    <t>IG-OFF + BAT_WT-OFF</t>
  </si>
  <si>
    <t>IG-ON + BAT_WT-OFF</t>
  </si>
  <si>
    <t>IG-ON + 通常 + 吹鳴なし</t>
  </si>
  <si>
    <t>IG-ON + 通常 + 受付告知</t>
  </si>
  <si>
    <t>IG-ON + 通常 + リジェクト告知</t>
  </si>
  <si>
    <t>IG-ON + 通常 + Auto-P作動警報</t>
  </si>
  <si>
    <t>IG-ON + 通常 + 未定義</t>
  </si>
  <si>
    <t>IG-ON + 未受信 + *</t>
  </si>
  <si>
    <t>IG-ON + 通信途絶 + *</t>
  </si>
  <si>
    <t>IG-ON + 未受信通信途絶 + *</t>
  </si>
  <si>
    <t>IG-OFF + *</t>
  </si>
  <si>
    <t>UNKNOWN/
MSG_02</t>
    <phoneticPr fontId="3"/>
  </si>
  <si>
    <t>IG-OFF + BAT_WT-ON + 通常 + 通常</t>
  </si>
  <si>
    <t>IG-OFF + BAT_WT-ON + 通常 + 故障発生</t>
  </si>
  <si>
    <t>IG-OFF + BAT_WT-ON + 未受信</t>
  </si>
  <si>
    <t>IG-OFF + BAT_WT-ON + 通信途絶</t>
  </si>
  <si>
    <t>IG-OFF + BAT_WT-ON + 未受信通信途絶</t>
  </si>
  <si>
    <t>IG-ON + BAT_WT-ON + 通常 + 通常</t>
  </si>
  <si>
    <t>IG-ON + BAT_WT-ON + 通常 + 故障発生</t>
  </si>
  <si>
    <t>IG-ON + BAT_WT-ON + 未受信</t>
  </si>
  <si>
    <t>IG-ON + BAT_WT-ON + 通信途絶</t>
  </si>
  <si>
    <t>要求あり</t>
  </si>
  <si>
    <t>IG-ON + BAT_WT-ON + 未受信通信途絶</t>
  </si>
  <si>
    <t>IG-ON + 通常 + 通常</t>
  </si>
  <si>
    <t>IG-ON + 通常 + シフト切りかえできません</t>
  </si>
  <si>
    <t>IG-ON + 通常 + ハイブリッド始動後シフト操作</t>
  </si>
  <si>
    <t>IG-ON + 通常 + シフト切りかえ一時不可</t>
  </si>
  <si>
    <t>IG-ON + 通常 + [B]切りかえは[D]にしてから</t>
  </si>
  <si>
    <t>IG-ON + 通常 + ブレーキを踏んでからシフト切りかえしてください</t>
  </si>
  <si>
    <t>IG-ON + 通常 + アクセルペダルを戻してください</t>
  </si>
  <si>
    <t>IG-ON + 通常 + EV後に操作してください</t>
  </si>
  <si>
    <t>IG-ON + 通常 + [N]に切りかえました[B]</t>
  </si>
  <si>
    <t>IG-ON + 通常 + [D]切りかえは停車して操作</t>
  </si>
  <si>
    <t>IG-ON + 通常 + [R]切りかえは停車して操作</t>
  </si>
  <si>
    <t>IG-ON + 通常 + シフトレバーを[N]で保持</t>
  </si>
  <si>
    <t>IG-ON + 通常 + FC後に操作してください</t>
  </si>
  <si>
    <t>IG-ON + 通常 + [Br]切りかえは[D]にしてから</t>
  </si>
  <si>
    <t>IG-ON + 通常 + [N]に切りかえました[Br]</t>
  </si>
  <si>
    <t>IG-ON + 通常 + エンジン始動後シフト操作</t>
  </si>
  <si>
    <t>IG-ON + 通常 + [M]切りかえは[D]にしてから</t>
  </si>
  <si>
    <t>IG-ON + 通常 + [S]切りかえは[D]にしてから</t>
  </si>
  <si>
    <t>IG-ON + 通常 + [N]に切りかえました[M]</t>
  </si>
  <si>
    <t>IG-ON + 通常 + [N]に切りかえました[S]</t>
  </si>
  <si>
    <t>IG-ON + 通常 + シフト切替できませんでした</t>
  </si>
  <si>
    <t>BAT_WT-ON + 未受信 + *</t>
  </si>
  <si>
    <t>BAT_WT-ON + 通信途絶 + *</t>
  </si>
  <si>
    <t>BAT_WT-ON + 未受信通信途絶 + *</t>
  </si>
  <si>
    <t>BAT_WT-OFF + *</t>
  </si>
  <si>
    <t>IG-OFF + *</t>
    <phoneticPr fontId="3"/>
  </si>
  <si>
    <t>IG-ON + 未受信 + *</t>
    <phoneticPr fontId="3"/>
  </si>
  <si>
    <t>IG-ON + 通信途絶 + *</t>
    <phoneticPr fontId="3"/>
  </si>
  <si>
    <t>IG-ON + 未受信通信途絶 + *</t>
    <phoneticPr fontId="3"/>
  </si>
  <si>
    <t>BAT_WT-ON + 通常 + 通常</t>
  </si>
  <si>
    <t>BAT_WT-ON + 通常 + バッテリ電圧低下</t>
  </si>
  <si>
    <t>BAT_WT-ON + 通常 + 故障発生</t>
  </si>
  <si>
    <t>BAT_WT-ON + 通常 + 通常 + 通常 + 通常</t>
  </si>
  <si>
    <t>BAT_WT-ON + 通常 + 通常 + 通常 + SBW8送信要求</t>
  </si>
  <si>
    <t>BAT_WT-ON + 通常 + 通常 + 通常 + SBW9送信要求</t>
  </si>
  <si>
    <t>BAT_WT-ON + 通常 + 通常 + 通常 + システム故障</t>
  </si>
  <si>
    <t>BAT_WT-ON + 通常 + 通常 + 未受信 + *</t>
  </si>
  <si>
    <t>BAT_WT-ON + 通常 + 通常 + 通信途絶 + *</t>
  </si>
  <si>
    <t>BAT_WT-ON + 通常 + 通常 + 未受信通信途絶 + *</t>
  </si>
  <si>
    <t>BAT_WT-ON + 通常 + システム故障 + 通常 + 通常</t>
  </si>
  <si>
    <t>BAT_WT-ON + 通常 + システム故障 + 通常 + SBW8送信要求</t>
  </si>
  <si>
    <t>BAT_WT-ON + 通常 + システム故障 + 通常 + SBW9送信要求</t>
  </si>
  <si>
    <t>BAT_WT-ON + 通常 + システム故障 + 通常 + システム故障</t>
  </si>
  <si>
    <t>BAT_WT-ON + 通常 + システム故障 + 未受信 + *</t>
  </si>
  <si>
    <t>BAT_WT-ON + 通常 + システム故障 + 通信途絶 + *</t>
  </si>
  <si>
    <t>BAT_WT-ON + 通常 + システム故障 + 未受信通信途絶 + *</t>
  </si>
  <si>
    <t>BAT_WT-ON + 未受信 + 通常 + 通常</t>
  </si>
  <si>
    <t>BAT_WT-ON + 未受信 + 通常 + SBW8送信要求</t>
  </si>
  <si>
    <t>BAT_WT-ON + 未受信 + 通常 + SBW9送信要求</t>
  </si>
  <si>
    <t>BAT_WT-ON + 未受信 + 通常 + システム故障</t>
  </si>
  <si>
    <t>BAT_WT-ON + 通信途絶 + 通常 + 通常</t>
  </si>
  <si>
    <t>BAT_WT-ON + 通信途絶 + 通常 + SBW8送信要求</t>
  </si>
  <si>
    <t>BAT_WT-ON + 通信途絶 + 通常 + SBW9送信要求</t>
  </si>
  <si>
    <t>BAT_WT-ON + 通信途絶 + 通常 + システム故障</t>
  </si>
  <si>
    <t>BAT_WT-ON + 未受信通信途絶 + 通常 + 通常</t>
  </si>
  <si>
    <t>BAT_WT-ON + 未受信通信途絶 + 通常 + SBW8送信要求</t>
  </si>
  <si>
    <t>BAT_WT-ON + 未受信通信途絶 + 通常 + SBW9送信要求</t>
  </si>
  <si>
    <t>BAT_WT-ON + 未受信通信途絶 + 通常 + システム故障</t>
  </si>
  <si>
    <t>BAT_WT-ON + 未受信 + 未受信 + *</t>
  </si>
  <si>
    <t>BAT_WT-ON + 未受信 + 通信途絶 + *</t>
  </si>
  <si>
    <t>BAT_WT-ON + 未受信 + 未受信通信途絶 + *</t>
  </si>
  <si>
    <t>BAT_WT-ON + 通信途絶 + 未受信 + *</t>
  </si>
  <si>
    <t>BAT_WT-ON + 通信途絶 + 通信途絶 + *</t>
  </si>
  <si>
    <t>BAT_WT-ON + 通信途絶 + 未受信通信途絶 + *</t>
  </si>
  <si>
    <t>BAT_WT-ON + 未受信通信途絶 + 未受信 + *</t>
  </si>
  <si>
    <t>BAT_WT-ON + 未受信通信途絶 + 通信途絶 + *</t>
  </si>
  <si>
    <t>BAT_WT-ON + 未受信通信途絶 + 未受信通信途絶 + *</t>
  </si>
  <si>
    <t>IG-ON + 通常 + 故障発生</t>
  </si>
  <si>
    <t>IG-ON + 未受信 + *</t>
    <rPh sb="8" eb="9">
      <t>ミ</t>
    </rPh>
    <rPh sb="9" eb="11">
      <t>ジュシン</t>
    </rPh>
    <phoneticPr fontId="3"/>
  </si>
  <si>
    <t>IG-ON + 通信途絶 + *</t>
    <rPh sb="8" eb="10">
      <t>ツウシン</t>
    </rPh>
    <rPh sb="10" eb="12">
      <t>トゼツ</t>
    </rPh>
    <phoneticPr fontId="3"/>
  </si>
  <si>
    <t>IG-ON + 未受信通信途絶 + *</t>
    <rPh sb="8" eb="9">
      <t>ミ</t>
    </rPh>
    <rPh sb="9" eb="11">
      <t>ジュシン</t>
    </rPh>
    <rPh sb="11" eb="15">
      <t>ツウシントゼツ</t>
    </rPh>
    <phoneticPr fontId="3"/>
  </si>
  <si>
    <t>IG-ON + 通常 + 走行を続ける場合は再度シフト操作</t>
  </si>
  <si>
    <t>IG-ON + 通常 + [P]切りかえは停車して操作</t>
  </si>
  <si>
    <t>BAT_WT-ON + 通常 + Pスイッチ操作要求</t>
  </si>
  <si>
    <t>BAT_WT-ON + 通常 + Pシフト切り替え</t>
  </si>
  <si>
    <t>BAT_WT-ON + 通常 + シフトN保持中</t>
  </si>
  <si>
    <t>IG-ON + 通常 + シフト切り替え不可</t>
  </si>
  <si>
    <t>IG-ON + 通常 + 走行継続不可</t>
  </si>
  <si>
    <t>CYCLE</t>
    <phoneticPr fontId="3"/>
  </si>
  <si>
    <t>SBW1G01_STS</t>
    <phoneticPr fontId="3"/>
  </si>
  <si>
    <t>高橋</t>
    <rPh sb="0" eb="2">
      <t>タカハシ</t>
    </rPh>
    <phoneticPr fontId="3"/>
  </si>
  <si>
    <t>REQ40</t>
    <phoneticPr fontId="3"/>
  </si>
  <si>
    <t>MSG_40</t>
  </si>
  <si>
    <t>MSG_40</t>
    <phoneticPr fontId="3"/>
  </si>
  <si>
    <t>仕様情報学習等未完了表示 判定</t>
    <rPh sb="0" eb="2">
      <t>シヨウ</t>
    </rPh>
    <rPh sb="2" eb="4">
      <t>ジョウホウ</t>
    </rPh>
    <rPh sb="4" eb="6">
      <t>ガクシュウ</t>
    </rPh>
    <rPh sb="6" eb="7">
      <t>ナド</t>
    </rPh>
    <rPh sb="7" eb="8">
      <t>ミ</t>
    </rPh>
    <rPh sb="8" eb="10">
      <t>カンリョウ</t>
    </rPh>
    <rPh sb="10" eb="12">
      <t>ヒョウジ</t>
    </rPh>
    <rPh sb="13" eb="15">
      <t>ハンテイ</t>
    </rPh>
    <phoneticPr fontId="3"/>
  </si>
  <si>
    <t>N保持モード表示 判定</t>
    <rPh sb="0" eb="2">
      <t>ホジ</t>
    </rPh>
    <phoneticPr fontId="3"/>
  </si>
  <si>
    <t>シフトNホールド表示 判定</t>
    <phoneticPr fontId="3"/>
  </si>
  <si>
    <t>Pシフト切り替え表示 判定</t>
    <phoneticPr fontId="3"/>
  </si>
  <si>
    <t>シフトシステム故障表示 判定</t>
    <phoneticPr fontId="3"/>
  </si>
  <si>
    <t>Pスイッチ操作要求表示 判定</t>
    <phoneticPr fontId="3"/>
  </si>
  <si>
    <t>シフトN切り替え表示 判定</t>
    <phoneticPr fontId="3"/>
  </si>
  <si>
    <t>シフトレバー警告表示 判定</t>
    <rPh sb="6" eb="8">
      <t>ケイコク</t>
    </rPh>
    <phoneticPr fontId="3"/>
  </si>
  <si>
    <t>シフトセンサ故障表示 判定</t>
    <phoneticPr fontId="3"/>
  </si>
  <si>
    <t>Pレンジ切り替え不可表示 判定</t>
    <phoneticPr fontId="3"/>
  </si>
  <si>
    <t>Pスイッチ故障表示 判定</t>
    <phoneticPr fontId="3"/>
  </si>
  <si>
    <t>バッテリ電圧低下表示 判定</t>
    <phoneticPr fontId="3"/>
  </si>
  <si>
    <t>異常告知ブザー 判定</t>
    <phoneticPr fontId="3"/>
  </si>
  <si>
    <t>IG-ON中シフト操作ブザー 判定</t>
    <phoneticPr fontId="3"/>
  </si>
  <si>
    <t>+B ON中シフト操作ブザー 判定</t>
    <rPh sb="5" eb="6">
      <t>チュウ</t>
    </rPh>
    <rPh sb="9" eb="11">
      <t>ソウサ</t>
    </rPh>
    <phoneticPr fontId="3"/>
  </si>
  <si>
    <t>SILUASBW_SIG</t>
    <phoneticPr fontId="3"/>
  </si>
  <si>
    <t>SBW1G05</t>
    <phoneticPr fontId="3"/>
  </si>
  <si>
    <t>SBW1G05_STS</t>
    <phoneticPr fontId="3"/>
  </si>
  <si>
    <t>UNKNOWN/
MSG_41</t>
    <phoneticPr fontId="3"/>
  </si>
  <si>
    <t>MSG_41</t>
  </si>
  <si>
    <t>MSG_41</t>
    <phoneticPr fontId="3"/>
  </si>
  <si>
    <t>-/
D_SBW-CSTD-1-MEF01-REQ41</t>
    <phoneticPr fontId="3"/>
  </si>
  <si>
    <t>REQ41</t>
    <phoneticPr fontId="3"/>
  </si>
  <si>
    <t>通常(0b)/
仕様情報学習等未完了(1b)</t>
    <rPh sb="0" eb="2">
      <t>ツウジョウ</t>
    </rPh>
    <phoneticPr fontId="3"/>
  </si>
  <si>
    <t>IG-ON + 通常 + N保持モード</t>
    <phoneticPr fontId="3"/>
  </si>
  <si>
    <t>IG-ON + 通常 + 仕様情報学習等未完了</t>
    <phoneticPr fontId="3"/>
  </si>
  <si>
    <t>PD_SILUA</t>
    <phoneticPr fontId="3"/>
  </si>
  <si>
    <t>ALERT_CH_D_SBW_PD_SILUA</t>
  </si>
  <si>
    <t>MSG_41</t>
    <phoneticPr fontId="3"/>
  </si>
  <si>
    <t>D_SBW-CSTD-1-MEF01-REQ41</t>
    <phoneticPr fontId="3"/>
  </si>
  <si>
    <t>ALERT_CH_D_SBW_PD_SILUA</t>
    <phoneticPr fontId="3"/>
  </si>
  <si>
    <t>D_SBW-CSTD-1-MEF01-REQ40</t>
    <phoneticPr fontId="3"/>
  </si>
  <si>
    <t>IG-ON</t>
  </si>
  <si>
    <t>IG-ON</t>
    <phoneticPr fontId="3"/>
  </si>
  <si>
    <t>新規作成(流用元：alert_D_SBW-CSTD-1-03-A-C0.xlsx)
050D CV対応
[Matrix]シート
・対象仕様書変更
・ロケーション変更
・CH Name：PD_SILUA追加
[CH_Design]シート
・定義名変更
　ALERT_REQ_D_SBW_PD_RIS_MSG_23→ALERT_REQ_D_SBW_PD_RIS_MSG_40
・定義追加
　ALERT_REQ_D_SBW_PD_SILUA_MSG_41
[PD_RIS]シート
・MSG_23→MSG_40に変更
[PD_SILUA]シート
・新規追加
[Reference]シート
・キャプチャ張り替え
　要求廃止：D_SBW-CSTD-1-MEF01-REQ23　：　MSG_RI_S = 01100b
　要求追加：D_SBW-CSTD-1-MEF01-REQ40　：　MSG_RI_S = 01100b
　要求追加：D_SBW-CSTD-1-MEF01-REQ41　：　SILUASBW = 1b
・PD-真理値表：シフトレバー警告表示 判定 の判定結果を以下に変更
　MSG_23→MSG40 
・PD-真理値表：仕様情報学習等未完了表示 判定 を追加</t>
    <rPh sb="0" eb="2">
      <t>シンキ</t>
    </rPh>
    <rPh sb="2" eb="4">
      <t>サクセイ</t>
    </rPh>
    <rPh sb="5" eb="7">
      <t>リュウヨウ</t>
    </rPh>
    <rPh sb="7" eb="8">
      <t>モト</t>
    </rPh>
    <rPh sb="50" eb="52">
      <t>タイオウ</t>
    </rPh>
    <rPh sb="66" eb="68">
      <t>タイショウ</t>
    </rPh>
    <rPh sb="68" eb="71">
      <t>シヨウショ</t>
    </rPh>
    <rPh sb="71" eb="73">
      <t>ヘンコウ</t>
    </rPh>
    <rPh sb="81" eb="83">
      <t>ヘンコウ</t>
    </rPh>
    <rPh sb="101" eb="103">
      <t>ツイカ</t>
    </rPh>
    <rPh sb="120" eb="123">
      <t>テイギメイ</t>
    </rPh>
    <rPh sb="123" eb="125">
      <t>ヘンコウ</t>
    </rPh>
    <rPh sb="190" eb="192">
      <t>ツイカ</t>
    </rPh>
    <rPh sb="297" eb="298">
      <t>ハ</t>
    </rPh>
    <rPh sb="299" eb="300">
      <t>カ</t>
    </rPh>
    <rPh sb="405" eb="409">
      <t>ヨウキュウツイカ</t>
    </rPh>
    <rPh sb="455" eb="459">
      <t>シンリチヒョウ</t>
    </rPh>
    <rPh sb="475" eb="479">
      <t>ハンテイケッカ</t>
    </rPh>
    <rPh sb="480" eb="482">
      <t>イカ</t>
    </rPh>
    <rPh sb="483" eb="485">
      <t>ヘンコウ</t>
    </rPh>
    <rPh sb="505" eb="509">
      <t>シンリチヒョウ</t>
    </rPh>
    <rPh sb="527" eb="529">
      <t>ツイカ</t>
    </rPh>
    <phoneticPr fontId="3"/>
  </si>
  <si>
    <t>通常(00000b)/
シフト切りかえできません(00001b)/
ハイブリッド始動後シフト操作(00010b)/
シフト切りかえ一時不可(00011b)/
[B]切りかえは[D]にしてから(00101b)/
ブレーキを踏んでからシフト切りかえしてください(00110b)/
アクセルペダルを戻してください(00111b)/
EV後に操作してください(01000b)/
[N]に切りかえました[B](01001b)/
[D]切りかえは停車して操作(01010b)/
[R]切りかえは停車して操作(01011b)/
シフトレバーを[N]で保持(01100b)/
FC後に操作してください(01110b)/
[Br]切りかえは[D]にしてから(01111b)/
[N]に切りかえました[Br](10000b)/
エンジン始動後シフト操作(10001b)/
[M]切りかえは[D]にしてから(10011b)/
[S]切りかえは[D]にしてから(10100b)/
[N]に切りかえました[M](10101b)/
[N]に切りかえました[S](10110b)/
シフト切替できませんでした(10111b)/
未定義(上記以外）</t>
    <rPh sb="0" eb="2">
      <t>ツウジョウ</t>
    </rPh>
    <phoneticPr fontId="3"/>
  </si>
  <si>
    <t>*b</t>
    <phoneticPr fontId="3"/>
  </si>
  <si>
    <t>*****b</t>
    <phoneticPr fontId="3"/>
  </si>
  <si>
    <t>1.1.0</t>
    <phoneticPr fontId="3"/>
  </si>
  <si>
    <t>高橋勝</t>
    <rPh sb="0" eb="3">
      <t>タカハシカツ</t>
    </rPh>
    <phoneticPr fontId="3"/>
  </si>
  <si>
    <t>(流用元：alert_D_SBW-CSTD-1-04-A-C1.xlsx)
面企画#2 CV対応
[Matrix]シート
・対象仕様書変更
・ロケーション変更
[Reference]シート
・キャプチャを差し替え
・吹き出しコメント修正</t>
    <phoneticPr fontId="3"/>
  </si>
  <si>
    <r>
      <t xml:space="preserve">UNKNOWN/
MSG_08/
MSG_09/
MSG_10/
MSG_11/
MSG_12/
MSG_13/
MSG_14/
MSG_16/
MSG_17/
MSG_18/
MSG_19/
MSG_20/
MSG_33/
MSG_34/
MSG_35/
MSG_36/
MSG_38/
MSG_39/
</t>
    </r>
    <r>
      <rPr>
        <sz val="11"/>
        <rFont val="Calibri"/>
        <family val="3"/>
        <charset val="128"/>
        <scheme val="minor"/>
      </rPr>
      <t>MSG_40</t>
    </r>
    <phoneticPr fontId="3"/>
  </si>
  <si>
    <t>-/
D_SBW-CSTD-1-MEF01-REQ08～14,16～20, 33～36,38～40</t>
    <phoneticPr fontId="3"/>
  </si>
  <si>
    <t>MSE小澤</t>
    <rPh sb="3" eb="5">
      <t>オザワ</t>
    </rPh>
    <phoneticPr fontId="3"/>
  </si>
  <si>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3"/>
  </si>
  <si>
    <t>https://aip01.dndev.net/svn/aip/tmcapp/sd/evidence/trunk/02_Design/01_Vom/Alert/03_Component/alert_design.pptx</t>
    <phoneticPr fontId="3"/>
  </si>
  <si>
    <t>1.2.0</t>
    <phoneticPr fontId="3"/>
  </si>
  <si>
    <t>面企画#2 Pre1A対応(alert_D_SBW-CSTD-1-04-B-C1.xlsx　※面企画#2)
900B 量確（METHUD900B-5503)で行った対応の横展開
[Matrix]
・対象仕様書にMET-D_SFTEXI-CSTD-0-02-C-C3を追加
[CH_Design]
・SBW4のRW機能判定を更新
[Reference]
・PD_ACTFのSBW4に機能有無判定を追加
・シフト種別判定（MET-D_SFTEXI-CSTD-）を追加</t>
    <rPh sb="0" eb="1">
      <t>メン</t>
    </rPh>
    <rPh sb="1" eb="3">
      <t>キカク</t>
    </rPh>
    <rPh sb="11" eb="13">
      <t>タイオウ</t>
    </rPh>
    <rPh sb="47" eb="50">
      <t>メンキカク</t>
    </rPh>
    <rPh sb="80" eb="81">
      <t>オコナ</t>
    </rPh>
    <rPh sb="83" eb="85">
      <t>タイオウ</t>
    </rPh>
    <rPh sb="86" eb="87">
      <t>ヨコ</t>
    </rPh>
    <rPh sb="87" eb="89">
      <t>テンカイ</t>
    </rPh>
    <rPh sb="134" eb="136">
      <t>ツイカ</t>
    </rPh>
    <rPh sb="157" eb="159">
      <t>キノウ</t>
    </rPh>
    <rPh sb="159" eb="161">
      <t>ハンテイ</t>
    </rPh>
    <rPh sb="162" eb="164">
      <t>コウシン</t>
    </rPh>
    <rPh sb="191" eb="193">
      <t>キノウ</t>
    </rPh>
    <rPh sb="193" eb="195">
      <t>ウム</t>
    </rPh>
    <rPh sb="195" eb="197">
      <t>ハンテイ</t>
    </rPh>
    <rPh sb="198" eb="200">
      <t>ツイカ</t>
    </rPh>
    <rPh sb="205" eb="207">
      <t>シュベツ</t>
    </rPh>
    <rPh sb="207" eb="209">
      <t>ハンテイ</t>
    </rPh>
    <phoneticPr fontId="3"/>
  </si>
  <si>
    <t>5.5.0</t>
  </si>
  <si>
    <t>伊藤</t>
    <rPh sb="0" eb="2">
      <t>イトウ</t>
    </rPh>
    <phoneticPr fontId="3"/>
  </si>
  <si>
    <t>シフト種別=SBW</t>
    <phoneticPr fontId="3"/>
  </si>
  <si>
    <t>1.3.0</t>
    <phoneticPr fontId="3"/>
  </si>
  <si>
    <t>IGON15秒後
機能有無：シフト種別=SBW</t>
    <rPh sb="9" eb="11">
      <t>キノウ</t>
    </rPh>
    <rPh sb="11" eb="13">
      <t>ウム</t>
    </rPh>
    <rPh sb="17" eb="19">
      <t>シュベツ</t>
    </rPh>
    <phoneticPr fontId="3"/>
  </si>
  <si>
    <t>面企画#2 1A対応(流用元：alert_D_SBW-CSTD-1-04-B-C1.xlsx)
[Matrix]シート
・対象仕様書変更
・ロケーション変更
[CH_Design]シート
・”D_SBW-CSTD-1-MEF01-REQ02”のPD機能判定を更新
[Reference]シート
・キャプチャを差し替え
・吹き出しコメント修正</t>
    <phoneticPr fontId="3"/>
  </si>
  <si>
    <t>川原</t>
    <rPh sb="0" eb="2">
      <t>カワハラ</t>
    </rPh>
    <phoneticPr fontId="3"/>
  </si>
  <si>
    <t>MET-D_SBW-CSTD-A0-04-A-C0.xlsm</t>
  </si>
  <si>
    <t>https://aip01.dndev.net/svn/met/toyota/std/rd/spec/19PFver3/tags/00.Product/v0.0.d/制御仕様/MET-D_SBW-CSTD-A0-04-A-C0</t>
  </si>
  <si>
    <t>D_SBW-CSTD-A0-BZR01-REQ02-</t>
  </si>
  <si>
    <t>D_SBW-CSTD-A0-BZR01-REQ03-</t>
  </si>
  <si>
    <t>D_SBW-CSTD-A0-BZR01-REQ07-</t>
  </si>
  <si>
    <t>D_SBW-CSTD-A0-BZR01-REQ04-</t>
  </si>
  <si>
    <t>D_SBW-CSTD-A0-BZR01-REQ06-</t>
  </si>
  <si>
    <t>D_SBW-CSTD-A0-BZR01-REQ05-</t>
  </si>
  <si>
    <t>SINGLESP</t>
  </si>
  <si>
    <t>SBWFUNC</t>
  </si>
  <si>
    <t>1.4.0</t>
  </si>
  <si>
    <t>DTPH Glen</t>
  </si>
  <si>
    <t>UNKNOWN/
SINGLE/
DOUBLE/
SINGLESP</t>
  </si>
  <si>
    <t>吹鳴なし(0000b)/
特殊状態告知(0001b)/
受付告知(0010b)/
リジェクト告知(0100b)/
Auto-P作動警報(1000b)/
未定義(上記以外)</t>
  </si>
  <si>
    <t>-/
単発吹鳴/
2連発吹鳴/</t>
  </si>
  <si>
    <t>2連発吹鳴</t>
  </si>
  <si>
    <r>
      <rPr>
        <strike/>
        <sz val="11"/>
        <color rgb="FFFF0000"/>
        <rFont val="Calibri"/>
        <family val="2"/>
        <scheme val="minor"/>
      </rPr>
      <t>ENG1S92</t>
    </r>
    <r>
      <rPr>
        <sz val="11"/>
        <color theme="1"/>
        <rFont val="Calibri"/>
        <family val="2"/>
        <charset val="128"/>
        <scheme val="minor"/>
      </rPr>
      <t>/ENG1G92</t>
    </r>
  </si>
  <si>
    <t>-/
単発吹鳴/
断続吹鳴/</t>
  </si>
  <si>
    <t>断続吹鳴</t>
  </si>
  <si>
    <t>単発吹鳴</t>
  </si>
  <si>
    <t>IG-ON + 通常 + 単発吹鳴</t>
  </si>
  <si>
    <t>IG-ON + 通常 + 断続吹鳴</t>
  </si>
  <si>
    <t>BAT_WT-ON + 通常 + 吹鳴なし</t>
  </si>
  <si>
    <t>BAT_WT-ON + 通常 + 特殊状態告知</t>
  </si>
  <si>
    <t>BAT_WT-ON + 通常 + 受付告知</t>
  </si>
  <si>
    <t>BAT_WT-ON + 通常 + リジェクト告知</t>
  </si>
  <si>
    <t>BAT_WT-ON + 通常 + Auto-P作動警報</t>
  </si>
  <si>
    <t>BAT_WT-ON + 通常 + 未定義</t>
  </si>
  <si>
    <t>面企画対応(流用元：alert_D_SBW-CSTD-1-06-A-C1.xlsx)
[Matrix]シート
・対象仕様書変更
・ロケーション変更
・リバースブザーのCH削除
[CH_Design]シート
・リバースブザーの要求を削除
・特殊状態の通知の要求の追加
・「ALERT_REQ_D_SBW_PD_ACTF_MSG_02」の機能有無判定信号の変更
[Reference]シート
・キャプチャを差し替え
・吹き出しコメント修正
・判定TBLの修正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</si>
</sst>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charset val="128"/>
      <scheme val="minor"/>
    </font>
    <font>
      <sz val="11"/>
      <color theme="1"/>
      <name val="Calibri"/>
      <family val="2"/>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sz val="12"/>
      <name val="Calibri"/>
      <family val="3"/>
      <charset val="128"/>
      <scheme val="minor"/>
    </font>
    <font>
      <sz val="9"/>
      <color indexed="81"/>
      <name val="MS P ゴシック"/>
      <family val="3"/>
      <charset val="128"/>
    </font>
    <font>
      <strike/>
      <sz val="11"/>
      <color rgb="FFFF0000"/>
      <name val="Calibri"/>
      <family val="2"/>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s>
  <borders count="9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38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2" fillId="2" borderId="0" xfId="0" applyFont="1" applyFill="1">
      <alignment vertical="center"/>
    </xf>
    <xf numFmtId="0" fontId="0" fillId="0" borderId="11" xfId="0" applyBorder="1" applyAlignment="1"/>
    <xf numFmtId="0" fontId="0" fillId="0" borderId="12" xfId="0" applyBorder="1" applyAlignment="1"/>
    <xf numFmtId="0" fontId="2" fillId="0" borderId="0" xfId="0" applyFont="1">
      <alignment vertical="center"/>
    </xf>
    <xf numFmtId="0" fontId="5" fillId="2" borderId="0" xfId="0" applyFont="1" applyFill="1" applyAlignment="1">
      <alignment horizontal="center" vertical="center"/>
    </xf>
    <xf numFmtId="0" fontId="6"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2"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2" fillId="19" borderId="0" xfId="0" applyFont="1" applyFill="1">
      <alignment vertical="center"/>
    </xf>
    <xf numFmtId="0" fontId="2" fillId="19" borderId="2" xfId="0" applyFont="1" applyFill="1" applyBorder="1">
      <alignment vertical="center"/>
    </xf>
    <xf numFmtId="0" fontId="9" fillId="8" borderId="2" xfId="0" applyFont="1" applyFill="1" applyBorder="1">
      <alignment vertical="center"/>
    </xf>
    <xf numFmtId="0" fontId="2"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2" fillId="19" borderId="45" xfId="0" applyFont="1" applyFill="1" applyBorder="1">
      <alignment vertical="center"/>
    </xf>
    <xf numFmtId="0" fontId="2" fillId="19" borderId="51" xfId="0" applyFont="1" applyFill="1" applyBorder="1">
      <alignment vertical="center"/>
    </xf>
    <xf numFmtId="0" fontId="2" fillId="19" borderId="46" xfId="0" applyFont="1" applyFill="1" applyBorder="1">
      <alignment vertical="center"/>
    </xf>
    <xf numFmtId="0" fontId="0" fillId="17" borderId="52" xfId="0" applyFill="1" applyBorder="1">
      <alignment vertical="center"/>
    </xf>
    <xf numFmtId="0" fontId="11" fillId="0" borderId="11" xfId="0" applyFont="1" applyBorder="1">
      <alignment vertical="center"/>
    </xf>
    <xf numFmtId="0" fontId="11"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2" fillId="0" borderId="0" xfId="0" applyFont="1">
      <alignment vertical="center"/>
    </xf>
    <xf numFmtId="0" fontId="13" fillId="0" borderId="0" xfId="0" applyFont="1" applyAlignment="1"/>
    <xf numFmtId="0" fontId="0" fillId="0" borderId="33" xfId="0" quotePrefix="1" applyBorder="1">
      <alignment vertical="center"/>
    </xf>
    <xf numFmtId="0" fontId="0" fillId="0" borderId="35" xfId="0" applyBorder="1">
      <alignment vertical="center"/>
    </xf>
    <xf numFmtId="0" fontId="2" fillId="16" borderId="22" xfId="0" applyFont="1" applyFill="1" applyBorder="1">
      <alignment vertical="center"/>
    </xf>
    <xf numFmtId="0" fontId="15" fillId="12" borderId="43" xfId="0" applyFont="1" applyFill="1" applyBorder="1">
      <alignment vertical="center"/>
    </xf>
    <xf numFmtId="0" fontId="6" fillId="19" borderId="19" xfId="0" applyFont="1" applyFill="1" applyBorder="1">
      <alignment vertical="center"/>
    </xf>
    <xf numFmtId="0" fontId="6" fillId="19" borderId="20" xfId="0" applyFont="1" applyFill="1" applyBorder="1">
      <alignment vertical="center"/>
    </xf>
    <xf numFmtId="0" fontId="2" fillId="19" borderId="37" xfId="0" applyFont="1" applyFill="1" applyBorder="1" applyAlignment="1">
      <alignment horizontal="center" vertical="center"/>
    </xf>
    <xf numFmtId="0" fontId="6" fillId="19" borderId="38" xfId="0" applyFont="1" applyFill="1" applyBorder="1" applyAlignment="1">
      <alignment horizontal="center" vertical="center"/>
    </xf>
    <xf numFmtId="0" fontId="6" fillId="19" borderId="39" xfId="0" applyFont="1" applyFill="1" applyBorder="1" applyAlignment="1">
      <alignment horizontal="center" vertical="center"/>
    </xf>
    <xf numFmtId="0" fontId="6" fillId="19" borderId="37" xfId="0" applyFont="1" applyFill="1" applyBorder="1" applyAlignment="1">
      <alignment horizontal="center" vertical="center"/>
    </xf>
    <xf numFmtId="0" fontId="6" fillId="19" borderId="40" xfId="0" applyFont="1" applyFill="1" applyBorder="1" applyAlignment="1">
      <alignment horizontal="center" vertical="center"/>
    </xf>
    <xf numFmtId="0" fontId="6" fillId="19" borderId="58" xfId="0" applyFont="1" applyFill="1" applyBorder="1">
      <alignment vertical="center"/>
    </xf>
    <xf numFmtId="0" fontId="6" fillId="19" borderId="38" xfId="0" applyFont="1" applyFill="1" applyBorder="1">
      <alignment vertical="center"/>
    </xf>
    <xf numFmtId="0" fontId="6" fillId="19" borderId="40" xfId="0" applyFont="1" applyFill="1" applyBorder="1">
      <alignment vertical="center"/>
    </xf>
    <xf numFmtId="0" fontId="6"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6"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7"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2" fillId="19" borderId="65" xfId="0" applyFont="1" applyFill="1" applyBorder="1">
      <alignment vertical="center"/>
    </xf>
    <xf numFmtId="0" fontId="2"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2" fillId="19" borderId="66" xfId="0" applyFont="1" applyFill="1" applyBorder="1">
      <alignment vertical="center"/>
    </xf>
    <xf numFmtId="0" fontId="2" fillId="19" borderId="11" xfId="0" applyFont="1" applyFill="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2"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6"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1" fillId="0" borderId="0" xfId="0" applyFont="1">
      <alignment vertical="center"/>
    </xf>
    <xf numFmtId="0" fontId="0" fillId="0" borderId="70" xfId="0" applyBorder="1">
      <alignment vertical="center"/>
    </xf>
    <xf numFmtId="0" fontId="4"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4"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2" fillId="19" borderId="13" xfId="0" applyFont="1" applyFill="1" applyBorder="1">
      <alignment vertical="center"/>
    </xf>
    <xf numFmtId="0" fontId="20" fillId="15" borderId="14" xfId="0" applyFont="1" applyFill="1" applyBorder="1">
      <alignment vertical="center"/>
    </xf>
    <xf numFmtId="0" fontId="20" fillId="15" borderId="15" xfId="0" applyFont="1" applyFill="1" applyBorder="1">
      <alignment vertical="center"/>
    </xf>
    <xf numFmtId="0" fontId="6" fillId="19" borderId="6" xfId="0" applyFont="1" applyFill="1" applyBorder="1">
      <alignment vertical="center"/>
    </xf>
    <xf numFmtId="0" fontId="6"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20" fillId="15" borderId="2" xfId="0" applyFont="1" applyFill="1" applyBorder="1">
      <alignment vertical="center"/>
    </xf>
    <xf numFmtId="0" fontId="6" fillId="19" borderId="4" xfId="0" applyFont="1" applyFill="1" applyBorder="1">
      <alignment vertical="center"/>
    </xf>
    <xf numFmtId="0" fontId="6" fillId="19" borderId="5" xfId="0" applyFont="1" applyFill="1" applyBorder="1">
      <alignment vertical="center"/>
    </xf>
    <xf numFmtId="0" fontId="2" fillId="19" borderId="6" xfId="0" applyFont="1" applyFill="1" applyBorder="1">
      <alignment vertical="center"/>
    </xf>
    <xf numFmtId="0" fontId="20" fillId="15" borderId="7" xfId="0" applyFont="1" applyFill="1" applyBorder="1">
      <alignment vertical="center"/>
    </xf>
    <xf numFmtId="0" fontId="6"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0" fillId="0" borderId="64" xfId="0" applyBorder="1" applyAlignment="1">
      <alignment horizontal="center" vertical="center"/>
    </xf>
    <xf numFmtId="0" fontId="0" fillId="15" borderId="62" xfId="0" applyFill="1" applyBorder="1" applyAlignment="1">
      <alignment horizontal="center" vertical="center"/>
    </xf>
    <xf numFmtId="0" fontId="0" fillId="15" borderId="77" xfId="0" applyFill="1" applyBorder="1" applyAlignment="1">
      <alignment horizontal="center" vertical="center"/>
    </xf>
    <xf numFmtId="14" fontId="0" fillId="0" borderId="14" xfId="0" applyNumberFormat="1" applyBorder="1">
      <alignment vertical="center"/>
    </xf>
    <xf numFmtId="0" fontId="0" fillId="0" borderId="16" xfId="0" applyBorder="1" applyAlignment="1">
      <alignment vertical="center" wrapText="1"/>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6" xfId="0"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0" borderId="27" xfId="0" applyBorder="1" applyAlignment="1">
      <alignment vertical="center" wrapText="1"/>
    </xf>
    <xf numFmtId="0" fontId="0" fillId="15" borderId="32" xfId="0" applyFill="1" applyBorder="1" applyAlignment="1">
      <alignment vertical="center" wrapText="1"/>
    </xf>
    <xf numFmtId="0" fontId="0" fillId="0" borderId="78" xfId="0" applyBorder="1">
      <alignment vertical="center"/>
    </xf>
    <xf numFmtId="0" fontId="0" fillId="0" borderId="79" xfId="0" applyBorder="1" applyAlignment="1">
      <alignment horizontal="center" vertical="center"/>
    </xf>
    <xf numFmtId="0" fontId="0" fillId="15" borderId="65" xfId="0" applyFill="1" applyBorder="1" applyAlignment="1">
      <alignment horizontal="center" vertical="center"/>
    </xf>
    <xf numFmtId="0" fontId="0" fillId="0" borderId="62" xfId="0" applyBorder="1" applyAlignment="1">
      <alignment horizontal="center" vertical="center"/>
    </xf>
    <xf numFmtId="0" fontId="0" fillId="0" borderId="65" xfId="0" applyBorder="1" applyAlignment="1">
      <alignment horizontal="center" vertical="center"/>
    </xf>
    <xf numFmtId="0" fontId="0" fillId="22" borderId="2" xfId="0" applyFill="1" applyBorder="1" applyAlignment="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16" xfId="0" applyFill="1" applyBorder="1" applyAlignment="1">
      <alignment vertical="center" wrapText="1"/>
    </xf>
    <xf numFmtId="0" fontId="0" fillId="0" borderId="16" xfId="0" quotePrefix="1" applyBorder="1" applyAlignment="1">
      <alignment vertical="center" wrapText="1"/>
    </xf>
    <xf numFmtId="0" fontId="0" fillId="0" borderId="2" xfId="0" applyBorder="1" applyAlignment="1">
      <alignment vertical="center" wrapText="1"/>
    </xf>
    <xf numFmtId="0" fontId="0" fillId="15" borderId="16" xfId="0" quotePrefix="1" applyFill="1" applyBorder="1" applyAlignment="1">
      <alignment vertical="center" wrapText="1"/>
    </xf>
    <xf numFmtId="0" fontId="0" fillId="0" borderId="17" xfId="0" applyBorder="1" applyAlignment="1">
      <alignment vertical="center" wrapText="1"/>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80" xfId="0" applyBorder="1">
      <alignment vertical="center"/>
    </xf>
    <xf numFmtId="0" fontId="0" fillId="15" borderId="81" xfId="0" applyFill="1" applyBorder="1" applyAlignment="1">
      <alignment horizontal="center" vertical="center"/>
    </xf>
    <xf numFmtId="0" fontId="0" fillId="0" borderId="81" xfId="0" applyBorder="1" applyAlignment="1">
      <alignment horizontal="center" vertical="center"/>
    </xf>
    <xf numFmtId="0" fontId="0" fillId="0" borderId="82" xfId="0" applyBorder="1" applyAlignment="1">
      <alignment horizontal="center" vertical="center"/>
    </xf>
    <xf numFmtId="0" fontId="0" fillId="0" borderId="42" xfId="0" applyBorder="1" applyAlignment="1">
      <alignment horizontal="center" vertical="center"/>
    </xf>
    <xf numFmtId="0" fontId="0" fillId="0" borderId="83" xfId="0" applyBorder="1" applyAlignment="1">
      <alignment horizontal="center" vertical="center"/>
    </xf>
    <xf numFmtId="0" fontId="0" fillId="15" borderId="83" xfId="0" applyFill="1" applyBorder="1" applyAlignment="1">
      <alignment horizontal="center" vertical="center"/>
    </xf>
    <xf numFmtId="0" fontId="0" fillId="0" borderId="84" xfId="0" applyBorder="1" applyAlignment="1">
      <alignment horizontal="center" vertical="center"/>
    </xf>
    <xf numFmtId="0" fontId="0" fillId="15" borderId="7" xfId="0" applyFill="1" applyBorder="1" applyAlignment="1">
      <alignment vertical="center" wrapText="1"/>
    </xf>
    <xf numFmtId="0" fontId="0" fillId="23" borderId="16" xfId="0" quotePrefix="1" applyFill="1" applyBorder="1" applyAlignment="1">
      <alignment vertical="center" wrapText="1"/>
    </xf>
    <xf numFmtId="0" fontId="0" fillId="22" borderId="31" xfId="0" applyFill="1" applyBorder="1" applyAlignment="1">
      <alignment vertical="center" textRotation="90"/>
    </xf>
    <xf numFmtId="0" fontId="0" fillId="15" borderId="62" xfId="0" applyFill="1" applyBorder="1" applyAlignment="1">
      <alignment vertical="center" textRotation="90" shrinkToFit="1"/>
    </xf>
    <xf numFmtId="14" fontId="0" fillId="0" borderId="2" xfId="0" applyNumberFormat="1" applyBorder="1">
      <alignment vertical="center"/>
    </xf>
    <xf numFmtId="0" fontId="17" fillId="7" borderId="62" xfId="0" applyFont="1" applyFill="1" applyBorder="1">
      <alignment vertical="center"/>
    </xf>
    <xf numFmtId="0" fontId="16" fillId="0" borderId="0" xfId="0" applyFont="1">
      <alignment vertical="center"/>
    </xf>
    <xf numFmtId="0" fontId="19" fillId="0" borderId="0" xfId="0" applyFont="1" applyAlignment="1">
      <alignment horizontal="center" vertical="center"/>
    </xf>
    <xf numFmtId="0" fontId="20" fillId="15" borderId="31" xfId="0" applyFont="1" applyFill="1" applyBorder="1" applyAlignment="1">
      <alignment horizontal="center" vertical="center"/>
    </xf>
    <xf numFmtId="0" fontId="20" fillId="0" borderId="86" xfId="0" applyFont="1" applyBorder="1">
      <alignmen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21" fillId="12" borderId="43" xfId="0" applyFont="1" applyFill="1" applyBorder="1">
      <alignment vertical="center"/>
    </xf>
    <xf numFmtId="0" fontId="20" fillId="12" borderId="74" xfId="0" applyFont="1" applyFill="1" applyBorder="1">
      <alignment vertical="center"/>
    </xf>
    <xf numFmtId="0" fontId="20" fillId="12" borderId="44" xfId="0" applyFont="1" applyFill="1" applyBorder="1">
      <alignment vertical="center"/>
    </xf>
    <xf numFmtId="0" fontId="20" fillId="13" borderId="74" xfId="0" applyFont="1" applyFill="1" applyBorder="1">
      <alignment vertical="center"/>
    </xf>
    <xf numFmtId="0" fontId="20" fillId="13" borderId="44" xfId="0" applyFont="1" applyFill="1" applyBorder="1">
      <alignment vertical="center"/>
    </xf>
    <xf numFmtId="0" fontId="20" fillId="12" borderId="47" xfId="0" applyFont="1" applyFill="1" applyBorder="1">
      <alignment vertical="center"/>
    </xf>
    <xf numFmtId="0" fontId="20" fillId="12" borderId="23" xfId="0" applyFont="1" applyFill="1" applyBorder="1">
      <alignment vertical="center"/>
    </xf>
    <xf numFmtId="0" fontId="20" fillId="12" borderId="18" xfId="0" applyFont="1" applyFill="1" applyBorder="1">
      <alignment vertical="center"/>
    </xf>
    <xf numFmtId="0" fontId="20" fillId="12" borderId="22" xfId="0" applyFont="1" applyFill="1" applyBorder="1">
      <alignment vertical="center"/>
    </xf>
    <xf numFmtId="0" fontId="20" fillId="13" borderId="36" xfId="0" applyFont="1" applyFill="1" applyBorder="1">
      <alignment vertical="center"/>
    </xf>
    <xf numFmtId="0" fontId="20" fillId="13" borderId="23" xfId="0" applyFont="1" applyFill="1" applyBorder="1">
      <alignment vertical="center"/>
    </xf>
    <xf numFmtId="0" fontId="20" fillId="13" borderId="18" xfId="0" applyFont="1" applyFill="1" applyBorder="1">
      <alignment vertical="center"/>
    </xf>
    <xf numFmtId="0" fontId="20" fillId="12" borderId="19" xfId="0" applyFont="1" applyFill="1" applyBorder="1">
      <alignment vertical="center"/>
    </xf>
    <xf numFmtId="0" fontId="20" fillId="0" borderId="12" xfId="0" applyFont="1" applyBorder="1">
      <alignment vertical="center"/>
    </xf>
    <xf numFmtId="0" fontId="20" fillId="0" borderId="50" xfId="0" applyFont="1" applyBorder="1">
      <alignment vertical="center"/>
    </xf>
    <xf numFmtId="0" fontId="20" fillId="0" borderId="33" xfId="0" applyFont="1" applyBorder="1">
      <alignment vertical="center"/>
    </xf>
    <xf numFmtId="0" fontId="20" fillId="15" borderId="31" xfId="0" applyFont="1" applyFill="1" applyBorder="1">
      <alignment vertical="center"/>
    </xf>
    <xf numFmtId="0" fontId="20" fillId="0" borderId="2" xfId="0" applyFont="1" applyBorder="1">
      <alignment vertical="center"/>
    </xf>
    <xf numFmtId="0" fontId="20" fillId="0" borderId="7" xfId="0" applyFont="1" applyBorder="1">
      <alignment vertical="center"/>
    </xf>
    <xf numFmtId="0" fontId="20" fillId="18" borderId="31" xfId="0" quotePrefix="1" applyFont="1" applyFill="1" applyBorder="1">
      <alignment vertical="center"/>
    </xf>
    <xf numFmtId="0" fontId="20" fillId="0" borderId="27" xfId="0" quotePrefix="1" applyFont="1" applyBorder="1">
      <alignment vertical="center"/>
    </xf>
    <xf numFmtId="0" fontId="20" fillId="20" borderId="31" xfId="0" applyFont="1" applyFill="1" applyBorder="1">
      <alignment vertical="center"/>
    </xf>
    <xf numFmtId="0" fontId="20" fillId="20" borderId="2" xfId="0" applyFont="1" applyFill="1" applyBorder="1">
      <alignment vertical="center"/>
    </xf>
    <xf numFmtId="0" fontId="20" fillId="12" borderId="19" xfId="0" applyFont="1" applyFill="1" applyBorder="1" applyAlignment="1">
      <alignment vertical="center" wrapText="1"/>
    </xf>
    <xf numFmtId="0" fontId="20" fillId="14" borderId="33" xfId="0" applyFont="1" applyFill="1" applyBorder="1">
      <alignment vertical="center"/>
    </xf>
    <xf numFmtId="0" fontId="20" fillId="18" borderId="31" xfId="0" applyFont="1" applyFill="1" applyBorder="1" applyAlignment="1">
      <alignment vertical="center" textRotation="255"/>
    </xf>
    <xf numFmtId="0" fontId="20" fillId="0" borderId="27" xfId="0" applyFont="1" applyBorder="1" applyAlignment="1">
      <alignment vertical="center" wrapText="1"/>
    </xf>
    <xf numFmtId="0" fontId="20" fillId="0" borderId="27" xfId="0" applyFont="1" applyBorder="1">
      <alignment vertical="center"/>
    </xf>
    <xf numFmtId="0" fontId="20" fillId="12" borderId="48" xfId="0" applyFont="1" applyFill="1" applyBorder="1">
      <alignment vertical="center"/>
    </xf>
    <xf numFmtId="0" fontId="20" fillId="18" borderId="32" xfId="0" applyFont="1" applyFill="1" applyBorder="1" applyAlignment="1">
      <alignment vertical="center" wrapText="1"/>
    </xf>
    <xf numFmtId="0" fontId="20" fillId="0" borderId="28" xfId="0" applyFont="1" applyBorder="1" applyAlignment="1">
      <alignment vertical="center" wrapText="1"/>
    </xf>
    <xf numFmtId="0" fontId="20" fillId="0" borderId="34" xfId="0" applyFont="1" applyBorder="1" applyAlignment="1">
      <alignment vertical="center" wrapText="1"/>
    </xf>
    <xf numFmtId="0" fontId="20" fillId="15" borderId="32" xfId="0" applyFont="1" applyFill="1" applyBorder="1" applyAlignment="1">
      <alignment vertical="center" wrapText="1"/>
    </xf>
    <xf numFmtId="0" fontId="20" fillId="0" borderId="16" xfId="0" quotePrefix="1" applyFont="1" applyBorder="1" applyAlignment="1">
      <alignment vertical="center" wrapText="1"/>
    </xf>
    <xf numFmtId="0" fontId="20" fillId="15" borderId="16" xfId="0" quotePrefix="1" applyFont="1" applyFill="1" applyBorder="1" applyAlignment="1">
      <alignment vertical="center" wrapText="1"/>
    </xf>
    <xf numFmtId="0" fontId="20" fillId="0" borderId="17" xfId="0" applyFont="1" applyBorder="1" applyAlignment="1">
      <alignment vertical="center" wrapText="1"/>
    </xf>
    <xf numFmtId="0" fontId="20" fillId="15" borderId="87" xfId="0" applyFont="1" applyFill="1" applyBorder="1" applyAlignment="1">
      <alignment horizontal="center" vertical="center"/>
    </xf>
    <xf numFmtId="0" fontId="20" fillId="23" borderId="88" xfId="0" applyFont="1" applyFill="1" applyBorder="1" applyAlignment="1">
      <alignment horizontal="center" vertical="center"/>
    </xf>
    <xf numFmtId="0" fontId="20" fillId="0" borderId="87" xfId="0" applyFont="1" applyBorder="1" applyAlignment="1">
      <alignment horizontal="center" vertical="center"/>
    </xf>
    <xf numFmtId="0" fontId="20" fillId="0" borderId="89" xfId="0" applyFont="1" applyBorder="1" applyAlignment="1">
      <alignment horizontal="center" vertical="center"/>
    </xf>
    <xf numFmtId="0" fontId="20" fillId="0" borderId="85" xfId="0" applyFont="1" applyBorder="1" applyAlignment="1">
      <alignment horizontal="center" vertical="center"/>
    </xf>
    <xf numFmtId="0" fontId="20" fillId="0" borderId="88" xfId="0" applyFont="1" applyBorder="1" applyAlignment="1">
      <alignment horizontal="center" vertical="center"/>
    </xf>
    <xf numFmtId="0" fontId="20" fillId="15" borderId="88" xfId="0" applyFont="1" applyFill="1" applyBorder="1" applyAlignment="1">
      <alignment horizontal="center" vertical="center"/>
    </xf>
    <xf numFmtId="0" fontId="20" fillId="0" borderId="90" xfId="0" applyFont="1" applyBorder="1" applyAlignment="1">
      <alignment horizontal="center" vertical="center"/>
    </xf>
    <xf numFmtId="0" fontId="20" fillId="0" borderId="19" xfId="0" applyFont="1" applyBorder="1">
      <alignment vertical="center"/>
    </xf>
    <xf numFmtId="0" fontId="20" fillId="23" borderId="31" xfId="0" applyFont="1" applyFill="1" applyBorder="1" applyAlignment="1">
      <alignment horizontal="center" vertical="center"/>
    </xf>
    <xf numFmtId="0" fontId="20" fillId="0" borderId="31" xfId="0" applyFont="1" applyBorder="1" applyAlignment="1">
      <alignment horizontal="center" vertical="center"/>
    </xf>
    <xf numFmtId="0" fontId="20" fillId="0" borderId="27" xfId="0" applyFont="1" applyBorder="1" applyAlignment="1">
      <alignment horizontal="center" vertical="center"/>
    </xf>
    <xf numFmtId="0" fontId="20" fillId="0" borderId="33" xfId="0" applyFont="1" applyBorder="1" applyAlignment="1">
      <alignment horizontal="center" vertical="center"/>
    </xf>
    <xf numFmtId="0" fontId="20" fillId="0" borderId="2" xfId="0" applyFont="1" applyBorder="1" applyAlignment="1">
      <alignment horizontal="center" vertical="center"/>
    </xf>
    <xf numFmtId="0" fontId="20" fillId="15" borderId="2" xfId="0" applyFont="1" applyFill="1" applyBorder="1" applyAlignment="1">
      <alignment horizontal="center" vertical="center"/>
    </xf>
    <xf numFmtId="0" fontId="20" fillId="0" borderId="7" xfId="0" applyFont="1" applyBorder="1" applyAlignment="1">
      <alignment horizontal="center" vertical="center"/>
    </xf>
    <xf numFmtId="0" fontId="20" fillId="0" borderId="49" xfId="0" applyFont="1" applyBorder="1">
      <alignment vertical="center"/>
    </xf>
    <xf numFmtId="0" fontId="20" fillId="23" borderId="25" xfId="0" applyFont="1" applyFill="1" applyBorder="1" applyAlignment="1">
      <alignment horizontal="center" vertical="center"/>
    </xf>
    <xf numFmtId="0" fontId="20" fillId="23" borderId="2" xfId="0" applyFont="1" applyFill="1" applyBorder="1" applyAlignment="1">
      <alignment horizontal="center" vertical="center"/>
    </xf>
    <xf numFmtId="0" fontId="20" fillId="15" borderId="25" xfId="0" applyFont="1" applyFill="1" applyBorder="1" applyAlignment="1">
      <alignment horizontal="center" vertical="center"/>
    </xf>
    <xf numFmtId="0" fontId="20" fillId="0" borderId="25" xfId="0" applyFont="1" applyBorder="1" applyAlignment="1">
      <alignment horizontal="center" vertical="center"/>
    </xf>
    <xf numFmtId="0" fontId="20" fillId="0" borderId="29" xfId="0" applyFont="1" applyBorder="1" applyAlignment="1">
      <alignment horizontal="center" vertical="center"/>
    </xf>
    <xf numFmtId="0" fontId="20" fillId="0" borderId="24" xfId="0" applyFont="1" applyBorder="1" applyAlignment="1">
      <alignment horizontal="center" vertical="center"/>
    </xf>
    <xf numFmtId="0" fontId="20" fillId="0" borderId="14" xfId="0" applyFont="1" applyBorder="1" applyAlignment="1">
      <alignment horizontal="center" vertical="center"/>
    </xf>
    <xf numFmtId="0" fontId="20" fillId="15" borderId="14" xfId="0" applyFont="1" applyFill="1" applyBorder="1" applyAlignment="1">
      <alignment horizontal="center" vertical="center"/>
    </xf>
    <xf numFmtId="0" fontId="20" fillId="0" borderId="15" xfId="0" applyFont="1" applyBorder="1" applyAlignment="1">
      <alignment horizontal="center" vertical="center"/>
    </xf>
    <xf numFmtId="0" fontId="20" fillId="0" borderId="20" xfId="0" applyFont="1" applyBorder="1">
      <alignment vertical="center"/>
    </xf>
    <xf numFmtId="0" fontId="20" fillId="15" borderId="26" xfId="0" applyFont="1" applyFill="1" applyBorder="1" applyAlignment="1">
      <alignment horizontal="center" vertical="center"/>
    </xf>
    <xf numFmtId="0" fontId="20" fillId="0" borderId="26" xfId="0" applyFont="1" applyBorder="1" applyAlignment="1">
      <alignment horizontal="center" vertical="center"/>
    </xf>
    <xf numFmtId="0" fontId="20" fillId="0" borderId="30" xfId="0" applyFont="1" applyBorder="1" applyAlignment="1">
      <alignment horizontal="center" vertical="center"/>
    </xf>
    <xf numFmtId="0" fontId="20" fillId="0" borderId="35" xfId="0" applyFont="1" applyBorder="1" applyAlignment="1">
      <alignment horizontal="center" vertical="center"/>
    </xf>
    <xf numFmtId="0" fontId="20" fillId="0" borderId="9" xfId="0" applyFont="1" applyBorder="1" applyAlignment="1">
      <alignment horizontal="center" vertical="center"/>
    </xf>
    <xf numFmtId="0" fontId="20" fillId="15" borderId="9" xfId="0" applyFont="1" applyFill="1" applyBorder="1" applyAlignment="1">
      <alignment horizontal="center" vertical="center"/>
    </xf>
    <xf numFmtId="0" fontId="20" fillId="0" borderId="10" xfId="0" applyFont="1" applyBorder="1" applyAlignment="1">
      <alignment horizontal="center" vertical="center"/>
    </xf>
    <xf numFmtId="0" fontId="0" fillId="0" borderId="9" xfId="0" applyBorder="1">
      <alignment vertical="center"/>
    </xf>
    <xf numFmtId="0" fontId="7" fillId="0" borderId="0" xfId="0" quotePrefix="1" applyFont="1">
      <alignment vertical="center"/>
    </xf>
    <xf numFmtId="14" fontId="0" fillId="0" borderId="7" xfId="0" applyNumberFormat="1" applyBorder="1">
      <alignment vertical="center"/>
    </xf>
    <xf numFmtId="0" fontId="0" fillId="0" borderId="9" xfId="0" applyBorder="1" applyAlignment="1">
      <alignment vertical="center" wrapText="1"/>
    </xf>
    <xf numFmtId="14" fontId="0" fillId="0" borderId="10" xfId="0" applyNumberFormat="1" applyBorder="1">
      <alignment vertical="center"/>
    </xf>
    <xf numFmtId="0" fontId="0" fillId="0" borderId="14" xfId="0" applyBorder="1" applyAlignment="1">
      <alignment vertical="center" wrapText="1"/>
    </xf>
    <xf numFmtId="0" fontId="17" fillId="0" borderId="34" xfId="0" applyFont="1" applyBorder="1" applyAlignment="1">
      <alignment vertical="center" wrapText="1"/>
    </xf>
    <xf numFmtId="0" fontId="17" fillId="0" borderId="33" xfId="0" applyFont="1" applyBorder="1" applyAlignment="1">
      <alignment horizontal="center" vertical="center"/>
    </xf>
    <xf numFmtId="0" fontId="17" fillId="0" borderId="2" xfId="0" applyFont="1" applyBorder="1" applyAlignment="1">
      <alignment horizontal="center" vertical="center"/>
    </xf>
    <xf numFmtId="0" fontId="20" fillId="0" borderId="7" xfId="0" applyFont="1" applyBorder="1" applyAlignment="1">
      <alignment vertical="center" wrapText="1"/>
    </xf>
    <xf numFmtId="0" fontId="0" fillId="0" borderId="85" xfId="0" applyBorder="1" applyAlignment="1">
      <alignment horizontal="center" vertical="center"/>
    </xf>
    <xf numFmtId="0" fontId="0" fillId="15" borderId="87" xfId="0" applyFill="1" applyBorder="1" applyAlignment="1">
      <alignment horizontal="center" vertical="center"/>
    </xf>
    <xf numFmtId="0" fontId="0" fillId="15" borderId="88" xfId="0" applyFill="1" applyBorder="1" applyAlignment="1">
      <alignment horizontal="center" vertical="center"/>
    </xf>
    <xf numFmtId="0" fontId="0" fillId="0" borderId="88" xfId="0" applyBorder="1" applyAlignment="1">
      <alignment horizontal="center" vertical="center"/>
    </xf>
    <xf numFmtId="0" fontId="0" fillId="15" borderId="90" xfId="0" applyFill="1" applyBorder="1" applyAlignment="1">
      <alignment horizontal="center" vertical="center"/>
    </xf>
    <xf numFmtId="0" fontId="1" fillId="0" borderId="2" xfId="0" applyFon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4"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2" fillId="19" borderId="3" xfId="0" applyFont="1" applyFill="1" applyBorder="1" applyAlignment="1">
      <alignment horizontal="left" vertical="center"/>
    </xf>
    <xf numFmtId="0" fontId="2" fillId="19" borderId="55" xfId="0" applyFont="1" applyFill="1" applyBorder="1" applyAlignment="1">
      <alignment horizontal="left" vertical="center"/>
    </xf>
    <xf numFmtId="0" fontId="6" fillId="19" borderId="6" xfId="0" applyFont="1" applyFill="1" applyBorder="1" applyAlignment="1">
      <alignment horizontal="left" vertical="center"/>
    </xf>
    <xf numFmtId="0" fontId="6" fillId="19" borderId="56" xfId="0" applyFont="1" applyFill="1" applyBorder="1" applyAlignment="1">
      <alignment horizontal="left" vertical="center"/>
    </xf>
    <xf numFmtId="0" fontId="6" fillId="19" borderId="8" xfId="0" applyFont="1" applyFill="1" applyBorder="1" applyAlignment="1">
      <alignment horizontal="left" vertical="center"/>
    </xf>
    <xf numFmtId="0" fontId="6"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4" fillId="12" borderId="68" xfId="1" applyFill="1" applyBorder="1" applyAlignment="1">
      <alignment horizontal="left" vertical="center"/>
    </xf>
    <xf numFmtId="0" fontId="4" fillId="12" borderId="12" xfId="1" applyFill="1" applyBorder="1" applyAlignment="1">
      <alignment horizontal="left" vertical="center"/>
    </xf>
    <xf numFmtId="0" fontId="4"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2" fillId="19" borderId="64" xfId="0" applyFont="1" applyFill="1" applyBorder="1">
      <alignment vertical="center"/>
    </xf>
    <xf numFmtId="0" fontId="2" fillId="19" borderId="66" xfId="0" applyFont="1" applyFill="1" applyBorder="1">
      <alignment vertical="center"/>
    </xf>
    <xf numFmtId="0" fontId="2" fillId="19" borderId="29" xfId="0" applyFont="1" applyFill="1" applyBorder="1">
      <alignment vertical="center"/>
    </xf>
    <xf numFmtId="0" fontId="2"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 xfId="0" applyFill="1" applyBorder="1" applyAlignment="1">
      <alignment horizontal="center" vertical="center" textRotation="90"/>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20" fillId="0" borderId="73" xfId="0" applyFont="1" applyBorder="1" applyAlignment="1">
      <alignment horizontal="center" vertical="center"/>
    </xf>
    <xf numFmtId="0" fontId="20" fillId="0" borderId="74" xfId="0" applyFont="1" applyBorder="1" applyAlignment="1">
      <alignment horizontal="center" vertical="center"/>
    </xf>
    <xf numFmtId="0" fontId="20" fillId="0" borderId="75" xfId="0" applyFont="1" applyBorder="1" applyAlignment="1">
      <alignment horizontal="center" vertical="center"/>
    </xf>
    <xf numFmtId="0" fontId="20" fillId="18" borderId="27" xfId="0" applyFont="1" applyFill="1" applyBorder="1" applyAlignment="1">
      <alignment horizontal="left" vertical="center"/>
    </xf>
    <xf numFmtId="0" fontId="20" fillId="18" borderId="12" xfId="0" applyFont="1" applyFill="1" applyBorder="1" applyAlignment="1">
      <alignment horizontal="left" vertical="center"/>
    </xf>
    <xf numFmtId="0" fontId="20" fillId="18" borderId="31" xfId="0" applyFont="1" applyFill="1" applyBorder="1" applyAlignment="1">
      <alignment horizontal="left" vertical="center"/>
    </xf>
    <xf numFmtId="0" fontId="20" fillId="18" borderId="68" xfId="0" applyFont="1" applyFill="1" applyBorder="1" applyAlignment="1">
      <alignment horizontal="left" vertical="center"/>
    </xf>
    <xf numFmtId="0" fontId="12" fillId="12" borderId="14" xfId="0" applyFont="1" applyFill="1" applyBorder="1">
      <alignment vertical="center"/>
    </xf>
  </cellXfs>
  <cellStyles count="2">
    <cellStyle name="ハイパーリンク" xfId="1" builtinId="8"/>
    <cellStyle name="標準" xfId="0" builtinId="0"/>
  </cellStyles>
  <dxfs count="114">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FFF00"/>
      <color rgb="FFFF00FF"/>
      <color rgb="FFFFCC99"/>
      <color rgb="FFCCFDB1"/>
      <color rgb="FFFFCCFF"/>
      <color rgb="FFFFCCCC"/>
      <color rgb="FFFBBDBD"/>
      <color rgb="FF79D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9.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B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D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E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1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2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3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4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30</xdr:col>
      <xdr:colOff>0</xdr:colOff>
      <xdr:row>78</xdr:row>
      <xdr:rowOff>0</xdr:rowOff>
    </xdr:from>
    <xdr:to>
      <xdr:col>52</xdr:col>
      <xdr:colOff>172063</xdr:colOff>
      <xdr:row>79</xdr:row>
      <xdr:rowOff>1177450</xdr:rowOff>
    </xdr:to>
    <xdr:pic>
      <xdr:nvPicPr>
        <xdr:cNvPr id="459" name="図 458">
          <a:extLst>
            <a:ext uri="{FF2B5EF4-FFF2-40B4-BE49-F238E27FC236}">
              <a16:creationId xmlns:a16="http://schemas.microsoft.com/office/drawing/2014/main" id="{48FFF919-D90C-212B-1309-FCA77B00983C}"/>
            </a:ext>
          </a:extLst>
        </xdr:cNvPr>
        <xdr:cNvPicPr>
          <a:picLocks noChangeAspect="1"/>
        </xdr:cNvPicPr>
      </xdr:nvPicPr>
      <xdr:blipFill>
        <a:blip xmlns:r="http://schemas.openxmlformats.org/officeDocument/2006/relationships" r:embed="rId1"/>
        <a:stretch>
          <a:fillRect/>
        </a:stretch>
      </xdr:blipFill>
      <xdr:spPr>
        <a:xfrm>
          <a:off x="27268714" y="18369643"/>
          <a:ext cx="14146599" cy="3096057"/>
        </a:xfrm>
        <a:prstGeom prst="rect">
          <a:avLst/>
        </a:prstGeom>
      </xdr:spPr>
    </xdr:pic>
    <xdr:clientData/>
  </xdr:twoCellAnchor>
  <xdr:twoCellAnchor editAs="oneCell">
    <xdr:from>
      <xdr:col>30</xdr:col>
      <xdr:colOff>0</xdr:colOff>
      <xdr:row>71</xdr:row>
      <xdr:rowOff>3</xdr:rowOff>
    </xdr:from>
    <xdr:to>
      <xdr:col>52</xdr:col>
      <xdr:colOff>258536</xdr:colOff>
      <xdr:row>77</xdr:row>
      <xdr:rowOff>152537</xdr:rowOff>
    </xdr:to>
    <xdr:pic>
      <xdr:nvPicPr>
        <xdr:cNvPr id="56" name="図 55">
          <a:extLst>
            <a:ext uri="{FF2B5EF4-FFF2-40B4-BE49-F238E27FC236}">
              <a16:creationId xmlns:a16="http://schemas.microsoft.com/office/drawing/2014/main" id="{C130FE47-2CF6-479C-95B9-5F6B27DD7BA5}"/>
            </a:ext>
          </a:extLst>
        </xdr:cNvPr>
        <xdr:cNvPicPr>
          <a:picLocks noChangeAspect="1"/>
        </xdr:cNvPicPr>
      </xdr:nvPicPr>
      <xdr:blipFill>
        <a:blip xmlns:r="http://schemas.openxmlformats.org/officeDocument/2006/relationships" r:embed="rId2"/>
        <a:stretch>
          <a:fillRect/>
        </a:stretch>
      </xdr:blipFill>
      <xdr:spPr>
        <a:xfrm>
          <a:off x="27432000" y="16835441"/>
          <a:ext cx="14355536" cy="1343159"/>
        </a:xfrm>
        <a:prstGeom prst="rect">
          <a:avLst/>
        </a:prstGeom>
      </xdr:spPr>
    </xdr:pic>
    <xdr:clientData/>
  </xdr:twoCellAnchor>
  <xdr:twoCellAnchor editAs="oneCell">
    <xdr:from>
      <xdr:col>29</xdr:col>
      <xdr:colOff>612320</xdr:colOff>
      <xdr:row>56</xdr:row>
      <xdr:rowOff>149679</xdr:rowOff>
    </xdr:from>
    <xdr:to>
      <xdr:col>52</xdr:col>
      <xdr:colOff>272142</xdr:colOff>
      <xdr:row>59</xdr:row>
      <xdr:rowOff>73985</xdr:rowOff>
    </xdr:to>
    <xdr:pic>
      <xdr:nvPicPr>
        <xdr:cNvPr id="32" name="図 31">
          <a:extLst>
            <a:ext uri="{FF2B5EF4-FFF2-40B4-BE49-F238E27FC236}">
              <a16:creationId xmlns:a16="http://schemas.microsoft.com/office/drawing/2014/main" id="{36FB912C-0F70-461F-92BC-975F637CC63C}"/>
            </a:ext>
          </a:extLst>
        </xdr:cNvPr>
        <xdr:cNvPicPr>
          <a:picLocks noChangeAspect="1"/>
        </xdr:cNvPicPr>
      </xdr:nvPicPr>
      <xdr:blipFill>
        <a:blip xmlns:r="http://schemas.openxmlformats.org/officeDocument/2006/relationships" r:embed="rId3"/>
        <a:stretch>
          <a:fillRect/>
        </a:stretch>
      </xdr:blipFill>
      <xdr:spPr>
        <a:xfrm>
          <a:off x="27268713" y="14097000"/>
          <a:ext cx="14246679" cy="495806"/>
        </a:xfrm>
        <a:prstGeom prst="rect">
          <a:avLst/>
        </a:prstGeom>
      </xdr:spPr>
    </xdr:pic>
    <xdr:clientData/>
  </xdr:twoCellAnchor>
  <xdr:twoCellAnchor editAs="oneCell">
    <xdr:from>
      <xdr:col>30</xdr:col>
      <xdr:colOff>0</xdr:colOff>
      <xdr:row>45</xdr:row>
      <xdr:rowOff>190499</xdr:rowOff>
    </xdr:from>
    <xdr:to>
      <xdr:col>54</xdr:col>
      <xdr:colOff>56029</xdr:colOff>
      <xdr:row>48</xdr:row>
      <xdr:rowOff>111062</xdr:rowOff>
    </xdr:to>
    <xdr:pic>
      <xdr:nvPicPr>
        <xdr:cNvPr id="7" name="図 6">
          <a:extLst>
            <a:ext uri="{FF2B5EF4-FFF2-40B4-BE49-F238E27FC236}">
              <a16:creationId xmlns:a16="http://schemas.microsoft.com/office/drawing/2014/main" id="{C76FE1AF-468E-4884-B970-5A3BD155817A}"/>
            </a:ext>
          </a:extLst>
        </xdr:cNvPr>
        <xdr:cNvPicPr>
          <a:picLocks noChangeAspect="1"/>
        </xdr:cNvPicPr>
      </xdr:nvPicPr>
      <xdr:blipFill>
        <a:blip xmlns:r="http://schemas.openxmlformats.org/officeDocument/2006/relationships" r:embed="rId4"/>
        <a:stretch>
          <a:fillRect/>
        </a:stretch>
      </xdr:blipFill>
      <xdr:spPr>
        <a:xfrm>
          <a:off x="27140647" y="12068734"/>
          <a:ext cx="15139147" cy="492063"/>
        </a:xfrm>
        <a:prstGeom prst="rect">
          <a:avLst/>
        </a:prstGeom>
      </xdr:spPr>
    </xdr:pic>
    <xdr:clientData/>
  </xdr:twoCellAnchor>
  <xdr:twoCellAnchor editAs="oneCell">
    <xdr:from>
      <xdr:col>30</xdr:col>
      <xdr:colOff>18649</xdr:colOff>
      <xdr:row>40</xdr:row>
      <xdr:rowOff>8542</xdr:rowOff>
    </xdr:from>
    <xdr:to>
      <xdr:col>54</xdr:col>
      <xdr:colOff>41107</xdr:colOff>
      <xdr:row>45</xdr:row>
      <xdr:rowOff>145677</xdr:rowOff>
    </xdr:to>
    <xdr:pic>
      <xdr:nvPicPr>
        <xdr:cNvPr id="2" name="図 1">
          <a:extLst>
            <a:ext uri="{FF2B5EF4-FFF2-40B4-BE49-F238E27FC236}">
              <a16:creationId xmlns:a16="http://schemas.microsoft.com/office/drawing/2014/main" id="{DCCED04D-B5B7-28A2-1BE1-0A2BC4FF1A2C}"/>
            </a:ext>
          </a:extLst>
        </xdr:cNvPr>
        <xdr:cNvPicPr>
          <a:picLocks noChangeAspect="1"/>
        </xdr:cNvPicPr>
      </xdr:nvPicPr>
      <xdr:blipFill>
        <a:blip xmlns:r="http://schemas.openxmlformats.org/officeDocument/2006/relationships" r:embed="rId5"/>
        <a:stretch>
          <a:fillRect/>
        </a:stretch>
      </xdr:blipFill>
      <xdr:spPr>
        <a:xfrm>
          <a:off x="27159296" y="9600777"/>
          <a:ext cx="15105576" cy="2423135"/>
        </a:xfrm>
        <a:prstGeom prst="rect">
          <a:avLst/>
        </a:prstGeom>
      </xdr:spPr>
    </xdr:pic>
    <xdr:clientData/>
  </xdr:twoCellAnchor>
  <xdr:twoCellAnchor editAs="oneCell">
    <xdr:from>
      <xdr:col>30</xdr:col>
      <xdr:colOff>4081</xdr:colOff>
      <xdr:row>594</xdr:row>
      <xdr:rowOff>78485</xdr:rowOff>
    </xdr:from>
    <xdr:to>
      <xdr:col>45</xdr:col>
      <xdr:colOff>9524</xdr:colOff>
      <xdr:row>595</xdr:row>
      <xdr:rowOff>141880</xdr:rowOff>
    </xdr:to>
    <xdr:pic>
      <xdr:nvPicPr>
        <xdr:cNvPr id="98" name="図 97">
          <a:extLst>
            <a:ext uri="{FF2B5EF4-FFF2-40B4-BE49-F238E27FC236}">
              <a16:creationId xmlns:a16="http://schemas.microsoft.com/office/drawing/2014/main" id="{48A7AEFE-1539-56FC-5428-4A6773E54D95}"/>
            </a:ext>
          </a:extLst>
        </xdr:cNvPr>
        <xdr:cNvPicPr>
          <a:picLocks noChangeAspect="1"/>
        </xdr:cNvPicPr>
      </xdr:nvPicPr>
      <xdr:blipFill>
        <a:blip xmlns:r="http://schemas.openxmlformats.org/officeDocument/2006/relationships" r:embed="rId6"/>
        <a:stretch>
          <a:fillRect/>
        </a:stretch>
      </xdr:blipFill>
      <xdr:spPr>
        <a:xfrm>
          <a:off x="27769456" y="154469210"/>
          <a:ext cx="9778093" cy="234845"/>
        </a:xfrm>
        <a:prstGeom prst="rect">
          <a:avLst/>
        </a:prstGeom>
      </xdr:spPr>
    </xdr:pic>
    <xdr:clientData/>
  </xdr:twoCellAnchor>
  <xdr:twoCellAnchor editAs="oneCell">
    <xdr:from>
      <xdr:col>29</xdr:col>
      <xdr:colOff>609599</xdr:colOff>
      <xdr:row>547</xdr:row>
      <xdr:rowOff>1623117</xdr:rowOff>
    </xdr:from>
    <xdr:to>
      <xdr:col>44</xdr:col>
      <xdr:colOff>590550</xdr:colOff>
      <xdr:row>548</xdr:row>
      <xdr:rowOff>47624</xdr:rowOff>
    </xdr:to>
    <xdr:pic>
      <xdr:nvPicPr>
        <xdr:cNvPr id="92" name="図 91">
          <a:extLst>
            <a:ext uri="{FF2B5EF4-FFF2-40B4-BE49-F238E27FC236}">
              <a16:creationId xmlns:a16="http://schemas.microsoft.com/office/drawing/2014/main" id="{07A2F070-9F4B-6D34-B7E7-3FE1A4057BE0}"/>
            </a:ext>
          </a:extLst>
        </xdr:cNvPr>
        <xdr:cNvPicPr>
          <a:picLocks noChangeAspect="1"/>
        </xdr:cNvPicPr>
      </xdr:nvPicPr>
      <xdr:blipFill>
        <a:blip xmlns:r="http://schemas.openxmlformats.org/officeDocument/2006/relationships" r:embed="rId7"/>
        <a:stretch>
          <a:fillRect/>
        </a:stretch>
      </xdr:blipFill>
      <xdr:spPr>
        <a:xfrm>
          <a:off x="27765374" y="143393217"/>
          <a:ext cx="9753601" cy="234257"/>
        </a:xfrm>
        <a:prstGeom prst="rect">
          <a:avLst/>
        </a:prstGeom>
      </xdr:spPr>
    </xdr:pic>
    <xdr:clientData/>
  </xdr:twoCellAnchor>
  <xdr:twoCellAnchor editAs="oneCell">
    <xdr:from>
      <xdr:col>30</xdr:col>
      <xdr:colOff>19051</xdr:colOff>
      <xdr:row>504</xdr:row>
      <xdr:rowOff>86058</xdr:rowOff>
    </xdr:from>
    <xdr:to>
      <xdr:col>45</xdr:col>
      <xdr:colOff>19050</xdr:colOff>
      <xdr:row>506</xdr:row>
      <xdr:rowOff>9008</xdr:rowOff>
    </xdr:to>
    <xdr:pic>
      <xdr:nvPicPr>
        <xdr:cNvPr id="91" name="図 90">
          <a:extLst>
            <a:ext uri="{FF2B5EF4-FFF2-40B4-BE49-F238E27FC236}">
              <a16:creationId xmlns:a16="http://schemas.microsoft.com/office/drawing/2014/main" id="{1EF512DB-1168-F36A-06FB-A990E8804811}"/>
            </a:ext>
          </a:extLst>
        </xdr:cNvPr>
        <xdr:cNvPicPr>
          <a:picLocks noChangeAspect="1"/>
        </xdr:cNvPicPr>
      </xdr:nvPicPr>
      <xdr:blipFill>
        <a:blip xmlns:r="http://schemas.openxmlformats.org/officeDocument/2006/relationships" r:embed="rId8"/>
        <a:stretch>
          <a:fillRect/>
        </a:stretch>
      </xdr:blipFill>
      <xdr:spPr>
        <a:xfrm>
          <a:off x="27784426" y="126959058"/>
          <a:ext cx="9772649" cy="265850"/>
        </a:xfrm>
        <a:prstGeom prst="rect">
          <a:avLst/>
        </a:prstGeom>
      </xdr:spPr>
    </xdr:pic>
    <xdr:clientData/>
  </xdr:twoCellAnchor>
  <xdr:twoCellAnchor editAs="oneCell">
    <xdr:from>
      <xdr:col>29</xdr:col>
      <xdr:colOff>531091</xdr:colOff>
      <xdr:row>345</xdr:row>
      <xdr:rowOff>38487</xdr:rowOff>
    </xdr:from>
    <xdr:to>
      <xdr:col>49</xdr:col>
      <xdr:colOff>384849</xdr:colOff>
      <xdr:row>352</xdr:row>
      <xdr:rowOff>590435</xdr:rowOff>
    </xdr:to>
    <xdr:pic>
      <xdr:nvPicPr>
        <xdr:cNvPr id="39103" name="図 39102">
          <a:extLst>
            <a:ext uri="{FF2B5EF4-FFF2-40B4-BE49-F238E27FC236}">
              <a16:creationId xmlns:a16="http://schemas.microsoft.com/office/drawing/2014/main" id="{8172764E-DA71-90F5-4824-47E37C654C6C}"/>
            </a:ext>
          </a:extLst>
        </xdr:cNvPr>
        <xdr:cNvPicPr>
          <a:picLocks noChangeAspect="1"/>
        </xdr:cNvPicPr>
      </xdr:nvPicPr>
      <xdr:blipFill>
        <a:blip xmlns:r="http://schemas.openxmlformats.org/officeDocument/2006/relationships" r:embed="rId9"/>
        <a:stretch>
          <a:fillRect/>
        </a:stretch>
      </xdr:blipFill>
      <xdr:spPr>
        <a:xfrm>
          <a:off x="27670606" y="86629396"/>
          <a:ext cx="12638425" cy="3646130"/>
        </a:xfrm>
        <a:prstGeom prst="rect">
          <a:avLst/>
        </a:prstGeom>
      </xdr:spPr>
    </xdr:pic>
    <xdr:clientData/>
  </xdr:twoCellAnchor>
  <xdr:twoCellAnchor editAs="oneCell">
    <xdr:from>
      <xdr:col>29</xdr:col>
      <xdr:colOff>346363</xdr:colOff>
      <xdr:row>297</xdr:row>
      <xdr:rowOff>146243</xdr:rowOff>
    </xdr:from>
    <xdr:to>
      <xdr:col>50</xdr:col>
      <xdr:colOff>484036</xdr:colOff>
      <xdr:row>308</xdr:row>
      <xdr:rowOff>46182</xdr:rowOff>
    </xdr:to>
    <xdr:pic>
      <xdr:nvPicPr>
        <xdr:cNvPr id="39102" name="図 39101">
          <a:extLst>
            <a:ext uri="{FF2B5EF4-FFF2-40B4-BE49-F238E27FC236}">
              <a16:creationId xmlns:a16="http://schemas.microsoft.com/office/drawing/2014/main" id="{25B2A636-5E69-DAD3-24F1-5E01CF65084A}"/>
            </a:ext>
          </a:extLst>
        </xdr:cNvPr>
        <xdr:cNvPicPr>
          <a:picLocks noChangeAspect="1"/>
        </xdr:cNvPicPr>
      </xdr:nvPicPr>
      <xdr:blipFill>
        <a:blip xmlns:r="http://schemas.openxmlformats.org/officeDocument/2006/relationships" r:embed="rId10"/>
        <a:stretch>
          <a:fillRect/>
        </a:stretch>
      </xdr:blipFill>
      <xdr:spPr>
        <a:xfrm>
          <a:off x="27485878" y="75060849"/>
          <a:ext cx="13530400" cy="5303212"/>
        </a:xfrm>
        <a:prstGeom prst="rect">
          <a:avLst/>
        </a:prstGeom>
      </xdr:spPr>
    </xdr:pic>
    <xdr:clientData/>
  </xdr:twoCellAnchor>
  <xdr:twoCellAnchor editAs="oneCell">
    <xdr:from>
      <xdr:col>30</xdr:col>
      <xdr:colOff>43543</xdr:colOff>
      <xdr:row>257</xdr:row>
      <xdr:rowOff>326572</xdr:rowOff>
    </xdr:from>
    <xdr:to>
      <xdr:col>50</xdr:col>
      <xdr:colOff>174172</xdr:colOff>
      <xdr:row>266</xdr:row>
      <xdr:rowOff>121250</xdr:rowOff>
    </xdr:to>
    <xdr:pic>
      <xdr:nvPicPr>
        <xdr:cNvPr id="39101" name="図 39100">
          <a:extLst>
            <a:ext uri="{FF2B5EF4-FFF2-40B4-BE49-F238E27FC236}">
              <a16:creationId xmlns:a16="http://schemas.microsoft.com/office/drawing/2014/main" id="{89FC7524-C5C8-A150-7353-22A531CDEB6C}"/>
            </a:ext>
          </a:extLst>
        </xdr:cNvPr>
        <xdr:cNvPicPr>
          <a:picLocks noChangeAspect="1"/>
        </xdr:cNvPicPr>
      </xdr:nvPicPr>
      <xdr:blipFill>
        <a:blip xmlns:r="http://schemas.openxmlformats.org/officeDocument/2006/relationships" r:embed="rId11"/>
        <a:stretch>
          <a:fillRect/>
        </a:stretch>
      </xdr:blipFill>
      <xdr:spPr>
        <a:xfrm>
          <a:off x="27791229" y="64280143"/>
          <a:ext cx="12943114" cy="4181621"/>
        </a:xfrm>
        <a:prstGeom prst="rect">
          <a:avLst/>
        </a:prstGeom>
      </xdr:spPr>
    </xdr:pic>
    <xdr:clientData/>
  </xdr:twoCellAnchor>
  <xdr:twoCellAnchor editAs="oneCell">
    <xdr:from>
      <xdr:col>30</xdr:col>
      <xdr:colOff>-1</xdr:colOff>
      <xdr:row>256</xdr:row>
      <xdr:rowOff>108856</xdr:rowOff>
    </xdr:from>
    <xdr:to>
      <xdr:col>44</xdr:col>
      <xdr:colOff>587829</xdr:colOff>
      <xdr:row>257</xdr:row>
      <xdr:rowOff>15232</xdr:rowOff>
    </xdr:to>
    <xdr:pic>
      <xdr:nvPicPr>
        <xdr:cNvPr id="39100" name="図 39099">
          <a:extLst>
            <a:ext uri="{FF2B5EF4-FFF2-40B4-BE49-F238E27FC236}">
              <a16:creationId xmlns:a16="http://schemas.microsoft.com/office/drawing/2014/main" id="{C30DD841-7150-EE56-89A2-F80A07ABD87D}"/>
            </a:ext>
          </a:extLst>
        </xdr:cNvPr>
        <xdr:cNvPicPr>
          <a:picLocks noChangeAspect="1"/>
        </xdr:cNvPicPr>
      </xdr:nvPicPr>
      <xdr:blipFill>
        <a:blip xmlns:r="http://schemas.openxmlformats.org/officeDocument/2006/relationships" r:embed="rId12"/>
        <a:stretch>
          <a:fillRect/>
        </a:stretch>
      </xdr:blipFill>
      <xdr:spPr>
        <a:xfrm>
          <a:off x="27747685" y="63724970"/>
          <a:ext cx="9742715" cy="243833"/>
        </a:xfrm>
        <a:prstGeom prst="rect">
          <a:avLst/>
        </a:prstGeom>
      </xdr:spPr>
    </xdr:pic>
    <xdr:clientData/>
  </xdr:twoCellAnchor>
  <xdr:twoCellAnchor editAs="oneCell">
    <xdr:from>
      <xdr:col>30</xdr:col>
      <xdr:colOff>32658</xdr:colOff>
      <xdr:row>255</xdr:row>
      <xdr:rowOff>213108</xdr:rowOff>
    </xdr:from>
    <xdr:to>
      <xdr:col>45</xdr:col>
      <xdr:colOff>1</xdr:colOff>
      <xdr:row>256</xdr:row>
      <xdr:rowOff>119743</xdr:rowOff>
    </xdr:to>
    <xdr:pic>
      <xdr:nvPicPr>
        <xdr:cNvPr id="39099" name="図 39098">
          <a:extLst>
            <a:ext uri="{FF2B5EF4-FFF2-40B4-BE49-F238E27FC236}">
              <a16:creationId xmlns:a16="http://schemas.microsoft.com/office/drawing/2014/main" id="{3A7F6BDD-1F46-AD3D-9C22-B17057284DDB}"/>
            </a:ext>
          </a:extLst>
        </xdr:cNvPr>
        <xdr:cNvPicPr>
          <a:picLocks noChangeAspect="1"/>
        </xdr:cNvPicPr>
      </xdr:nvPicPr>
      <xdr:blipFill>
        <a:blip xmlns:r="http://schemas.openxmlformats.org/officeDocument/2006/relationships" r:embed="rId13"/>
        <a:stretch>
          <a:fillRect/>
        </a:stretch>
      </xdr:blipFill>
      <xdr:spPr>
        <a:xfrm>
          <a:off x="27780344" y="63491765"/>
          <a:ext cx="9731828" cy="244092"/>
        </a:xfrm>
        <a:prstGeom prst="rect">
          <a:avLst/>
        </a:prstGeom>
      </xdr:spPr>
    </xdr:pic>
    <xdr:clientData/>
  </xdr:twoCellAnchor>
  <xdr:twoCellAnchor editAs="oneCell">
    <xdr:from>
      <xdr:col>30</xdr:col>
      <xdr:colOff>-1</xdr:colOff>
      <xdr:row>223</xdr:row>
      <xdr:rowOff>805543</xdr:rowOff>
    </xdr:from>
    <xdr:to>
      <xdr:col>50</xdr:col>
      <xdr:colOff>239486</xdr:colOff>
      <xdr:row>235</xdr:row>
      <xdr:rowOff>24255</xdr:rowOff>
    </xdr:to>
    <xdr:pic>
      <xdr:nvPicPr>
        <xdr:cNvPr id="39098" name="図 39097">
          <a:extLst>
            <a:ext uri="{FF2B5EF4-FFF2-40B4-BE49-F238E27FC236}">
              <a16:creationId xmlns:a16="http://schemas.microsoft.com/office/drawing/2014/main" id="{35132D5E-AEE6-69C6-C55E-8970A293E894}"/>
            </a:ext>
          </a:extLst>
        </xdr:cNvPr>
        <xdr:cNvPicPr>
          <a:picLocks noChangeAspect="1"/>
        </xdr:cNvPicPr>
      </xdr:nvPicPr>
      <xdr:blipFill>
        <a:blip xmlns:r="http://schemas.openxmlformats.org/officeDocument/2006/relationships" r:embed="rId14"/>
        <a:stretch>
          <a:fillRect/>
        </a:stretch>
      </xdr:blipFill>
      <xdr:spPr>
        <a:xfrm>
          <a:off x="27747685" y="56192057"/>
          <a:ext cx="13051972" cy="3779827"/>
        </a:xfrm>
        <a:prstGeom prst="rect">
          <a:avLst/>
        </a:prstGeom>
      </xdr:spPr>
    </xdr:pic>
    <xdr:clientData/>
  </xdr:twoCellAnchor>
  <xdr:twoCellAnchor editAs="oneCell">
    <xdr:from>
      <xdr:col>86</xdr:col>
      <xdr:colOff>598714</xdr:colOff>
      <xdr:row>144</xdr:row>
      <xdr:rowOff>10885</xdr:rowOff>
    </xdr:from>
    <xdr:to>
      <xdr:col>100</xdr:col>
      <xdr:colOff>108858</xdr:colOff>
      <xdr:row>160</xdr:row>
      <xdr:rowOff>285945</xdr:rowOff>
    </xdr:to>
    <xdr:pic>
      <xdr:nvPicPr>
        <xdr:cNvPr id="39095" name="図 39094">
          <a:extLst>
            <a:ext uri="{FF2B5EF4-FFF2-40B4-BE49-F238E27FC236}">
              <a16:creationId xmlns:a16="http://schemas.microsoft.com/office/drawing/2014/main" id="{415B7B05-B671-D885-A108-2655AD9052DE}"/>
            </a:ext>
          </a:extLst>
        </xdr:cNvPr>
        <xdr:cNvPicPr>
          <a:picLocks noChangeAspect="1"/>
        </xdr:cNvPicPr>
      </xdr:nvPicPr>
      <xdr:blipFill>
        <a:blip xmlns:r="http://schemas.openxmlformats.org/officeDocument/2006/relationships" r:embed="rId15"/>
        <a:stretch>
          <a:fillRect/>
        </a:stretch>
      </xdr:blipFill>
      <xdr:spPr>
        <a:xfrm>
          <a:off x="63104485" y="35955514"/>
          <a:ext cx="8044544" cy="3283970"/>
        </a:xfrm>
        <a:prstGeom prst="rect">
          <a:avLst/>
        </a:prstGeom>
      </xdr:spPr>
    </xdr:pic>
    <xdr:clientData/>
  </xdr:twoCellAnchor>
  <xdr:twoCellAnchor editAs="oneCell">
    <xdr:from>
      <xdr:col>30</xdr:col>
      <xdr:colOff>43132</xdr:colOff>
      <xdr:row>223</xdr:row>
      <xdr:rowOff>371929</xdr:rowOff>
    </xdr:from>
    <xdr:to>
      <xdr:col>44</xdr:col>
      <xdr:colOff>546340</xdr:colOff>
      <xdr:row>223</xdr:row>
      <xdr:rowOff>623563</xdr:rowOff>
    </xdr:to>
    <xdr:pic>
      <xdr:nvPicPr>
        <xdr:cNvPr id="39093" name="図 39092">
          <a:extLst>
            <a:ext uri="{FF2B5EF4-FFF2-40B4-BE49-F238E27FC236}">
              <a16:creationId xmlns:a16="http://schemas.microsoft.com/office/drawing/2014/main" id="{B990AB46-EC7D-29A9-06F1-28E2D91610A4}"/>
            </a:ext>
          </a:extLst>
        </xdr:cNvPr>
        <xdr:cNvPicPr>
          <a:picLocks noChangeAspect="1"/>
        </xdr:cNvPicPr>
      </xdr:nvPicPr>
      <xdr:blipFill>
        <a:blip xmlns:r="http://schemas.openxmlformats.org/officeDocument/2006/relationships" r:embed="rId16"/>
        <a:stretch>
          <a:fillRect/>
        </a:stretch>
      </xdr:blipFill>
      <xdr:spPr>
        <a:xfrm>
          <a:off x="27733924" y="57234382"/>
          <a:ext cx="9604076" cy="251634"/>
        </a:xfrm>
        <a:prstGeom prst="rect">
          <a:avLst/>
        </a:prstGeom>
      </xdr:spPr>
    </xdr:pic>
    <xdr:clientData/>
  </xdr:twoCellAnchor>
  <xdr:twoCellAnchor editAs="oneCell">
    <xdr:from>
      <xdr:col>30</xdr:col>
      <xdr:colOff>43133</xdr:colOff>
      <xdr:row>223</xdr:row>
      <xdr:rowOff>160859</xdr:rowOff>
    </xdr:from>
    <xdr:to>
      <xdr:col>44</xdr:col>
      <xdr:colOff>589473</xdr:colOff>
      <xdr:row>223</xdr:row>
      <xdr:rowOff>402565</xdr:rowOff>
    </xdr:to>
    <xdr:pic>
      <xdr:nvPicPr>
        <xdr:cNvPr id="39092" name="図 39091">
          <a:extLst>
            <a:ext uri="{FF2B5EF4-FFF2-40B4-BE49-F238E27FC236}">
              <a16:creationId xmlns:a16="http://schemas.microsoft.com/office/drawing/2014/main" id="{9E7BA9FB-38A0-FEF9-1D1F-DBB5FD6B22C3}"/>
            </a:ext>
          </a:extLst>
        </xdr:cNvPr>
        <xdr:cNvPicPr>
          <a:picLocks noChangeAspect="1"/>
        </xdr:cNvPicPr>
      </xdr:nvPicPr>
      <xdr:blipFill>
        <a:blip xmlns:r="http://schemas.openxmlformats.org/officeDocument/2006/relationships" r:embed="rId17"/>
        <a:stretch>
          <a:fillRect/>
        </a:stretch>
      </xdr:blipFill>
      <xdr:spPr>
        <a:xfrm>
          <a:off x="27733925" y="57023312"/>
          <a:ext cx="9647208" cy="241706"/>
        </a:xfrm>
        <a:prstGeom prst="rect">
          <a:avLst/>
        </a:prstGeom>
      </xdr:spPr>
    </xdr:pic>
    <xdr:clientData/>
  </xdr:twoCellAnchor>
  <xdr:twoCellAnchor editAs="oneCell">
    <xdr:from>
      <xdr:col>29</xdr:col>
      <xdr:colOff>603847</xdr:colOff>
      <xdr:row>216</xdr:row>
      <xdr:rowOff>86264</xdr:rowOff>
    </xdr:from>
    <xdr:to>
      <xdr:col>55</xdr:col>
      <xdr:colOff>100641</xdr:colOff>
      <xdr:row>220</xdr:row>
      <xdr:rowOff>18716</xdr:rowOff>
    </xdr:to>
    <xdr:pic>
      <xdr:nvPicPr>
        <xdr:cNvPr id="39091" name="図 39090">
          <a:extLst>
            <a:ext uri="{FF2B5EF4-FFF2-40B4-BE49-F238E27FC236}">
              <a16:creationId xmlns:a16="http://schemas.microsoft.com/office/drawing/2014/main" id="{40FBD7CE-63C3-A139-6BB6-00159BD3A730}"/>
            </a:ext>
          </a:extLst>
        </xdr:cNvPr>
        <xdr:cNvPicPr>
          <a:picLocks noChangeAspect="1"/>
        </xdr:cNvPicPr>
      </xdr:nvPicPr>
      <xdr:blipFill>
        <a:blip xmlns:r="http://schemas.openxmlformats.org/officeDocument/2006/relationships" r:embed="rId18"/>
        <a:stretch>
          <a:fillRect/>
        </a:stretch>
      </xdr:blipFill>
      <xdr:spPr>
        <a:xfrm>
          <a:off x="27690790" y="55395962"/>
          <a:ext cx="15843851" cy="651320"/>
        </a:xfrm>
        <a:prstGeom prst="rect">
          <a:avLst/>
        </a:prstGeom>
      </xdr:spPr>
    </xdr:pic>
    <xdr:clientData/>
  </xdr:twoCellAnchor>
  <xdr:twoCellAnchor editAs="oneCell">
    <xdr:from>
      <xdr:col>59</xdr:col>
      <xdr:colOff>165100</xdr:colOff>
      <xdr:row>144</xdr:row>
      <xdr:rowOff>88900</xdr:rowOff>
    </xdr:from>
    <xdr:to>
      <xdr:col>82</xdr:col>
      <xdr:colOff>1443</xdr:colOff>
      <xdr:row>164</xdr:row>
      <xdr:rowOff>79989</xdr:rowOff>
    </xdr:to>
    <xdr:pic>
      <xdr:nvPicPr>
        <xdr:cNvPr id="39089" name="図 39088">
          <a:extLst>
            <a:ext uri="{FF2B5EF4-FFF2-40B4-BE49-F238E27FC236}">
              <a16:creationId xmlns:a16="http://schemas.microsoft.com/office/drawing/2014/main" id="{609727C4-8EEB-84EE-5149-F5BAE8169902}"/>
            </a:ext>
          </a:extLst>
        </xdr:cNvPr>
        <xdr:cNvPicPr>
          <a:picLocks noChangeAspect="1"/>
        </xdr:cNvPicPr>
      </xdr:nvPicPr>
      <xdr:blipFill>
        <a:blip xmlns:r="http://schemas.openxmlformats.org/officeDocument/2006/relationships" r:embed="rId19"/>
        <a:stretch>
          <a:fillRect/>
        </a:stretch>
      </xdr:blipFill>
      <xdr:spPr>
        <a:xfrm>
          <a:off x="46211671" y="36033529"/>
          <a:ext cx="13857143" cy="6614056"/>
        </a:xfrm>
        <a:prstGeom prst="rect">
          <a:avLst/>
        </a:prstGeom>
      </xdr:spPr>
    </xdr:pic>
    <xdr:clientData/>
  </xdr:twoCellAnchor>
  <xdr:twoCellAnchor editAs="oneCell">
    <xdr:from>
      <xdr:col>30</xdr:col>
      <xdr:colOff>38100</xdr:colOff>
      <xdr:row>204</xdr:row>
      <xdr:rowOff>139700</xdr:rowOff>
    </xdr:from>
    <xdr:to>
      <xdr:col>44</xdr:col>
      <xdr:colOff>571500</xdr:colOff>
      <xdr:row>205</xdr:row>
      <xdr:rowOff>73621</xdr:rowOff>
    </xdr:to>
    <xdr:pic>
      <xdr:nvPicPr>
        <xdr:cNvPr id="39088" name="図 39087">
          <a:extLst>
            <a:ext uri="{FF2B5EF4-FFF2-40B4-BE49-F238E27FC236}">
              <a16:creationId xmlns:a16="http://schemas.microsoft.com/office/drawing/2014/main" id="{622E8B4F-C623-3A7F-8ECC-FE307464DF5D}"/>
            </a:ext>
          </a:extLst>
        </xdr:cNvPr>
        <xdr:cNvPicPr>
          <a:picLocks noChangeAspect="1"/>
        </xdr:cNvPicPr>
      </xdr:nvPicPr>
      <xdr:blipFill>
        <a:blip xmlns:r="http://schemas.openxmlformats.org/officeDocument/2006/relationships" r:embed="rId20"/>
        <a:stretch>
          <a:fillRect/>
        </a:stretch>
      </xdr:blipFill>
      <xdr:spPr>
        <a:xfrm>
          <a:off x="27774900" y="49580800"/>
          <a:ext cx="9677400" cy="264121"/>
        </a:xfrm>
        <a:prstGeom prst="rect">
          <a:avLst/>
        </a:prstGeom>
      </xdr:spPr>
    </xdr:pic>
    <xdr:clientData/>
  </xdr:twoCellAnchor>
  <xdr:twoCellAnchor editAs="oneCell">
    <xdr:from>
      <xdr:col>30</xdr:col>
      <xdr:colOff>12700</xdr:colOff>
      <xdr:row>203</xdr:row>
      <xdr:rowOff>101130</xdr:rowOff>
    </xdr:from>
    <xdr:to>
      <xdr:col>45</xdr:col>
      <xdr:colOff>12700</xdr:colOff>
      <xdr:row>204</xdr:row>
      <xdr:rowOff>190471</xdr:rowOff>
    </xdr:to>
    <xdr:pic>
      <xdr:nvPicPr>
        <xdr:cNvPr id="39087" name="図 39086">
          <a:extLst>
            <a:ext uri="{FF2B5EF4-FFF2-40B4-BE49-F238E27FC236}">
              <a16:creationId xmlns:a16="http://schemas.microsoft.com/office/drawing/2014/main" id="{CAD4230E-A3DF-4C98-9D4A-F136E6F47186}"/>
            </a:ext>
          </a:extLst>
        </xdr:cNvPr>
        <xdr:cNvPicPr>
          <a:picLocks noChangeAspect="1"/>
        </xdr:cNvPicPr>
      </xdr:nvPicPr>
      <xdr:blipFill>
        <a:blip xmlns:r="http://schemas.openxmlformats.org/officeDocument/2006/relationships" r:embed="rId21"/>
        <a:stretch>
          <a:fillRect/>
        </a:stretch>
      </xdr:blipFill>
      <xdr:spPr>
        <a:xfrm>
          <a:off x="27749500" y="49377130"/>
          <a:ext cx="9753600" cy="254441"/>
        </a:xfrm>
        <a:prstGeom prst="rect">
          <a:avLst/>
        </a:prstGeom>
      </xdr:spPr>
    </xdr:pic>
    <xdr:clientData/>
  </xdr:twoCellAnchor>
  <xdr:twoCellAnchor editAs="oneCell">
    <xdr:from>
      <xdr:col>30</xdr:col>
      <xdr:colOff>38100</xdr:colOff>
      <xdr:row>193</xdr:row>
      <xdr:rowOff>88900</xdr:rowOff>
    </xdr:from>
    <xdr:to>
      <xdr:col>55</xdr:col>
      <xdr:colOff>88900</xdr:colOff>
      <xdr:row>198</xdr:row>
      <xdr:rowOff>6324</xdr:rowOff>
    </xdr:to>
    <xdr:pic>
      <xdr:nvPicPr>
        <xdr:cNvPr id="39086" name="図 39085">
          <a:extLst>
            <a:ext uri="{FF2B5EF4-FFF2-40B4-BE49-F238E27FC236}">
              <a16:creationId xmlns:a16="http://schemas.microsoft.com/office/drawing/2014/main" id="{B56522E7-C3EB-0E87-8B8E-08FC19E592CA}"/>
            </a:ext>
          </a:extLst>
        </xdr:cNvPr>
        <xdr:cNvPicPr>
          <a:picLocks noChangeAspect="1"/>
        </xdr:cNvPicPr>
      </xdr:nvPicPr>
      <xdr:blipFill>
        <a:blip xmlns:r="http://schemas.openxmlformats.org/officeDocument/2006/relationships" r:embed="rId22"/>
        <a:stretch>
          <a:fillRect/>
        </a:stretch>
      </xdr:blipFill>
      <xdr:spPr>
        <a:xfrm>
          <a:off x="27774900" y="47663100"/>
          <a:ext cx="15900400" cy="742924"/>
        </a:xfrm>
        <a:prstGeom prst="rect">
          <a:avLst/>
        </a:prstGeom>
      </xdr:spPr>
    </xdr:pic>
    <xdr:clientData/>
  </xdr:twoCellAnchor>
  <xdr:twoCellAnchor editAs="oneCell">
    <xdr:from>
      <xdr:col>29</xdr:col>
      <xdr:colOff>355601</xdr:colOff>
      <xdr:row>161</xdr:row>
      <xdr:rowOff>1295401</xdr:rowOff>
    </xdr:from>
    <xdr:to>
      <xdr:col>50</xdr:col>
      <xdr:colOff>520700</xdr:colOff>
      <xdr:row>175</xdr:row>
      <xdr:rowOff>143407</xdr:rowOff>
    </xdr:to>
    <xdr:pic>
      <xdr:nvPicPr>
        <xdr:cNvPr id="39084" name="図 39083">
          <a:extLst>
            <a:ext uri="{FF2B5EF4-FFF2-40B4-BE49-F238E27FC236}">
              <a16:creationId xmlns:a16="http://schemas.microsoft.com/office/drawing/2014/main" id="{9010827C-FFEF-B027-61E8-1F37CE44938B}"/>
            </a:ext>
          </a:extLst>
        </xdr:cNvPr>
        <xdr:cNvPicPr>
          <a:picLocks noChangeAspect="1"/>
        </xdr:cNvPicPr>
      </xdr:nvPicPr>
      <xdr:blipFill>
        <a:blip xmlns:r="http://schemas.openxmlformats.org/officeDocument/2006/relationships" r:embed="rId23"/>
        <a:stretch>
          <a:fillRect/>
        </a:stretch>
      </xdr:blipFill>
      <xdr:spPr>
        <a:xfrm>
          <a:off x="27482801" y="40792401"/>
          <a:ext cx="13576299" cy="3953406"/>
        </a:xfrm>
        <a:prstGeom prst="rect">
          <a:avLst/>
        </a:prstGeom>
      </xdr:spPr>
    </xdr:pic>
    <xdr:clientData/>
  </xdr:twoCellAnchor>
  <xdr:twoCellAnchor editAs="oneCell">
    <xdr:from>
      <xdr:col>29</xdr:col>
      <xdr:colOff>596900</xdr:colOff>
      <xdr:row>161</xdr:row>
      <xdr:rowOff>759782</xdr:rowOff>
    </xdr:from>
    <xdr:to>
      <xdr:col>45</xdr:col>
      <xdr:colOff>12700</xdr:colOff>
      <xdr:row>161</xdr:row>
      <xdr:rowOff>1016000</xdr:rowOff>
    </xdr:to>
    <xdr:pic>
      <xdr:nvPicPr>
        <xdr:cNvPr id="39083" name="図 39082">
          <a:extLst>
            <a:ext uri="{FF2B5EF4-FFF2-40B4-BE49-F238E27FC236}">
              <a16:creationId xmlns:a16="http://schemas.microsoft.com/office/drawing/2014/main" id="{1BC85D6F-8B7C-7495-AB08-54C5BAB9D51B}"/>
            </a:ext>
          </a:extLst>
        </xdr:cNvPr>
        <xdr:cNvPicPr>
          <a:picLocks noChangeAspect="1"/>
        </xdr:cNvPicPr>
      </xdr:nvPicPr>
      <xdr:blipFill>
        <a:blip xmlns:r="http://schemas.openxmlformats.org/officeDocument/2006/relationships" r:embed="rId24"/>
        <a:stretch>
          <a:fillRect/>
        </a:stretch>
      </xdr:blipFill>
      <xdr:spPr>
        <a:xfrm>
          <a:off x="27724100" y="40256782"/>
          <a:ext cx="9779000" cy="256218"/>
        </a:xfrm>
        <a:prstGeom prst="rect">
          <a:avLst/>
        </a:prstGeom>
      </xdr:spPr>
    </xdr:pic>
    <xdr:clientData/>
  </xdr:twoCellAnchor>
  <xdr:twoCellAnchor editAs="oneCell">
    <xdr:from>
      <xdr:col>30</xdr:col>
      <xdr:colOff>0</xdr:colOff>
      <xdr:row>160</xdr:row>
      <xdr:rowOff>139700</xdr:rowOff>
    </xdr:from>
    <xdr:to>
      <xdr:col>45</xdr:col>
      <xdr:colOff>23239</xdr:colOff>
      <xdr:row>161</xdr:row>
      <xdr:rowOff>812800</xdr:rowOff>
    </xdr:to>
    <xdr:pic>
      <xdr:nvPicPr>
        <xdr:cNvPr id="39082" name="図 39081">
          <a:extLst>
            <a:ext uri="{FF2B5EF4-FFF2-40B4-BE49-F238E27FC236}">
              <a16:creationId xmlns:a16="http://schemas.microsoft.com/office/drawing/2014/main" id="{E4B82574-88EB-868D-BB81-4DB40D445A42}"/>
            </a:ext>
          </a:extLst>
        </xdr:cNvPr>
        <xdr:cNvPicPr>
          <a:picLocks noChangeAspect="1"/>
        </xdr:cNvPicPr>
      </xdr:nvPicPr>
      <xdr:blipFill>
        <a:blip xmlns:r="http://schemas.openxmlformats.org/officeDocument/2006/relationships" r:embed="rId25"/>
        <a:stretch>
          <a:fillRect/>
        </a:stretch>
      </xdr:blipFill>
      <xdr:spPr>
        <a:xfrm>
          <a:off x="27736800" y="39306500"/>
          <a:ext cx="9776839" cy="1003300"/>
        </a:xfrm>
        <a:prstGeom prst="rect">
          <a:avLst/>
        </a:prstGeom>
      </xdr:spPr>
    </xdr:pic>
    <xdr:clientData/>
  </xdr:twoCellAnchor>
  <xdr:twoCellAnchor editAs="oneCell">
    <xdr:from>
      <xdr:col>30</xdr:col>
      <xdr:colOff>0</xdr:colOff>
      <xdr:row>142</xdr:row>
      <xdr:rowOff>139700</xdr:rowOff>
    </xdr:from>
    <xdr:to>
      <xdr:col>55</xdr:col>
      <xdr:colOff>178970</xdr:colOff>
      <xdr:row>159</xdr:row>
      <xdr:rowOff>42718</xdr:rowOff>
    </xdr:to>
    <xdr:pic>
      <xdr:nvPicPr>
        <xdr:cNvPr id="39081" name="図 39080">
          <a:extLst>
            <a:ext uri="{FF2B5EF4-FFF2-40B4-BE49-F238E27FC236}">
              <a16:creationId xmlns:a16="http://schemas.microsoft.com/office/drawing/2014/main" id="{D12A6E85-696F-0636-260E-329EF1F9DD0F}"/>
            </a:ext>
          </a:extLst>
        </xdr:cNvPr>
        <xdr:cNvPicPr>
          <a:picLocks noChangeAspect="1"/>
        </xdr:cNvPicPr>
      </xdr:nvPicPr>
      <xdr:blipFill>
        <a:blip xmlns:r="http://schemas.openxmlformats.org/officeDocument/2006/relationships" r:embed="rId26"/>
        <a:stretch>
          <a:fillRect/>
        </a:stretch>
      </xdr:blipFill>
      <xdr:spPr>
        <a:xfrm>
          <a:off x="27736800" y="35928300"/>
          <a:ext cx="16028570" cy="2755900"/>
        </a:xfrm>
        <a:prstGeom prst="rect">
          <a:avLst/>
        </a:prstGeom>
      </xdr:spPr>
    </xdr:pic>
    <xdr:clientData/>
  </xdr:twoCellAnchor>
  <xdr:twoCellAnchor editAs="oneCell">
    <xdr:from>
      <xdr:col>29</xdr:col>
      <xdr:colOff>596900</xdr:colOff>
      <xdr:row>39</xdr:row>
      <xdr:rowOff>38100</xdr:rowOff>
    </xdr:from>
    <xdr:to>
      <xdr:col>33</xdr:col>
      <xdr:colOff>53662</xdr:colOff>
      <xdr:row>39</xdr:row>
      <xdr:rowOff>723814</xdr:rowOff>
    </xdr:to>
    <xdr:pic>
      <xdr:nvPicPr>
        <xdr:cNvPr id="39057" name="図 39056">
          <a:extLst>
            <a:ext uri="{FF2B5EF4-FFF2-40B4-BE49-F238E27FC236}">
              <a16:creationId xmlns:a16="http://schemas.microsoft.com/office/drawing/2014/main" id="{17769361-B43F-8EE8-2D6C-DBD4F42BAD82}"/>
            </a:ext>
          </a:extLst>
        </xdr:cNvPr>
        <xdr:cNvPicPr>
          <a:picLocks noChangeAspect="1"/>
        </xdr:cNvPicPr>
      </xdr:nvPicPr>
      <xdr:blipFill>
        <a:blip xmlns:r="http://schemas.openxmlformats.org/officeDocument/2006/relationships" r:embed="rId27"/>
        <a:stretch>
          <a:fillRect/>
        </a:stretch>
      </xdr:blipFill>
      <xdr:spPr>
        <a:xfrm>
          <a:off x="27724100" y="6692900"/>
          <a:ext cx="2504762" cy="685714"/>
        </a:xfrm>
        <a:prstGeom prst="rect">
          <a:avLst/>
        </a:prstGeom>
      </xdr:spPr>
    </xdr:pic>
    <xdr:clientData/>
  </xdr:twoCellAnchor>
  <xdr:twoCellAnchor>
    <xdr:from>
      <xdr:col>30</xdr:col>
      <xdr:colOff>24468</xdr:colOff>
      <xdr:row>65</xdr:row>
      <xdr:rowOff>40827</xdr:rowOff>
    </xdr:from>
    <xdr:to>
      <xdr:col>52</xdr:col>
      <xdr:colOff>258539</xdr:colOff>
      <xdr:row>70</xdr:row>
      <xdr:rowOff>164354</xdr:rowOff>
    </xdr:to>
    <xdr:grpSp>
      <xdr:nvGrpSpPr>
        <xdr:cNvPr id="39074" name="グループ化 39073">
          <a:extLst>
            <a:ext uri="{FF2B5EF4-FFF2-40B4-BE49-F238E27FC236}">
              <a16:creationId xmlns:a16="http://schemas.microsoft.com/office/drawing/2014/main" id="{00000000-0008-0000-1700-0000A2980000}"/>
            </a:ext>
          </a:extLst>
        </xdr:cNvPr>
        <xdr:cNvGrpSpPr/>
      </xdr:nvGrpSpPr>
      <xdr:grpSpPr>
        <a:xfrm>
          <a:off x="27293182" y="15716256"/>
          <a:ext cx="14208607" cy="1076027"/>
          <a:chOff x="30941144" y="14614073"/>
          <a:chExt cx="15894642" cy="1011453"/>
        </a:xfrm>
      </xdr:grpSpPr>
      <xdr:pic>
        <xdr:nvPicPr>
          <xdr:cNvPr id="11" name="図 10">
            <a:extLst>
              <a:ext uri="{FF2B5EF4-FFF2-40B4-BE49-F238E27FC236}">
                <a16:creationId xmlns:a16="http://schemas.microsoft.com/office/drawing/2014/main" id="{00000000-0008-0000-1700-00000B000000}"/>
              </a:ext>
            </a:extLst>
          </xdr:cNvPr>
          <xdr:cNvPicPr>
            <a:picLocks noChangeAspect="1"/>
          </xdr:cNvPicPr>
        </xdr:nvPicPr>
        <xdr:blipFill>
          <a:blip xmlns:r="http://schemas.openxmlformats.org/officeDocument/2006/relationships" r:embed="rId28"/>
          <a:stretch>
            <a:fillRect/>
          </a:stretch>
        </xdr:blipFill>
        <xdr:spPr>
          <a:xfrm>
            <a:off x="30941144" y="15216878"/>
            <a:ext cx="15894640" cy="408648"/>
          </a:xfrm>
          <a:prstGeom prst="rect">
            <a:avLst/>
          </a:prstGeom>
        </xdr:spPr>
      </xdr:pic>
      <xdr:pic>
        <xdr:nvPicPr>
          <xdr:cNvPr id="587" name="図 586">
            <a:extLst>
              <a:ext uri="{FF2B5EF4-FFF2-40B4-BE49-F238E27FC236}">
                <a16:creationId xmlns:a16="http://schemas.microsoft.com/office/drawing/2014/main" id="{00000000-0008-0000-1700-00004B020000}"/>
              </a:ext>
            </a:extLst>
          </xdr:cNvPr>
          <xdr:cNvPicPr>
            <a:picLocks noChangeAspect="1"/>
          </xdr:cNvPicPr>
        </xdr:nvPicPr>
        <xdr:blipFill>
          <a:blip xmlns:r="http://schemas.openxmlformats.org/officeDocument/2006/relationships" r:embed="rId29"/>
          <a:stretch>
            <a:fillRect/>
          </a:stretch>
        </xdr:blipFill>
        <xdr:spPr>
          <a:xfrm>
            <a:off x="30942643" y="14614073"/>
            <a:ext cx="15893143" cy="614910"/>
          </a:xfrm>
          <a:prstGeom prst="rect">
            <a:avLst/>
          </a:prstGeom>
        </xdr:spPr>
      </xdr:pic>
    </xdr:grpSp>
    <xdr:clientData/>
  </xdr:twoCellAnchor>
  <xdr:twoCellAnchor>
    <xdr:from>
      <xdr:col>30</xdr:col>
      <xdr:colOff>27215</xdr:colOff>
      <xdr:row>53</xdr:row>
      <xdr:rowOff>40818</xdr:rowOff>
    </xdr:from>
    <xdr:to>
      <xdr:col>52</xdr:col>
      <xdr:colOff>284129</xdr:colOff>
      <xdr:row>56</xdr:row>
      <xdr:rowOff>120099</xdr:rowOff>
    </xdr:to>
    <xdr:pic>
      <xdr:nvPicPr>
        <xdr:cNvPr id="586" name="図 585">
          <a:extLst>
            <a:ext uri="{FF2B5EF4-FFF2-40B4-BE49-F238E27FC236}">
              <a16:creationId xmlns:a16="http://schemas.microsoft.com/office/drawing/2014/main" id="{00000000-0008-0000-1700-00004A020000}"/>
            </a:ext>
          </a:extLst>
        </xdr:cNvPr>
        <xdr:cNvPicPr>
          <a:picLocks noChangeAspect="1"/>
        </xdr:cNvPicPr>
      </xdr:nvPicPr>
      <xdr:blipFill>
        <a:blip xmlns:r="http://schemas.openxmlformats.org/officeDocument/2006/relationships" r:embed="rId29"/>
        <a:stretch>
          <a:fillRect/>
        </a:stretch>
      </xdr:blipFill>
      <xdr:spPr>
        <a:xfrm>
          <a:off x="27764015" y="11889918"/>
          <a:ext cx="14277714" cy="574581"/>
        </a:xfrm>
        <a:prstGeom prst="rect">
          <a:avLst/>
        </a:prstGeom>
      </xdr:spPr>
    </xdr:pic>
    <xdr:clientData/>
  </xdr:twoCellAnchor>
  <xdr:twoCellAnchor>
    <xdr:from>
      <xdr:col>30</xdr:col>
      <xdr:colOff>40821</xdr:colOff>
      <xdr:row>609</xdr:row>
      <xdr:rowOff>58513</xdr:rowOff>
    </xdr:from>
    <xdr:to>
      <xdr:col>44</xdr:col>
      <xdr:colOff>598714</xdr:colOff>
      <xdr:row>613</xdr:row>
      <xdr:rowOff>168833</xdr:rowOff>
    </xdr:to>
    <xdr:grpSp>
      <xdr:nvGrpSpPr>
        <xdr:cNvPr id="39051" name="グループ化 39050">
          <a:extLst>
            <a:ext uri="{FF2B5EF4-FFF2-40B4-BE49-F238E27FC236}">
              <a16:creationId xmlns:a16="http://schemas.microsoft.com/office/drawing/2014/main" id="{00000000-0008-0000-1700-00008B980000}"/>
            </a:ext>
          </a:extLst>
        </xdr:cNvPr>
        <xdr:cNvGrpSpPr/>
      </xdr:nvGrpSpPr>
      <xdr:grpSpPr>
        <a:xfrm>
          <a:off x="27309535" y="173604013"/>
          <a:ext cx="9633858" cy="872320"/>
          <a:chOff x="30956250" y="164133440"/>
          <a:chExt cx="10776857" cy="817892"/>
        </a:xfrm>
      </xdr:grpSpPr>
      <xdr:pic>
        <xdr:nvPicPr>
          <xdr:cNvPr id="579" name="図 578">
            <a:extLst>
              <a:ext uri="{FF2B5EF4-FFF2-40B4-BE49-F238E27FC236}">
                <a16:creationId xmlns:a16="http://schemas.microsoft.com/office/drawing/2014/main" id="{00000000-0008-0000-1700-000043020000}"/>
              </a:ext>
            </a:extLst>
          </xdr:cNvPr>
          <xdr:cNvPicPr>
            <a:picLocks noChangeAspect="1"/>
          </xdr:cNvPicPr>
        </xdr:nvPicPr>
        <xdr:blipFill>
          <a:blip xmlns:r="http://schemas.openxmlformats.org/officeDocument/2006/relationships" r:embed="rId30"/>
          <a:stretch>
            <a:fillRect/>
          </a:stretch>
        </xdr:blipFill>
        <xdr:spPr>
          <a:xfrm>
            <a:off x="30969857" y="164133440"/>
            <a:ext cx="10763250" cy="613286"/>
          </a:xfrm>
          <a:prstGeom prst="rect">
            <a:avLst/>
          </a:prstGeom>
        </xdr:spPr>
      </xdr:pic>
      <xdr:pic>
        <xdr:nvPicPr>
          <xdr:cNvPr id="39050" name="図 39049">
            <a:extLst>
              <a:ext uri="{FF2B5EF4-FFF2-40B4-BE49-F238E27FC236}">
                <a16:creationId xmlns:a16="http://schemas.microsoft.com/office/drawing/2014/main" id="{00000000-0008-0000-1700-00008A980000}"/>
              </a:ext>
            </a:extLst>
          </xdr:cNvPr>
          <xdr:cNvPicPr>
            <a:picLocks noChangeAspect="1"/>
          </xdr:cNvPicPr>
        </xdr:nvPicPr>
        <xdr:blipFill>
          <a:blip xmlns:r="http://schemas.openxmlformats.org/officeDocument/2006/relationships" r:embed="rId31"/>
          <a:stretch>
            <a:fillRect/>
          </a:stretch>
        </xdr:blipFill>
        <xdr:spPr>
          <a:xfrm>
            <a:off x="30956250" y="164714465"/>
            <a:ext cx="10763250" cy="236867"/>
          </a:xfrm>
          <a:prstGeom prst="rect">
            <a:avLst/>
          </a:prstGeom>
        </xdr:spPr>
      </xdr:pic>
    </xdr:grpSp>
    <xdr:clientData/>
  </xdr:twoCellAnchor>
  <xdr:twoCellAnchor>
    <xdr:from>
      <xdr:col>30</xdr:col>
      <xdr:colOff>40821</xdr:colOff>
      <xdr:row>601</xdr:row>
      <xdr:rowOff>1392007</xdr:rowOff>
    </xdr:from>
    <xdr:to>
      <xdr:col>55</xdr:col>
      <xdr:colOff>68036</xdr:colOff>
      <xdr:row>605</xdr:row>
      <xdr:rowOff>164004</xdr:rowOff>
    </xdr:to>
    <xdr:grpSp>
      <xdr:nvGrpSpPr>
        <xdr:cNvPr id="39049" name="グループ化 39048">
          <a:extLst>
            <a:ext uri="{FF2B5EF4-FFF2-40B4-BE49-F238E27FC236}">
              <a16:creationId xmlns:a16="http://schemas.microsoft.com/office/drawing/2014/main" id="{00000000-0008-0000-1700-000089980000}"/>
            </a:ext>
          </a:extLst>
        </xdr:cNvPr>
        <xdr:cNvGrpSpPr/>
      </xdr:nvGrpSpPr>
      <xdr:grpSpPr>
        <a:xfrm>
          <a:off x="27309535" y="170596828"/>
          <a:ext cx="15838715" cy="2337069"/>
          <a:chOff x="30915429" y="158278286"/>
          <a:chExt cx="17730107" cy="2096222"/>
        </a:xfrm>
      </xdr:grpSpPr>
      <xdr:pic>
        <xdr:nvPicPr>
          <xdr:cNvPr id="553" name="図 552">
            <a:extLst>
              <a:ext uri="{FF2B5EF4-FFF2-40B4-BE49-F238E27FC236}">
                <a16:creationId xmlns:a16="http://schemas.microsoft.com/office/drawing/2014/main" id="{00000000-0008-0000-1700-000029020000}"/>
              </a:ext>
            </a:extLst>
          </xdr:cNvPr>
          <xdr:cNvPicPr>
            <a:picLocks noChangeAspect="1"/>
          </xdr:cNvPicPr>
        </xdr:nvPicPr>
        <xdr:blipFill>
          <a:blip xmlns:r="http://schemas.openxmlformats.org/officeDocument/2006/relationships" r:embed="rId32"/>
          <a:stretch>
            <a:fillRect/>
          </a:stretch>
        </xdr:blipFill>
        <xdr:spPr>
          <a:xfrm>
            <a:off x="30915429" y="158278286"/>
            <a:ext cx="17726083" cy="807783"/>
          </a:xfrm>
          <a:prstGeom prst="rect">
            <a:avLst/>
          </a:prstGeom>
        </xdr:spPr>
      </xdr:pic>
      <xdr:pic>
        <xdr:nvPicPr>
          <xdr:cNvPr id="39048" name="図 39047">
            <a:extLst>
              <a:ext uri="{FF2B5EF4-FFF2-40B4-BE49-F238E27FC236}">
                <a16:creationId xmlns:a16="http://schemas.microsoft.com/office/drawing/2014/main" id="{00000000-0008-0000-1700-000088980000}"/>
              </a:ext>
            </a:extLst>
          </xdr:cNvPr>
          <xdr:cNvPicPr>
            <a:picLocks noChangeAspect="1"/>
          </xdr:cNvPicPr>
        </xdr:nvPicPr>
        <xdr:blipFill>
          <a:blip xmlns:r="http://schemas.openxmlformats.org/officeDocument/2006/relationships" r:embed="rId33"/>
          <a:stretch>
            <a:fillRect/>
          </a:stretch>
        </xdr:blipFill>
        <xdr:spPr>
          <a:xfrm>
            <a:off x="30915429" y="159040287"/>
            <a:ext cx="17730107" cy="1334221"/>
          </a:xfrm>
          <a:prstGeom prst="rect">
            <a:avLst/>
          </a:prstGeom>
        </xdr:spPr>
      </xdr:pic>
    </xdr:grpSp>
    <xdr:clientData/>
  </xdr:twoCellAnchor>
  <xdr:twoCellAnchor>
    <xdr:from>
      <xdr:col>30</xdr:col>
      <xdr:colOff>13607</xdr:colOff>
      <xdr:row>589</xdr:row>
      <xdr:rowOff>149673</xdr:rowOff>
    </xdr:from>
    <xdr:to>
      <xdr:col>44</xdr:col>
      <xdr:colOff>608933</xdr:colOff>
      <xdr:row>594</xdr:row>
      <xdr:rowOff>89862</xdr:rowOff>
    </xdr:to>
    <xdr:grpSp>
      <xdr:nvGrpSpPr>
        <xdr:cNvPr id="39047" name="グループ化 39046">
          <a:extLst>
            <a:ext uri="{FF2B5EF4-FFF2-40B4-BE49-F238E27FC236}">
              <a16:creationId xmlns:a16="http://schemas.microsoft.com/office/drawing/2014/main" id="{00000000-0008-0000-1700-000087980000}"/>
            </a:ext>
          </a:extLst>
        </xdr:cNvPr>
        <xdr:cNvGrpSpPr/>
      </xdr:nvGrpSpPr>
      <xdr:grpSpPr>
        <a:xfrm>
          <a:off x="27282321" y="166850780"/>
          <a:ext cx="9671291" cy="892689"/>
          <a:chOff x="30929036" y="158087786"/>
          <a:chExt cx="10821910" cy="823266"/>
        </a:xfrm>
      </xdr:grpSpPr>
      <xdr:pic>
        <xdr:nvPicPr>
          <xdr:cNvPr id="449" name="図 448">
            <a:extLst>
              <a:ext uri="{FF2B5EF4-FFF2-40B4-BE49-F238E27FC236}">
                <a16:creationId xmlns:a16="http://schemas.microsoft.com/office/drawing/2014/main" id="{00000000-0008-0000-1700-0000C1010000}"/>
              </a:ext>
            </a:extLst>
          </xdr:cNvPr>
          <xdr:cNvPicPr>
            <a:picLocks noChangeAspect="1"/>
          </xdr:cNvPicPr>
        </xdr:nvPicPr>
        <xdr:blipFill>
          <a:blip xmlns:r="http://schemas.openxmlformats.org/officeDocument/2006/relationships" r:embed="rId30"/>
          <a:stretch>
            <a:fillRect/>
          </a:stretch>
        </xdr:blipFill>
        <xdr:spPr>
          <a:xfrm>
            <a:off x="30929036" y="158087786"/>
            <a:ext cx="10821910" cy="607103"/>
          </a:xfrm>
          <a:prstGeom prst="rect">
            <a:avLst/>
          </a:prstGeom>
        </xdr:spPr>
      </xdr:pic>
      <xdr:pic>
        <xdr:nvPicPr>
          <xdr:cNvPr id="40" name="図 39">
            <a:extLst>
              <a:ext uri="{FF2B5EF4-FFF2-40B4-BE49-F238E27FC236}">
                <a16:creationId xmlns:a16="http://schemas.microsoft.com/office/drawing/2014/main" id="{00000000-0008-0000-1700-000028000000}"/>
              </a:ext>
            </a:extLst>
          </xdr:cNvPr>
          <xdr:cNvPicPr>
            <a:picLocks noChangeAspect="1"/>
          </xdr:cNvPicPr>
        </xdr:nvPicPr>
        <xdr:blipFill>
          <a:blip xmlns:r="http://schemas.openxmlformats.org/officeDocument/2006/relationships" r:embed="rId34"/>
          <a:stretch>
            <a:fillRect/>
          </a:stretch>
        </xdr:blipFill>
        <xdr:spPr>
          <a:xfrm>
            <a:off x="30929036" y="158672894"/>
            <a:ext cx="10821910" cy="238158"/>
          </a:xfrm>
          <a:prstGeom prst="rect">
            <a:avLst/>
          </a:prstGeom>
        </xdr:spPr>
      </xdr:pic>
    </xdr:grpSp>
    <xdr:clientData/>
  </xdr:twoCellAnchor>
  <xdr:twoCellAnchor>
    <xdr:from>
      <xdr:col>30</xdr:col>
      <xdr:colOff>0</xdr:colOff>
      <xdr:row>581</xdr:row>
      <xdr:rowOff>1255927</xdr:rowOff>
    </xdr:from>
    <xdr:to>
      <xdr:col>55</xdr:col>
      <xdr:colOff>54429</xdr:colOff>
      <xdr:row>587</xdr:row>
      <xdr:rowOff>33049</xdr:rowOff>
    </xdr:to>
    <xdr:grpSp>
      <xdr:nvGrpSpPr>
        <xdr:cNvPr id="39" name="グループ化 38">
          <a:extLst>
            <a:ext uri="{FF2B5EF4-FFF2-40B4-BE49-F238E27FC236}">
              <a16:creationId xmlns:a16="http://schemas.microsoft.com/office/drawing/2014/main" id="{00000000-0008-0000-1700-000027000000}"/>
            </a:ext>
          </a:extLst>
        </xdr:cNvPr>
        <xdr:cNvGrpSpPr/>
      </xdr:nvGrpSpPr>
      <xdr:grpSpPr>
        <a:xfrm>
          <a:off x="27268714" y="163493891"/>
          <a:ext cx="15865929" cy="2845658"/>
          <a:chOff x="30915429" y="151243393"/>
          <a:chExt cx="17757321" cy="2577597"/>
        </a:xfrm>
      </xdr:grpSpPr>
      <xdr:pic>
        <xdr:nvPicPr>
          <xdr:cNvPr id="446" name="図 445">
            <a:extLst>
              <a:ext uri="{FF2B5EF4-FFF2-40B4-BE49-F238E27FC236}">
                <a16:creationId xmlns:a16="http://schemas.microsoft.com/office/drawing/2014/main" id="{00000000-0008-0000-1700-0000BE010000}"/>
              </a:ext>
            </a:extLst>
          </xdr:cNvPr>
          <xdr:cNvPicPr>
            <a:picLocks noChangeAspect="1"/>
          </xdr:cNvPicPr>
        </xdr:nvPicPr>
        <xdr:blipFill>
          <a:blip xmlns:r="http://schemas.openxmlformats.org/officeDocument/2006/relationships" r:embed="rId32"/>
          <a:stretch>
            <a:fillRect/>
          </a:stretch>
        </xdr:blipFill>
        <xdr:spPr>
          <a:xfrm>
            <a:off x="30915429" y="151243393"/>
            <a:ext cx="17726083" cy="804809"/>
          </a:xfrm>
          <a:prstGeom prst="rect">
            <a:avLst/>
          </a:prstGeom>
        </xdr:spPr>
      </xdr:pic>
      <xdr:pic>
        <xdr:nvPicPr>
          <xdr:cNvPr id="37" name="図 36">
            <a:extLst>
              <a:ext uri="{FF2B5EF4-FFF2-40B4-BE49-F238E27FC236}">
                <a16:creationId xmlns:a16="http://schemas.microsoft.com/office/drawing/2014/main" id="{00000000-0008-0000-1700-000025000000}"/>
              </a:ext>
            </a:extLst>
          </xdr:cNvPr>
          <xdr:cNvPicPr>
            <a:picLocks noChangeAspect="1"/>
          </xdr:cNvPicPr>
        </xdr:nvPicPr>
        <xdr:blipFill>
          <a:blip xmlns:r="http://schemas.openxmlformats.org/officeDocument/2006/relationships" r:embed="rId35"/>
          <a:stretch>
            <a:fillRect/>
          </a:stretch>
        </xdr:blipFill>
        <xdr:spPr>
          <a:xfrm>
            <a:off x="30929037" y="152019002"/>
            <a:ext cx="17716500" cy="1005658"/>
          </a:xfrm>
          <a:prstGeom prst="rect">
            <a:avLst/>
          </a:prstGeom>
        </xdr:spPr>
      </xdr:pic>
      <xdr:pic>
        <xdr:nvPicPr>
          <xdr:cNvPr id="38" name="図 37">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36"/>
          <a:stretch>
            <a:fillRect/>
          </a:stretch>
        </xdr:blipFill>
        <xdr:spPr>
          <a:xfrm>
            <a:off x="30929036" y="153012321"/>
            <a:ext cx="17743714" cy="808669"/>
          </a:xfrm>
          <a:prstGeom prst="rect">
            <a:avLst/>
          </a:prstGeom>
        </xdr:spPr>
      </xdr:pic>
    </xdr:grpSp>
    <xdr:clientData/>
  </xdr:twoCellAnchor>
  <xdr:twoCellAnchor>
    <xdr:from>
      <xdr:col>30</xdr:col>
      <xdr:colOff>13607</xdr:colOff>
      <xdr:row>567</xdr:row>
      <xdr:rowOff>95254</xdr:rowOff>
    </xdr:from>
    <xdr:to>
      <xdr:col>44</xdr:col>
      <xdr:colOff>630160</xdr:colOff>
      <xdr:row>572</xdr:row>
      <xdr:rowOff>43585</xdr:rowOff>
    </xdr:to>
    <xdr:grpSp>
      <xdr:nvGrpSpPr>
        <xdr:cNvPr id="36" name="グループ化 35">
          <a:extLst>
            <a:ext uri="{FF2B5EF4-FFF2-40B4-BE49-F238E27FC236}">
              <a16:creationId xmlns:a16="http://schemas.microsoft.com/office/drawing/2014/main" id="{00000000-0008-0000-1700-000024000000}"/>
            </a:ext>
          </a:extLst>
        </xdr:cNvPr>
        <xdr:cNvGrpSpPr/>
      </xdr:nvGrpSpPr>
      <xdr:grpSpPr>
        <a:xfrm>
          <a:off x="27282321" y="159448504"/>
          <a:ext cx="9673468" cy="900831"/>
          <a:chOff x="30915429" y="151243393"/>
          <a:chExt cx="10835517" cy="832795"/>
        </a:xfrm>
      </xdr:grpSpPr>
      <xdr:pic>
        <xdr:nvPicPr>
          <xdr:cNvPr id="33" name="図 32">
            <a:extLst>
              <a:ext uri="{FF2B5EF4-FFF2-40B4-BE49-F238E27FC236}">
                <a16:creationId xmlns:a16="http://schemas.microsoft.com/office/drawing/2014/main" id="{00000000-0008-0000-1700-000021000000}"/>
              </a:ext>
            </a:extLst>
          </xdr:cNvPr>
          <xdr:cNvPicPr>
            <a:picLocks noChangeAspect="1"/>
          </xdr:cNvPicPr>
        </xdr:nvPicPr>
        <xdr:blipFill>
          <a:blip xmlns:r="http://schemas.openxmlformats.org/officeDocument/2006/relationships" r:embed="rId37"/>
          <a:stretch>
            <a:fillRect/>
          </a:stretch>
        </xdr:blipFill>
        <xdr:spPr>
          <a:xfrm>
            <a:off x="30915429" y="151828503"/>
            <a:ext cx="10831437" cy="247685"/>
          </a:xfrm>
          <a:prstGeom prst="rect">
            <a:avLst/>
          </a:prstGeom>
        </xdr:spPr>
      </xdr:pic>
      <xdr:pic>
        <xdr:nvPicPr>
          <xdr:cNvPr id="421" name="図 420">
            <a:extLst>
              <a:ext uri="{FF2B5EF4-FFF2-40B4-BE49-F238E27FC236}">
                <a16:creationId xmlns:a16="http://schemas.microsoft.com/office/drawing/2014/main" id="{00000000-0008-0000-1700-0000A5010000}"/>
              </a:ext>
            </a:extLst>
          </xdr:cNvPr>
          <xdr:cNvPicPr>
            <a:picLocks noChangeAspect="1"/>
          </xdr:cNvPicPr>
        </xdr:nvPicPr>
        <xdr:blipFill>
          <a:blip xmlns:r="http://schemas.openxmlformats.org/officeDocument/2006/relationships" r:embed="rId30"/>
          <a:stretch>
            <a:fillRect/>
          </a:stretch>
        </xdr:blipFill>
        <xdr:spPr>
          <a:xfrm>
            <a:off x="30929036" y="151243393"/>
            <a:ext cx="10821910" cy="607103"/>
          </a:xfrm>
          <a:prstGeom prst="rect">
            <a:avLst/>
          </a:prstGeom>
        </xdr:spPr>
      </xdr:pic>
    </xdr:grpSp>
    <xdr:clientData/>
  </xdr:twoCellAnchor>
  <xdr:twoCellAnchor>
    <xdr:from>
      <xdr:col>30</xdr:col>
      <xdr:colOff>0</xdr:colOff>
      <xdr:row>555</xdr:row>
      <xdr:rowOff>31292</xdr:rowOff>
    </xdr:from>
    <xdr:to>
      <xdr:col>55</xdr:col>
      <xdr:colOff>27215</xdr:colOff>
      <xdr:row>564</xdr:row>
      <xdr:rowOff>95250</xdr:rowOff>
    </xdr:to>
    <xdr:grpSp>
      <xdr:nvGrpSpPr>
        <xdr:cNvPr id="30" name="グループ化 29">
          <a:extLst>
            <a:ext uri="{FF2B5EF4-FFF2-40B4-BE49-F238E27FC236}">
              <a16:creationId xmlns:a16="http://schemas.microsoft.com/office/drawing/2014/main" id="{00000000-0008-0000-1700-00001E000000}"/>
            </a:ext>
          </a:extLst>
        </xdr:cNvPr>
        <xdr:cNvGrpSpPr/>
      </xdr:nvGrpSpPr>
      <xdr:grpSpPr>
        <a:xfrm>
          <a:off x="27268714" y="157098542"/>
          <a:ext cx="15838715" cy="1778458"/>
          <a:chOff x="30915429" y="146997964"/>
          <a:chExt cx="17730107" cy="1648878"/>
        </a:xfrm>
      </xdr:grpSpPr>
      <xdr:pic>
        <xdr:nvPicPr>
          <xdr:cNvPr id="29" name="図 28">
            <a:extLst>
              <a:ext uri="{FF2B5EF4-FFF2-40B4-BE49-F238E27FC236}">
                <a16:creationId xmlns:a16="http://schemas.microsoft.com/office/drawing/2014/main" id="{00000000-0008-0000-1700-00001D000000}"/>
              </a:ext>
            </a:extLst>
          </xdr:cNvPr>
          <xdr:cNvPicPr>
            <a:picLocks noChangeAspect="1"/>
          </xdr:cNvPicPr>
        </xdr:nvPicPr>
        <xdr:blipFill>
          <a:blip xmlns:r="http://schemas.openxmlformats.org/officeDocument/2006/relationships" r:embed="rId38"/>
          <a:stretch>
            <a:fillRect/>
          </a:stretch>
        </xdr:blipFill>
        <xdr:spPr>
          <a:xfrm>
            <a:off x="30942645" y="147764045"/>
            <a:ext cx="17702891" cy="882797"/>
          </a:xfrm>
          <a:prstGeom prst="rect">
            <a:avLst/>
          </a:prstGeom>
        </xdr:spPr>
      </xdr:pic>
      <xdr:pic>
        <xdr:nvPicPr>
          <xdr:cNvPr id="402" name="図 401">
            <a:extLst>
              <a:ext uri="{FF2B5EF4-FFF2-40B4-BE49-F238E27FC236}">
                <a16:creationId xmlns:a16="http://schemas.microsoft.com/office/drawing/2014/main" id="{00000000-0008-0000-1700-000092010000}"/>
              </a:ext>
            </a:extLst>
          </xdr:cNvPr>
          <xdr:cNvPicPr>
            <a:picLocks noChangeAspect="1"/>
          </xdr:cNvPicPr>
        </xdr:nvPicPr>
        <xdr:blipFill>
          <a:blip xmlns:r="http://schemas.openxmlformats.org/officeDocument/2006/relationships" r:embed="rId32"/>
          <a:stretch>
            <a:fillRect/>
          </a:stretch>
        </xdr:blipFill>
        <xdr:spPr>
          <a:xfrm>
            <a:off x="30915429" y="146997964"/>
            <a:ext cx="17726083" cy="801351"/>
          </a:xfrm>
          <a:prstGeom prst="rect">
            <a:avLst/>
          </a:prstGeom>
        </xdr:spPr>
      </xdr:pic>
    </xdr:grpSp>
    <xdr:clientData/>
  </xdr:twoCellAnchor>
  <xdr:twoCellAnchor>
    <xdr:from>
      <xdr:col>30</xdr:col>
      <xdr:colOff>2721</xdr:colOff>
      <xdr:row>546</xdr:row>
      <xdr:rowOff>519781</xdr:rowOff>
    </xdr:from>
    <xdr:to>
      <xdr:col>55</xdr:col>
      <xdr:colOff>25912</xdr:colOff>
      <xdr:row>547</xdr:row>
      <xdr:rowOff>325274</xdr:rowOff>
    </xdr:to>
    <xdr:grpSp>
      <xdr:nvGrpSpPr>
        <xdr:cNvPr id="25" name="グループ化 24">
          <a:extLst>
            <a:ext uri="{FF2B5EF4-FFF2-40B4-BE49-F238E27FC236}">
              <a16:creationId xmlns:a16="http://schemas.microsoft.com/office/drawing/2014/main" id="{00000000-0008-0000-1700-000019000000}"/>
            </a:ext>
          </a:extLst>
        </xdr:cNvPr>
        <xdr:cNvGrpSpPr/>
      </xdr:nvGrpSpPr>
      <xdr:grpSpPr>
        <a:xfrm>
          <a:off x="27271435" y="152497960"/>
          <a:ext cx="15834691" cy="1724100"/>
          <a:chOff x="30931757" y="142605572"/>
          <a:chExt cx="17726083" cy="1533601"/>
        </a:xfrm>
      </xdr:grpSpPr>
      <xdr:pic>
        <xdr:nvPicPr>
          <xdr:cNvPr id="378" name="図 377">
            <a:extLst>
              <a:ext uri="{FF2B5EF4-FFF2-40B4-BE49-F238E27FC236}">
                <a16:creationId xmlns:a16="http://schemas.microsoft.com/office/drawing/2014/main" id="{00000000-0008-0000-1700-00007A010000}"/>
              </a:ext>
            </a:extLst>
          </xdr:cNvPr>
          <xdr:cNvPicPr>
            <a:picLocks noChangeAspect="1"/>
          </xdr:cNvPicPr>
        </xdr:nvPicPr>
        <xdr:blipFill>
          <a:blip xmlns:r="http://schemas.openxmlformats.org/officeDocument/2006/relationships" r:embed="rId32"/>
          <a:stretch>
            <a:fillRect/>
          </a:stretch>
        </xdr:blipFill>
        <xdr:spPr>
          <a:xfrm>
            <a:off x="30931757" y="142605572"/>
            <a:ext cx="17726083" cy="801351"/>
          </a:xfrm>
          <a:prstGeom prst="rect">
            <a:avLst/>
          </a:prstGeom>
        </xdr:spPr>
      </xdr:pic>
      <xdr:pic>
        <xdr:nvPicPr>
          <xdr:cNvPr id="24" name="図 23">
            <a:extLst>
              <a:ext uri="{FF2B5EF4-FFF2-40B4-BE49-F238E27FC236}">
                <a16:creationId xmlns:a16="http://schemas.microsoft.com/office/drawing/2014/main" id="{00000000-0008-0000-1700-000018000000}"/>
              </a:ext>
            </a:extLst>
          </xdr:cNvPr>
          <xdr:cNvPicPr>
            <a:picLocks noChangeAspect="1"/>
          </xdr:cNvPicPr>
        </xdr:nvPicPr>
        <xdr:blipFill>
          <a:blip xmlns:r="http://schemas.openxmlformats.org/officeDocument/2006/relationships" r:embed="rId39"/>
          <a:stretch>
            <a:fillRect/>
          </a:stretch>
        </xdr:blipFill>
        <xdr:spPr>
          <a:xfrm>
            <a:off x="30942643" y="143378464"/>
            <a:ext cx="17702892" cy="760709"/>
          </a:xfrm>
          <a:prstGeom prst="rect">
            <a:avLst/>
          </a:prstGeom>
        </xdr:spPr>
      </xdr:pic>
    </xdr:grpSp>
    <xdr:clientData/>
  </xdr:twoCellAnchor>
  <xdr:twoCellAnchor>
    <xdr:from>
      <xdr:col>30</xdr:col>
      <xdr:colOff>13607</xdr:colOff>
      <xdr:row>537</xdr:row>
      <xdr:rowOff>85728</xdr:rowOff>
    </xdr:from>
    <xdr:to>
      <xdr:col>44</xdr:col>
      <xdr:colOff>630160</xdr:colOff>
      <xdr:row>542</xdr:row>
      <xdr:rowOff>6838</xdr:rowOff>
    </xdr:to>
    <xdr:grpSp>
      <xdr:nvGrpSpPr>
        <xdr:cNvPr id="23" name="グループ化 22">
          <a:extLst>
            <a:ext uri="{FF2B5EF4-FFF2-40B4-BE49-F238E27FC236}">
              <a16:creationId xmlns:a16="http://schemas.microsoft.com/office/drawing/2014/main" id="{00000000-0008-0000-1700-000017000000}"/>
            </a:ext>
          </a:extLst>
        </xdr:cNvPr>
        <xdr:cNvGrpSpPr/>
      </xdr:nvGrpSpPr>
      <xdr:grpSpPr>
        <a:xfrm>
          <a:off x="27282321" y="150131692"/>
          <a:ext cx="9673468" cy="900825"/>
          <a:chOff x="30915429" y="142140214"/>
          <a:chExt cx="10835517" cy="823263"/>
        </a:xfrm>
      </xdr:grpSpPr>
      <xdr:pic>
        <xdr:nvPicPr>
          <xdr:cNvPr id="13" name="図 12">
            <a:extLst>
              <a:ext uri="{FF2B5EF4-FFF2-40B4-BE49-F238E27FC236}">
                <a16:creationId xmlns:a16="http://schemas.microsoft.com/office/drawing/2014/main" id="{00000000-0008-0000-1700-00000D000000}"/>
              </a:ext>
            </a:extLst>
          </xdr:cNvPr>
          <xdr:cNvPicPr>
            <a:picLocks noChangeAspect="1"/>
          </xdr:cNvPicPr>
        </xdr:nvPicPr>
        <xdr:blipFill>
          <a:blip xmlns:r="http://schemas.openxmlformats.org/officeDocument/2006/relationships" r:embed="rId40"/>
          <a:stretch>
            <a:fillRect/>
          </a:stretch>
        </xdr:blipFill>
        <xdr:spPr>
          <a:xfrm>
            <a:off x="30915429" y="142715794"/>
            <a:ext cx="10831437" cy="247683"/>
          </a:xfrm>
          <a:prstGeom prst="rect">
            <a:avLst/>
          </a:prstGeom>
        </xdr:spPr>
      </xdr:pic>
      <xdr:pic>
        <xdr:nvPicPr>
          <xdr:cNvPr id="18" name="図 17">
            <a:extLst>
              <a:ext uri="{FF2B5EF4-FFF2-40B4-BE49-F238E27FC236}">
                <a16:creationId xmlns:a16="http://schemas.microsoft.com/office/drawing/2014/main" id="{00000000-0008-0000-1700-000012000000}"/>
              </a:ext>
            </a:extLst>
          </xdr:cNvPr>
          <xdr:cNvPicPr>
            <a:picLocks noChangeAspect="1"/>
          </xdr:cNvPicPr>
        </xdr:nvPicPr>
        <xdr:blipFill>
          <a:blip xmlns:r="http://schemas.openxmlformats.org/officeDocument/2006/relationships" r:embed="rId30"/>
          <a:stretch>
            <a:fillRect/>
          </a:stretch>
        </xdr:blipFill>
        <xdr:spPr>
          <a:xfrm>
            <a:off x="30929036" y="142140214"/>
            <a:ext cx="10821910" cy="600159"/>
          </a:xfrm>
          <a:prstGeom prst="rect">
            <a:avLst/>
          </a:prstGeom>
        </xdr:spPr>
      </xdr:pic>
    </xdr:grpSp>
    <xdr:clientData/>
  </xdr:twoCellAnchor>
  <xdr:twoCellAnchor>
    <xdr:from>
      <xdr:col>30</xdr:col>
      <xdr:colOff>0</xdr:colOff>
      <xdr:row>526</xdr:row>
      <xdr:rowOff>1034141</xdr:rowOff>
    </xdr:from>
    <xdr:to>
      <xdr:col>55</xdr:col>
      <xdr:colOff>27215</xdr:colOff>
      <xdr:row>534</xdr:row>
      <xdr:rowOff>40822</xdr:rowOff>
    </xdr:to>
    <xdr:grpSp>
      <xdr:nvGrpSpPr>
        <xdr:cNvPr id="10" name="グループ化 9">
          <a:extLst>
            <a:ext uri="{FF2B5EF4-FFF2-40B4-BE49-F238E27FC236}">
              <a16:creationId xmlns:a16="http://schemas.microsoft.com/office/drawing/2014/main" id="{00000000-0008-0000-1700-00000A000000}"/>
            </a:ext>
          </a:extLst>
        </xdr:cNvPr>
        <xdr:cNvGrpSpPr/>
      </xdr:nvGrpSpPr>
      <xdr:grpSpPr>
        <a:xfrm>
          <a:off x="27268714" y="147759962"/>
          <a:ext cx="15838715" cy="1741717"/>
          <a:chOff x="30901821" y="137663465"/>
          <a:chExt cx="17980265" cy="1688771"/>
        </a:xfrm>
      </xdr:grpSpPr>
      <xdr:pic>
        <xdr:nvPicPr>
          <xdr:cNvPr id="8" name="図 7">
            <a:extLst>
              <a:ext uri="{FF2B5EF4-FFF2-40B4-BE49-F238E27FC236}">
                <a16:creationId xmlns:a16="http://schemas.microsoft.com/office/drawing/2014/main" id="{00000000-0008-0000-1700-000008000000}"/>
              </a:ext>
            </a:extLst>
          </xdr:cNvPr>
          <xdr:cNvPicPr>
            <a:picLocks noChangeAspect="1"/>
          </xdr:cNvPicPr>
        </xdr:nvPicPr>
        <xdr:blipFill>
          <a:blip xmlns:r="http://schemas.openxmlformats.org/officeDocument/2006/relationships" r:embed="rId41"/>
          <a:stretch>
            <a:fillRect/>
          </a:stretch>
        </xdr:blipFill>
        <xdr:spPr>
          <a:xfrm>
            <a:off x="30915429" y="138466287"/>
            <a:ext cx="17966657" cy="885949"/>
          </a:xfrm>
          <a:prstGeom prst="rect">
            <a:avLst/>
          </a:prstGeom>
        </xdr:spPr>
      </xdr:pic>
      <xdr:pic>
        <xdr:nvPicPr>
          <xdr:cNvPr id="9" name="図 8">
            <a:extLst>
              <a:ext uri="{FF2B5EF4-FFF2-40B4-BE49-F238E27FC236}">
                <a16:creationId xmlns:a16="http://schemas.microsoft.com/office/drawing/2014/main" id="{00000000-0008-0000-1700-000009000000}"/>
              </a:ext>
            </a:extLst>
          </xdr:cNvPr>
          <xdr:cNvPicPr>
            <a:picLocks noChangeAspect="1"/>
          </xdr:cNvPicPr>
        </xdr:nvPicPr>
        <xdr:blipFill>
          <a:blip xmlns:r="http://schemas.openxmlformats.org/officeDocument/2006/relationships" r:embed="rId32"/>
          <a:stretch>
            <a:fillRect/>
          </a:stretch>
        </xdr:blipFill>
        <xdr:spPr>
          <a:xfrm>
            <a:off x="30901821" y="137663465"/>
            <a:ext cx="17976184" cy="828791"/>
          </a:xfrm>
          <a:prstGeom prst="rect">
            <a:avLst/>
          </a:prstGeom>
        </xdr:spPr>
      </xdr:pic>
    </xdr:grpSp>
    <xdr:clientData/>
  </xdr:twoCellAnchor>
  <xdr:twoCellAnchor>
    <xdr:from>
      <xdr:col>30</xdr:col>
      <xdr:colOff>27214</xdr:colOff>
      <xdr:row>523</xdr:row>
      <xdr:rowOff>95256</xdr:rowOff>
    </xdr:from>
    <xdr:to>
      <xdr:col>44</xdr:col>
      <xdr:colOff>643770</xdr:colOff>
      <xdr:row>525</xdr:row>
      <xdr:rowOff>605560</xdr:rowOff>
    </xdr:to>
    <xdr:grpSp>
      <xdr:nvGrpSpPr>
        <xdr:cNvPr id="39046" name="グループ化 39045">
          <a:extLst>
            <a:ext uri="{FF2B5EF4-FFF2-40B4-BE49-F238E27FC236}">
              <a16:creationId xmlns:a16="http://schemas.microsoft.com/office/drawing/2014/main" id="{00000000-0008-0000-1700-000086980000}"/>
            </a:ext>
          </a:extLst>
        </xdr:cNvPr>
        <xdr:cNvGrpSpPr/>
      </xdr:nvGrpSpPr>
      <xdr:grpSpPr>
        <a:xfrm>
          <a:off x="27295928" y="144330970"/>
          <a:ext cx="9654421" cy="1081804"/>
          <a:chOff x="30915429" y="137091964"/>
          <a:chExt cx="10835520" cy="1027375"/>
        </a:xfrm>
      </xdr:grpSpPr>
      <xdr:pic>
        <xdr:nvPicPr>
          <xdr:cNvPr id="39043" name="図 39042">
            <a:extLst>
              <a:ext uri="{FF2B5EF4-FFF2-40B4-BE49-F238E27FC236}">
                <a16:creationId xmlns:a16="http://schemas.microsoft.com/office/drawing/2014/main" id="{00000000-0008-0000-1700-000083980000}"/>
              </a:ext>
            </a:extLst>
          </xdr:cNvPr>
          <xdr:cNvPicPr>
            <a:picLocks noChangeAspect="1"/>
          </xdr:cNvPicPr>
        </xdr:nvPicPr>
        <xdr:blipFill>
          <a:blip xmlns:r="http://schemas.openxmlformats.org/officeDocument/2006/relationships" r:embed="rId42"/>
          <a:stretch>
            <a:fillRect/>
          </a:stretch>
        </xdr:blipFill>
        <xdr:spPr>
          <a:xfrm>
            <a:off x="30915429" y="137091964"/>
            <a:ext cx="10831437" cy="600159"/>
          </a:xfrm>
          <a:prstGeom prst="rect">
            <a:avLst/>
          </a:prstGeom>
        </xdr:spPr>
      </xdr:pic>
      <xdr:pic>
        <xdr:nvPicPr>
          <xdr:cNvPr id="39044" name="図 39043">
            <a:extLst>
              <a:ext uri="{FF2B5EF4-FFF2-40B4-BE49-F238E27FC236}">
                <a16:creationId xmlns:a16="http://schemas.microsoft.com/office/drawing/2014/main" id="{00000000-0008-0000-1700-000084980000}"/>
              </a:ext>
            </a:extLst>
          </xdr:cNvPr>
          <xdr:cNvPicPr>
            <a:picLocks noChangeAspect="1"/>
          </xdr:cNvPicPr>
        </xdr:nvPicPr>
        <xdr:blipFill>
          <a:blip xmlns:r="http://schemas.openxmlformats.org/officeDocument/2006/relationships" r:embed="rId43"/>
          <a:stretch>
            <a:fillRect/>
          </a:stretch>
        </xdr:blipFill>
        <xdr:spPr>
          <a:xfrm>
            <a:off x="30929037" y="137663465"/>
            <a:ext cx="10812384" cy="238158"/>
          </a:xfrm>
          <a:prstGeom prst="rect">
            <a:avLst/>
          </a:prstGeom>
        </xdr:spPr>
      </xdr:pic>
      <xdr:pic>
        <xdr:nvPicPr>
          <xdr:cNvPr id="39045" name="図 39044">
            <a:extLst>
              <a:ext uri="{FF2B5EF4-FFF2-40B4-BE49-F238E27FC236}">
                <a16:creationId xmlns:a16="http://schemas.microsoft.com/office/drawing/2014/main" id="{00000000-0008-0000-1700-000085980000}"/>
              </a:ext>
            </a:extLst>
          </xdr:cNvPr>
          <xdr:cNvPicPr>
            <a:picLocks noChangeAspect="1"/>
          </xdr:cNvPicPr>
        </xdr:nvPicPr>
        <xdr:blipFill>
          <a:blip xmlns:r="http://schemas.openxmlformats.org/officeDocument/2006/relationships" r:embed="rId44"/>
          <a:stretch>
            <a:fillRect/>
          </a:stretch>
        </xdr:blipFill>
        <xdr:spPr>
          <a:xfrm>
            <a:off x="30929039" y="137881181"/>
            <a:ext cx="10821910" cy="238158"/>
          </a:xfrm>
          <a:prstGeom prst="rect">
            <a:avLst/>
          </a:prstGeom>
        </xdr:spPr>
      </xdr:pic>
    </xdr:grpSp>
    <xdr:clientData/>
  </xdr:twoCellAnchor>
  <xdr:twoCellAnchor>
    <xdr:from>
      <xdr:col>30</xdr:col>
      <xdr:colOff>0</xdr:colOff>
      <xdr:row>508</xdr:row>
      <xdr:rowOff>911675</xdr:rowOff>
    </xdr:from>
    <xdr:to>
      <xdr:col>55</xdr:col>
      <xdr:colOff>54429</xdr:colOff>
      <xdr:row>520</xdr:row>
      <xdr:rowOff>85723</xdr:rowOff>
    </xdr:to>
    <xdr:grpSp>
      <xdr:nvGrpSpPr>
        <xdr:cNvPr id="39042" name="グループ化 39041">
          <a:extLst>
            <a:ext uri="{FF2B5EF4-FFF2-40B4-BE49-F238E27FC236}">
              <a16:creationId xmlns:a16="http://schemas.microsoft.com/office/drawing/2014/main" id="{00000000-0008-0000-1700-000082980000}"/>
            </a:ext>
          </a:extLst>
        </xdr:cNvPr>
        <xdr:cNvGrpSpPr/>
      </xdr:nvGrpSpPr>
      <xdr:grpSpPr>
        <a:xfrm>
          <a:off x="27268714" y="141078854"/>
          <a:ext cx="15865929" cy="2657476"/>
          <a:chOff x="30901822" y="130342821"/>
          <a:chExt cx="17976184" cy="2554169"/>
        </a:xfrm>
      </xdr:grpSpPr>
      <xdr:pic>
        <xdr:nvPicPr>
          <xdr:cNvPr id="125" name="図 124">
            <a:extLst>
              <a:ext uri="{FF2B5EF4-FFF2-40B4-BE49-F238E27FC236}">
                <a16:creationId xmlns:a16="http://schemas.microsoft.com/office/drawing/2014/main" id="{00000000-0008-0000-1700-00007D000000}"/>
              </a:ext>
            </a:extLst>
          </xdr:cNvPr>
          <xdr:cNvPicPr>
            <a:picLocks noChangeAspect="1"/>
          </xdr:cNvPicPr>
        </xdr:nvPicPr>
        <xdr:blipFill>
          <a:blip xmlns:r="http://schemas.openxmlformats.org/officeDocument/2006/relationships" r:embed="rId45"/>
          <a:stretch>
            <a:fillRect/>
          </a:stretch>
        </xdr:blipFill>
        <xdr:spPr>
          <a:xfrm>
            <a:off x="30915429" y="130342821"/>
            <a:ext cx="17957131" cy="828791"/>
          </a:xfrm>
          <a:prstGeom prst="rect">
            <a:avLst/>
          </a:prstGeom>
        </xdr:spPr>
      </xdr:pic>
      <xdr:pic>
        <xdr:nvPicPr>
          <xdr:cNvPr id="127" name="図 126">
            <a:extLst>
              <a:ext uri="{FF2B5EF4-FFF2-40B4-BE49-F238E27FC236}">
                <a16:creationId xmlns:a16="http://schemas.microsoft.com/office/drawing/2014/main" id="{00000000-0008-0000-1700-00007F000000}"/>
              </a:ext>
            </a:extLst>
          </xdr:cNvPr>
          <xdr:cNvPicPr>
            <a:picLocks noChangeAspect="1"/>
          </xdr:cNvPicPr>
        </xdr:nvPicPr>
        <xdr:blipFill>
          <a:blip xmlns:r="http://schemas.openxmlformats.org/officeDocument/2006/relationships" r:embed="rId46"/>
          <a:stretch>
            <a:fillRect/>
          </a:stretch>
        </xdr:blipFill>
        <xdr:spPr>
          <a:xfrm>
            <a:off x="30915429" y="131145645"/>
            <a:ext cx="17957131" cy="1019317"/>
          </a:xfrm>
          <a:prstGeom prst="rect">
            <a:avLst/>
          </a:prstGeom>
        </xdr:spPr>
      </xdr:pic>
      <xdr:pic>
        <xdr:nvPicPr>
          <xdr:cNvPr id="39040" name="図 39039">
            <a:extLst>
              <a:ext uri="{FF2B5EF4-FFF2-40B4-BE49-F238E27FC236}">
                <a16:creationId xmlns:a16="http://schemas.microsoft.com/office/drawing/2014/main" id="{00000000-0008-0000-1700-000080980000}"/>
              </a:ext>
            </a:extLst>
          </xdr:cNvPr>
          <xdr:cNvPicPr>
            <a:picLocks noChangeAspect="1"/>
          </xdr:cNvPicPr>
        </xdr:nvPicPr>
        <xdr:blipFill>
          <a:blip xmlns:r="http://schemas.openxmlformats.org/officeDocument/2006/relationships" r:embed="rId47"/>
          <a:stretch>
            <a:fillRect/>
          </a:stretch>
        </xdr:blipFill>
        <xdr:spPr>
          <a:xfrm>
            <a:off x="30901822" y="132125357"/>
            <a:ext cx="17976184" cy="771633"/>
          </a:xfrm>
          <a:prstGeom prst="rect">
            <a:avLst/>
          </a:prstGeom>
        </xdr:spPr>
      </xdr:pic>
    </xdr:grpSp>
    <xdr:clientData/>
  </xdr:twoCellAnchor>
  <xdr:twoCellAnchor>
    <xdr:from>
      <xdr:col>30</xdr:col>
      <xdr:colOff>40821</xdr:colOff>
      <xdr:row>500</xdr:row>
      <xdr:rowOff>54370</xdr:rowOff>
    </xdr:from>
    <xdr:to>
      <xdr:col>44</xdr:col>
      <xdr:colOff>609480</xdr:colOff>
      <xdr:row>504</xdr:row>
      <xdr:rowOff>127260</xdr:rowOff>
    </xdr:to>
    <xdr:grpSp>
      <xdr:nvGrpSpPr>
        <xdr:cNvPr id="121" name="グループ化 120">
          <a:extLst>
            <a:ext uri="{FF2B5EF4-FFF2-40B4-BE49-F238E27FC236}">
              <a16:creationId xmlns:a16="http://schemas.microsoft.com/office/drawing/2014/main" id="{00000000-0008-0000-1700-000079000000}"/>
            </a:ext>
          </a:extLst>
        </xdr:cNvPr>
        <xdr:cNvGrpSpPr/>
      </xdr:nvGrpSpPr>
      <xdr:grpSpPr>
        <a:xfrm>
          <a:off x="27309535" y="136751727"/>
          <a:ext cx="9644624" cy="862104"/>
          <a:chOff x="30915429" y="130478891"/>
          <a:chExt cx="10840963" cy="809659"/>
        </a:xfrm>
      </xdr:grpSpPr>
      <xdr:pic>
        <xdr:nvPicPr>
          <xdr:cNvPr id="115" name="図 114">
            <a:extLst>
              <a:ext uri="{FF2B5EF4-FFF2-40B4-BE49-F238E27FC236}">
                <a16:creationId xmlns:a16="http://schemas.microsoft.com/office/drawing/2014/main" id="{00000000-0008-0000-1700-000073000000}"/>
              </a:ext>
            </a:extLst>
          </xdr:cNvPr>
          <xdr:cNvPicPr>
            <a:picLocks noChangeAspect="1"/>
          </xdr:cNvPicPr>
        </xdr:nvPicPr>
        <xdr:blipFill>
          <a:blip xmlns:r="http://schemas.openxmlformats.org/officeDocument/2006/relationships" r:embed="rId48"/>
          <a:stretch>
            <a:fillRect/>
          </a:stretch>
        </xdr:blipFill>
        <xdr:spPr>
          <a:xfrm>
            <a:off x="30915429" y="130478891"/>
            <a:ext cx="10840963" cy="600159"/>
          </a:xfrm>
          <a:prstGeom prst="rect">
            <a:avLst/>
          </a:prstGeom>
        </xdr:spPr>
      </xdr:pic>
      <xdr:pic>
        <xdr:nvPicPr>
          <xdr:cNvPr id="119" name="図 118">
            <a:extLst>
              <a:ext uri="{FF2B5EF4-FFF2-40B4-BE49-F238E27FC236}">
                <a16:creationId xmlns:a16="http://schemas.microsoft.com/office/drawing/2014/main" id="{00000000-0008-0000-1700-000077000000}"/>
              </a:ext>
            </a:extLst>
          </xdr:cNvPr>
          <xdr:cNvPicPr>
            <a:picLocks noChangeAspect="1"/>
          </xdr:cNvPicPr>
        </xdr:nvPicPr>
        <xdr:blipFill>
          <a:blip xmlns:r="http://schemas.openxmlformats.org/officeDocument/2006/relationships" r:embed="rId49"/>
          <a:stretch>
            <a:fillRect/>
          </a:stretch>
        </xdr:blipFill>
        <xdr:spPr>
          <a:xfrm>
            <a:off x="30915429" y="131050392"/>
            <a:ext cx="10831437" cy="238158"/>
          </a:xfrm>
          <a:prstGeom prst="rect">
            <a:avLst/>
          </a:prstGeom>
        </xdr:spPr>
      </xdr:pic>
    </xdr:grpSp>
    <xdr:clientData/>
  </xdr:twoCellAnchor>
  <xdr:twoCellAnchor>
    <xdr:from>
      <xdr:col>30</xdr:col>
      <xdr:colOff>40822</xdr:colOff>
      <xdr:row>488</xdr:row>
      <xdr:rowOff>163292</xdr:rowOff>
    </xdr:from>
    <xdr:to>
      <xdr:col>55</xdr:col>
      <xdr:colOff>54430</xdr:colOff>
      <xdr:row>496</xdr:row>
      <xdr:rowOff>81650</xdr:rowOff>
    </xdr:to>
    <xdr:grpSp>
      <xdr:nvGrpSpPr>
        <xdr:cNvPr id="114" name="グループ化 113">
          <a:extLst>
            <a:ext uri="{FF2B5EF4-FFF2-40B4-BE49-F238E27FC236}">
              <a16:creationId xmlns:a16="http://schemas.microsoft.com/office/drawing/2014/main" id="{00000000-0008-0000-1700-000072000000}"/>
            </a:ext>
          </a:extLst>
        </xdr:cNvPr>
        <xdr:cNvGrpSpPr/>
      </xdr:nvGrpSpPr>
      <xdr:grpSpPr>
        <a:xfrm>
          <a:off x="27309536" y="134561042"/>
          <a:ext cx="15825108" cy="1455965"/>
          <a:chOff x="30915429" y="124940785"/>
          <a:chExt cx="17966657" cy="1313159"/>
        </a:xfrm>
      </xdr:grpSpPr>
      <xdr:pic>
        <xdr:nvPicPr>
          <xdr:cNvPr id="110" name="図 109">
            <a:extLst>
              <a:ext uri="{FF2B5EF4-FFF2-40B4-BE49-F238E27FC236}">
                <a16:creationId xmlns:a16="http://schemas.microsoft.com/office/drawing/2014/main" id="{00000000-0008-0000-1700-00006E000000}"/>
              </a:ext>
            </a:extLst>
          </xdr:cNvPr>
          <xdr:cNvPicPr>
            <a:picLocks noChangeAspect="1"/>
          </xdr:cNvPicPr>
        </xdr:nvPicPr>
        <xdr:blipFill>
          <a:blip xmlns:r="http://schemas.openxmlformats.org/officeDocument/2006/relationships" r:embed="rId50"/>
          <a:stretch>
            <a:fillRect/>
          </a:stretch>
        </xdr:blipFill>
        <xdr:spPr>
          <a:xfrm>
            <a:off x="30915429" y="125729996"/>
            <a:ext cx="17957131" cy="523948"/>
          </a:xfrm>
          <a:prstGeom prst="rect">
            <a:avLst/>
          </a:prstGeom>
        </xdr:spPr>
      </xdr:pic>
      <xdr:pic>
        <xdr:nvPicPr>
          <xdr:cNvPr id="112" name="図 111">
            <a:extLst>
              <a:ext uri="{FF2B5EF4-FFF2-40B4-BE49-F238E27FC236}">
                <a16:creationId xmlns:a16="http://schemas.microsoft.com/office/drawing/2014/main" id="{00000000-0008-0000-1700-000070000000}"/>
              </a:ext>
            </a:extLst>
          </xdr:cNvPr>
          <xdr:cNvPicPr>
            <a:picLocks noChangeAspect="1"/>
          </xdr:cNvPicPr>
        </xdr:nvPicPr>
        <xdr:blipFill>
          <a:blip xmlns:r="http://schemas.openxmlformats.org/officeDocument/2006/relationships" r:embed="rId51"/>
          <a:stretch>
            <a:fillRect/>
          </a:stretch>
        </xdr:blipFill>
        <xdr:spPr>
          <a:xfrm>
            <a:off x="30915429" y="124940785"/>
            <a:ext cx="17966657" cy="828791"/>
          </a:xfrm>
          <a:prstGeom prst="rect">
            <a:avLst/>
          </a:prstGeom>
        </xdr:spPr>
      </xdr:pic>
    </xdr:grpSp>
    <xdr:clientData/>
  </xdr:twoCellAnchor>
  <xdr:twoCellAnchor>
    <xdr:from>
      <xdr:col>29</xdr:col>
      <xdr:colOff>666751</xdr:colOff>
      <xdr:row>485</xdr:row>
      <xdr:rowOff>95255</xdr:rowOff>
    </xdr:from>
    <xdr:to>
      <xdr:col>44</xdr:col>
      <xdr:colOff>612473</xdr:colOff>
      <xdr:row>485</xdr:row>
      <xdr:rowOff>904917</xdr:rowOff>
    </xdr:to>
    <xdr:grpSp>
      <xdr:nvGrpSpPr>
        <xdr:cNvPr id="109" name="グループ化 108">
          <a:extLst>
            <a:ext uri="{FF2B5EF4-FFF2-40B4-BE49-F238E27FC236}">
              <a16:creationId xmlns:a16="http://schemas.microsoft.com/office/drawing/2014/main" id="{00000000-0008-0000-1700-00006D000000}"/>
            </a:ext>
          </a:extLst>
        </xdr:cNvPr>
        <xdr:cNvGrpSpPr/>
      </xdr:nvGrpSpPr>
      <xdr:grpSpPr>
        <a:xfrm>
          <a:off x="27265994" y="130887112"/>
          <a:ext cx="9691158" cy="809662"/>
          <a:chOff x="30901822" y="125117678"/>
          <a:chExt cx="10845044" cy="809662"/>
        </a:xfrm>
      </xdr:grpSpPr>
      <xdr:pic>
        <xdr:nvPicPr>
          <xdr:cNvPr id="106" name="図 105">
            <a:extLst>
              <a:ext uri="{FF2B5EF4-FFF2-40B4-BE49-F238E27FC236}">
                <a16:creationId xmlns:a16="http://schemas.microsoft.com/office/drawing/2014/main" id="{00000000-0008-0000-1700-00006A000000}"/>
              </a:ext>
            </a:extLst>
          </xdr:cNvPr>
          <xdr:cNvPicPr>
            <a:picLocks noChangeAspect="1"/>
          </xdr:cNvPicPr>
        </xdr:nvPicPr>
        <xdr:blipFill>
          <a:blip xmlns:r="http://schemas.openxmlformats.org/officeDocument/2006/relationships" r:embed="rId42"/>
          <a:stretch>
            <a:fillRect/>
          </a:stretch>
        </xdr:blipFill>
        <xdr:spPr>
          <a:xfrm>
            <a:off x="30915429" y="125117678"/>
            <a:ext cx="10831437" cy="600159"/>
          </a:xfrm>
          <a:prstGeom prst="rect">
            <a:avLst/>
          </a:prstGeom>
        </xdr:spPr>
      </xdr:pic>
      <xdr:pic>
        <xdr:nvPicPr>
          <xdr:cNvPr id="107" name="図 106">
            <a:extLst>
              <a:ext uri="{FF2B5EF4-FFF2-40B4-BE49-F238E27FC236}">
                <a16:creationId xmlns:a16="http://schemas.microsoft.com/office/drawing/2014/main" id="{00000000-0008-0000-1700-00006B000000}"/>
              </a:ext>
            </a:extLst>
          </xdr:cNvPr>
          <xdr:cNvPicPr>
            <a:picLocks noChangeAspect="1"/>
          </xdr:cNvPicPr>
        </xdr:nvPicPr>
        <xdr:blipFill>
          <a:blip xmlns:r="http://schemas.openxmlformats.org/officeDocument/2006/relationships" r:embed="rId52"/>
          <a:stretch>
            <a:fillRect/>
          </a:stretch>
        </xdr:blipFill>
        <xdr:spPr>
          <a:xfrm>
            <a:off x="30901822" y="125689182"/>
            <a:ext cx="10840963" cy="238158"/>
          </a:xfrm>
          <a:prstGeom prst="rect">
            <a:avLst/>
          </a:prstGeom>
        </xdr:spPr>
      </xdr:pic>
    </xdr:grpSp>
    <xdr:clientData/>
  </xdr:twoCellAnchor>
  <xdr:twoCellAnchor>
    <xdr:from>
      <xdr:col>30</xdr:col>
      <xdr:colOff>13602</xdr:colOff>
      <xdr:row>470</xdr:row>
      <xdr:rowOff>54436</xdr:rowOff>
    </xdr:from>
    <xdr:to>
      <xdr:col>55</xdr:col>
      <xdr:colOff>95252</xdr:colOff>
      <xdr:row>483</xdr:row>
      <xdr:rowOff>108862</xdr:rowOff>
    </xdr:to>
    <xdr:grpSp>
      <xdr:nvGrpSpPr>
        <xdr:cNvPr id="104" name="グループ化 103">
          <a:extLst>
            <a:ext uri="{FF2B5EF4-FFF2-40B4-BE49-F238E27FC236}">
              <a16:creationId xmlns:a16="http://schemas.microsoft.com/office/drawing/2014/main" id="{00000000-0008-0000-1700-000068000000}"/>
            </a:ext>
          </a:extLst>
        </xdr:cNvPr>
        <xdr:cNvGrpSpPr/>
      </xdr:nvGrpSpPr>
      <xdr:grpSpPr>
        <a:xfrm>
          <a:off x="27282316" y="127771079"/>
          <a:ext cx="15893150" cy="2558140"/>
          <a:chOff x="30915423" y="119497932"/>
          <a:chExt cx="17966657" cy="2418095"/>
        </a:xfrm>
      </xdr:grpSpPr>
      <xdr:pic>
        <xdr:nvPicPr>
          <xdr:cNvPr id="101" name="図 100">
            <a:extLst>
              <a:ext uri="{FF2B5EF4-FFF2-40B4-BE49-F238E27FC236}">
                <a16:creationId xmlns:a16="http://schemas.microsoft.com/office/drawing/2014/main" id="{00000000-0008-0000-1700-000065000000}"/>
              </a:ext>
            </a:extLst>
          </xdr:cNvPr>
          <xdr:cNvPicPr>
            <a:picLocks noChangeAspect="1"/>
          </xdr:cNvPicPr>
        </xdr:nvPicPr>
        <xdr:blipFill>
          <a:blip xmlns:r="http://schemas.openxmlformats.org/officeDocument/2006/relationships" r:embed="rId53"/>
          <a:stretch>
            <a:fillRect/>
          </a:stretch>
        </xdr:blipFill>
        <xdr:spPr>
          <a:xfrm>
            <a:off x="30915429" y="119497932"/>
            <a:ext cx="17957131" cy="828791"/>
          </a:xfrm>
          <a:prstGeom prst="rect">
            <a:avLst/>
          </a:prstGeom>
        </xdr:spPr>
      </xdr:pic>
      <xdr:pic>
        <xdr:nvPicPr>
          <xdr:cNvPr id="102" name="図 101">
            <a:extLst>
              <a:ext uri="{FF2B5EF4-FFF2-40B4-BE49-F238E27FC236}">
                <a16:creationId xmlns:a16="http://schemas.microsoft.com/office/drawing/2014/main" id="{00000000-0008-0000-1700-000066000000}"/>
              </a:ext>
            </a:extLst>
          </xdr:cNvPr>
          <xdr:cNvPicPr>
            <a:picLocks noChangeAspect="1"/>
          </xdr:cNvPicPr>
        </xdr:nvPicPr>
        <xdr:blipFill>
          <a:blip xmlns:r="http://schemas.openxmlformats.org/officeDocument/2006/relationships" r:embed="rId54"/>
          <a:stretch>
            <a:fillRect/>
          </a:stretch>
        </xdr:blipFill>
        <xdr:spPr>
          <a:xfrm>
            <a:off x="30929036" y="120300751"/>
            <a:ext cx="17947605" cy="885949"/>
          </a:xfrm>
          <a:prstGeom prst="rect">
            <a:avLst/>
          </a:prstGeom>
        </xdr:spPr>
      </xdr:pic>
      <xdr:pic>
        <xdr:nvPicPr>
          <xdr:cNvPr id="103" name="図 102">
            <a:extLst>
              <a:ext uri="{FF2B5EF4-FFF2-40B4-BE49-F238E27FC236}">
                <a16:creationId xmlns:a16="http://schemas.microsoft.com/office/drawing/2014/main" id="{00000000-0008-0000-1700-000067000000}"/>
              </a:ext>
            </a:extLst>
          </xdr:cNvPr>
          <xdr:cNvPicPr>
            <a:picLocks noChangeAspect="1"/>
          </xdr:cNvPicPr>
        </xdr:nvPicPr>
        <xdr:blipFill>
          <a:blip xmlns:r="http://schemas.openxmlformats.org/officeDocument/2006/relationships" r:embed="rId55"/>
          <a:stretch>
            <a:fillRect/>
          </a:stretch>
        </xdr:blipFill>
        <xdr:spPr>
          <a:xfrm>
            <a:off x="30915423" y="121144394"/>
            <a:ext cx="17966657" cy="771633"/>
          </a:xfrm>
          <a:prstGeom prst="rect">
            <a:avLst/>
          </a:prstGeom>
        </xdr:spPr>
      </xdr:pic>
    </xdr:grpSp>
    <xdr:clientData/>
  </xdr:twoCellAnchor>
  <xdr:twoCellAnchor>
    <xdr:from>
      <xdr:col>30</xdr:col>
      <xdr:colOff>0</xdr:colOff>
      <xdr:row>456</xdr:row>
      <xdr:rowOff>136075</xdr:rowOff>
    </xdr:from>
    <xdr:to>
      <xdr:col>44</xdr:col>
      <xdr:colOff>616553</xdr:colOff>
      <xdr:row>461</xdr:row>
      <xdr:rowOff>61270</xdr:rowOff>
    </xdr:to>
    <xdr:grpSp>
      <xdr:nvGrpSpPr>
        <xdr:cNvPr id="96" name="グループ化 95">
          <a:extLst>
            <a:ext uri="{FF2B5EF4-FFF2-40B4-BE49-F238E27FC236}">
              <a16:creationId xmlns:a16="http://schemas.microsoft.com/office/drawing/2014/main" id="{00000000-0008-0000-1700-000060000000}"/>
            </a:ext>
          </a:extLst>
        </xdr:cNvPr>
        <xdr:cNvGrpSpPr/>
      </xdr:nvGrpSpPr>
      <xdr:grpSpPr>
        <a:xfrm>
          <a:off x="27268714" y="125185718"/>
          <a:ext cx="9682993" cy="877695"/>
          <a:chOff x="30901822" y="119144143"/>
          <a:chExt cx="10835517" cy="809659"/>
        </a:xfrm>
      </xdr:grpSpPr>
      <xdr:pic>
        <xdr:nvPicPr>
          <xdr:cNvPr id="94" name="図 93">
            <a:extLst>
              <a:ext uri="{FF2B5EF4-FFF2-40B4-BE49-F238E27FC236}">
                <a16:creationId xmlns:a16="http://schemas.microsoft.com/office/drawing/2014/main" id="{00000000-0008-0000-1700-00005E000000}"/>
              </a:ext>
            </a:extLst>
          </xdr:cNvPr>
          <xdr:cNvPicPr>
            <a:picLocks noChangeAspect="1"/>
          </xdr:cNvPicPr>
        </xdr:nvPicPr>
        <xdr:blipFill>
          <a:blip xmlns:r="http://schemas.openxmlformats.org/officeDocument/2006/relationships" r:embed="rId30"/>
          <a:stretch>
            <a:fillRect/>
          </a:stretch>
        </xdr:blipFill>
        <xdr:spPr>
          <a:xfrm>
            <a:off x="30915429" y="119144143"/>
            <a:ext cx="10821910" cy="600159"/>
          </a:xfrm>
          <a:prstGeom prst="rect">
            <a:avLst/>
          </a:prstGeom>
        </xdr:spPr>
      </xdr:pic>
      <xdr:pic>
        <xdr:nvPicPr>
          <xdr:cNvPr id="95" name="図 94">
            <a:extLst>
              <a:ext uri="{FF2B5EF4-FFF2-40B4-BE49-F238E27FC236}">
                <a16:creationId xmlns:a16="http://schemas.microsoft.com/office/drawing/2014/main" id="{00000000-0008-0000-1700-00005F000000}"/>
              </a:ext>
            </a:extLst>
          </xdr:cNvPr>
          <xdr:cNvPicPr>
            <a:picLocks noChangeAspect="1"/>
          </xdr:cNvPicPr>
        </xdr:nvPicPr>
        <xdr:blipFill>
          <a:blip xmlns:r="http://schemas.openxmlformats.org/officeDocument/2006/relationships" r:embed="rId56"/>
          <a:stretch>
            <a:fillRect/>
          </a:stretch>
        </xdr:blipFill>
        <xdr:spPr>
          <a:xfrm>
            <a:off x="30901822" y="119715644"/>
            <a:ext cx="10821910" cy="238158"/>
          </a:xfrm>
          <a:prstGeom prst="rect">
            <a:avLst/>
          </a:prstGeom>
        </xdr:spPr>
      </xdr:pic>
    </xdr:grpSp>
    <xdr:clientData/>
  </xdr:twoCellAnchor>
  <xdr:twoCellAnchor>
    <xdr:from>
      <xdr:col>30</xdr:col>
      <xdr:colOff>4086</xdr:colOff>
      <xdr:row>354</xdr:row>
      <xdr:rowOff>72112</xdr:rowOff>
    </xdr:from>
    <xdr:to>
      <xdr:col>55</xdr:col>
      <xdr:colOff>300505</xdr:colOff>
      <xdr:row>449</xdr:row>
      <xdr:rowOff>65860</xdr:rowOff>
    </xdr:to>
    <xdr:grpSp>
      <xdr:nvGrpSpPr>
        <xdr:cNvPr id="93" name="グループ化 92">
          <a:extLst>
            <a:ext uri="{FF2B5EF4-FFF2-40B4-BE49-F238E27FC236}">
              <a16:creationId xmlns:a16="http://schemas.microsoft.com/office/drawing/2014/main" id="{00000000-0008-0000-1700-00005D000000}"/>
            </a:ext>
          </a:extLst>
        </xdr:cNvPr>
        <xdr:cNvGrpSpPr/>
      </xdr:nvGrpSpPr>
      <xdr:grpSpPr>
        <a:xfrm>
          <a:off x="27272800" y="99309005"/>
          <a:ext cx="16107919" cy="24472998"/>
          <a:chOff x="34140316" y="92093142"/>
          <a:chExt cx="17989786" cy="22939473"/>
        </a:xfrm>
      </xdr:grpSpPr>
      <xdr:pic>
        <xdr:nvPicPr>
          <xdr:cNvPr id="88" name="図 87">
            <a:extLst>
              <a:ext uri="{FF2B5EF4-FFF2-40B4-BE49-F238E27FC236}">
                <a16:creationId xmlns:a16="http://schemas.microsoft.com/office/drawing/2014/main" id="{00000000-0008-0000-1700-000058000000}"/>
              </a:ext>
            </a:extLst>
          </xdr:cNvPr>
          <xdr:cNvPicPr>
            <a:picLocks noChangeAspect="1"/>
          </xdr:cNvPicPr>
        </xdr:nvPicPr>
        <xdr:blipFill>
          <a:blip xmlns:r="http://schemas.openxmlformats.org/officeDocument/2006/relationships" r:embed="rId57"/>
          <a:stretch>
            <a:fillRect/>
          </a:stretch>
        </xdr:blipFill>
        <xdr:spPr>
          <a:xfrm>
            <a:off x="34153918" y="106407857"/>
            <a:ext cx="17976184" cy="543001"/>
          </a:xfrm>
          <a:prstGeom prst="rect">
            <a:avLst/>
          </a:prstGeom>
        </xdr:spPr>
      </xdr:pic>
      <xdr:pic>
        <xdr:nvPicPr>
          <xdr:cNvPr id="84" name="図 83">
            <a:extLst>
              <a:ext uri="{FF2B5EF4-FFF2-40B4-BE49-F238E27FC236}">
                <a16:creationId xmlns:a16="http://schemas.microsoft.com/office/drawing/2014/main" id="{00000000-0008-0000-1700-000054000000}"/>
              </a:ext>
            </a:extLst>
          </xdr:cNvPr>
          <xdr:cNvPicPr>
            <a:picLocks noChangeAspect="1"/>
          </xdr:cNvPicPr>
        </xdr:nvPicPr>
        <xdr:blipFill>
          <a:blip xmlns:r="http://schemas.openxmlformats.org/officeDocument/2006/relationships" r:embed="rId58"/>
          <a:stretch>
            <a:fillRect/>
          </a:stretch>
        </xdr:blipFill>
        <xdr:spPr>
          <a:xfrm>
            <a:off x="34140316" y="92093142"/>
            <a:ext cx="17957131" cy="838317"/>
          </a:xfrm>
          <a:prstGeom prst="rect">
            <a:avLst/>
          </a:prstGeom>
        </xdr:spPr>
      </xdr:pic>
      <xdr:pic>
        <xdr:nvPicPr>
          <xdr:cNvPr id="85" name="図 84">
            <a:extLst>
              <a:ext uri="{FF2B5EF4-FFF2-40B4-BE49-F238E27FC236}">
                <a16:creationId xmlns:a16="http://schemas.microsoft.com/office/drawing/2014/main" id="{00000000-0008-0000-1700-000055000000}"/>
              </a:ext>
            </a:extLst>
          </xdr:cNvPr>
          <xdr:cNvPicPr>
            <a:picLocks noChangeAspect="1"/>
          </xdr:cNvPicPr>
        </xdr:nvPicPr>
        <xdr:blipFill>
          <a:blip xmlns:r="http://schemas.openxmlformats.org/officeDocument/2006/relationships" r:embed="rId59"/>
          <a:stretch>
            <a:fillRect/>
          </a:stretch>
        </xdr:blipFill>
        <xdr:spPr>
          <a:xfrm>
            <a:off x="34153923" y="92909571"/>
            <a:ext cx="17957131" cy="5934903"/>
          </a:xfrm>
          <a:prstGeom prst="rect">
            <a:avLst/>
          </a:prstGeom>
        </xdr:spPr>
      </xdr:pic>
      <xdr:pic>
        <xdr:nvPicPr>
          <xdr:cNvPr id="86" name="図 85">
            <a:extLst>
              <a:ext uri="{FF2B5EF4-FFF2-40B4-BE49-F238E27FC236}">
                <a16:creationId xmlns:a16="http://schemas.microsoft.com/office/drawing/2014/main" id="{00000000-0008-0000-1700-000056000000}"/>
              </a:ext>
            </a:extLst>
          </xdr:cNvPr>
          <xdr:cNvPicPr>
            <a:picLocks noChangeAspect="1"/>
          </xdr:cNvPicPr>
        </xdr:nvPicPr>
        <xdr:blipFill>
          <a:blip xmlns:r="http://schemas.openxmlformats.org/officeDocument/2006/relationships" r:embed="rId60"/>
          <a:stretch>
            <a:fillRect/>
          </a:stretch>
        </xdr:blipFill>
        <xdr:spPr>
          <a:xfrm>
            <a:off x="34153918" y="98815074"/>
            <a:ext cx="17966657" cy="6030167"/>
          </a:xfrm>
          <a:prstGeom prst="rect">
            <a:avLst/>
          </a:prstGeom>
        </xdr:spPr>
      </xdr:pic>
      <xdr:pic>
        <xdr:nvPicPr>
          <xdr:cNvPr id="87" name="図 86">
            <a:extLst>
              <a:ext uri="{FF2B5EF4-FFF2-40B4-BE49-F238E27FC236}">
                <a16:creationId xmlns:a16="http://schemas.microsoft.com/office/drawing/2014/main" id="{00000000-0008-0000-1700-000057000000}"/>
              </a:ext>
            </a:extLst>
          </xdr:cNvPr>
          <xdr:cNvPicPr>
            <a:picLocks noChangeAspect="1"/>
          </xdr:cNvPicPr>
        </xdr:nvPicPr>
        <xdr:blipFill>
          <a:blip xmlns:r="http://schemas.openxmlformats.org/officeDocument/2006/relationships" r:embed="rId61"/>
          <a:stretch>
            <a:fillRect/>
          </a:stretch>
        </xdr:blipFill>
        <xdr:spPr>
          <a:xfrm>
            <a:off x="34153923" y="104815822"/>
            <a:ext cx="17966657" cy="1629002"/>
          </a:xfrm>
          <a:prstGeom prst="rect">
            <a:avLst/>
          </a:prstGeom>
        </xdr:spPr>
      </xdr:pic>
      <xdr:pic>
        <xdr:nvPicPr>
          <xdr:cNvPr id="89" name="図 88">
            <a:extLst>
              <a:ext uri="{FF2B5EF4-FFF2-40B4-BE49-F238E27FC236}">
                <a16:creationId xmlns:a16="http://schemas.microsoft.com/office/drawing/2014/main" id="{00000000-0008-0000-1700-000059000000}"/>
              </a:ext>
            </a:extLst>
          </xdr:cNvPr>
          <xdr:cNvPicPr>
            <a:picLocks noChangeAspect="1"/>
          </xdr:cNvPicPr>
        </xdr:nvPicPr>
        <xdr:blipFill>
          <a:blip xmlns:r="http://schemas.openxmlformats.org/officeDocument/2006/relationships" r:embed="rId62"/>
          <a:stretch>
            <a:fillRect/>
          </a:stretch>
        </xdr:blipFill>
        <xdr:spPr>
          <a:xfrm>
            <a:off x="34153921" y="106911322"/>
            <a:ext cx="17957131" cy="4220164"/>
          </a:xfrm>
          <a:prstGeom prst="rect">
            <a:avLst/>
          </a:prstGeom>
        </xdr:spPr>
      </xdr:pic>
      <xdr:pic>
        <xdr:nvPicPr>
          <xdr:cNvPr id="90" name="図 89">
            <a:extLst>
              <a:ext uri="{FF2B5EF4-FFF2-40B4-BE49-F238E27FC236}">
                <a16:creationId xmlns:a16="http://schemas.microsoft.com/office/drawing/2014/main" id="{00000000-0008-0000-1700-00005A000000}"/>
              </a:ext>
            </a:extLst>
          </xdr:cNvPr>
          <xdr:cNvPicPr>
            <a:picLocks noChangeAspect="1"/>
          </xdr:cNvPicPr>
        </xdr:nvPicPr>
        <xdr:blipFill>
          <a:blip xmlns:r="http://schemas.openxmlformats.org/officeDocument/2006/relationships" r:embed="rId63"/>
          <a:stretch>
            <a:fillRect/>
          </a:stretch>
        </xdr:blipFill>
        <xdr:spPr>
          <a:xfrm>
            <a:off x="34167528" y="111088715"/>
            <a:ext cx="17947605" cy="3943900"/>
          </a:xfrm>
          <a:prstGeom prst="rect">
            <a:avLst/>
          </a:prstGeom>
        </xdr:spPr>
      </xdr:pic>
    </xdr:grpSp>
    <xdr:clientData/>
  </xdr:twoCellAnchor>
  <xdr:twoCellAnchor>
    <xdr:from>
      <xdr:col>30</xdr:col>
      <xdr:colOff>13608</xdr:colOff>
      <xdr:row>339</xdr:row>
      <xdr:rowOff>72112</xdr:rowOff>
    </xdr:from>
    <xdr:to>
      <xdr:col>44</xdr:col>
      <xdr:colOff>585107</xdr:colOff>
      <xdr:row>343</xdr:row>
      <xdr:rowOff>153756</xdr:rowOff>
    </xdr:to>
    <xdr:grpSp>
      <xdr:nvGrpSpPr>
        <xdr:cNvPr id="82" name="グループ化 81">
          <a:extLst>
            <a:ext uri="{FF2B5EF4-FFF2-40B4-BE49-F238E27FC236}">
              <a16:creationId xmlns:a16="http://schemas.microsoft.com/office/drawing/2014/main" id="{00000000-0008-0000-1700-000052000000}"/>
            </a:ext>
          </a:extLst>
        </xdr:cNvPr>
        <xdr:cNvGrpSpPr/>
      </xdr:nvGrpSpPr>
      <xdr:grpSpPr>
        <a:xfrm>
          <a:off x="27282322" y="92804791"/>
          <a:ext cx="9647464" cy="843644"/>
          <a:chOff x="30901822" y="83751964"/>
          <a:chExt cx="10831437" cy="828713"/>
        </a:xfrm>
      </xdr:grpSpPr>
      <xdr:pic>
        <xdr:nvPicPr>
          <xdr:cNvPr id="80" name="図 79">
            <a:extLst>
              <a:ext uri="{FF2B5EF4-FFF2-40B4-BE49-F238E27FC236}">
                <a16:creationId xmlns:a16="http://schemas.microsoft.com/office/drawing/2014/main" id="{00000000-0008-0000-1700-000050000000}"/>
              </a:ext>
            </a:extLst>
          </xdr:cNvPr>
          <xdr:cNvPicPr>
            <a:picLocks noChangeAspect="1"/>
          </xdr:cNvPicPr>
        </xdr:nvPicPr>
        <xdr:blipFill>
          <a:blip xmlns:r="http://schemas.openxmlformats.org/officeDocument/2006/relationships" r:embed="rId64"/>
          <a:stretch>
            <a:fillRect/>
          </a:stretch>
        </xdr:blipFill>
        <xdr:spPr>
          <a:xfrm>
            <a:off x="30915429" y="83751964"/>
            <a:ext cx="10812384" cy="609685"/>
          </a:xfrm>
          <a:prstGeom prst="rect">
            <a:avLst/>
          </a:prstGeom>
        </xdr:spPr>
      </xdr:pic>
      <xdr:pic>
        <xdr:nvPicPr>
          <xdr:cNvPr id="81" name="図 80">
            <a:extLst>
              <a:ext uri="{FF2B5EF4-FFF2-40B4-BE49-F238E27FC236}">
                <a16:creationId xmlns:a16="http://schemas.microsoft.com/office/drawing/2014/main" id="{00000000-0008-0000-1700-000051000000}"/>
              </a:ext>
            </a:extLst>
          </xdr:cNvPr>
          <xdr:cNvPicPr>
            <a:picLocks noChangeAspect="1"/>
          </xdr:cNvPicPr>
        </xdr:nvPicPr>
        <xdr:blipFill>
          <a:blip xmlns:r="http://schemas.openxmlformats.org/officeDocument/2006/relationships" r:embed="rId65"/>
          <a:stretch>
            <a:fillRect/>
          </a:stretch>
        </xdr:blipFill>
        <xdr:spPr>
          <a:xfrm>
            <a:off x="30901822" y="84323466"/>
            <a:ext cx="10831437" cy="257211"/>
          </a:xfrm>
          <a:prstGeom prst="rect">
            <a:avLst/>
          </a:prstGeom>
        </xdr:spPr>
      </xdr:pic>
    </xdr:grpSp>
    <xdr:clientData/>
  </xdr:twoCellAnchor>
  <xdr:twoCellAnchor>
    <xdr:from>
      <xdr:col>30</xdr:col>
      <xdr:colOff>27211</xdr:colOff>
      <xdr:row>328</xdr:row>
      <xdr:rowOff>17685</xdr:rowOff>
    </xdr:from>
    <xdr:to>
      <xdr:col>55</xdr:col>
      <xdr:colOff>108854</xdr:colOff>
      <xdr:row>336</xdr:row>
      <xdr:rowOff>112936</xdr:rowOff>
    </xdr:to>
    <xdr:grpSp>
      <xdr:nvGrpSpPr>
        <xdr:cNvPr id="79" name="グループ化 78">
          <a:extLst>
            <a:ext uri="{FF2B5EF4-FFF2-40B4-BE49-F238E27FC236}">
              <a16:creationId xmlns:a16="http://schemas.microsoft.com/office/drawing/2014/main" id="{00000000-0008-0000-1700-00004F000000}"/>
            </a:ext>
          </a:extLst>
        </xdr:cNvPr>
        <xdr:cNvGrpSpPr/>
      </xdr:nvGrpSpPr>
      <xdr:grpSpPr>
        <a:xfrm>
          <a:off x="27295925" y="90641256"/>
          <a:ext cx="15893143" cy="1619251"/>
          <a:chOff x="30915429" y="83575071"/>
          <a:chExt cx="17966657" cy="1549957"/>
        </a:xfrm>
      </xdr:grpSpPr>
      <xdr:pic>
        <xdr:nvPicPr>
          <xdr:cNvPr id="77" name="図 76">
            <a:extLst>
              <a:ext uri="{FF2B5EF4-FFF2-40B4-BE49-F238E27FC236}">
                <a16:creationId xmlns:a16="http://schemas.microsoft.com/office/drawing/2014/main" id="{00000000-0008-0000-1700-00004D000000}"/>
              </a:ext>
            </a:extLst>
          </xdr:cNvPr>
          <xdr:cNvPicPr>
            <a:picLocks noChangeAspect="1"/>
          </xdr:cNvPicPr>
        </xdr:nvPicPr>
        <xdr:blipFill>
          <a:blip xmlns:r="http://schemas.openxmlformats.org/officeDocument/2006/relationships" r:embed="rId66"/>
          <a:stretch>
            <a:fillRect/>
          </a:stretch>
        </xdr:blipFill>
        <xdr:spPr>
          <a:xfrm>
            <a:off x="30915429" y="83575071"/>
            <a:ext cx="17966657" cy="838317"/>
          </a:xfrm>
          <a:prstGeom prst="rect">
            <a:avLst/>
          </a:prstGeom>
        </xdr:spPr>
      </xdr:pic>
      <xdr:pic>
        <xdr:nvPicPr>
          <xdr:cNvPr id="78" name="図 77">
            <a:extLst>
              <a:ext uri="{FF2B5EF4-FFF2-40B4-BE49-F238E27FC236}">
                <a16:creationId xmlns:a16="http://schemas.microsoft.com/office/drawing/2014/main" id="{00000000-0008-0000-1700-00004E000000}"/>
              </a:ext>
            </a:extLst>
          </xdr:cNvPr>
          <xdr:cNvPicPr>
            <a:picLocks noChangeAspect="1"/>
          </xdr:cNvPicPr>
        </xdr:nvPicPr>
        <xdr:blipFill>
          <a:blip xmlns:r="http://schemas.openxmlformats.org/officeDocument/2006/relationships" r:embed="rId67"/>
          <a:stretch>
            <a:fillRect/>
          </a:stretch>
        </xdr:blipFill>
        <xdr:spPr>
          <a:xfrm>
            <a:off x="30915429" y="84391501"/>
            <a:ext cx="17947605" cy="733527"/>
          </a:xfrm>
          <a:prstGeom prst="rect">
            <a:avLst/>
          </a:prstGeom>
        </xdr:spPr>
      </xdr:pic>
    </xdr:grpSp>
    <xdr:clientData/>
  </xdr:twoCellAnchor>
  <xdr:twoCellAnchor>
    <xdr:from>
      <xdr:col>30</xdr:col>
      <xdr:colOff>13607</xdr:colOff>
      <xdr:row>288</xdr:row>
      <xdr:rowOff>149687</xdr:rowOff>
    </xdr:from>
    <xdr:to>
      <xdr:col>44</xdr:col>
      <xdr:colOff>598715</xdr:colOff>
      <xdr:row>296</xdr:row>
      <xdr:rowOff>40829</xdr:rowOff>
    </xdr:to>
    <xdr:grpSp>
      <xdr:nvGrpSpPr>
        <xdr:cNvPr id="76" name="グループ化 75">
          <a:extLst>
            <a:ext uri="{FF2B5EF4-FFF2-40B4-BE49-F238E27FC236}">
              <a16:creationId xmlns:a16="http://schemas.microsoft.com/office/drawing/2014/main" id="{00000000-0008-0000-1700-00004C000000}"/>
            </a:ext>
          </a:extLst>
        </xdr:cNvPr>
        <xdr:cNvGrpSpPr/>
      </xdr:nvGrpSpPr>
      <xdr:grpSpPr>
        <a:xfrm>
          <a:off x="27282321" y="79329651"/>
          <a:ext cx="9661073" cy="1428749"/>
          <a:chOff x="30221464" y="75342750"/>
          <a:chExt cx="10850489" cy="1245088"/>
        </a:xfrm>
      </xdr:grpSpPr>
      <xdr:pic>
        <xdr:nvPicPr>
          <xdr:cNvPr id="72" name="図 71">
            <a:extLst>
              <a:ext uri="{FF2B5EF4-FFF2-40B4-BE49-F238E27FC236}">
                <a16:creationId xmlns:a16="http://schemas.microsoft.com/office/drawing/2014/main" id="{00000000-0008-0000-1700-000048000000}"/>
              </a:ext>
            </a:extLst>
          </xdr:cNvPr>
          <xdr:cNvPicPr>
            <a:picLocks noChangeAspect="1"/>
          </xdr:cNvPicPr>
        </xdr:nvPicPr>
        <xdr:blipFill>
          <a:blip xmlns:r="http://schemas.openxmlformats.org/officeDocument/2006/relationships" r:embed="rId68"/>
          <a:stretch>
            <a:fillRect/>
          </a:stretch>
        </xdr:blipFill>
        <xdr:spPr>
          <a:xfrm>
            <a:off x="30221464" y="75342750"/>
            <a:ext cx="10850489" cy="600159"/>
          </a:xfrm>
          <a:prstGeom prst="rect">
            <a:avLst/>
          </a:prstGeom>
        </xdr:spPr>
      </xdr:pic>
      <xdr:pic>
        <xdr:nvPicPr>
          <xdr:cNvPr id="73" name="図 72">
            <a:extLst>
              <a:ext uri="{FF2B5EF4-FFF2-40B4-BE49-F238E27FC236}">
                <a16:creationId xmlns:a16="http://schemas.microsoft.com/office/drawing/2014/main" id="{00000000-0008-0000-1700-000049000000}"/>
              </a:ext>
            </a:extLst>
          </xdr:cNvPr>
          <xdr:cNvPicPr>
            <a:picLocks noChangeAspect="1"/>
          </xdr:cNvPicPr>
        </xdr:nvPicPr>
        <xdr:blipFill>
          <a:blip xmlns:r="http://schemas.openxmlformats.org/officeDocument/2006/relationships" r:embed="rId69"/>
          <a:stretch>
            <a:fillRect/>
          </a:stretch>
        </xdr:blipFill>
        <xdr:spPr>
          <a:xfrm>
            <a:off x="30221465" y="75914250"/>
            <a:ext cx="10840963" cy="238158"/>
          </a:xfrm>
          <a:prstGeom prst="rect">
            <a:avLst/>
          </a:prstGeom>
        </xdr:spPr>
      </xdr:pic>
      <xdr:pic>
        <xdr:nvPicPr>
          <xdr:cNvPr id="74" name="図 73">
            <a:extLst>
              <a:ext uri="{FF2B5EF4-FFF2-40B4-BE49-F238E27FC236}">
                <a16:creationId xmlns:a16="http://schemas.microsoft.com/office/drawing/2014/main" id="{00000000-0008-0000-1700-00004A000000}"/>
              </a:ext>
            </a:extLst>
          </xdr:cNvPr>
          <xdr:cNvPicPr>
            <a:picLocks noChangeAspect="1"/>
          </xdr:cNvPicPr>
        </xdr:nvPicPr>
        <xdr:blipFill>
          <a:blip xmlns:r="http://schemas.openxmlformats.org/officeDocument/2006/relationships" r:embed="rId70"/>
          <a:stretch>
            <a:fillRect/>
          </a:stretch>
        </xdr:blipFill>
        <xdr:spPr>
          <a:xfrm>
            <a:off x="30235071" y="76131966"/>
            <a:ext cx="10821910" cy="238158"/>
          </a:xfrm>
          <a:prstGeom prst="rect">
            <a:avLst/>
          </a:prstGeom>
        </xdr:spPr>
      </xdr:pic>
      <xdr:pic>
        <xdr:nvPicPr>
          <xdr:cNvPr id="75" name="図 74">
            <a:extLst>
              <a:ext uri="{FF2B5EF4-FFF2-40B4-BE49-F238E27FC236}">
                <a16:creationId xmlns:a16="http://schemas.microsoft.com/office/drawing/2014/main" id="{00000000-0008-0000-1700-00004B000000}"/>
              </a:ext>
            </a:extLst>
          </xdr:cNvPr>
          <xdr:cNvPicPr>
            <a:picLocks noChangeAspect="1"/>
          </xdr:cNvPicPr>
        </xdr:nvPicPr>
        <xdr:blipFill>
          <a:blip xmlns:r="http://schemas.openxmlformats.org/officeDocument/2006/relationships" r:embed="rId71"/>
          <a:stretch>
            <a:fillRect/>
          </a:stretch>
        </xdr:blipFill>
        <xdr:spPr>
          <a:xfrm>
            <a:off x="30235071" y="76349680"/>
            <a:ext cx="10821910" cy="238158"/>
          </a:xfrm>
          <a:prstGeom prst="rect">
            <a:avLst/>
          </a:prstGeom>
        </xdr:spPr>
      </xdr:pic>
    </xdr:grpSp>
    <xdr:clientData/>
  </xdr:twoCellAnchor>
  <xdr:twoCellAnchor>
    <xdr:from>
      <xdr:col>30</xdr:col>
      <xdr:colOff>27214</xdr:colOff>
      <xdr:row>279</xdr:row>
      <xdr:rowOff>153756</xdr:rowOff>
    </xdr:from>
    <xdr:to>
      <xdr:col>55</xdr:col>
      <xdr:colOff>68036</xdr:colOff>
      <xdr:row>287</xdr:row>
      <xdr:rowOff>31292</xdr:rowOff>
    </xdr:to>
    <xdr:grpSp>
      <xdr:nvGrpSpPr>
        <xdr:cNvPr id="71" name="グループ化 70">
          <a:extLst>
            <a:ext uri="{FF2B5EF4-FFF2-40B4-BE49-F238E27FC236}">
              <a16:creationId xmlns:a16="http://schemas.microsoft.com/office/drawing/2014/main" id="{00000000-0008-0000-1700-000047000000}"/>
            </a:ext>
          </a:extLst>
        </xdr:cNvPr>
        <xdr:cNvGrpSpPr/>
      </xdr:nvGrpSpPr>
      <xdr:grpSpPr>
        <a:xfrm>
          <a:off x="27295928" y="77619220"/>
          <a:ext cx="15852322" cy="1401536"/>
          <a:chOff x="30901822" y="72390000"/>
          <a:chExt cx="17980264" cy="1441086"/>
        </a:xfrm>
      </xdr:grpSpPr>
      <xdr:pic>
        <xdr:nvPicPr>
          <xdr:cNvPr id="69" name="図 68">
            <a:extLst>
              <a:ext uri="{FF2B5EF4-FFF2-40B4-BE49-F238E27FC236}">
                <a16:creationId xmlns:a16="http://schemas.microsoft.com/office/drawing/2014/main" id="{00000000-0008-0000-1700-000045000000}"/>
              </a:ext>
            </a:extLst>
          </xdr:cNvPr>
          <xdr:cNvPicPr>
            <a:picLocks noChangeAspect="1"/>
          </xdr:cNvPicPr>
        </xdr:nvPicPr>
        <xdr:blipFill>
          <a:blip xmlns:r="http://schemas.openxmlformats.org/officeDocument/2006/relationships" r:embed="rId72"/>
          <a:stretch>
            <a:fillRect/>
          </a:stretch>
        </xdr:blipFill>
        <xdr:spPr>
          <a:xfrm>
            <a:off x="30915429" y="72390000"/>
            <a:ext cx="17966657" cy="828791"/>
          </a:xfrm>
          <a:prstGeom prst="rect">
            <a:avLst/>
          </a:prstGeom>
        </xdr:spPr>
      </xdr:pic>
      <xdr:pic>
        <xdr:nvPicPr>
          <xdr:cNvPr id="70" name="図 69">
            <a:extLst>
              <a:ext uri="{FF2B5EF4-FFF2-40B4-BE49-F238E27FC236}">
                <a16:creationId xmlns:a16="http://schemas.microsoft.com/office/drawing/2014/main" id="{00000000-0008-0000-1700-000046000000}"/>
              </a:ext>
            </a:extLst>
          </xdr:cNvPr>
          <xdr:cNvPicPr>
            <a:picLocks noChangeAspect="1"/>
          </xdr:cNvPicPr>
        </xdr:nvPicPr>
        <xdr:blipFill>
          <a:blip xmlns:r="http://schemas.openxmlformats.org/officeDocument/2006/relationships" r:embed="rId73"/>
          <a:stretch>
            <a:fillRect/>
          </a:stretch>
        </xdr:blipFill>
        <xdr:spPr>
          <a:xfrm>
            <a:off x="30901822" y="73192822"/>
            <a:ext cx="17957131" cy="638264"/>
          </a:xfrm>
          <a:prstGeom prst="rect">
            <a:avLst/>
          </a:prstGeom>
        </xdr:spPr>
      </xdr:pic>
    </xdr:grpSp>
    <xdr:clientData/>
  </xdr:twoCellAnchor>
  <xdr:twoCellAnchor>
    <xdr:from>
      <xdr:col>30</xdr:col>
      <xdr:colOff>8457</xdr:colOff>
      <xdr:row>252</xdr:row>
      <xdr:rowOff>176936</xdr:rowOff>
    </xdr:from>
    <xdr:to>
      <xdr:col>44</xdr:col>
      <xdr:colOff>594910</xdr:colOff>
      <xdr:row>255</xdr:row>
      <xdr:rowOff>259121</xdr:rowOff>
    </xdr:to>
    <xdr:pic>
      <xdr:nvPicPr>
        <xdr:cNvPr id="458" name="図 457">
          <a:extLst>
            <a:ext uri="{FF2B5EF4-FFF2-40B4-BE49-F238E27FC236}">
              <a16:creationId xmlns:a16="http://schemas.microsoft.com/office/drawing/2014/main" id="{00000000-0008-0000-1700-0000CA010000}"/>
            </a:ext>
          </a:extLst>
        </xdr:cNvPr>
        <xdr:cNvPicPr>
          <a:picLocks noChangeAspect="1"/>
        </xdr:cNvPicPr>
      </xdr:nvPicPr>
      <xdr:blipFill>
        <a:blip xmlns:r="http://schemas.openxmlformats.org/officeDocument/2006/relationships" r:embed="rId74"/>
        <a:stretch>
          <a:fillRect/>
        </a:stretch>
      </xdr:blipFill>
      <xdr:spPr>
        <a:xfrm>
          <a:off x="27756143" y="62933079"/>
          <a:ext cx="9741338" cy="604699"/>
        </a:xfrm>
        <a:prstGeom prst="rect">
          <a:avLst/>
        </a:prstGeom>
      </xdr:spPr>
    </xdr:pic>
    <xdr:clientData/>
  </xdr:twoCellAnchor>
  <xdr:twoCellAnchor>
    <xdr:from>
      <xdr:col>30</xdr:col>
      <xdr:colOff>27215</xdr:colOff>
      <xdr:row>244</xdr:row>
      <xdr:rowOff>108855</xdr:rowOff>
    </xdr:from>
    <xdr:to>
      <xdr:col>55</xdr:col>
      <xdr:colOff>68037</xdr:colOff>
      <xdr:row>251</xdr:row>
      <xdr:rowOff>126541</xdr:rowOff>
    </xdr:to>
    <xdr:grpSp>
      <xdr:nvGrpSpPr>
        <xdr:cNvPr id="60" name="グループ化 59">
          <a:extLst>
            <a:ext uri="{FF2B5EF4-FFF2-40B4-BE49-F238E27FC236}">
              <a16:creationId xmlns:a16="http://schemas.microsoft.com/office/drawing/2014/main" id="{00000000-0008-0000-1700-00003C000000}"/>
            </a:ext>
          </a:extLst>
        </xdr:cNvPr>
        <xdr:cNvGrpSpPr/>
      </xdr:nvGrpSpPr>
      <xdr:grpSpPr>
        <a:xfrm>
          <a:off x="27295929" y="67396176"/>
          <a:ext cx="15852322" cy="1351186"/>
          <a:chOff x="30915429" y="63096325"/>
          <a:chExt cx="17966657" cy="1326767"/>
        </a:xfrm>
      </xdr:grpSpPr>
      <xdr:pic>
        <xdr:nvPicPr>
          <xdr:cNvPr id="58" name="図 57">
            <a:extLst>
              <a:ext uri="{FF2B5EF4-FFF2-40B4-BE49-F238E27FC236}">
                <a16:creationId xmlns:a16="http://schemas.microsoft.com/office/drawing/2014/main" id="{00000000-0008-0000-1700-00003A000000}"/>
              </a:ext>
            </a:extLst>
          </xdr:cNvPr>
          <xdr:cNvPicPr>
            <a:picLocks noChangeAspect="1"/>
          </xdr:cNvPicPr>
        </xdr:nvPicPr>
        <xdr:blipFill>
          <a:blip xmlns:r="http://schemas.openxmlformats.org/officeDocument/2006/relationships" r:embed="rId75"/>
          <a:stretch>
            <a:fillRect/>
          </a:stretch>
        </xdr:blipFill>
        <xdr:spPr>
          <a:xfrm>
            <a:off x="30915429" y="63096325"/>
            <a:ext cx="17957131" cy="838317"/>
          </a:xfrm>
          <a:prstGeom prst="rect">
            <a:avLst/>
          </a:prstGeom>
        </xdr:spPr>
      </xdr:pic>
      <xdr:pic>
        <xdr:nvPicPr>
          <xdr:cNvPr id="59" name="図 58">
            <a:extLst>
              <a:ext uri="{FF2B5EF4-FFF2-40B4-BE49-F238E27FC236}">
                <a16:creationId xmlns:a16="http://schemas.microsoft.com/office/drawing/2014/main" id="{00000000-0008-0000-1700-00003B000000}"/>
              </a:ext>
            </a:extLst>
          </xdr:cNvPr>
          <xdr:cNvPicPr>
            <a:picLocks noChangeAspect="1"/>
          </xdr:cNvPicPr>
        </xdr:nvPicPr>
        <xdr:blipFill>
          <a:blip xmlns:r="http://schemas.openxmlformats.org/officeDocument/2006/relationships" r:embed="rId76"/>
          <a:stretch>
            <a:fillRect/>
          </a:stretch>
        </xdr:blipFill>
        <xdr:spPr>
          <a:xfrm>
            <a:off x="30915429" y="63899144"/>
            <a:ext cx="17966657" cy="523948"/>
          </a:xfrm>
          <a:prstGeom prst="rect">
            <a:avLst/>
          </a:prstGeom>
        </xdr:spPr>
      </xdr:pic>
    </xdr:grpSp>
    <xdr:clientData/>
  </xdr:twoCellAnchor>
  <xdr:twoCellAnchor>
    <xdr:from>
      <xdr:col>30</xdr:col>
      <xdr:colOff>13607</xdr:colOff>
      <xdr:row>221</xdr:row>
      <xdr:rowOff>224035</xdr:rowOff>
    </xdr:from>
    <xdr:to>
      <xdr:col>44</xdr:col>
      <xdr:colOff>580571</xdr:colOff>
      <xdr:row>223</xdr:row>
      <xdr:rowOff>154969</xdr:rowOff>
    </xdr:to>
    <xdr:pic>
      <xdr:nvPicPr>
        <xdr:cNvPr id="52" name="図 51">
          <a:extLst>
            <a:ext uri="{FF2B5EF4-FFF2-40B4-BE49-F238E27FC236}">
              <a16:creationId xmlns:a16="http://schemas.microsoft.com/office/drawing/2014/main" id="{00000000-0008-0000-1700-000034000000}"/>
            </a:ext>
          </a:extLst>
        </xdr:cNvPr>
        <xdr:cNvPicPr>
          <a:picLocks noChangeAspect="1"/>
        </xdr:cNvPicPr>
      </xdr:nvPicPr>
      <xdr:blipFill>
        <a:blip xmlns:r="http://schemas.openxmlformats.org/officeDocument/2006/relationships" r:embed="rId42"/>
        <a:stretch>
          <a:fillRect/>
        </a:stretch>
      </xdr:blipFill>
      <xdr:spPr>
        <a:xfrm>
          <a:off x="27778226" y="55964940"/>
          <a:ext cx="9735155" cy="596172"/>
        </a:xfrm>
        <a:prstGeom prst="rect">
          <a:avLst/>
        </a:prstGeom>
      </xdr:spPr>
    </xdr:pic>
    <xdr:clientData/>
  </xdr:twoCellAnchor>
  <xdr:twoCellAnchor>
    <xdr:from>
      <xdr:col>30</xdr:col>
      <xdr:colOff>13922</xdr:colOff>
      <xdr:row>211</xdr:row>
      <xdr:rowOff>153789</xdr:rowOff>
    </xdr:from>
    <xdr:to>
      <xdr:col>55</xdr:col>
      <xdr:colOff>81642</xdr:colOff>
      <xdr:row>216</xdr:row>
      <xdr:rowOff>116298</xdr:rowOff>
    </xdr:to>
    <xdr:pic>
      <xdr:nvPicPr>
        <xdr:cNvPr id="50" name="図 49">
          <a:extLst>
            <a:ext uri="{FF2B5EF4-FFF2-40B4-BE49-F238E27FC236}">
              <a16:creationId xmlns:a16="http://schemas.microsoft.com/office/drawing/2014/main" id="{00000000-0008-0000-1700-000032000000}"/>
            </a:ext>
          </a:extLst>
        </xdr:cNvPr>
        <xdr:cNvPicPr>
          <a:picLocks noChangeAspect="1"/>
        </xdr:cNvPicPr>
      </xdr:nvPicPr>
      <xdr:blipFill>
        <a:blip xmlns:r="http://schemas.openxmlformats.org/officeDocument/2006/relationships" r:embed="rId45"/>
        <a:stretch>
          <a:fillRect/>
        </a:stretch>
      </xdr:blipFill>
      <xdr:spPr>
        <a:xfrm>
          <a:off x="27704714" y="54600846"/>
          <a:ext cx="15810928" cy="825150"/>
        </a:xfrm>
        <a:prstGeom prst="rect">
          <a:avLst/>
        </a:prstGeom>
      </xdr:spPr>
    </xdr:pic>
    <xdr:clientData/>
  </xdr:twoCellAnchor>
  <xdr:twoCellAnchor>
    <xdr:from>
      <xdr:col>30</xdr:col>
      <xdr:colOff>25827</xdr:colOff>
      <xdr:row>200</xdr:row>
      <xdr:rowOff>81630</xdr:rowOff>
    </xdr:from>
    <xdr:to>
      <xdr:col>44</xdr:col>
      <xdr:colOff>600651</xdr:colOff>
      <xdr:row>203</xdr:row>
      <xdr:rowOff>144050</xdr:rowOff>
    </xdr:to>
    <xdr:pic>
      <xdr:nvPicPr>
        <xdr:cNvPr id="45" name="図 44">
          <a:extLst>
            <a:ext uri="{FF2B5EF4-FFF2-40B4-BE49-F238E27FC236}">
              <a16:creationId xmlns:a16="http://schemas.microsoft.com/office/drawing/2014/main" id="{00000000-0008-0000-1700-00002D000000}"/>
            </a:ext>
          </a:extLst>
        </xdr:cNvPr>
        <xdr:cNvPicPr>
          <a:picLocks noChangeAspect="1"/>
        </xdr:cNvPicPr>
      </xdr:nvPicPr>
      <xdr:blipFill>
        <a:blip xmlns:r="http://schemas.openxmlformats.org/officeDocument/2006/relationships" r:embed="rId77"/>
        <a:stretch>
          <a:fillRect/>
        </a:stretch>
      </xdr:blipFill>
      <xdr:spPr>
        <a:xfrm>
          <a:off x="27762627" y="48836930"/>
          <a:ext cx="9718824" cy="583120"/>
        </a:xfrm>
        <a:prstGeom prst="rect">
          <a:avLst/>
        </a:prstGeom>
      </xdr:spPr>
    </xdr:pic>
    <xdr:clientData/>
  </xdr:twoCellAnchor>
  <xdr:twoCellAnchor>
    <xdr:from>
      <xdr:col>30</xdr:col>
      <xdr:colOff>52859</xdr:colOff>
      <xdr:row>189</xdr:row>
      <xdr:rowOff>58499</xdr:rowOff>
    </xdr:from>
    <xdr:to>
      <xdr:col>55</xdr:col>
      <xdr:colOff>81643</xdr:colOff>
      <xdr:row>193</xdr:row>
      <xdr:rowOff>138430</xdr:rowOff>
    </xdr:to>
    <xdr:pic>
      <xdr:nvPicPr>
        <xdr:cNvPr id="43" name="図 42">
          <a:extLst>
            <a:ext uri="{FF2B5EF4-FFF2-40B4-BE49-F238E27FC236}">
              <a16:creationId xmlns:a16="http://schemas.microsoft.com/office/drawing/2014/main" id="{00000000-0008-0000-1700-00002B000000}"/>
            </a:ext>
          </a:extLst>
        </xdr:cNvPr>
        <xdr:cNvPicPr>
          <a:picLocks noChangeAspect="1"/>
        </xdr:cNvPicPr>
      </xdr:nvPicPr>
      <xdr:blipFill>
        <a:blip xmlns:r="http://schemas.openxmlformats.org/officeDocument/2006/relationships" r:embed="rId78"/>
        <a:stretch>
          <a:fillRect/>
        </a:stretch>
      </xdr:blipFill>
      <xdr:spPr>
        <a:xfrm>
          <a:off x="27789659" y="46972299"/>
          <a:ext cx="15878384" cy="740331"/>
        </a:xfrm>
        <a:prstGeom prst="rect">
          <a:avLst/>
        </a:prstGeom>
      </xdr:spPr>
    </xdr:pic>
    <xdr:clientData/>
  </xdr:twoCellAnchor>
  <xdr:twoCellAnchor editAs="oneCell">
    <xdr:from>
      <xdr:col>5</xdr:col>
      <xdr:colOff>40821</xdr:colOff>
      <xdr:row>90</xdr:row>
      <xdr:rowOff>108857</xdr:rowOff>
    </xdr:from>
    <xdr:to>
      <xdr:col>11</xdr:col>
      <xdr:colOff>2758441</xdr:colOff>
      <xdr:row>94</xdr:row>
      <xdr:rowOff>83547</xdr:rowOff>
    </xdr:to>
    <xdr:sp macro="" textlink="">
      <xdr:nvSpPr>
        <xdr:cNvPr id="54" name="線吹き出し 1 (枠付き) 53">
          <a:extLst>
            <a:ext uri="{FF2B5EF4-FFF2-40B4-BE49-F238E27FC236}">
              <a16:creationId xmlns:a16="http://schemas.microsoft.com/office/drawing/2014/main" id="{00000000-0008-0000-1700-000036000000}"/>
            </a:ext>
          </a:extLst>
        </xdr:cNvPr>
        <xdr:cNvSpPr/>
      </xdr:nvSpPr>
      <xdr:spPr>
        <a:xfrm>
          <a:off x="6165396" y="21197207"/>
          <a:ext cx="5589815" cy="658585"/>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中の吹鳴条件となっているため、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p>
      </xdr:txBody>
    </xdr:sp>
    <xdr:clientData/>
  </xdr:twoCellAnchor>
  <xdr:twoCellAnchor editAs="oneCell">
    <xdr:from>
      <xdr:col>3</xdr:col>
      <xdr:colOff>52028</xdr:colOff>
      <xdr:row>112</xdr:row>
      <xdr:rowOff>10404</xdr:rowOff>
    </xdr:from>
    <xdr:to>
      <xdr:col>11</xdr:col>
      <xdr:colOff>1004784</xdr:colOff>
      <xdr:row>116</xdr:row>
      <xdr:rowOff>27549</xdr:rowOff>
    </xdr:to>
    <xdr:sp macro="" textlink="">
      <xdr:nvSpPr>
        <xdr:cNvPr id="61" name="線吹き出し 1 (枠付き) 60">
          <a:extLst>
            <a:ext uri="{FF2B5EF4-FFF2-40B4-BE49-F238E27FC236}">
              <a16:creationId xmlns:a16="http://schemas.microsoft.com/office/drawing/2014/main" id="{00000000-0008-0000-1700-00003D000000}"/>
            </a:ext>
          </a:extLst>
        </xdr:cNvPr>
        <xdr:cNvSpPr/>
      </xdr:nvSpPr>
      <xdr:spPr>
        <a:xfrm>
          <a:off x="4971410" y="31510139"/>
          <a:ext cx="3899903" cy="779145"/>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中に未受信扱いとなるように通信ソフトから状態を取得し、マトリクステーブルにて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情報は参照しない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11</xdr:col>
      <xdr:colOff>2280481</xdr:colOff>
      <xdr:row>111</xdr:row>
      <xdr:rowOff>119501</xdr:rowOff>
    </xdr:from>
    <xdr:to>
      <xdr:col>14</xdr:col>
      <xdr:colOff>67235</xdr:colOff>
      <xdr:row>116</xdr:row>
      <xdr:rowOff>67236</xdr:rowOff>
    </xdr:to>
    <xdr:sp macro="" textlink="">
      <xdr:nvSpPr>
        <xdr:cNvPr id="64" name="線吹き出し 1 (枠付き) 63">
          <a:extLst>
            <a:ext uri="{FF2B5EF4-FFF2-40B4-BE49-F238E27FC236}">
              <a16:creationId xmlns:a16="http://schemas.microsoft.com/office/drawing/2014/main" id="{00000000-0008-0000-1700-000040000000}"/>
            </a:ext>
          </a:extLst>
        </xdr:cNvPr>
        <xdr:cNvSpPr/>
      </xdr:nvSpPr>
      <xdr:spPr>
        <a:xfrm>
          <a:off x="10147010" y="31428736"/>
          <a:ext cx="4711990" cy="900235"/>
        </a:xfrm>
        <a:prstGeom prst="borderCallout1">
          <a:avLst>
            <a:gd name="adj1" fmla="val 24123"/>
            <a:gd name="adj2" fmla="val -426"/>
            <a:gd name="adj3" fmla="val -23521"/>
            <a:gd name="adj4" fmla="val -472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BZR_PT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について、通信状態を考慮した値を入力値とすることにより各フレームの通信状態はマトリクステーブルの入力としない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68037</xdr:colOff>
      <xdr:row>360</xdr:row>
      <xdr:rowOff>54428</xdr:rowOff>
    </xdr:from>
    <xdr:to>
      <xdr:col>11</xdr:col>
      <xdr:colOff>2571750</xdr:colOff>
      <xdr:row>364</xdr:row>
      <xdr:rowOff>95250</xdr:rowOff>
    </xdr:to>
    <xdr:sp macro="" textlink="">
      <xdr:nvSpPr>
        <xdr:cNvPr id="97" name="線吹き出し 1 (枠付き) 96">
          <a:extLst>
            <a:ext uri="{FF2B5EF4-FFF2-40B4-BE49-F238E27FC236}">
              <a16:creationId xmlns:a16="http://schemas.microsoft.com/office/drawing/2014/main" id="{00000000-0008-0000-1700-000061000000}"/>
            </a:ext>
          </a:extLst>
        </xdr:cNvPr>
        <xdr:cNvSpPr/>
      </xdr:nvSpPr>
      <xdr:spPr>
        <a:xfrm>
          <a:off x="5554437" y="93113678"/>
          <a:ext cx="5075463" cy="726622"/>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68035</xdr:colOff>
      <xdr:row>427</xdr:row>
      <xdr:rowOff>108857</xdr:rowOff>
    </xdr:from>
    <xdr:to>
      <xdr:col>11</xdr:col>
      <xdr:colOff>2952942</xdr:colOff>
      <xdr:row>431</xdr:row>
      <xdr:rowOff>164390</xdr:rowOff>
    </xdr:to>
    <xdr:sp macro="" textlink="">
      <xdr:nvSpPr>
        <xdr:cNvPr id="99" name="線吹き出し 1 (枠付き) 98">
          <a:extLst>
            <a:ext uri="{FF2B5EF4-FFF2-40B4-BE49-F238E27FC236}">
              <a16:creationId xmlns:a16="http://schemas.microsoft.com/office/drawing/2014/main" id="{00000000-0008-0000-1700-000063000000}"/>
            </a:ext>
          </a:extLst>
        </xdr:cNvPr>
        <xdr:cNvSpPr/>
      </xdr:nvSpPr>
      <xdr:spPr>
        <a:xfrm>
          <a:off x="6191249" y="108612214"/>
          <a:ext cx="5759824" cy="761199"/>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40822</xdr:colOff>
      <xdr:row>495</xdr:row>
      <xdr:rowOff>163285</xdr:rowOff>
    </xdr:from>
    <xdr:to>
      <xdr:col>11</xdr:col>
      <xdr:colOff>2927634</xdr:colOff>
      <xdr:row>500</xdr:row>
      <xdr:rowOff>40019</xdr:rowOff>
    </xdr:to>
    <xdr:sp macro="" textlink="">
      <xdr:nvSpPr>
        <xdr:cNvPr id="111" name="線吹き出し 1 (枠付き) 110">
          <a:extLst>
            <a:ext uri="{FF2B5EF4-FFF2-40B4-BE49-F238E27FC236}">
              <a16:creationId xmlns:a16="http://schemas.microsoft.com/office/drawing/2014/main" id="{00000000-0008-0000-1700-00006F000000}"/>
            </a:ext>
          </a:extLst>
        </xdr:cNvPr>
        <xdr:cNvSpPr/>
      </xdr:nvSpPr>
      <xdr:spPr>
        <a:xfrm>
          <a:off x="6164036" y="123294321"/>
          <a:ext cx="5759824" cy="761199"/>
        </a:xfrm>
        <a:prstGeom prst="borderCallout1">
          <a:avLst>
            <a:gd name="adj1" fmla="val -26331"/>
            <a:gd name="adj2" fmla="val 1406"/>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22413</xdr:colOff>
      <xdr:row>609</xdr:row>
      <xdr:rowOff>151280</xdr:rowOff>
    </xdr:from>
    <xdr:to>
      <xdr:col>11</xdr:col>
      <xdr:colOff>2914940</xdr:colOff>
      <xdr:row>614</xdr:row>
      <xdr:rowOff>26107</xdr:rowOff>
    </xdr:to>
    <xdr:sp macro="" textlink="">
      <xdr:nvSpPr>
        <xdr:cNvPr id="146" name="線吹き出し 1 (枠付き) 145">
          <a:extLst>
            <a:ext uri="{FF2B5EF4-FFF2-40B4-BE49-F238E27FC236}">
              <a16:creationId xmlns:a16="http://schemas.microsoft.com/office/drawing/2014/main" id="{00000000-0008-0000-1700-000092000000}"/>
            </a:ext>
          </a:extLst>
        </xdr:cNvPr>
        <xdr:cNvSpPr/>
      </xdr:nvSpPr>
      <xdr:spPr>
        <a:xfrm>
          <a:off x="6145627" y="154742030"/>
          <a:ext cx="5759824" cy="761198"/>
        </a:xfrm>
        <a:prstGeom prst="borderCallout1">
          <a:avLst>
            <a:gd name="adj1" fmla="val -26331"/>
            <a:gd name="adj2" fmla="val 1406"/>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xdr:col>
      <xdr:colOff>95250</xdr:colOff>
      <xdr:row>178</xdr:row>
      <xdr:rowOff>57151</xdr:rowOff>
    </xdr:from>
    <xdr:to>
      <xdr:col>11</xdr:col>
      <xdr:colOff>1064079</xdr:colOff>
      <xdr:row>182</xdr:row>
      <xdr:rowOff>91443</xdr:rowOff>
    </xdr:to>
    <xdr:sp macro="" textlink="">
      <xdr:nvSpPr>
        <xdr:cNvPr id="163" name="線吹き出し 1 (枠付き) 162">
          <a:extLst>
            <a:ext uri="{FF2B5EF4-FFF2-40B4-BE49-F238E27FC236}">
              <a16:creationId xmlns:a16="http://schemas.microsoft.com/office/drawing/2014/main" id="{00000000-0008-0000-1700-0000A3000000}"/>
            </a:ext>
          </a:extLst>
        </xdr:cNvPr>
        <xdr:cNvSpPr/>
      </xdr:nvSpPr>
      <xdr:spPr>
        <a:xfrm>
          <a:off x="5962650" y="43862626"/>
          <a:ext cx="4093029" cy="723902"/>
        </a:xfrm>
        <a:prstGeom prst="borderCallout1">
          <a:avLst>
            <a:gd name="adj1" fmla="val -9621"/>
            <a:gd name="adj2" fmla="val 18355"/>
            <a:gd name="adj3" fmla="val -81469"/>
            <a:gd name="adj4" fmla="val 90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で、通信途絶時の設定値が異なるため、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676359</xdr:colOff>
      <xdr:row>2</xdr:row>
      <xdr:rowOff>13607</xdr:rowOff>
    </xdr:from>
    <xdr:to>
      <xdr:col>25</xdr:col>
      <xdr:colOff>322762</xdr:colOff>
      <xdr:row>5</xdr:row>
      <xdr:rowOff>59840</xdr:rowOff>
    </xdr:to>
    <xdr:sp macro="" textlink="">
      <xdr:nvSpPr>
        <xdr:cNvPr id="175" name="正方形/長方形 174">
          <a:extLst>
            <a:ext uri="{FF2B5EF4-FFF2-40B4-BE49-F238E27FC236}">
              <a16:creationId xmlns:a16="http://schemas.microsoft.com/office/drawing/2014/main" id="{00000000-0008-0000-1700-0000AF000000}"/>
            </a:ext>
          </a:extLst>
        </xdr:cNvPr>
        <xdr:cNvSpPr/>
      </xdr:nvSpPr>
      <xdr:spPr>
        <a:xfrm>
          <a:off x="24107859" y="367393"/>
          <a:ext cx="3732356" cy="573101"/>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rPr>
            <a:t>CSTD-1-06-A-C1</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oneCell">
    <xdr:from>
      <xdr:col>9</xdr:col>
      <xdr:colOff>217714</xdr:colOff>
      <xdr:row>214</xdr:row>
      <xdr:rowOff>81643</xdr:rowOff>
    </xdr:from>
    <xdr:to>
      <xdr:col>10</xdr:col>
      <xdr:colOff>1293144</xdr:colOff>
      <xdr:row>217</xdr:row>
      <xdr:rowOff>7317</xdr:rowOff>
    </xdr:to>
    <xdr:sp macro="" textlink="">
      <xdr:nvSpPr>
        <xdr:cNvPr id="212" name="線吹き出し 1 (枠付き) 211">
          <a:extLst>
            <a:ext uri="{FF2B5EF4-FFF2-40B4-BE49-F238E27FC236}">
              <a16:creationId xmlns:a16="http://schemas.microsoft.com/office/drawing/2014/main" id="{00000000-0008-0000-1700-0000D4000000}"/>
            </a:ext>
          </a:extLst>
        </xdr:cNvPr>
        <xdr:cNvSpPr/>
      </xdr:nvSpPr>
      <xdr:spPr>
        <a:xfrm>
          <a:off x="7370989" y="52545343"/>
          <a:ext cx="1296138" cy="429953"/>
        </a:xfrm>
        <a:prstGeom prst="borderCallout1">
          <a:avLst>
            <a:gd name="adj1" fmla="val -70158"/>
            <a:gd name="adj2" fmla="val -21558"/>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9</xdr:col>
      <xdr:colOff>231321</xdr:colOff>
      <xdr:row>232</xdr:row>
      <xdr:rowOff>81643</xdr:rowOff>
    </xdr:from>
    <xdr:to>
      <xdr:col>10</xdr:col>
      <xdr:colOff>1159794</xdr:colOff>
      <xdr:row>235</xdr:row>
      <xdr:rowOff>7314</xdr:rowOff>
    </xdr:to>
    <xdr:sp macro="" textlink="">
      <xdr:nvSpPr>
        <xdr:cNvPr id="222" name="線吹き出し 1 (枠付き) 221">
          <a:extLst>
            <a:ext uri="{FF2B5EF4-FFF2-40B4-BE49-F238E27FC236}">
              <a16:creationId xmlns:a16="http://schemas.microsoft.com/office/drawing/2014/main" id="{00000000-0008-0000-1700-0000DE000000}"/>
            </a:ext>
          </a:extLst>
        </xdr:cNvPr>
        <xdr:cNvSpPr/>
      </xdr:nvSpPr>
      <xdr:spPr>
        <a:xfrm>
          <a:off x="7384596" y="58288918"/>
          <a:ext cx="1296138" cy="429952"/>
        </a:xfrm>
        <a:prstGeom prst="borderCallout1">
          <a:avLst>
            <a:gd name="adj1" fmla="val -70158"/>
            <a:gd name="adj2" fmla="val -21558"/>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9</xdr:col>
      <xdr:colOff>231322</xdr:colOff>
      <xdr:row>266</xdr:row>
      <xdr:rowOff>81644</xdr:rowOff>
    </xdr:from>
    <xdr:to>
      <xdr:col>10</xdr:col>
      <xdr:colOff>1159795</xdr:colOff>
      <xdr:row>269</xdr:row>
      <xdr:rowOff>7316</xdr:rowOff>
    </xdr:to>
    <xdr:sp macro="" textlink="">
      <xdr:nvSpPr>
        <xdr:cNvPr id="235" name="線吹き出し 1 (枠付き) 234">
          <a:extLst>
            <a:ext uri="{FF2B5EF4-FFF2-40B4-BE49-F238E27FC236}">
              <a16:creationId xmlns:a16="http://schemas.microsoft.com/office/drawing/2014/main" id="{00000000-0008-0000-1700-0000EB000000}"/>
            </a:ext>
          </a:extLst>
        </xdr:cNvPr>
        <xdr:cNvSpPr/>
      </xdr:nvSpPr>
      <xdr:spPr>
        <a:xfrm>
          <a:off x="7384597" y="66775694"/>
          <a:ext cx="1296138" cy="429952"/>
        </a:xfrm>
        <a:prstGeom prst="borderCallout1">
          <a:avLst>
            <a:gd name="adj1" fmla="val -70158"/>
            <a:gd name="adj2" fmla="val -21558"/>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54428</xdr:colOff>
      <xdr:row>515</xdr:row>
      <xdr:rowOff>68035</xdr:rowOff>
    </xdr:from>
    <xdr:to>
      <xdr:col>10</xdr:col>
      <xdr:colOff>1355737</xdr:colOff>
      <xdr:row>517</xdr:row>
      <xdr:rowOff>155086</xdr:rowOff>
    </xdr:to>
    <xdr:sp macro="" textlink="">
      <xdr:nvSpPr>
        <xdr:cNvPr id="269" name="線吹き出し 1 (枠付き) 268">
          <a:extLst>
            <a:ext uri="{FF2B5EF4-FFF2-40B4-BE49-F238E27FC236}">
              <a16:creationId xmlns:a16="http://schemas.microsoft.com/office/drawing/2014/main" id="{00000000-0008-0000-1700-00000D010000}"/>
            </a:ext>
          </a:extLst>
        </xdr:cNvPr>
        <xdr:cNvSpPr/>
      </xdr:nvSpPr>
      <xdr:spPr>
        <a:xfrm>
          <a:off x="7470321" y="129172606"/>
          <a:ext cx="1297499" cy="440838"/>
        </a:xfrm>
        <a:prstGeom prst="borderCallout1">
          <a:avLst>
            <a:gd name="adj1" fmla="val -30031"/>
            <a:gd name="adj2" fmla="val -29948"/>
            <a:gd name="adj3" fmla="val 43475"/>
            <a:gd name="adj4" fmla="val -48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81643</xdr:colOff>
      <xdr:row>554</xdr:row>
      <xdr:rowOff>81643</xdr:rowOff>
    </xdr:from>
    <xdr:to>
      <xdr:col>11</xdr:col>
      <xdr:colOff>2724</xdr:colOff>
      <xdr:row>557</xdr:row>
      <xdr:rowOff>7314</xdr:rowOff>
    </xdr:to>
    <xdr:sp macro="" textlink="">
      <xdr:nvSpPr>
        <xdr:cNvPr id="292" name="線吹き出し 1 (枠付き) 291">
          <a:extLst>
            <a:ext uri="{FF2B5EF4-FFF2-40B4-BE49-F238E27FC236}">
              <a16:creationId xmlns:a16="http://schemas.microsoft.com/office/drawing/2014/main" id="{00000000-0008-0000-1700-000024010000}"/>
            </a:ext>
          </a:extLst>
        </xdr:cNvPr>
        <xdr:cNvSpPr/>
      </xdr:nvSpPr>
      <xdr:spPr>
        <a:xfrm>
          <a:off x="7497536" y="140779500"/>
          <a:ext cx="1297499" cy="440838"/>
        </a:xfrm>
        <a:prstGeom prst="borderCallout1">
          <a:avLst>
            <a:gd name="adj1" fmla="val -30031"/>
            <a:gd name="adj2" fmla="val -29948"/>
            <a:gd name="adj3" fmla="val 43475"/>
            <a:gd name="adj4" fmla="val -48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81643</xdr:colOff>
      <xdr:row>589</xdr:row>
      <xdr:rowOff>68037</xdr:rowOff>
    </xdr:from>
    <xdr:to>
      <xdr:col>11</xdr:col>
      <xdr:colOff>2724</xdr:colOff>
      <xdr:row>591</xdr:row>
      <xdr:rowOff>155090</xdr:rowOff>
    </xdr:to>
    <xdr:sp macro="" textlink="">
      <xdr:nvSpPr>
        <xdr:cNvPr id="312" name="線吹き出し 1 (枠付き) 311">
          <a:extLst>
            <a:ext uri="{FF2B5EF4-FFF2-40B4-BE49-F238E27FC236}">
              <a16:creationId xmlns:a16="http://schemas.microsoft.com/office/drawing/2014/main" id="{00000000-0008-0000-1700-000038010000}"/>
            </a:ext>
          </a:extLst>
        </xdr:cNvPr>
        <xdr:cNvSpPr/>
      </xdr:nvSpPr>
      <xdr:spPr>
        <a:xfrm>
          <a:off x="7497536" y="149392823"/>
          <a:ext cx="1297499" cy="440838"/>
        </a:xfrm>
        <a:prstGeom prst="borderCallout1">
          <a:avLst>
            <a:gd name="adj1" fmla="val -30031"/>
            <a:gd name="adj2" fmla="val -29948"/>
            <a:gd name="adj3" fmla="val 43475"/>
            <a:gd name="adj4" fmla="val -48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108857</xdr:colOff>
      <xdr:row>175</xdr:row>
      <xdr:rowOff>81643</xdr:rowOff>
    </xdr:from>
    <xdr:to>
      <xdr:col>10</xdr:col>
      <xdr:colOff>1377781</xdr:colOff>
      <xdr:row>178</xdr:row>
      <xdr:rowOff>7317</xdr:rowOff>
    </xdr:to>
    <xdr:sp macro="" textlink="">
      <xdr:nvSpPr>
        <xdr:cNvPr id="322" name="線吹き出し 1 (枠付き) 321">
          <a:extLst>
            <a:ext uri="{FF2B5EF4-FFF2-40B4-BE49-F238E27FC236}">
              <a16:creationId xmlns:a16="http://schemas.microsoft.com/office/drawing/2014/main" id="{00000000-0008-0000-1700-000042010000}"/>
            </a:ext>
          </a:extLst>
        </xdr:cNvPr>
        <xdr:cNvSpPr/>
      </xdr:nvSpPr>
      <xdr:spPr>
        <a:xfrm>
          <a:off x="7519307" y="43372768"/>
          <a:ext cx="1300221" cy="438118"/>
        </a:xfrm>
        <a:prstGeom prst="borderCallout1">
          <a:avLst>
            <a:gd name="adj1" fmla="val -22248"/>
            <a:gd name="adj2" fmla="val -32045"/>
            <a:gd name="adj3" fmla="val 49648"/>
            <a:gd name="adj4" fmla="val -37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89805</xdr:colOff>
      <xdr:row>99</xdr:row>
      <xdr:rowOff>54428</xdr:rowOff>
    </xdr:from>
    <xdr:to>
      <xdr:col>26</xdr:col>
      <xdr:colOff>155120</xdr:colOff>
      <xdr:row>101</xdr:row>
      <xdr:rowOff>971550</xdr:rowOff>
    </xdr:to>
    <xdr:sp macro="" textlink="">
      <xdr:nvSpPr>
        <xdr:cNvPr id="323" name="線吹き出し 1 (枠付き) 322">
          <a:extLst>
            <a:ext uri="{FF2B5EF4-FFF2-40B4-BE49-F238E27FC236}">
              <a16:creationId xmlns:a16="http://schemas.microsoft.com/office/drawing/2014/main" id="{00000000-0008-0000-1700-000043010000}"/>
            </a:ext>
          </a:extLst>
        </xdr:cNvPr>
        <xdr:cNvSpPr/>
      </xdr:nvSpPr>
      <xdr:spPr>
        <a:xfrm>
          <a:off x="20530455" y="23390678"/>
          <a:ext cx="4942115" cy="1431472"/>
        </a:xfrm>
        <a:prstGeom prst="borderCallout1">
          <a:avLst>
            <a:gd name="adj1" fmla="val 50171"/>
            <a:gd name="adj2" fmla="val -427"/>
            <a:gd name="adj3" fmla="val 34104"/>
            <a:gd name="adj4" fmla="val -180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p>
        <a:p>
          <a:pPr algn="l"/>
          <a:r>
            <a:rPr kumimoji="1" lang="en-US" altLang="ja-JP" sz="1200" b="1" strike="no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strike="no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制御仕様で「</a:t>
          </a:r>
          <a:r>
            <a:rPr kumimoji="1" lang="en-US" altLang="ja-JP" sz="1200" b="1" strike="no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strike="no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」の通信状態取得は、削除された</a:t>
          </a:r>
          <a:endParaRPr kumimoji="1" lang="en-US" altLang="ja-JP" sz="1200" b="1" strike="no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17</xdr:col>
      <xdr:colOff>223156</xdr:colOff>
      <xdr:row>150</xdr:row>
      <xdr:rowOff>163286</xdr:rowOff>
    </xdr:from>
    <xdr:to>
      <xdr:col>25</xdr:col>
      <xdr:colOff>56877</xdr:colOff>
      <xdr:row>154</xdr:row>
      <xdr:rowOff>162470</xdr:rowOff>
    </xdr:to>
    <xdr:sp macro="" textlink="">
      <xdr:nvSpPr>
        <xdr:cNvPr id="325" name="線吹き出し 1 (枠付き) 324">
          <a:extLst>
            <a:ext uri="{FF2B5EF4-FFF2-40B4-BE49-F238E27FC236}">
              <a16:creationId xmlns:a16="http://schemas.microsoft.com/office/drawing/2014/main" id="{00000000-0008-0000-1700-000045010000}"/>
            </a:ext>
          </a:extLst>
        </xdr:cNvPr>
        <xdr:cNvSpPr/>
      </xdr:nvSpPr>
      <xdr:spPr>
        <a:xfrm>
          <a:off x="22062620" y="38916429"/>
          <a:ext cx="5504090" cy="704850"/>
        </a:xfrm>
        <a:prstGeom prst="borderCallout1">
          <a:avLst>
            <a:gd name="adj1" fmla="val 53294"/>
            <a:gd name="adj2" fmla="val 171"/>
            <a:gd name="adj3" fmla="val 282375"/>
            <a:gd name="adj4" fmla="val -1650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17</xdr:col>
      <xdr:colOff>204107</xdr:colOff>
      <xdr:row>196</xdr:row>
      <xdr:rowOff>122464</xdr:rowOff>
    </xdr:from>
    <xdr:to>
      <xdr:col>25</xdr:col>
      <xdr:colOff>32113</xdr:colOff>
      <xdr:row>200</xdr:row>
      <xdr:rowOff>180430</xdr:rowOff>
    </xdr:to>
    <xdr:sp macro="" textlink="">
      <xdr:nvSpPr>
        <xdr:cNvPr id="329" name="線吹き出し 1 (枠付き) 328">
          <a:extLst>
            <a:ext uri="{FF2B5EF4-FFF2-40B4-BE49-F238E27FC236}">
              <a16:creationId xmlns:a16="http://schemas.microsoft.com/office/drawing/2014/main" id="{00000000-0008-0000-1700-000049010000}"/>
            </a:ext>
          </a:extLst>
        </xdr:cNvPr>
        <xdr:cNvSpPr/>
      </xdr:nvSpPr>
      <xdr:spPr>
        <a:xfrm>
          <a:off x="22043571" y="50155928"/>
          <a:ext cx="5504090" cy="781051"/>
        </a:xfrm>
        <a:prstGeom prst="borderCallout1">
          <a:avLst>
            <a:gd name="adj1" fmla="val 52335"/>
            <a:gd name="adj2" fmla="val 317"/>
            <a:gd name="adj3" fmla="val 190037"/>
            <a:gd name="adj4" fmla="val -1650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17</xdr:col>
      <xdr:colOff>212269</xdr:colOff>
      <xdr:row>214</xdr:row>
      <xdr:rowOff>54428</xdr:rowOff>
    </xdr:from>
    <xdr:to>
      <xdr:col>25</xdr:col>
      <xdr:colOff>6189</xdr:colOff>
      <xdr:row>218</xdr:row>
      <xdr:rowOff>86271</xdr:rowOff>
    </xdr:to>
    <xdr:sp macro="" textlink="">
      <xdr:nvSpPr>
        <xdr:cNvPr id="330" name="線吹き出し 1 (枠付き) 329">
          <a:extLst>
            <a:ext uri="{FF2B5EF4-FFF2-40B4-BE49-F238E27FC236}">
              <a16:creationId xmlns:a16="http://schemas.microsoft.com/office/drawing/2014/main" id="{00000000-0008-0000-1700-00004A010000}"/>
            </a:ext>
          </a:extLst>
        </xdr:cNvPr>
        <xdr:cNvSpPr/>
      </xdr:nvSpPr>
      <xdr:spPr>
        <a:xfrm>
          <a:off x="22051733" y="55966178"/>
          <a:ext cx="5448300" cy="751116"/>
        </a:xfrm>
        <a:prstGeom prst="borderCallout1">
          <a:avLst>
            <a:gd name="adj1" fmla="val 26903"/>
            <a:gd name="adj2" fmla="val -641"/>
            <a:gd name="adj3" fmla="val 229924"/>
            <a:gd name="adj4" fmla="val -166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17</xdr:col>
      <xdr:colOff>171451</xdr:colOff>
      <xdr:row>245</xdr:row>
      <xdr:rowOff>138793</xdr:rowOff>
    </xdr:from>
    <xdr:to>
      <xdr:col>25</xdr:col>
      <xdr:colOff>1362</xdr:colOff>
      <xdr:row>249</xdr:row>
      <xdr:rowOff>91440</xdr:rowOff>
    </xdr:to>
    <xdr:sp macro="" textlink="">
      <xdr:nvSpPr>
        <xdr:cNvPr id="331" name="線吹き出し 1 (枠付き) 330">
          <a:extLst>
            <a:ext uri="{FF2B5EF4-FFF2-40B4-BE49-F238E27FC236}">
              <a16:creationId xmlns:a16="http://schemas.microsoft.com/office/drawing/2014/main" id="{00000000-0008-0000-1700-00004B010000}"/>
            </a:ext>
          </a:extLst>
        </xdr:cNvPr>
        <xdr:cNvSpPr/>
      </xdr:nvSpPr>
      <xdr:spPr>
        <a:xfrm>
          <a:off x="22010915" y="64486972"/>
          <a:ext cx="5504090" cy="664028"/>
        </a:xfrm>
        <a:prstGeom prst="borderCallout1">
          <a:avLst>
            <a:gd name="adj1" fmla="val 56126"/>
            <a:gd name="adj2" fmla="val 564"/>
            <a:gd name="adj3" fmla="val 331226"/>
            <a:gd name="adj4" fmla="val -1652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14</xdr:col>
      <xdr:colOff>304800</xdr:colOff>
      <xdr:row>288</xdr:row>
      <xdr:rowOff>57151</xdr:rowOff>
    </xdr:from>
    <xdr:to>
      <xdr:col>18</xdr:col>
      <xdr:colOff>3086</xdr:colOff>
      <xdr:row>292</xdr:row>
      <xdr:rowOff>83548</xdr:rowOff>
    </xdr:to>
    <xdr:sp macro="" textlink="">
      <xdr:nvSpPr>
        <xdr:cNvPr id="332" name="線吹き出し 1 (枠付き) 331">
          <a:extLst>
            <a:ext uri="{FF2B5EF4-FFF2-40B4-BE49-F238E27FC236}">
              <a16:creationId xmlns:a16="http://schemas.microsoft.com/office/drawing/2014/main" id="{00000000-0008-0000-1700-00004C010000}"/>
            </a:ext>
          </a:extLst>
        </xdr:cNvPr>
        <xdr:cNvSpPr/>
      </xdr:nvSpPr>
      <xdr:spPr>
        <a:xfrm>
          <a:off x="14442621" y="71304151"/>
          <a:ext cx="5486401" cy="732063"/>
        </a:xfrm>
        <a:prstGeom prst="borderCallout1">
          <a:avLst>
            <a:gd name="adj1" fmla="val 52218"/>
            <a:gd name="adj2" fmla="val 330"/>
            <a:gd name="adj3" fmla="val 331303"/>
            <a:gd name="adj4" fmla="val -253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p>
      </xdr:txBody>
    </xdr:sp>
    <xdr:clientData/>
  </xdr:twoCellAnchor>
  <xdr:twoCellAnchor editAs="oneCell">
    <xdr:from>
      <xdr:col>17</xdr:col>
      <xdr:colOff>81643</xdr:colOff>
      <xdr:row>502</xdr:row>
      <xdr:rowOff>81642</xdr:rowOff>
    </xdr:from>
    <xdr:to>
      <xdr:col>24</xdr:col>
      <xdr:colOff>599531</xdr:colOff>
      <xdr:row>506</xdr:row>
      <xdr:rowOff>134437</xdr:rowOff>
    </xdr:to>
    <xdr:sp macro="" textlink="">
      <xdr:nvSpPr>
        <xdr:cNvPr id="333" name="線吹き出し 1 (枠付き) 332">
          <a:extLst>
            <a:ext uri="{FF2B5EF4-FFF2-40B4-BE49-F238E27FC236}">
              <a16:creationId xmlns:a16="http://schemas.microsoft.com/office/drawing/2014/main" id="{00000000-0008-0000-1700-00004D010000}"/>
            </a:ext>
          </a:extLst>
        </xdr:cNvPr>
        <xdr:cNvSpPr/>
      </xdr:nvSpPr>
      <xdr:spPr>
        <a:xfrm>
          <a:off x="21921107" y="129363106"/>
          <a:ext cx="5513615" cy="770165"/>
        </a:xfrm>
        <a:prstGeom prst="borderCallout1">
          <a:avLst>
            <a:gd name="adj1" fmla="val 59377"/>
            <a:gd name="adj2" fmla="val 64"/>
            <a:gd name="adj3" fmla="val 105898"/>
            <a:gd name="adj4" fmla="val -1625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17</xdr:col>
      <xdr:colOff>95250</xdr:colOff>
      <xdr:row>522</xdr:row>
      <xdr:rowOff>27215</xdr:rowOff>
    </xdr:from>
    <xdr:to>
      <xdr:col>25</xdr:col>
      <xdr:colOff>5647</xdr:colOff>
      <xdr:row>525</xdr:row>
      <xdr:rowOff>121651</xdr:rowOff>
    </xdr:to>
    <xdr:sp macro="" textlink="">
      <xdr:nvSpPr>
        <xdr:cNvPr id="334" name="線吹き出し 1 (枠付き) 333">
          <a:extLst>
            <a:ext uri="{FF2B5EF4-FFF2-40B4-BE49-F238E27FC236}">
              <a16:creationId xmlns:a16="http://schemas.microsoft.com/office/drawing/2014/main" id="{00000000-0008-0000-1700-00004E010000}"/>
            </a:ext>
          </a:extLst>
        </xdr:cNvPr>
        <xdr:cNvSpPr/>
      </xdr:nvSpPr>
      <xdr:spPr>
        <a:xfrm>
          <a:off x="21934714" y="135772072"/>
          <a:ext cx="5519057" cy="786495"/>
        </a:xfrm>
        <a:prstGeom prst="borderCallout1">
          <a:avLst>
            <a:gd name="adj1" fmla="val 54077"/>
            <a:gd name="adj2" fmla="val -3638"/>
            <a:gd name="adj3" fmla="val 57585"/>
            <a:gd name="adj4" fmla="val -1630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p>
      </xdr:txBody>
    </xdr:sp>
    <xdr:clientData/>
  </xdr:twoCellAnchor>
  <xdr:twoCellAnchor editAs="oneCell">
    <xdr:from>
      <xdr:col>17</xdr:col>
      <xdr:colOff>130630</xdr:colOff>
      <xdr:row>598</xdr:row>
      <xdr:rowOff>0</xdr:rowOff>
    </xdr:from>
    <xdr:to>
      <xdr:col>25</xdr:col>
      <xdr:colOff>54158</xdr:colOff>
      <xdr:row>601</xdr:row>
      <xdr:rowOff>38099</xdr:rowOff>
    </xdr:to>
    <xdr:sp macro="" textlink="">
      <xdr:nvSpPr>
        <xdr:cNvPr id="341" name="線吹き出し 1 (枠付き) 340">
          <a:extLst>
            <a:ext uri="{FF2B5EF4-FFF2-40B4-BE49-F238E27FC236}">
              <a16:creationId xmlns:a16="http://schemas.microsoft.com/office/drawing/2014/main" id="{00000000-0008-0000-1700-000055010000}"/>
            </a:ext>
          </a:extLst>
        </xdr:cNvPr>
        <xdr:cNvSpPr/>
      </xdr:nvSpPr>
      <xdr:spPr>
        <a:xfrm>
          <a:off x="21970094" y="158455179"/>
          <a:ext cx="5593897" cy="732063"/>
        </a:xfrm>
        <a:prstGeom prst="borderCallout1">
          <a:avLst>
            <a:gd name="adj1" fmla="val 54077"/>
            <a:gd name="adj2" fmla="val 497"/>
            <a:gd name="adj3" fmla="val 71042"/>
            <a:gd name="adj4" fmla="val -1612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xdr:from>
      <xdr:col>5</xdr:col>
      <xdr:colOff>2</xdr:colOff>
      <xdr:row>339</xdr:row>
      <xdr:rowOff>152400</xdr:rowOff>
    </xdr:from>
    <xdr:to>
      <xdr:col>12</xdr:col>
      <xdr:colOff>476250</xdr:colOff>
      <xdr:row>345</xdr:row>
      <xdr:rowOff>0</xdr:rowOff>
    </xdr:to>
    <xdr:sp macro="" textlink="">
      <xdr:nvSpPr>
        <xdr:cNvPr id="321" name="線吹き出し 1 (枠付き) 320">
          <a:extLst>
            <a:ext uri="{FF2B5EF4-FFF2-40B4-BE49-F238E27FC236}">
              <a16:creationId xmlns:a16="http://schemas.microsoft.com/office/drawing/2014/main" id="{00000000-0008-0000-1700-000041010000}"/>
            </a:ext>
          </a:extLst>
        </xdr:cNvPr>
        <xdr:cNvSpPr/>
      </xdr:nvSpPr>
      <xdr:spPr>
        <a:xfrm>
          <a:off x="5486402" y="86201250"/>
          <a:ext cx="6591298" cy="876300"/>
        </a:xfrm>
        <a:prstGeom prst="borderCallout1">
          <a:avLst>
            <a:gd name="adj1" fmla="val -27684"/>
            <a:gd name="adj2" fmla="val 2292"/>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信号に関しては、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中は通信ソフトから未受信状態として状態取得できるため、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状態を考慮して判定をする必要はなし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8</xdr:col>
      <xdr:colOff>174172</xdr:colOff>
      <xdr:row>290</xdr:row>
      <xdr:rowOff>1</xdr:rowOff>
    </xdr:from>
    <xdr:to>
      <xdr:col>11</xdr:col>
      <xdr:colOff>2267223</xdr:colOff>
      <xdr:row>294</xdr:row>
      <xdr:rowOff>76201</xdr:rowOff>
    </xdr:to>
    <xdr:sp macro="" textlink="">
      <xdr:nvSpPr>
        <xdr:cNvPr id="326" name="線吹き出し 1 (枠付き) 325">
          <a:extLst>
            <a:ext uri="{FF2B5EF4-FFF2-40B4-BE49-F238E27FC236}">
              <a16:creationId xmlns:a16="http://schemas.microsoft.com/office/drawing/2014/main" id="{00000000-0008-0000-1700-000046010000}"/>
            </a:ext>
          </a:extLst>
        </xdr:cNvPr>
        <xdr:cNvSpPr/>
      </xdr:nvSpPr>
      <xdr:spPr>
        <a:xfrm>
          <a:off x="7072993" y="75574072"/>
          <a:ext cx="4192361" cy="783772"/>
        </a:xfrm>
        <a:prstGeom prst="borderCallout1">
          <a:avLst>
            <a:gd name="adj1" fmla="val 100680"/>
            <a:gd name="adj2" fmla="val 58172"/>
            <a:gd name="adj3" fmla="val 205513"/>
            <a:gd name="adj4" fmla="val 704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機能としては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動作となるが、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表では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で動作するフレームのため、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xdr:col>
      <xdr:colOff>22413</xdr:colOff>
      <xdr:row>632</xdr:row>
      <xdr:rowOff>151280</xdr:rowOff>
    </xdr:from>
    <xdr:ext cx="5763825" cy="717175"/>
    <xdr:sp macro="" textlink="">
      <xdr:nvSpPr>
        <xdr:cNvPr id="531" name="線吹き出し 1 (枠付き) 530">
          <a:extLst>
            <a:ext uri="{FF2B5EF4-FFF2-40B4-BE49-F238E27FC236}">
              <a16:creationId xmlns:a16="http://schemas.microsoft.com/office/drawing/2014/main" id="{00000000-0008-0000-1700-000013020000}"/>
            </a:ext>
          </a:extLst>
        </xdr:cNvPr>
        <xdr:cNvSpPr/>
      </xdr:nvSpPr>
      <xdr:spPr>
        <a:xfrm>
          <a:off x="6152031" y="151318633"/>
          <a:ext cx="5763825" cy="717175"/>
        </a:xfrm>
        <a:prstGeom prst="borderCallout1">
          <a:avLst>
            <a:gd name="adj1" fmla="val -26331"/>
            <a:gd name="adj2" fmla="val 1406"/>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38</xdr:col>
      <xdr:colOff>401736</xdr:colOff>
      <xdr:row>40</xdr:row>
      <xdr:rowOff>1328456</xdr:rowOff>
    </xdr:from>
    <xdr:to>
      <xdr:col>40</xdr:col>
      <xdr:colOff>54437</xdr:colOff>
      <xdr:row>48</xdr:row>
      <xdr:rowOff>87567</xdr:rowOff>
    </xdr:to>
    <xdr:sp macro="" textlink="">
      <xdr:nvSpPr>
        <xdr:cNvPr id="335" name="正方形/長方形 334">
          <a:extLst>
            <a:ext uri="{FF2B5EF4-FFF2-40B4-BE49-F238E27FC236}">
              <a16:creationId xmlns:a16="http://schemas.microsoft.com/office/drawing/2014/main" id="{00000000-0008-0000-1700-00004F010000}"/>
            </a:ext>
          </a:extLst>
        </xdr:cNvPr>
        <xdr:cNvSpPr/>
      </xdr:nvSpPr>
      <xdr:spPr>
        <a:xfrm>
          <a:off x="32954824" y="10920691"/>
          <a:ext cx="862937" cy="161661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40</xdr:col>
      <xdr:colOff>152562</xdr:colOff>
      <xdr:row>40</xdr:row>
      <xdr:rowOff>1341079</xdr:rowOff>
    </xdr:from>
    <xdr:to>
      <xdr:col>42</xdr:col>
      <xdr:colOff>319367</xdr:colOff>
      <xdr:row>48</xdr:row>
      <xdr:rowOff>96554</xdr:rowOff>
    </xdr:to>
    <xdr:sp macro="" textlink="">
      <xdr:nvSpPr>
        <xdr:cNvPr id="336" name="正方形/長方形 335">
          <a:extLst>
            <a:ext uri="{FF2B5EF4-FFF2-40B4-BE49-F238E27FC236}">
              <a16:creationId xmlns:a16="http://schemas.microsoft.com/office/drawing/2014/main" id="{00000000-0008-0000-1700-000050010000}"/>
            </a:ext>
          </a:extLst>
        </xdr:cNvPr>
        <xdr:cNvSpPr/>
      </xdr:nvSpPr>
      <xdr:spPr>
        <a:xfrm>
          <a:off x="33915886" y="10933314"/>
          <a:ext cx="1365834" cy="1612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42</xdr:col>
      <xdr:colOff>380226</xdr:colOff>
      <xdr:row>43</xdr:row>
      <xdr:rowOff>77695</xdr:rowOff>
    </xdr:from>
    <xdr:to>
      <xdr:col>45</xdr:col>
      <xdr:colOff>78441</xdr:colOff>
      <xdr:row>45</xdr:row>
      <xdr:rowOff>123265</xdr:rowOff>
    </xdr:to>
    <xdr:sp macro="" textlink="">
      <xdr:nvSpPr>
        <xdr:cNvPr id="337" name="正方形/長方形 336">
          <a:extLst>
            <a:ext uri="{FF2B5EF4-FFF2-40B4-BE49-F238E27FC236}">
              <a16:creationId xmlns:a16="http://schemas.microsoft.com/office/drawing/2014/main" id="{00000000-0008-0000-1700-000051010000}"/>
            </a:ext>
          </a:extLst>
        </xdr:cNvPr>
        <xdr:cNvSpPr/>
      </xdr:nvSpPr>
      <xdr:spPr>
        <a:xfrm>
          <a:off x="35342579" y="11574930"/>
          <a:ext cx="1513568" cy="42657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40</xdr:col>
      <xdr:colOff>592807</xdr:colOff>
      <xdr:row>39</xdr:row>
      <xdr:rowOff>1454105</xdr:rowOff>
    </xdr:from>
    <xdr:to>
      <xdr:col>46</xdr:col>
      <xdr:colOff>350153</xdr:colOff>
      <xdr:row>40</xdr:row>
      <xdr:rowOff>274546</xdr:rowOff>
    </xdr:to>
    <xdr:sp macro="" textlink="">
      <xdr:nvSpPr>
        <xdr:cNvPr id="338" name="線吹き出し 1 (枠付き) 337">
          <a:extLst>
            <a:ext uri="{FF2B5EF4-FFF2-40B4-BE49-F238E27FC236}">
              <a16:creationId xmlns:a16="http://schemas.microsoft.com/office/drawing/2014/main" id="{00000000-0008-0000-1700-000052010000}"/>
            </a:ext>
          </a:extLst>
        </xdr:cNvPr>
        <xdr:cNvSpPr/>
      </xdr:nvSpPr>
      <xdr:spPr>
        <a:xfrm>
          <a:off x="34356131" y="9118929"/>
          <a:ext cx="3376846" cy="747852"/>
        </a:xfrm>
        <a:prstGeom prst="borderCallout1">
          <a:avLst>
            <a:gd name="adj1" fmla="val 106334"/>
            <a:gd name="adj2" fmla="val 23378"/>
            <a:gd name="adj3" fmla="val 237747"/>
            <a:gd name="adj4" fmla="val 135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実施信号条件以外→実施信号条件に変更の条件で、特殊な条件がなし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215487</xdr:colOff>
      <xdr:row>40</xdr:row>
      <xdr:rowOff>445076</xdr:rowOff>
    </xdr:from>
    <xdr:to>
      <xdr:col>50</xdr:col>
      <xdr:colOff>157190</xdr:colOff>
      <xdr:row>40</xdr:row>
      <xdr:rowOff>894001</xdr:rowOff>
    </xdr:to>
    <xdr:sp macro="" textlink="">
      <xdr:nvSpPr>
        <xdr:cNvPr id="339" name="線吹き出し 1 (枠付き) 338">
          <a:extLst>
            <a:ext uri="{FF2B5EF4-FFF2-40B4-BE49-F238E27FC236}">
              <a16:creationId xmlns:a16="http://schemas.microsoft.com/office/drawing/2014/main" id="{00000000-0008-0000-1700-000053010000}"/>
            </a:ext>
          </a:extLst>
        </xdr:cNvPr>
        <xdr:cNvSpPr/>
      </xdr:nvSpPr>
      <xdr:spPr>
        <a:xfrm>
          <a:off x="43390951" y="9262505"/>
          <a:ext cx="1982775" cy="448925"/>
        </a:xfrm>
        <a:prstGeom prst="borderCallout1">
          <a:avLst>
            <a:gd name="adj1" fmla="val 109937"/>
            <a:gd name="adj2" fmla="val 3960"/>
            <a:gd name="adj3" fmla="val 423117"/>
            <a:gd name="adj4" fmla="val -1377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105332</xdr:colOff>
      <xdr:row>40</xdr:row>
      <xdr:rowOff>566200</xdr:rowOff>
    </xdr:from>
    <xdr:to>
      <xdr:col>37</xdr:col>
      <xdr:colOff>506123</xdr:colOff>
      <xdr:row>40</xdr:row>
      <xdr:rowOff>999630</xdr:rowOff>
    </xdr:to>
    <xdr:sp macro="" textlink="">
      <xdr:nvSpPr>
        <xdr:cNvPr id="340" name="線吹き出し 1 (枠付き) 339">
          <a:extLst>
            <a:ext uri="{FF2B5EF4-FFF2-40B4-BE49-F238E27FC236}">
              <a16:creationId xmlns:a16="http://schemas.microsoft.com/office/drawing/2014/main" id="{00000000-0008-0000-1700-000054010000}"/>
            </a:ext>
          </a:extLst>
        </xdr:cNvPr>
        <xdr:cNvSpPr/>
      </xdr:nvSpPr>
      <xdr:spPr>
        <a:xfrm>
          <a:off x="30966332" y="10132021"/>
          <a:ext cx="1625434" cy="433430"/>
        </a:xfrm>
        <a:prstGeom prst="borderCallout1">
          <a:avLst>
            <a:gd name="adj1" fmla="val 95907"/>
            <a:gd name="adj2" fmla="val 73040"/>
            <a:gd name="adj3" fmla="val 432632"/>
            <a:gd name="adj4" fmla="val 106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44</xdr:col>
      <xdr:colOff>414956</xdr:colOff>
      <xdr:row>78</xdr:row>
      <xdr:rowOff>970963</xdr:rowOff>
    </xdr:from>
    <xdr:to>
      <xdr:col>47</xdr:col>
      <xdr:colOff>400981</xdr:colOff>
      <xdr:row>78</xdr:row>
      <xdr:rowOff>1224643</xdr:rowOff>
    </xdr:to>
    <xdr:sp macro="" textlink="">
      <xdr:nvSpPr>
        <xdr:cNvPr id="342" name="正方形/長方形 341">
          <a:extLst>
            <a:ext uri="{FF2B5EF4-FFF2-40B4-BE49-F238E27FC236}">
              <a16:creationId xmlns:a16="http://schemas.microsoft.com/office/drawing/2014/main" id="{00000000-0008-0000-1700-000056010000}"/>
            </a:ext>
          </a:extLst>
        </xdr:cNvPr>
        <xdr:cNvSpPr/>
      </xdr:nvSpPr>
      <xdr:spPr>
        <a:xfrm>
          <a:off x="36759635" y="19340606"/>
          <a:ext cx="1822989" cy="2536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338277</xdr:colOff>
      <xdr:row>78</xdr:row>
      <xdr:rowOff>340178</xdr:rowOff>
    </xdr:from>
    <xdr:to>
      <xdr:col>59</xdr:col>
      <xdr:colOff>299356</xdr:colOff>
      <xdr:row>78</xdr:row>
      <xdr:rowOff>782082</xdr:rowOff>
    </xdr:to>
    <xdr:sp macro="" textlink="">
      <xdr:nvSpPr>
        <xdr:cNvPr id="343" name="線吹き出し 1 (枠付き) 342">
          <a:extLst>
            <a:ext uri="{FF2B5EF4-FFF2-40B4-BE49-F238E27FC236}">
              <a16:creationId xmlns:a16="http://schemas.microsoft.com/office/drawing/2014/main" id="{00000000-0008-0000-1700-000057010000}"/>
            </a:ext>
          </a:extLst>
        </xdr:cNvPr>
        <xdr:cNvSpPr/>
      </xdr:nvSpPr>
      <xdr:spPr>
        <a:xfrm>
          <a:off x="41581527" y="18709821"/>
          <a:ext cx="4247329" cy="441904"/>
        </a:xfrm>
        <a:prstGeom prst="borderCallout1">
          <a:avLst>
            <a:gd name="adj1" fmla="val 62551"/>
            <a:gd name="adj2" fmla="val 214"/>
            <a:gd name="adj3" fmla="val 152446"/>
            <a:gd name="adj4" fmla="val -766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BZR_SFT1=0000b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として扱う（非吹鳴側）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508864</xdr:colOff>
      <xdr:row>56</xdr:row>
      <xdr:rowOff>122539</xdr:rowOff>
    </xdr:from>
    <xdr:to>
      <xdr:col>43</xdr:col>
      <xdr:colOff>663477</xdr:colOff>
      <xdr:row>59</xdr:row>
      <xdr:rowOff>26181</xdr:rowOff>
    </xdr:to>
    <xdr:sp macro="" textlink="">
      <xdr:nvSpPr>
        <xdr:cNvPr id="344" name="正方形/長方形 343">
          <a:extLst>
            <a:ext uri="{FF2B5EF4-FFF2-40B4-BE49-F238E27FC236}">
              <a16:creationId xmlns:a16="http://schemas.microsoft.com/office/drawing/2014/main" id="{00000000-0008-0000-1700-000058010000}"/>
            </a:ext>
          </a:extLst>
        </xdr:cNvPr>
        <xdr:cNvSpPr/>
      </xdr:nvSpPr>
      <xdr:spPr>
        <a:xfrm>
          <a:off x="39602185" y="13103753"/>
          <a:ext cx="1515328" cy="43432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37</xdr:col>
      <xdr:colOff>607532</xdr:colOff>
      <xdr:row>56</xdr:row>
      <xdr:rowOff>122540</xdr:rowOff>
    </xdr:from>
    <xdr:to>
      <xdr:col>38</xdr:col>
      <xdr:colOff>450183</xdr:colOff>
      <xdr:row>59</xdr:row>
      <xdr:rowOff>12977</xdr:rowOff>
    </xdr:to>
    <xdr:sp macro="" textlink="">
      <xdr:nvSpPr>
        <xdr:cNvPr id="345" name="正方形/長方形 344">
          <a:extLst>
            <a:ext uri="{FF2B5EF4-FFF2-40B4-BE49-F238E27FC236}">
              <a16:creationId xmlns:a16="http://schemas.microsoft.com/office/drawing/2014/main" id="{00000000-0008-0000-1700-000059010000}"/>
            </a:ext>
          </a:extLst>
        </xdr:cNvPr>
        <xdr:cNvSpPr/>
      </xdr:nvSpPr>
      <xdr:spPr>
        <a:xfrm>
          <a:off x="32693175" y="14069861"/>
          <a:ext cx="454972" cy="4619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105329</xdr:colOff>
      <xdr:row>51</xdr:row>
      <xdr:rowOff>176191</xdr:rowOff>
    </xdr:from>
    <xdr:to>
      <xdr:col>38</xdr:col>
      <xdr:colOff>52662</xdr:colOff>
      <xdr:row>54</xdr:row>
      <xdr:rowOff>107639</xdr:rowOff>
    </xdr:to>
    <xdr:sp macro="" textlink="">
      <xdr:nvSpPr>
        <xdr:cNvPr id="346" name="線吹き出し 1 (枠付き) 345">
          <a:extLst>
            <a:ext uri="{FF2B5EF4-FFF2-40B4-BE49-F238E27FC236}">
              <a16:creationId xmlns:a16="http://schemas.microsoft.com/office/drawing/2014/main" id="{00000000-0008-0000-1700-00005A010000}"/>
            </a:ext>
          </a:extLst>
        </xdr:cNvPr>
        <xdr:cNvSpPr/>
      </xdr:nvSpPr>
      <xdr:spPr>
        <a:xfrm>
          <a:off x="35116508" y="12272941"/>
          <a:ext cx="1988404" cy="462127"/>
        </a:xfrm>
        <a:prstGeom prst="borderCallout1">
          <a:avLst>
            <a:gd name="adj1" fmla="val 106467"/>
            <a:gd name="adj2" fmla="val 81585"/>
            <a:gd name="adj3" fmla="val 212789"/>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47</xdr:col>
      <xdr:colOff>242701</xdr:colOff>
      <xdr:row>50</xdr:row>
      <xdr:rowOff>74194</xdr:rowOff>
    </xdr:from>
    <xdr:to>
      <xdr:col>50</xdr:col>
      <xdr:colOff>184404</xdr:colOff>
      <xdr:row>53</xdr:row>
      <xdr:rowOff>18847</xdr:rowOff>
    </xdr:to>
    <xdr:sp macro="" textlink="">
      <xdr:nvSpPr>
        <xdr:cNvPr id="348" name="線吹き出し 1 (枠付き) 347">
          <a:extLst>
            <a:ext uri="{FF2B5EF4-FFF2-40B4-BE49-F238E27FC236}">
              <a16:creationId xmlns:a16="http://schemas.microsoft.com/office/drawing/2014/main" id="{00000000-0008-0000-1700-00005C010000}"/>
            </a:ext>
          </a:extLst>
        </xdr:cNvPr>
        <xdr:cNvSpPr/>
      </xdr:nvSpPr>
      <xdr:spPr>
        <a:xfrm>
          <a:off x="43418165" y="11994051"/>
          <a:ext cx="1982775" cy="475332"/>
        </a:xfrm>
        <a:prstGeom prst="borderCallout1">
          <a:avLst>
            <a:gd name="adj1" fmla="val 109937"/>
            <a:gd name="adj2" fmla="val 3960"/>
            <a:gd name="adj3" fmla="val 252464"/>
            <a:gd name="adj4" fmla="val -1157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272143</xdr:colOff>
      <xdr:row>70</xdr:row>
      <xdr:rowOff>153474</xdr:rowOff>
    </xdr:from>
    <xdr:to>
      <xdr:col>41</xdr:col>
      <xdr:colOff>488840</xdr:colOff>
      <xdr:row>73</xdr:row>
      <xdr:rowOff>176893</xdr:rowOff>
    </xdr:to>
    <xdr:sp macro="" textlink="">
      <xdr:nvSpPr>
        <xdr:cNvPr id="349" name="正方形/長方形 348">
          <a:extLst>
            <a:ext uri="{FF2B5EF4-FFF2-40B4-BE49-F238E27FC236}">
              <a16:creationId xmlns:a16="http://schemas.microsoft.com/office/drawing/2014/main" id="{00000000-0008-0000-1700-00005D010000}"/>
            </a:ext>
          </a:extLst>
        </xdr:cNvPr>
        <xdr:cNvSpPr/>
      </xdr:nvSpPr>
      <xdr:spPr>
        <a:xfrm>
          <a:off x="38004750" y="15611188"/>
          <a:ext cx="1577411" cy="56770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40</xdr:col>
      <xdr:colOff>384828</xdr:colOff>
      <xdr:row>60</xdr:row>
      <xdr:rowOff>34140</xdr:rowOff>
    </xdr:from>
    <xdr:to>
      <xdr:col>46</xdr:col>
      <xdr:colOff>86757</xdr:colOff>
      <xdr:row>64</xdr:row>
      <xdr:rowOff>124722</xdr:rowOff>
    </xdr:to>
    <xdr:sp macro="" textlink="">
      <xdr:nvSpPr>
        <xdr:cNvPr id="350" name="線吹き出し 1 (枠付き) 349">
          <a:extLst>
            <a:ext uri="{FF2B5EF4-FFF2-40B4-BE49-F238E27FC236}">
              <a16:creationId xmlns:a16="http://schemas.microsoft.com/office/drawing/2014/main" id="{00000000-0008-0000-1700-00005E010000}"/>
            </a:ext>
          </a:extLst>
        </xdr:cNvPr>
        <xdr:cNvSpPr/>
      </xdr:nvSpPr>
      <xdr:spPr>
        <a:xfrm>
          <a:off x="38797792" y="13722926"/>
          <a:ext cx="3784072" cy="798153"/>
        </a:xfrm>
        <a:prstGeom prst="borderCallout1">
          <a:avLst>
            <a:gd name="adj1" fmla="val 102259"/>
            <a:gd name="adj2" fmla="val 15400"/>
            <a:gd name="adj3" fmla="val 241989"/>
            <a:gd name="adj4" fmla="val 52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実施信号条件以外→実施信号条件に変更の条件で、特殊な条件がなし</a:t>
          </a:r>
        </a:p>
      </xdr:txBody>
    </xdr:sp>
    <xdr:clientData/>
  </xdr:twoCellAnchor>
  <xdr:twoCellAnchor>
    <xdr:from>
      <xdr:col>37</xdr:col>
      <xdr:colOff>600560</xdr:colOff>
      <xdr:row>68</xdr:row>
      <xdr:rowOff>112459</xdr:rowOff>
    </xdr:from>
    <xdr:to>
      <xdr:col>38</xdr:col>
      <xdr:colOff>449920</xdr:colOff>
      <xdr:row>77</xdr:row>
      <xdr:rowOff>27214</xdr:rowOff>
    </xdr:to>
    <xdr:sp macro="" textlink="">
      <xdr:nvSpPr>
        <xdr:cNvPr id="351" name="正方形/長方形 350">
          <a:extLst>
            <a:ext uri="{FF2B5EF4-FFF2-40B4-BE49-F238E27FC236}">
              <a16:creationId xmlns:a16="http://schemas.microsoft.com/office/drawing/2014/main" id="{00000000-0008-0000-1700-00005F010000}"/>
            </a:ext>
          </a:extLst>
        </xdr:cNvPr>
        <xdr:cNvSpPr/>
      </xdr:nvSpPr>
      <xdr:spPr>
        <a:xfrm>
          <a:off x="36972453" y="15216388"/>
          <a:ext cx="529717" cy="153400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474107</xdr:colOff>
      <xdr:row>68</xdr:row>
      <xdr:rowOff>112460</xdr:rowOff>
    </xdr:from>
    <xdr:to>
      <xdr:col>43</xdr:col>
      <xdr:colOff>642874</xdr:colOff>
      <xdr:row>77</xdr:row>
      <xdr:rowOff>13607</xdr:rowOff>
    </xdr:to>
    <xdr:sp macro="" textlink="">
      <xdr:nvSpPr>
        <xdr:cNvPr id="353" name="正方形/長方形 352">
          <a:extLst>
            <a:ext uri="{FF2B5EF4-FFF2-40B4-BE49-F238E27FC236}">
              <a16:creationId xmlns:a16="http://schemas.microsoft.com/office/drawing/2014/main" id="{00000000-0008-0000-1700-000061010000}"/>
            </a:ext>
          </a:extLst>
        </xdr:cNvPr>
        <xdr:cNvSpPr/>
      </xdr:nvSpPr>
      <xdr:spPr>
        <a:xfrm>
          <a:off x="39567428" y="15216389"/>
          <a:ext cx="1529482" cy="152039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105329</xdr:colOff>
      <xdr:row>61</xdr:row>
      <xdr:rowOff>95718</xdr:rowOff>
    </xdr:from>
    <xdr:to>
      <xdr:col>38</xdr:col>
      <xdr:colOff>52662</xdr:colOff>
      <xdr:row>64</xdr:row>
      <xdr:rowOff>31128</xdr:rowOff>
    </xdr:to>
    <xdr:sp macro="" textlink="">
      <xdr:nvSpPr>
        <xdr:cNvPr id="355" name="線吹き出し 1 (枠付き) 354">
          <a:extLst>
            <a:ext uri="{FF2B5EF4-FFF2-40B4-BE49-F238E27FC236}">
              <a16:creationId xmlns:a16="http://schemas.microsoft.com/office/drawing/2014/main" id="{00000000-0008-0000-1700-000063010000}"/>
            </a:ext>
          </a:extLst>
        </xdr:cNvPr>
        <xdr:cNvSpPr/>
      </xdr:nvSpPr>
      <xdr:spPr>
        <a:xfrm>
          <a:off x="35116508" y="13961397"/>
          <a:ext cx="1988404" cy="466088"/>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47</xdr:col>
      <xdr:colOff>242701</xdr:colOff>
      <xdr:row>61</xdr:row>
      <xdr:rowOff>42903</xdr:rowOff>
    </xdr:from>
    <xdr:to>
      <xdr:col>50</xdr:col>
      <xdr:colOff>184404</xdr:colOff>
      <xdr:row>64</xdr:row>
      <xdr:rowOff>760</xdr:rowOff>
    </xdr:to>
    <xdr:sp macro="" textlink="">
      <xdr:nvSpPr>
        <xdr:cNvPr id="356" name="線吹き出し 1 (枠付き) 355">
          <a:extLst>
            <a:ext uri="{FF2B5EF4-FFF2-40B4-BE49-F238E27FC236}">
              <a16:creationId xmlns:a16="http://schemas.microsoft.com/office/drawing/2014/main" id="{00000000-0008-0000-1700-000064010000}"/>
            </a:ext>
          </a:extLst>
        </xdr:cNvPr>
        <xdr:cNvSpPr/>
      </xdr:nvSpPr>
      <xdr:spPr>
        <a:xfrm>
          <a:off x="43418165" y="13908582"/>
          <a:ext cx="1982775"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408425</xdr:colOff>
      <xdr:row>78</xdr:row>
      <xdr:rowOff>1261706</xdr:rowOff>
    </xdr:from>
    <xdr:to>
      <xdr:col>46</xdr:col>
      <xdr:colOff>81642</xdr:colOff>
      <xdr:row>78</xdr:row>
      <xdr:rowOff>1564822</xdr:rowOff>
    </xdr:to>
    <xdr:sp macro="" textlink="">
      <xdr:nvSpPr>
        <xdr:cNvPr id="368" name="正方形/長方形 367">
          <a:extLst>
            <a:ext uri="{FF2B5EF4-FFF2-40B4-BE49-F238E27FC236}">
              <a16:creationId xmlns:a16="http://schemas.microsoft.com/office/drawing/2014/main" id="{00000000-0008-0000-1700-000070010000}"/>
            </a:ext>
          </a:extLst>
        </xdr:cNvPr>
        <xdr:cNvSpPr/>
      </xdr:nvSpPr>
      <xdr:spPr>
        <a:xfrm>
          <a:off x="36753104" y="19631349"/>
          <a:ext cx="897859" cy="3031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268160</xdr:colOff>
      <xdr:row>78</xdr:row>
      <xdr:rowOff>1059317</xdr:rowOff>
    </xdr:from>
    <xdr:to>
      <xdr:col>59</xdr:col>
      <xdr:colOff>13607</xdr:colOff>
      <xdr:row>78</xdr:row>
      <xdr:rowOff>1461175</xdr:rowOff>
    </xdr:to>
    <xdr:sp macro="" textlink="">
      <xdr:nvSpPr>
        <xdr:cNvPr id="369" name="線吹き出し 1 (枠付き) 368">
          <a:extLst>
            <a:ext uri="{FF2B5EF4-FFF2-40B4-BE49-F238E27FC236}">
              <a16:creationId xmlns:a16="http://schemas.microsoft.com/office/drawing/2014/main" id="{00000000-0008-0000-1700-000071010000}"/>
            </a:ext>
          </a:extLst>
        </xdr:cNvPr>
        <xdr:cNvSpPr/>
      </xdr:nvSpPr>
      <xdr:spPr>
        <a:xfrm>
          <a:off x="41511410" y="19428960"/>
          <a:ext cx="4031697" cy="401858"/>
        </a:xfrm>
        <a:prstGeom prst="borderCallout1">
          <a:avLst>
            <a:gd name="adj1" fmla="val 118642"/>
            <a:gd name="adj2" fmla="val -98192"/>
            <a:gd name="adj3" fmla="val 45139"/>
            <a:gd name="adj4" fmla="val 1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BZR_PT=0000b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として扱う（非吹鳴側）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444227</xdr:colOff>
      <xdr:row>152</xdr:row>
      <xdr:rowOff>76553</xdr:rowOff>
    </xdr:from>
    <xdr:to>
      <xdr:col>42</xdr:col>
      <xdr:colOff>668168</xdr:colOff>
      <xdr:row>158</xdr:row>
      <xdr:rowOff>140987</xdr:rowOff>
    </xdr:to>
    <xdr:sp macro="" textlink="">
      <xdr:nvSpPr>
        <xdr:cNvPr id="377" name="正方形/長方形 376">
          <a:extLst>
            <a:ext uri="{FF2B5EF4-FFF2-40B4-BE49-F238E27FC236}">
              <a16:creationId xmlns:a16="http://schemas.microsoft.com/office/drawing/2014/main" id="{00000000-0008-0000-1700-000079010000}"/>
            </a:ext>
          </a:extLst>
        </xdr:cNvPr>
        <xdr:cNvSpPr/>
      </xdr:nvSpPr>
      <xdr:spPr>
        <a:xfrm>
          <a:off x="39537548" y="39183482"/>
          <a:ext cx="904299" cy="115300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37</xdr:col>
      <xdr:colOff>512269</xdr:colOff>
      <xdr:row>152</xdr:row>
      <xdr:rowOff>73031</xdr:rowOff>
    </xdr:from>
    <xdr:to>
      <xdr:col>39</xdr:col>
      <xdr:colOff>213407</xdr:colOff>
      <xdr:row>158</xdr:row>
      <xdr:rowOff>140986</xdr:rowOff>
    </xdr:to>
    <xdr:sp macro="" textlink="">
      <xdr:nvSpPr>
        <xdr:cNvPr id="379" name="正方形/長方形 378">
          <a:extLst>
            <a:ext uri="{FF2B5EF4-FFF2-40B4-BE49-F238E27FC236}">
              <a16:creationId xmlns:a16="http://schemas.microsoft.com/office/drawing/2014/main" id="{00000000-0008-0000-1700-00007B010000}"/>
            </a:ext>
          </a:extLst>
        </xdr:cNvPr>
        <xdr:cNvSpPr/>
      </xdr:nvSpPr>
      <xdr:spPr>
        <a:xfrm>
          <a:off x="36884162" y="39179960"/>
          <a:ext cx="1061852" cy="115652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34</xdr:col>
      <xdr:colOff>64440</xdr:colOff>
      <xdr:row>143</xdr:row>
      <xdr:rowOff>166101</xdr:rowOff>
    </xdr:from>
    <xdr:to>
      <xdr:col>37</xdr:col>
      <xdr:colOff>200977</xdr:colOff>
      <xdr:row>146</xdr:row>
      <xdr:rowOff>174479</xdr:rowOff>
    </xdr:to>
    <xdr:sp macro="" textlink="">
      <xdr:nvSpPr>
        <xdr:cNvPr id="380" name="線吹き出し 1 (枠付き) 379">
          <a:extLst>
            <a:ext uri="{FF2B5EF4-FFF2-40B4-BE49-F238E27FC236}">
              <a16:creationId xmlns:a16="http://schemas.microsoft.com/office/drawing/2014/main" id="{00000000-0008-0000-1700-00007C010000}"/>
            </a:ext>
          </a:extLst>
        </xdr:cNvPr>
        <xdr:cNvSpPr/>
      </xdr:nvSpPr>
      <xdr:spPr>
        <a:xfrm>
          <a:off x="34395261" y="37680994"/>
          <a:ext cx="2177609" cy="539056"/>
        </a:xfrm>
        <a:prstGeom prst="borderCallout1">
          <a:avLst>
            <a:gd name="adj1" fmla="val 102654"/>
            <a:gd name="adj2" fmla="val 80808"/>
            <a:gd name="adj3" fmla="val 331881"/>
            <a:gd name="adj4" fmla="val 113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39</xdr:col>
      <xdr:colOff>285750</xdr:colOff>
      <xdr:row>161</xdr:row>
      <xdr:rowOff>589375</xdr:rowOff>
    </xdr:from>
    <xdr:to>
      <xdr:col>43</xdr:col>
      <xdr:colOff>42238</xdr:colOff>
      <xdr:row>161</xdr:row>
      <xdr:rowOff>981602</xdr:rowOff>
    </xdr:to>
    <xdr:sp macro="" textlink="">
      <xdr:nvSpPr>
        <xdr:cNvPr id="381" name="正方形/長方形 380">
          <a:extLst>
            <a:ext uri="{FF2B5EF4-FFF2-40B4-BE49-F238E27FC236}">
              <a16:creationId xmlns:a16="http://schemas.microsoft.com/office/drawing/2014/main" id="{00000000-0008-0000-1700-00007D010000}"/>
            </a:ext>
          </a:extLst>
        </xdr:cNvPr>
        <xdr:cNvSpPr/>
      </xdr:nvSpPr>
      <xdr:spPr>
        <a:xfrm>
          <a:off x="38018357" y="41642125"/>
          <a:ext cx="2477917" cy="39222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326252</xdr:colOff>
      <xdr:row>160</xdr:row>
      <xdr:rowOff>248756</xdr:rowOff>
    </xdr:from>
    <xdr:to>
      <xdr:col>49</xdr:col>
      <xdr:colOff>27949</xdr:colOff>
      <xdr:row>161</xdr:row>
      <xdr:rowOff>789496</xdr:rowOff>
    </xdr:to>
    <xdr:sp macro="" textlink="">
      <xdr:nvSpPr>
        <xdr:cNvPr id="382" name="線吹き出し 1 (枠付き) 381">
          <a:extLst>
            <a:ext uri="{FF2B5EF4-FFF2-40B4-BE49-F238E27FC236}">
              <a16:creationId xmlns:a16="http://schemas.microsoft.com/office/drawing/2014/main" id="{00000000-0008-0000-1700-00007E010000}"/>
            </a:ext>
          </a:extLst>
        </xdr:cNvPr>
        <xdr:cNvSpPr/>
      </xdr:nvSpPr>
      <xdr:spPr>
        <a:xfrm>
          <a:off x="42141002" y="40961327"/>
          <a:ext cx="2423126" cy="880919"/>
        </a:xfrm>
        <a:prstGeom prst="borderCallout1">
          <a:avLst>
            <a:gd name="adj1" fmla="val 83925"/>
            <a:gd name="adj2" fmla="val -68295"/>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途絶判定</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：画面表示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：画面非表示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110478</xdr:colOff>
      <xdr:row>143</xdr:row>
      <xdr:rowOff>73677</xdr:rowOff>
    </xdr:from>
    <xdr:to>
      <xdr:col>49</xdr:col>
      <xdr:colOff>66051</xdr:colOff>
      <xdr:row>146</xdr:row>
      <xdr:rowOff>42409</xdr:rowOff>
    </xdr:to>
    <xdr:sp macro="" textlink="">
      <xdr:nvSpPr>
        <xdr:cNvPr id="384" name="線吹き出し 1 (枠付き) 383">
          <a:extLst>
            <a:ext uri="{FF2B5EF4-FFF2-40B4-BE49-F238E27FC236}">
              <a16:creationId xmlns:a16="http://schemas.microsoft.com/office/drawing/2014/main" id="{00000000-0008-0000-1700-000080010000}"/>
            </a:ext>
          </a:extLst>
        </xdr:cNvPr>
        <xdr:cNvSpPr/>
      </xdr:nvSpPr>
      <xdr:spPr>
        <a:xfrm>
          <a:off x="42605585" y="37588570"/>
          <a:ext cx="1996645" cy="499410"/>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489756</xdr:colOff>
      <xdr:row>171</xdr:row>
      <xdr:rowOff>100896</xdr:rowOff>
    </xdr:from>
    <xdr:to>
      <xdr:col>42</xdr:col>
      <xdr:colOff>640163</xdr:colOff>
      <xdr:row>175</xdr:row>
      <xdr:rowOff>37777</xdr:rowOff>
    </xdr:to>
    <xdr:sp macro="" textlink="">
      <xdr:nvSpPr>
        <xdr:cNvPr id="385" name="正方形/長方形 384">
          <a:extLst>
            <a:ext uri="{FF2B5EF4-FFF2-40B4-BE49-F238E27FC236}">
              <a16:creationId xmlns:a16="http://schemas.microsoft.com/office/drawing/2014/main" id="{00000000-0008-0000-1700-000081010000}"/>
            </a:ext>
          </a:extLst>
        </xdr:cNvPr>
        <xdr:cNvSpPr/>
      </xdr:nvSpPr>
      <xdr:spPr>
        <a:xfrm>
          <a:off x="38222363" y="45712039"/>
          <a:ext cx="2191479" cy="64445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113314</xdr:colOff>
      <xdr:row>176</xdr:row>
      <xdr:rowOff>106091</xdr:rowOff>
    </xdr:from>
    <xdr:to>
      <xdr:col>43</xdr:col>
      <xdr:colOff>49433</xdr:colOff>
      <xdr:row>179</xdr:row>
      <xdr:rowOff>44486</xdr:rowOff>
    </xdr:to>
    <xdr:sp macro="" textlink="">
      <xdr:nvSpPr>
        <xdr:cNvPr id="386" name="線吹き出し 1 (枠付き) 385">
          <a:extLst>
            <a:ext uri="{FF2B5EF4-FFF2-40B4-BE49-F238E27FC236}">
              <a16:creationId xmlns:a16="http://schemas.microsoft.com/office/drawing/2014/main" id="{00000000-0008-0000-1700-000082010000}"/>
            </a:ext>
          </a:extLst>
        </xdr:cNvPr>
        <xdr:cNvSpPr/>
      </xdr:nvSpPr>
      <xdr:spPr>
        <a:xfrm>
          <a:off x="39206635" y="46601698"/>
          <a:ext cx="1296834" cy="469074"/>
        </a:xfrm>
        <a:prstGeom prst="borderCallout1">
          <a:avLst>
            <a:gd name="adj1" fmla="val -49719"/>
            <a:gd name="adj2" fmla="val -4804"/>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途絶時は送信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658930</xdr:colOff>
      <xdr:row>171</xdr:row>
      <xdr:rowOff>114501</xdr:rowOff>
    </xdr:from>
    <xdr:to>
      <xdr:col>47</xdr:col>
      <xdr:colOff>272142</xdr:colOff>
      <xdr:row>175</xdr:row>
      <xdr:rowOff>47397</xdr:rowOff>
    </xdr:to>
    <xdr:sp macro="" textlink="">
      <xdr:nvSpPr>
        <xdr:cNvPr id="387" name="正方形/長方形 386">
          <a:extLst>
            <a:ext uri="{FF2B5EF4-FFF2-40B4-BE49-F238E27FC236}">
              <a16:creationId xmlns:a16="http://schemas.microsoft.com/office/drawing/2014/main" id="{00000000-0008-0000-1700-000083010000}"/>
            </a:ext>
          </a:extLst>
        </xdr:cNvPr>
        <xdr:cNvSpPr/>
      </xdr:nvSpPr>
      <xdr:spPr>
        <a:xfrm>
          <a:off x="40432609" y="45725644"/>
          <a:ext cx="3014997" cy="64046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44</xdr:col>
      <xdr:colOff>511729</xdr:colOff>
      <xdr:row>176</xdr:row>
      <xdr:rowOff>136898</xdr:rowOff>
    </xdr:from>
    <xdr:to>
      <xdr:col>49</xdr:col>
      <xdr:colOff>134868</xdr:colOff>
      <xdr:row>179</xdr:row>
      <xdr:rowOff>174319</xdr:rowOff>
    </xdr:to>
    <xdr:sp macro="" textlink="">
      <xdr:nvSpPr>
        <xdr:cNvPr id="388" name="線吹き出し 1 (枠付き) 387">
          <a:extLst>
            <a:ext uri="{FF2B5EF4-FFF2-40B4-BE49-F238E27FC236}">
              <a16:creationId xmlns:a16="http://schemas.microsoft.com/office/drawing/2014/main" id="{00000000-0008-0000-1700-000084010000}"/>
            </a:ext>
          </a:extLst>
        </xdr:cNvPr>
        <xdr:cNvSpPr/>
      </xdr:nvSpPr>
      <xdr:spPr>
        <a:xfrm>
          <a:off x="41646122" y="46632505"/>
          <a:ext cx="3024925" cy="568100"/>
        </a:xfrm>
        <a:prstGeom prst="borderCallout1">
          <a:avLst>
            <a:gd name="adj1" fmla="val -49096"/>
            <a:gd name="adj2" fmla="val -6923"/>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IGON15</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秒後」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470698</xdr:colOff>
      <xdr:row>78</xdr:row>
      <xdr:rowOff>993320</xdr:rowOff>
    </xdr:from>
    <xdr:to>
      <xdr:col>32</xdr:col>
      <xdr:colOff>381000</xdr:colOff>
      <xdr:row>78</xdr:row>
      <xdr:rowOff>1537607</xdr:rowOff>
    </xdr:to>
    <xdr:sp macro="" textlink="">
      <xdr:nvSpPr>
        <xdr:cNvPr id="389" name="正方形/長方形 388">
          <a:extLst>
            <a:ext uri="{FF2B5EF4-FFF2-40B4-BE49-F238E27FC236}">
              <a16:creationId xmlns:a16="http://schemas.microsoft.com/office/drawing/2014/main" id="{00000000-0008-0000-1700-000085010000}"/>
            </a:ext>
          </a:extLst>
        </xdr:cNvPr>
        <xdr:cNvSpPr/>
      </xdr:nvSpPr>
      <xdr:spPr>
        <a:xfrm>
          <a:off x="27739412" y="19362963"/>
          <a:ext cx="1488731" cy="54428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24</xdr:col>
      <xdr:colOff>285750</xdr:colOff>
      <xdr:row>78</xdr:row>
      <xdr:rowOff>438149</xdr:rowOff>
    </xdr:from>
    <xdr:to>
      <xdr:col>29</xdr:col>
      <xdr:colOff>612320</xdr:colOff>
      <xdr:row>78</xdr:row>
      <xdr:rowOff>1109776</xdr:rowOff>
    </xdr:to>
    <xdr:sp macro="" textlink="">
      <xdr:nvSpPr>
        <xdr:cNvPr id="390" name="線吹き出し 1 (枠付き) 389">
          <a:extLst>
            <a:ext uri="{FF2B5EF4-FFF2-40B4-BE49-F238E27FC236}">
              <a16:creationId xmlns:a16="http://schemas.microsoft.com/office/drawing/2014/main" id="{00000000-0008-0000-1700-000086010000}"/>
            </a:ext>
          </a:extLst>
        </xdr:cNvPr>
        <xdr:cNvSpPr/>
      </xdr:nvSpPr>
      <xdr:spPr>
        <a:xfrm>
          <a:off x="23880536" y="18807792"/>
          <a:ext cx="3388177" cy="671627"/>
        </a:xfrm>
        <a:prstGeom prst="borderCallout1">
          <a:avLst>
            <a:gd name="adj1" fmla="val 97377"/>
            <a:gd name="adj2" fmla="val 80170"/>
            <a:gd name="adj3" fmla="val 113327"/>
            <a:gd name="adj4" fmla="val 1194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で使用するデータラベルが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459272</xdr:colOff>
      <xdr:row>203</xdr:row>
      <xdr:rowOff>138335</xdr:rowOff>
    </xdr:from>
    <xdr:to>
      <xdr:col>32</xdr:col>
      <xdr:colOff>462642</xdr:colOff>
      <xdr:row>205</xdr:row>
      <xdr:rowOff>38372</xdr:rowOff>
    </xdr:to>
    <xdr:sp macro="" textlink="">
      <xdr:nvSpPr>
        <xdr:cNvPr id="391" name="正方形/長方形 390">
          <a:extLst>
            <a:ext uri="{FF2B5EF4-FFF2-40B4-BE49-F238E27FC236}">
              <a16:creationId xmlns:a16="http://schemas.microsoft.com/office/drawing/2014/main" id="{00000000-0008-0000-1700-000087010000}"/>
            </a:ext>
          </a:extLst>
        </xdr:cNvPr>
        <xdr:cNvSpPr/>
      </xdr:nvSpPr>
      <xdr:spPr>
        <a:xfrm>
          <a:off x="31374701" y="51437264"/>
          <a:ext cx="1826727" cy="41710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163498</xdr:colOff>
      <xdr:row>198</xdr:row>
      <xdr:rowOff>140543</xdr:rowOff>
    </xdr:from>
    <xdr:to>
      <xdr:col>29</xdr:col>
      <xdr:colOff>556306</xdr:colOff>
      <xdr:row>202</xdr:row>
      <xdr:rowOff>156034</xdr:rowOff>
    </xdr:to>
    <xdr:sp macro="" textlink="">
      <xdr:nvSpPr>
        <xdr:cNvPr id="392" name="線吹き出し 1 (枠付き) 391">
          <a:extLst>
            <a:ext uri="{FF2B5EF4-FFF2-40B4-BE49-F238E27FC236}">
              <a16:creationId xmlns:a16="http://schemas.microsoft.com/office/drawing/2014/main" id="{00000000-0008-0000-1700-000088010000}"/>
            </a:ext>
          </a:extLst>
        </xdr:cNvPr>
        <xdr:cNvSpPr/>
      </xdr:nvSpPr>
      <xdr:spPr>
        <a:xfrm>
          <a:off x="28357498" y="50527793"/>
          <a:ext cx="2433879" cy="750277"/>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MSG_LBAT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506544</xdr:colOff>
      <xdr:row>193</xdr:row>
      <xdr:rowOff>115537</xdr:rowOff>
    </xdr:from>
    <xdr:to>
      <xdr:col>39</xdr:col>
      <xdr:colOff>211512</xdr:colOff>
      <xdr:row>197</xdr:row>
      <xdr:rowOff>143456</xdr:rowOff>
    </xdr:to>
    <xdr:sp macro="" textlink="">
      <xdr:nvSpPr>
        <xdr:cNvPr id="393" name="正方形/長方形 392">
          <a:extLst>
            <a:ext uri="{FF2B5EF4-FFF2-40B4-BE49-F238E27FC236}">
              <a16:creationId xmlns:a16="http://schemas.microsoft.com/office/drawing/2014/main" id="{00000000-0008-0000-1700-000089010000}"/>
            </a:ext>
          </a:extLst>
        </xdr:cNvPr>
        <xdr:cNvSpPr/>
      </xdr:nvSpPr>
      <xdr:spPr>
        <a:xfrm>
          <a:off x="36878437" y="49618323"/>
          <a:ext cx="1065682" cy="73549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414672</xdr:colOff>
      <xdr:row>193</xdr:row>
      <xdr:rowOff>126413</xdr:rowOff>
    </xdr:from>
    <xdr:to>
      <xdr:col>42</xdr:col>
      <xdr:colOff>659999</xdr:colOff>
      <xdr:row>197</xdr:row>
      <xdr:rowOff>154331</xdr:rowOff>
    </xdr:to>
    <xdr:sp macro="" textlink="">
      <xdr:nvSpPr>
        <xdr:cNvPr id="395" name="正方形/長方形 394">
          <a:extLst>
            <a:ext uri="{FF2B5EF4-FFF2-40B4-BE49-F238E27FC236}">
              <a16:creationId xmlns:a16="http://schemas.microsoft.com/office/drawing/2014/main" id="{00000000-0008-0000-1700-00008B010000}"/>
            </a:ext>
          </a:extLst>
        </xdr:cNvPr>
        <xdr:cNvSpPr/>
      </xdr:nvSpPr>
      <xdr:spPr>
        <a:xfrm>
          <a:off x="39507993" y="49629199"/>
          <a:ext cx="925685" cy="73548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34</xdr:col>
      <xdr:colOff>78047</xdr:colOff>
      <xdr:row>184</xdr:row>
      <xdr:rowOff>86596</xdr:rowOff>
    </xdr:from>
    <xdr:to>
      <xdr:col>37</xdr:col>
      <xdr:colOff>214584</xdr:colOff>
      <xdr:row>187</xdr:row>
      <xdr:rowOff>94974</xdr:rowOff>
    </xdr:to>
    <xdr:sp macro="" textlink="">
      <xdr:nvSpPr>
        <xdr:cNvPr id="397" name="線吹き出し 1 (枠付き) 396">
          <a:extLst>
            <a:ext uri="{FF2B5EF4-FFF2-40B4-BE49-F238E27FC236}">
              <a16:creationId xmlns:a16="http://schemas.microsoft.com/office/drawing/2014/main" id="{00000000-0008-0000-1700-00008D010000}"/>
            </a:ext>
          </a:extLst>
        </xdr:cNvPr>
        <xdr:cNvSpPr/>
      </xdr:nvSpPr>
      <xdr:spPr>
        <a:xfrm>
          <a:off x="34408868" y="47997346"/>
          <a:ext cx="2177609" cy="539057"/>
        </a:xfrm>
        <a:prstGeom prst="borderCallout1">
          <a:avLst>
            <a:gd name="adj1" fmla="val 102654"/>
            <a:gd name="adj2" fmla="val 80808"/>
            <a:gd name="adj3" fmla="val 331881"/>
            <a:gd name="adj4" fmla="val 113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96871</xdr:colOff>
      <xdr:row>184</xdr:row>
      <xdr:rowOff>124655</xdr:rowOff>
    </xdr:from>
    <xdr:to>
      <xdr:col>49</xdr:col>
      <xdr:colOff>52444</xdr:colOff>
      <xdr:row>187</xdr:row>
      <xdr:rowOff>93386</xdr:rowOff>
    </xdr:to>
    <xdr:sp macro="" textlink="">
      <xdr:nvSpPr>
        <xdr:cNvPr id="398" name="線吹き出し 1 (枠付き) 397">
          <a:extLst>
            <a:ext uri="{FF2B5EF4-FFF2-40B4-BE49-F238E27FC236}">
              <a16:creationId xmlns:a16="http://schemas.microsoft.com/office/drawing/2014/main" id="{00000000-0008-0000-1700-00008E010000}"/>
            </a:ext>
          </a:extLst>
        </xdr:cNvPr>
        <xdr:cNvSpPr/>
      </xdr:nvSpPr>
      <xdr:spPr>
        <a:xfrm>
          <a:off x="42591978" y="48035405"/>
          <a:ext cx="1996645" cy="499410"/>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322551</xdr:colOff>
      <xdr:row>203</xdr:row>
      <xdr:rowOff>153119</xdr:rowOff>
    </xdr:from>
    <xdr:to>
      <xdr:col>43</xdr:col>
      <xdr:colOff>81642</xdr:colOff>
      <xdr:row>205</xdr:row>
      <xdr:rowOff>38371</xdr:rowOff>
    </xdr:to>
    <xdr:sp macro="" textlink="">
      <xdr:nvSpPr>
        <xdr:cNvPr id="399" name="正方形/長方形 398">
          <a:extLst>
            <a:ext uri="{FF2B5EF4-FFF2-40B4-BE49-F238E27FC236}">
              <a16:creationId xmlns:a16="http://schemas.microsoft.com/office/drawing/2014/main" id="{00000000-0008-0000-1700-00008F010000}"/>
            </a:ext>
          </a:extLst>
        </xdr:cNvPr>
        <xdr:cNvSpPr/>
      </xdr:nvSpPr>
      <xdr:spPr>
        <a:xfrm>
          <a:off x="38055158" y="51452048"/>
          <a:ext cx="2480520" cy="40232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569978</xdr:colOff>
      <xdr:row>201</xdr:row>
      <xdr:rowOff>58702</xdr:rowOff>
    </xdr:from>
    <xdr:to>
      <xdr:col>51</xdr:col>
      <xdr:colOff>139524</xdr:colOff>
      <xdr:row>203</xdr:row>
      <xdr:rowOff>170476</xdr:rowOff>
    </xdr:to>
    <xdr:sp macro="" textlink="">
      <xdr:nvSpPr>
        <xdr:cNvPr id="400" name="線吹き出し 1 (枠付き) 399">
          <a:extLst>
            <a:ext uri="{FF2B5EF4-FFF2-40B4-BE49-F238E27FC236}">
              <a16:creationId xmlns:a16="http://schemas.microsoft.com/office/drawing/2014/main" id="{00000000-0008-0000-1700-000090010000}"/>
            </a:ext>
          </a:extLst>
        </xdr:cNvPr>
        <xdr:cNvSpPr/>
      </xdr:nvSpPr>
      <xdr:spPr>
        <a:xfrm>
          <a:off x="42384728" y="51003845"/>
          <a:ext cx="3651689" cy="465560"/>
        </a:xfrm>
        <a:prstGeom prst="borderCallout1">
          <a:avLst>
            <a:gd name="adj1" fmla="val 109831"/>
            <a:gd name="adj2" fmla="val -50993"/>
            <a:gd name="adj3" fmla="val 44926"/>
            <a:gd name="adj4" fmla="val 1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625928</xdr:colOff>
      <xdr:row>231</xdr:row>
      <xdr:rowOff>62648</xdr:rowOff>
    </xdr:from>
    <xdr:to>
      <xdr:col>47</xdr:col>
      <xdr:colOff>225404</xdr:colOff>
      <xdr:row>235</xdr:row>
      <xdr:rowOff>0</xdr:rowOff>
    </xdr:to>
    <xdr:sp macro="" textlink="">
      <xdr:nvSpPr>
        <xdr:cNvPr id="403" name="正方形/長方形 402">
          <a:extLst>
            <a:ext uri="{FF2B5EF4-FFF2-40B4-BE49-F238E27FC236}">
              <a16:creationId xmlns:a16="http://schemas.microsoft.com/office/drawing/2014/main" id="{00000000-0008-0000-1700-000093010000}"/>
            </a:ext>
          </a:extLst>
        </xdr:cNvPr>
        <xdr:cNvSpPr/>
      </xdr:nvSpPr>
      <xdr:spPr>
        <a:xfrm>
          <a:off x="40399607" y="61934327"/>
          <a:ext cx="3001261" cy="64492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46</xdr:col>
      <xdr:colOff>282611</xdr:colOff>
      <xdr:row>235</xdr:row>
      <xdr:rowOff>101244</xdr:rowOff>
    </xdr:from>
    <xdr:to>
      <xdr:col>50</xdr:col>
      <xdr:colOff>615743</xdr:colOff>
      <xdr:row>238</xdr:row>
      <xdr:rowOff>87416</xdr:rowOff>
    </xdr:to>
    <xdr:sp macro="" textlink="">
      <xdr:nvSpPr>
        <xdr:cNvPr id="404" name="線吹き出し 1 (枠付き) 403">
          <a:extLst>
            <a:ext uri="{FF2B5EF4-FFF2-40B4-BE49-F238E27FC236}">
              <a16:creationId xmlns:a16="http://schemas.microsoft.com/office/drawing/2014/main" id="{00000000-0008-0000-1700-000094010000}"/>
            </a:ext>
          </a:extLst>
        </xdr:cNvPr>
        <xdr:cNvSpPr/>
      </xdr:nvSpPr>
      <xdr:spPr>
        <a:xfrm>
          <a:off x="42777718" y="62680494"/>
          <a:ext cx="3054561" cy="516851"/>
        </a:xfrm>
        <a:prstGeom prst="borderCallout1">
          <a:avLst>
            <a:gd name="adj1" fmla="val -34684"/>
            <a:gd name="adj2" fmla="val -6227"/>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506544</xdr:colOff>
      <xdr:row>216</xdr:row>
      <xdr:rowOff>88989</xdr:rowOff>
    </xdr:from>
    <xdr:to>
      <xdr:col>39</xdr:col>
      <xdr:colOff>211512</xdr:colOff>
      <xdr:row>220</xdr:row>
      <xdr:rowOff>46198</xdr:rowOff>
    </xdr:to>
    <xdr:sp macro="" textlink="">
      <xdr:nvSpPr>
        <xdr:cNvPr id="405" name="正方形/長方形 404">
          <a:extLst>
            <a:ext uri="{FF2B5EF4-FFF2-40B4-BE49-F238E27FC236}">
              <a16:creationId xmlns:a16="http://schemas.microsoft.com/office/drawing/2014/main" id="{00000000-0008-0000-1700-000095010000}"/>
            </a:ext>
          </a:extLst>
        </xdr:cNvPr>
        <xdr:cNvSpPr/>
      </xdr:nvSpPr>
      <xdr:spPr>
        <a:xfrm>
          <a:off x="36878437" y="56354525"/>
          <a:ext cx="1065682" cy="69199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401065</xdr:colOff>
      <xdr:row>216</xdr:row>
      <xdr:rowOff>88991</xdr:rowOff>
    </xdr:from>
    <xdr:to>
      <xdr:col>42</xdr:col>
      <xdr:colOff>646392</xdr:colOff>
      <xdr:row>220</xdr:row>
      <xdr:rowOff>46198</xdr:rowOff>
    </xdr:to>
    <xdr:sp macro="" textlink="">
      <xdr:nvSpPr>
        <xdr:cNvPr id="406" name="正方形/長方形 405">
          <a:extLst>
            <a:ext uri="{FF2B5EF4-FFF2-40B4-BE49-F238E27FC236}">
              <a16:creationId xmlns:a16="http://schemas.microsoft.com/office/drawing/2014/main" id="{00000000-0008-0000-1700-000096010000}"/>
            </a:ext>
          </a:extLst>
        </xdr:cNvPr>
        <xdr:cNvSpPr/>
      </xdr:nvSpPr>
      <xdr:spPr>
        <a:xfrm>
          <a:off x="39494386" y="56354527"/>
          <a:ext cx="925685" cy="69199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34</xdr:col>
      <xdr:colOff>78047</xdr:colOff>
      <xdr:row>207</xdr:row>
      <xdr:rowOff>147036</xdr:rowOff>
    </xdr:from>
    <xdr:to>
      <xdr:col>37</xdr:col>
      <xdr:colOff>214584</xdr:colOff>
      <xdr:row>210</xdr:row>
      <xdr:rowOff>155413</xdr:rowOff>
    </xdr:to>
    <xdr:sp macro="" textlink="">
      <xdr:nvSpPr>
        <xdr:cNvPr id="407" name="線吹き出し 1 (枠付き) 406">
          <a:extLst>
            <a:ext uri="{FF2B5EF4-FFF2-40B4-BE49-F238E27FC236}">
              <a16:creationId xmlns:a16="http://schemas.microsoft.com/office/drawing/2014/main" id="{00000000-0008-0000-1700-000097010000}"/>
            </a:ext>
          </a:extLst>
        </xdr:cNvPr>
        <xdr:cNvSpPr/>
      </xdr:nvSpPr>
      <xdr:spPr>
        <a:xfrm>
          <a:off x="34408868" y="54820536"/>
          <a:ext cx="2177609" cy="539056"/>
        </a:xfrm>
        <a:prstGeom prst="borderCallout1">
          <a:avLst>
            <a:gd name="adj1" fmla="val 102654"/>
            <a:gd name="adj2" fmla="val 80808"/>
            <a:gd name="adj3" fmla="val 331881"/>
            <a:gd name="adj4" fmla="val 113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273762</xdr:colOff>
      <xdr:row>207</xdr:row>
      <xdr:rowOff>163348</xdr:rowOff>
    </xdr:from>
    <xdr:to>
      <xdr:col>49</xdr:col>
      <xdr:colOff>229335</xdr:colOff>
      <xdr:row>210</xdr:row>
      <xdr:rowOff>153826</xdr:rowOff>
    </xdr:to>
    <xdr:sp macro="" textlink="">
      <xdr:nvSpPr>
        <xdr:cNvPr id="408" name="線吹き出し 1 (枠付き) 407">
          <a:extLst>
            <a:ext uri="{FF2B5EF4-FFF2-40B4-BE49-F238E27FC236}">
              <a16:creationId xmlns:a16="http://schemas.microsoft.com/office/drawing/2014/main" id="{00000000-0008-0000-1700-000098010000}"/>
            </a:ext>
          </a:extLst>
        </xdr:cNvPr>
        <xdr:cNvSpPr/>
      </xdr:nvSpPr>
      <xdr:spPr>
        <a:xfrm>
          <a:off x="42768869" y="54836848"/>
          <a:ext cx="1996645" cy="521157"/>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272144</xdr:colOff>
      <xdr:row>223</xdr:row>
      <xdr:rowOff>145826</xdr:rowOff>
    </xdr:from>
    <xdr:to>
      <xdr:col>43</xdr:col>
      <xdr:colOff>74085</xdr:colOff>
      <xdr:row>223</xdr:row>
      <xdr:rowOff>548150</xdr:rowOff>
    </xdr:to>
    <xdr:sp macro="" textlink="">
      <xdr:nvSpPr>
        <xdr:cNvPr id="409" name="正方形/長方形 408">
          <a:extLst>
            <a:ext uri="{FF2B5EF4-FFF2-40B4-BE49-F238E27FC236}">
              <a16:creationId xmlns:a16="http://schemas.microsoft.com/office/drawing/2014/main" id="{00000000-0008-0000-1700-000099010000}"/>
            </a:ext>
          </a:extLst>
        </xdr:cNvPr>
        <xdr:cNvSpPr/>
      </xdr:nvSpPr>
      <xdr:spPr>
        <a:xfrm>
          <a:off x="38004751" y="58003397"/>
          <a:ext cx="2523370" cy="4023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271167</xdr:colOff>
      <xdr:row>222</xdr:row>
      <xdr:rowOff>171041</xdr:rowOff>
    </xdr:from>
    <xdr:to>
      <xdr:col>50</xdr:col>
      <xdr:colOff>467595</xdr:colOff>
      <xdr:row>223</xdr:row>
      <xdr:rowOff>233667</xdr:rowOff>
    </xdr:to>
    <xdr:sp macro="" textlink="">
      <xdr:nvSpPr>
        <xdr:cNvPr id="410" name="線吹き出し 1 (枠付き) 409">
          <a:extLst>
            <a:ext uri="{FF2B5EF4-FFF2-40B4-BE49-F238E27FC236}">
              <a16:creationId xmlns:a16="http://schemas.microsoft.com/office/drawing/2014/main" id="{00000000-0008-0000-1700-00009A010000}"/>
            </a:ext>
          </a:extLst>
        </xdr:cNvPr>
        <xdr:cNvSpPr/>
      </xdr:nvSpPr>
      <xdr:spPr>
        <a:xfrm>
          <a:off x="42085917" y="57688434"/>
          <a:ext cx="3598214" cy="402804"/>
        </a:xfrm>
        <a:prstGeom prst="borderCallout1">
          <a:avLst>
            <a:gd name="adj1" fmla="val 90264"/>
            <a:gd name="adj2" fmla="val -43216"/>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625928</xdr:colOff>
      <xdr:row>260</xdr:row>
      <xdr:rowOff>54428</xdr:rowOff>
    </xdr:from>
    <xdr:to>
      <xdr:col>47</xdr:col>
      <xdr:colOff>209612</xdr:colOff>
      <xdr:row>266</xdr:row>
      <xdr:rowOff>65664</xdr:rowOff>
    </xdr:to>
    <xdr:sp macro="" textlink="">
      <xdr:nvSpPr>
        <xdr:cNvPr id="411" name="正方形/長方形 410">
          <a:extLst>
            <a:ext uri="{FF2B5EF4-FFF2-40B4-BE49-F238E27FC236}">
              <a16:creationId xmlns:a16="http://schemas.microsoft.com/office/drawing/2014/main" id="{00000000-0008-0000-1700-00009B010000}"/>
            </a:ext>
          </a:extLst>
        </xdr:cNvPr>
        <xdr:cNvSpPr/>
      </xdr:nvSpPr>
      <xdr:spPr>
        <a:xfrm>
          <a:off x="40399607" y="70321714"/>
          <a:ext cx="2985469" cy="107259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37</xdr:col>
      <xdr:colOff>492937</xdr:colOff>
      <xdr:row>248</xdr:row>
      <xdr:rowOff>165055</xdr:rowOff>
    </xdr:from>
    <xdr:to>
      <xdr:col>39</xdr:col>
      <xdr:colOff>197905</xdr:colOff>
      <xdr:row>251</xdr:row>
      <xdr:rowOff>141520</xdr:rowOff>
    </xdr:to>
    <xdr:sp macro="" textlink="">
      <xdr:nvSpPr>
        <xdr:cNvPr id="413" name="正方形/長方形 412">
          <a:extLst>
            <a:ext uri="{FF2B5EF4-FFF2-40B4-BE49-F238E27FC236}">
              <a16:creationId xmlns:a16="http://schemas.microsoft.com/office/drawing/2014/main" id="{00000000-0008-0000-1700-00009D010000}"/>
            </a:ext>
          </a:extLst>
        </xdr:cNvPr>
        <xdr:cNvSpPr/>
      </xdr:nvSpPr>
      <xdr:spPr>
        <a:xfrm>
          <a:off x="36864830" y="65043912"/>
          <a:ext cx="1065682" cy="50714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414672</xdr:colOff>
      <xdr:row>249</xdr:row>
      <xdr:rowOff>1771</xdr:rowOff>
    </xdr:from>
    <xdr:to>
      <xdr:col>42</xdr:col>
      <xdr:colOff>659999</xdr:colOff>
      <xdr:row>251</xdr:row>
      <xdr:rowOff>136071</xdr:rowOff>
    </xdr:to>
    <xdr:sp macro="" textlink="">
      <xdr:nvSpPr>
        <xdr:cNvPr id="414" name="正方形/長方形 413">
          <a:extLst>
            <a:ext uri="{FF2B5EF4-FFF2-40B4-BE49-F238E27FC236}">
              <a16:creationId xmlns:a16="http://schemas.microsoft.com/office/drawing/2014/main" id="{00000000-0008-0000-1700-00009E010000}"/>
            </a:ext>
          </a:extLst>
        </xdr:cNvPr>
        <xdr:cNvSpPr/>
      </xdr:nvSpPr>
      <xdr:spPr>
        <a:xfrm>
          <a:off x="39507993" y="65057521"/>
          <a:ext cx="925685" cy="48808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34</xdr:col>
      <xdr:colOff>64440</xdr:colOff>
      <xdr:row>240</xdr:row>
      <xdr:rowOff>25821</xdr:rowOff>
    </xdr:from>
    <xdr:to>
      <xdr:col>37</xdr:col>
      <xdr:colOff>200977</xdr:colOff>
      <xdr:row>243</xdr:row>
      <xdr:rowOff>35558</xdr:rowOff>
    </xdr:to>
    <xdr:sp macro="" textlink="">
      <xdr:nvSpPr>
        <xdr:cNvPr id="415" name="線吹き出し 1 (枠付き) 414">
          <a:extLst>
            <a:ext uri="{FF2B5EF4-FFF2-40B4-BE49-F238E27FC236}">
              <a16:creationId xmlns:a16="http://schemas.microsoft.com/office/drawing/2014/main" id="{00000000-0008-0000-1700-00009F010000}"/>
            </a:ext>
          </a:extLst>
        </xdr:cNvPr>
        <xdr:cNvSpPr/>
      </xdr:nvSpPr>
      <xdr:spPr>
        <a:xfrm>
          <a:off x="34395261" y="63489535"/>
          <a:ext cx="2177609" cy="540416"/>
        </a:xfrm>
        <a:prstGeom prst="borderCallout1">
          <a:avLst>
            <a:gd name="adj1" fmla="val 102654"/>
            <a:gd name="adj2" fmla="val 80808"/>
            <a:gd name="adj3" fmla="val 331881"/>
            <a:gd name="adj4" fmla="val 113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273762</xdr:colOff>
      <xdr:row>240</xdr:row>
      <xdr:rowOff>55740</xdr:rowOff>
    </xdr:from>
    <xdr:to>
      <xdr:col>49</xdr:col>
      <xdr:colOff>229335</xdr:colOff>
      <xdr:row>243</xdr:row>
      <xdr:rowOff>47578</xdr:rowOff>
    </xdr:to>
    <xdr:sp macro="" textlink="">
      <xdr:nvSpPr>
        <xdr:cNvPr id="416" name="線吹き出し 1 (枠付き) 415">
          <a:extLst>
            <a:ext uri="{FF2B5EF4-FFF2-40B4-BE49-F238E27FC236}">
              <a16:creationId xmlns:a16="http://schemas.microsoft.com/office/drawing/2014/main" id="{00000000-0008-0000-1700-0000A0010000}"/>
            </a:ext>
          </a:extLst>
        </xdr:cNvPr>
        <xdr:cNvSpPr/>
      </xdr:nvSpPr>
      <xdr:spPr>
        <a:xfrm>
          <a:off x="42768869" y="63519454"/>
          <a:ext cx="1996645" cy="522517"/>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258536</xdr:colOff>
      <xdr:row>255</xdr:row>
      <xdr:rowOff>249422</xdr:rowOff>
    </xdr:from>
    <xdr:to>
      <xdr:col>43</xdr:col>
      <xdr:colOff>74084</xdr:colOff>
      <xdr:row>256</xdr:row>
      <xdr:rowOff>311567</xdr:rowOff>
    </xdr:to>
    <xdr:sp macro="" textlink="">
      <xdr:nvSpPr>
        <xdr:cNvPr id="417" name="正方形/長方形 416">
          <a:extLst>
            <a:ext uri="{FF2B5EF4-FFF2-40B4-BE49-F238E27FC236}">
              <a16:creationId xmlns:a16="http://schemas.microsoft.com/office/drawing/2014/main" id="{00000000-0008-0000-1700-0000A1010000}"/>
            </a:ext>
          </a:extLst>
        </xdr:cNvPr>
        <xdr:cNvSpPr/>
      </xdr:nvSpPr>
      <xdr:spPr>
        <a:xfrm>
          <a:off x="37991143" y="66393743"/>
          <a:ext cx="2536977" cy="4023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271167</xdr:colOff>
      <xdr:row>254</xdr:row>
      <xdr:rowOff>124947</xdr:rowOff>
    </xdr:from>
    <xdr:to>
      <xdr:col>50</xdr:col>
      <xdr:colOff>467595</xdr:colOff>
      <xdr:row>255</xdr:row>
      <xdr:rowOff>337267</xdr:rowOff>
    </xdr:to>
    <xdr:sp macro="" textlink="">
      <xdr:nvSpPr>
        <xdr:cNvPr id="418" name="線吹き出し 1 (枠付き) 417">
          <a:extLst>
            <a:ext uri="{FF2B5EF4-FFF2-40B4-BE49-F238E27FC236}">
              <a16:creationId xmlns:a16="http://schemas.microsoft.com/office/drawing/2014/main" id="{00000000-0008-0000-1700-0000A2010000}"/>
            </a:ext>
          </a:extLst>
        </xdr:cNvPr>
        <xdr:cNvSpPr/>
      </xdr:nvSpPr>
      <xdr:spPr>
        <a:xfrm>
          <a:off x="42085917" y="66092376"/>
          <a:ext cx="3598214" cy="389212"/>
        </a:xfrm>
        <a:prstGeom prst="borderCallout1">
          <a:avLst>
            <a:gd name="adj1" fmla="val 90264"/>
            <a:gd name="adj2" fmla="val -43216"/>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376058</xdr:colOff>
      <xdr:row>267</xdr:row>
      <xdr:rowOff>156503</xdr:rowOff>
    </xdr:from>
    <xdr:to>
      <xdr:col>49</xdr:col>
      <xdr:colOff>16331</xdr:colOff>
      <xdr:row>271</xdr:row>
      <xdr:rowOff>17033</xdr:rowOff>
    </xdr:to>
    <xdr:sp macro="" textlink="">
      <xdr:nvSpPr>
        <xdr:cNvPr id="419" name="線吹き出し 1 (枠付き) 418">
          <a:extLst>
            <a:ext uri="{FF2B5EF4-FFF2-40B4-BE49-F238E27FC236}">
              <a16:creationId xmlns:a16="http://schemas.microsoft.com/office/drawing/2014/main" id="{00000000-0008-0000-1700-0000A3010000}"/>
            </a:ext>
          </a:extLst>
        </xdr:cNvPr>
        <xdr:cNvSpPr/>
      </xdr:nvSpPr>
      <xdr:spPr>
        <a:xfrm>
          <a:off x="41510451" y="71662039"/>
          <a:ext cx="3042059" cy="568101"/>
        </a:xfrm>
        <a:prstGeom prst="borderCallout1">
          <a:avLst>
            <a:gd name="adj1" fmla="val -49096"/>
            <a:gd name="adj2" fmla="val -6923"/>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IGON15</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秒後」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13606</xdr:colOff>
      <xdr:row>302</xdr:row>
      <xdr:rowOff>585102</xdr:rowOff>
    </xdr:from>
    <xdr:to>
      <xdr:col>47</xdr:col>
      <xdr:colOff>279830</xdr:colOff>
      <xdr:row>307</xdr:row>
      <xdr:rowOff>37667</xdr:rowOff>
    </xdr:to>
    <xdr:sp macro="" textlink="">
      <xdr:nvSpPr>
        <xdr:cNvPr id="422" name="正方形/長方形 421">
          <a:extLst>
            <a:ext uri="{FF2B5EF4-FFF2-40B4-BE49-F238E27FC236}">
              <a16:creationId xmlns:a16="http://schemas.microsoft.com/office/drawing/2014/main" id="{00000000-0008-0000-1700-0000A6010000}"/>
            </a:ext>
          </a:extLst>
        </xdr:cNvPr>
        <xdr:cNvSpPr/>
      </xdr:nvSpPr>
      <xdr:spPr>
        <a:xfrm>
          <a:off x="40467642" y="80363781"/>
          <a:ext cx="2987652" cy="18338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432286</xdr:colOff>
      <xdr:row>308</xdr:row>
      <xdr:rowOff>52511</xdr:rowOff>
    </xdr:from>
    <xdr:to>
      <xdr:col>50</xdr:col>
      <xdr:colOff>85061</xdr:colOff>
      <xdr:row>311</xdr:row>
      <xdr:rowOff>38683</xdr:rowOff>
    </xdr:to>
    <xdr:sp macro="" textlink="">
      <xdr:nvSpPr>
        <xdr:cNvPr id="423" name="線吹き出し 1 (枠付き) 422">
          <a:extLst>
            <a:ext uri="{FF2B5EF4-FFF2-40B4-BE49-F238E27FC236}">
              <a16:creationId xmlns:a16="http://schemas.microsoft.com/office/drawing/2014/main" id="{00000000-0008-0000-1700-0000A7010000}"/>
            </a:ext>
          </a:extLst>
        </xdr:cNvPr>
        <xdr:cNvSpPr/>
      </xdr:nvSpPr>
      <xdr:spPr>
        <a:xfrm>
          <a:off x="42247036" y="82389332"/>
          <a:ext cx="3054561" cy="516851"/>
        </a:xfrm>
        <a:prstGeom prst="borderCallout1">
          <a:avLst>
            <a:gd name="adj1" fmla="val -37317"/>
            <a:gd name="adj2" fmla="val -9791"/>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506544</xdr:colOff>
      <xdr:row>283</xdr:row>
      <xdr:rowOff>148684</xdr:rowOff>
    </xdr:from>
    <xdr:to>
      <xdr:col>39</xdr:col>
      <xdr:colOff>211512</xdr:colOff>
      <xdr:row>287</xdr:row>
      <xdr:rowOff>40821</xdr:rowOff>
    </xdr:to>
    <xdr:sp macro="" textlink="">
      <xdr:nvSpPr>
        <xdr:cNvPr id="424" name="正方形/長方形 423">
          <a:extLst>
            <a:ext uri="{FF2B5EF4-FFF2-40B4-BE49-F238E27FC236}">
              <a16:creationId xmlns:a16="http://schemas.microsoft.com/office/drawing/2014/main" id="{00000000-0008-0000-1700-0000A8010000}"/>
            </a:ext>
          </a:extLst>
        </xdr:cNvPr>
        <xdr:cNvSpPr/>
      </xdr:nvSpPr>
      <xdr:spPr>
        <a:xfrm>
          <a:off x="36878437" y="74484505"/>
          <a:ext cx="1065682" cy="59970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414672</xdr:colOff>
      <xdr:row>283</xdr:row>
      <xdr:rowOff>162293</xdr:rowOff>
    </xdr:from>
    <xdr:to>
      <xdr:col>42</xdr:col>
      <xdr:colOff>659999</xdr:colOff>
      <xdr:row>287</xdr:row>
      <xdr:rowOff>40821</xdr:rowOff>
    </xdr:to>
    <xdr:sp macro="" textlink="">
      <xdr:nvSpPr>
        <xdr:cNvPr id="425" name="正方形/長方形 424">
          <a:extLst>
            <a:ext uri="{FF2B5EF4-FFF2-40B4-BE49-F238E27FC236}">
              <a16:creationId xmlns:a16="http://schemas.microsoft.com/office/drawing/2014/main" id="{00000000-0008-0000-1700-0000A9010000}"/>
            </a:ext>
          </a:extLst>
        </xdr:cNvPr>
        <xdr:cNvSpPr/>
      </xdr:nvSpPr>
      <xdr:spPr>
        <a:xfrm>
          <a:off x="39507993" y="74498114"/>
          <a:ext cx="925685" cy="5861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34</xdr:col>
      <xdr:colOff>78047</xdr:colOff>
      <xdr:row>274</xdr:row>
      <xdr:rowOff>142848</xdr:rowOff>
    </xdr:from>
    <xdr:to>
      <xdr:col>37</xdr:col>
      <xdr:colOff>214584</xdr:colOff>
      <xdr:row>277</xdr:row>
      <xdr:rowOff>130838</xdr:rowOff>
    </xdr:to>
    <xdr:sp macro="" textlink="">
      <xdr:nvSpPr>
        <xdr:cNvPr id="426" name="線吹き出し 1 (枠付き) 425">
          <a:extLst>
            <a:ext uri="{FF2B5EF4-FFF2-40B4-BE49-F238E27FC236}">
              <a16:creationId xmlns:a16="http://schemas.microsoft.com/office/drawing/2014/main" id="{00000000-0008-0000-1700-0000AA010000}"/>
            </a:ext>
          </a:extLst>
        </xdr:cNvPr>
        <xdr:cNvSpPr/>
      </xdr:nvSpPr>
      <xdr:spPr>
        <a:xfrm>
          <a:off x="34408868" y="72886634"/>
          <a:ext cx="2177609" cy="518668"/>
        </a:xfrm>
        <a:prstGeom prst="borderCallout1">
          <a:avLst>
            <a:gd name="adj1" fmla="val 102654"/>
            <a:gd name="adj2" fmla="val 80808"/>
            <a:gd name="adj3" fmla="val 331881"/>
            <a:gd name="adj4" fmla="val 113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273762</xdr:colOff>
      <xdr:row>275</xdr:row>
      <xdr:rowOff>91123</xdr:rowOff>
    </xdr:from>
    <xdr:to>
      <xdr:col>49</xdr:col>
      <xdr:colOff>229335</xdr:colOff>
      <xdr:row>278</xdr:row>
      <xdr:rowOff>61214</xdr:rowOff>
    </xdr:to>
    <xdr:sp macro="" textlink="">
      <xdr:nvSpPr>
        <xdr:cNvPr id="427" name="線吹き出し 1 (枠付き) 426">
          <a:extLst>
            <a:ext uri="{FF2B5EF4-FFF2-40B4-BE49-F238E27FC236}">
              <a16:creationId xmlns:a16="http://schemas.microsoft.com/office/drawing/2014/main" id="{00000000-0008-0000-1700-0000AB010000}"/>
            </a:ext>
          </a:extLst>
        </xdr:cNvPr>
        <xdr:cNvSpPr/>
      </xdr:nvSpPr>
      <xdr:spPr>
        <a:xfrm>
          <a:off x="42768869" y="73011802"/>
          <a:ext cx="1996645" cy="500769"/>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258536</xdr:colOff>
      <xdr:row>292</xdr:row>
      <xdr:rowOff>81643</xdr:rowOff>
    </xdr:from>
    <xdr:to>
      <xdr:col>43</xdr:col>
      <xdr:colOff>74084</xdr:colOff>
      <xdr:row>296</xdr:row>
      <xdr:rowOff>27214</xdr:rowOff>
    </xdr:to>
    <xdr:sp macro="" textlink="">
      <xdr:nvSpPr>
        <xdr:cNvPr id="428" name="正方形/長方形 427">
          <a:extLst>
            <a:ext uri="{FF2B5EF4-FFF2-40B4-BE49-F238E27FC236}">
              <a16:creationId xmlns:a16="http://schemas.microsoft.com/office/drawing/2014/main" id="{00000000-0008-0000-1700-0000AC010000}"/>
            </a:ext>
          </a:extLst>
        </xdr:cNvPr>
        <xdr:cNvSpPr/>
      </xdr:nvSpPr>
      <xdr:spPr>
        <a:xfrm>
          <a:off x="37991143" y="76009500"/>
          <a:ext cx="2536977" cy="666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271167</xdr:colOff>
      <xdr:row>290</xdr:row>
      <xdr:rowOff>160091</xdr:rowOff>
    </xdr:from>
    <xdr:to>
      <xdr:col>50</xdr:col>
      <xdr:colOff>467595</xdr:colOff>
      <xdr:row>292</xdr:row>
      <xdr:rowOff>157459</xdr:rowOff>
    </xdr:to>
    <xdr:sp macro="" textlink="">
      <xdr:nvSpPr>
        <xdr:cNvPr id="429" name="線吹き出し 1 (枠付き) 428">
          <a:extLst>
            <a:ext uri="{FF2B5EF4-FFF2-40B4-BE49-F238E27FC236}">
              <a16:creationId xmlns:a16="http://schemas.microsoft.com/office/drawing/2014/main" id="{00000000-0008-0000-1700-0000AD010000}"/>
            </a:ext>
          </a:extLst>
        </xdr:cNvPr>
        <xdr:cNvSpPr/>
      </xdr:nvSpPr>
      <xdr:spPr>
        <a:xfrm>
          <a:off x="42085917" y="75734162"/>
          <a:ext cx="3598214" cy="351154"/>
        </a:xfrm>
        <a:prstGeom prst="borderCallout1">
          <a:avLst>
            <a:gd name="adj1" fmla="val 90264"/>
            <a:gd name="adj2" fmla="val -43216"/>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501686</xdr:colOff>
      <xdr:row>293</xdr:row>
      <xdr:rowOff>120111</xdr:rowOff>
    </xdr:from>
    <xdr:to>
      <xdr:col>43</xdr:col>
      <xdr:colOff>60478</xdr:colOff>
      <xdr:row>295</xdr:row>
      <xdr:rowOff>188222</xdr:rowOff>
    </xdr:to>
    <xdr:sp macro="" textlink="">
      <xdr:nvSpPr>
        <xdr:cNvPr id="432" name="正方形/長方形 431">
          <a:extLst>
            <a:ext uri="{FF2B5EF4-FFF2-40B4-BE49-F238E27FC236}">
              <a16:creationId xmlns:a16="http://schemas.microsoft.com/office/drawing/2014/main" id="{00000000-0008-0000-1700-0000B0010000}"/>
            </a:ext>
          </a:extLst>
        </xdr:cNvPr>
        <xdr:cNvSpPr/>
      </xdr:nvSpPr>
      <xdr:spPr>
        <a:xfrm>
          <a:off x="39595007" y="76224861"/>
          <a:ext cx="919507" cy="42189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246646</xdr:colOff>
      <xdr:row>294</xdr:row>
      <xdr:rowOff>38748</xdr:rowOff>
    </xdr:from>
    <xdr:to>
      <xdr:col>50</xdr:col>
      <xdr:colOff>281153</xdr:colOff>
      <xdr:row>296</xdr:row>
      <xdr:rowOff>82968</xdr:rowOff>
    </xdr:to>
    <xdr:sp macro="" textlink="">
      <xdr:nvSpPr>
        <xdr:cNvPr id="433" name="線吹き出し 1 (枠付き) 432">
          <a:extLst>
            <a:ext uri="{FF2B5EF4-FFF2-40B4-BE49-F238E27FC236}">
              <a16:creationId xmlns:a16="http://schemas.microsoft.com/office/drawing/2014/main" id="{00000000-0008-0000-1700-0000B1010000}"/>
            </a:ext>
          </a:extLst>
        </xdr:cNvPr>
        <xdr:cNvSpPr/>
      </xdr:nvSpPr>
      <xdr:spPr>
        <a:xfrm>
          <a:off x="42061396" y="76320391"/>
          <a:ext cx="3436293" cy="411613"/>
        </a:xfrm>
        <a:prstGeom prst="borderCallout1">
          <a:avLst>
            <a:gd name="adj1" fmla="val 25531"/>
            <a:gd name="adj2" fmla="val -44841"/>
            <a:gd name="adj3" fmla="val 42794"/>
            <a:gd name="adj4" fmla="val -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メッセージラベルで途絶確定時間が異なる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509734</xdr:colOff>
      <xdr:row>332</xdr:row>
      <xdr:rowOff>108701</xdr:rowOff>
    </xdr:from>
    <xdr:to>
      <xdr:col>38</xdr:col>
      <xdr:colOff>359094</xdr:colOff>
      <xdr:row>336</xdr:row>
      <xdr:rowOff>104942</xdr:rowOff>
    </xdr:to>
    <xdr:sp macro="" textlink="">
      <xdr:nvSpPr>
        <xdr:cNvPr id="437" name="正方形/長方形 436">
          <a:extLst>
            <a:ext uri="{FF2B5EF4-FFF2-40B4-BE49-F238E27FC236}">
              <a16:creationId xmlns:a16="http://schemas.microsoft.com/office/drawing/2014/main" id="{00000000-0008-0000-1700-0000B5010000}"/>
            </a:ext>
          </a:extLst>
        </xdr:cNvPr>
        <xdr:cNvSpPr/>
      </xdr:nvSpPr>
      <xdr:spPr>
        <a:xfrm>
          <a:off x="36881627" y="86690951"/>
          <a:ext cx="529717" cy="70381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431156</xdr:colOff>
      <xdr:row>332</xdr:row>
      <xdr:rowOff>108701</xdr:rowOff>
    </xdr:from>
    <xdr:to>
      <xdr:col>42</xdr:col>
      <xdr:colOff>659192</xdr:colOff>
      <xdr:row>336</xdr:row>
      <xdr:rowOff>104941</xdr:rowOff>
    </xdr:to>
    <xdr:sp macro="" textlink="">
      <xdr:nvSpPr>
        <xdr:cNvPr id="438" name="正方形/長方形 437">
          <a:extLst>
            <a:ext uri="{FF2B5EF4-FFF2-40B4-BE49-F238E27FC236}">
              <a16:creationId xmlns:a16="http://schemas.microsoft.com/office/drawing/2014/main" id="{00000000-0008-0000-1700-0000B6010000}"/>
            </a:ext>
          </a:extLst>
        </xdr:cNvPr>
        <xdr:cNvSpPr/>
      </xdr:nvSpPr>
      <xdr:spPr>
        <a:xfrm>
          <a:off x="39524477" y="86690951"/>
          <a:ext cx="908394" cy="70381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14502</xdr:colOff>
      <xdr:row>325</xdr:row>
      <xdr:rowOff>124580</xdr:rowOff>
    </xdr:from>
    <xdr:to>
      <xdr:col>37</xdr:col>
      <xdr:colOff>642192</xdr:colOff>
      <xdr:row>328</xdr:row>
      <xdr:rowOff>27368</xdr:rowOff>
    </xdr:to>
    <xdr:sp macro="" textlink="">
      <xdr:nvSpPr>
        <xdr:cNvPr id="439" name="線吹き出し 1 (枠付き) 438">
          <a:extLst>
            <a:ext uri="{FF2B5EF4-FFF2-40B4-BE49-F238E27FC236}">
              <a16:creationId xmlns:a16="http://schemas.microsoft.com/office/drawing/2014/main" id="{00000000-0008-0000-1700-0000B7010000}"/>
            </a:ext>
          </a:extLst>
        </xdr:cNvPr>
        <xdr:cNvSpPr/>
      </xdr:nvSpPr>
      <xdr:spPr>
        <a:xfrm>
          <a:off x="35025681" y="85468580"/>
          <a:ext cx="1988404" cy="43346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46</xdr:col>
      <xdr:colOff>21239</xdr:colOff>
      <xdr:row>324</xdr:row>
      <xdr:rowOff>42058</xdr:rowOff>
    </xdr:from>
    <xdr:to>
      <xdr:col>48</xdr:col>
      <xdr:colOff>643299</xdr:colOff>
      <xdr:row>326</xdr:row>
      <xdr:rowOff>165934</xdr:rowOff>
    </xdr:to>
    <xdr:sp macro="" textlink="">
      <xdr:nvSpPr>
        <xdr:cNvPr id="440" name="線吹き出し 1 (枠付き) 439">
          <a:extLst>
            <a:ext uri="{FF2B5EF4-FFF2-40B4-BE49-F238E27FC236}">
              <a16:creationId xmlns:a16="http://schemas.microsoft.com/office/drawing/2014/main" id="{00000000-0008-0000-1700-0000B8010000}"/>
            </a:ext>
          </a:extLst>
        </xdr:cNvPr>
        <xdr:cNvSpPr/>
      </xdr:nvSpPr>
      <xdr:spPr>
        <a:xfrm>
          <a:off x="42516346" y="85209165"/>
          <a:ext cx="1982774" cy="477662"/>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258537</xdr:colOff>
      <xdr:row>342</xdr:row>
      <xdr:rowOff>95228</xdr:rowOff>
    </xdr:from>
    <xdr:to>
      <xdr:col>43</xdr:col>
      <xdr:colOff>49056</xdr:colOff>
      <xdr:row>343</xdr:row>
      <xdr:rowOff>149679</xdr:rowOff>
    </xdr:to>
    <xdr:sp macro="" textlink="">
      <xdr:nvSpPr>
        <xdr:cNvPr id="441" name="正方形/長方形 440">
          <a:extLst>
            <a:ext uri="{FF2B5EF4-FFF2-40B4-BE49-F238E27FC236}">
              <a16:creationId xmlns:a16="http://schemas.microsoft.com/office/drawing/2014/main" id="{00000000-0008-0000-1700-0000B9010000}"/>
            </a:ext>
          </a:extLst>
        </xdr:cNvPr>
        <xdr:cNvSpPr/>
      </xdr:nvSpPr>
      <xdr:spPr>
        <a:xfrm>
          <a:off x="37991144" y="88446407"/>
          <a:ext cx="2511948" cy="23134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259745</xdr:colOff>
      <xdr:row>340</xdr:row>
      <xdr:rowOff>115028</xdr:rowOff>
    </xdr:from>
    <xdr:to>
      <xdr:col>50</xdr:col>
      <xdr:colOff>456173</xdr:colOff>
      <xdr:row>343</xdr:row>
      <xdr:rowOff>6182</xdr:rowOff>
    </xdr:to>
    <xdr:sp macro="" textlink="">
      <xdr:nvSpPr>
        <xdr:cNvPr id="442" name="線吹き出し 1 (枠付き) 441">
          <a:extLst>
            <a:ext uri="{FF2B5EF4-FFF2-40B4-BE49-F238E27FC236}">
              <a16:creationId xmlns:a16="http://schemas.microsoft.com/office/drawing/2014/main" id="{00000000-0008-0000-1700-0000BA010000}"/>
            </a:ext>
          </a:extLst>
        </xdr:cNvPr>
        <xdr:cNvSpPr/>
      </xdr:nvSpPr>
      <xdr:spPr>
        <a:xfrm>
          <a:off x="42074495" y="88112421"/>
          <a:ext cx="3598214" cy="421832"/>
        </a:xfrm>
        <a:prstGeom prst="borderCallout1">
          <a:avLst>
            <a:gd name="adj1" fmla="val 90264"/>
            <a:gd name="adj2" fmla="val -43216"/>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244928</xdr:colOff>
      <xdr:row>351</xdr:row>
      <xdr:rowOff>1673678</xdr:rowOff>
    </xdr:from>
    <xdr:to>
      <xdr:col>46</xdr:col>
      <xdr:colOff>435429</xdr:colOff>
      <xdr:row>352</xdr:row>
      <xdr:rowOff>450514</xdr:rowOff>
    </xdr:to>
    <xdr:sp macro="" textlink="">
      <xdr:nvSpPr>
        <xdr:cNvPr id="443" name="正方形/長方形 442">
          <a:extLst>
            <a:ext uri="{FF2B5EF4-FFF2-40B4-BE49-F238E27FC236}">
              <a16:creationId xmlns:a16="http://schemas.microsoft.com/office/drawing/2014/main" id="{00000000-0008-0000-1700-0000BB010000}"/>
            </a:ext>
          </a:extLst>
        </xdr:cNvPr>
        <xdr:cNvSpPr/>
      </xdr:nvSpPr>
      <xdr:spPr>
        <a:xfrm>
          <a:off x="40018607" y="91970678"/>
          <a:ext cx="2911929" cy="50494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49</xdr:col>
      <xdr:colOff>445893</xdr:colOff>
      <xdr:row>352</xdr:row>
      <xdr:rowOff>32662</xdr:rowOff>
    </xdr:from>
    <xdr:to>
      <xdr:col>54</xdr:col>
      <xdr:colOff>98669</xdr:colOff>
      <xdr:row>352</xdr:row>
      <xdr:rowOff>549512</xdr:rowOff>
    </xdr:to>
    <xdr:sp macro="" textlink="">
      <xdr:nvSpPr>
        <xdr:cNvPr id="444" name="線吹き出し 1 (枠付き) 443">
          <a:extLst>
            <a:ext uri="{FF2B5EF4-FFF2-40B4-BE49-F238E27FC236}">
              <a16:creationId xmlns:a16="http://schemas.microsoft.com/office/drawing/2014/main" id="{00000000-0008-0000-1700-0000BC010000}"/>
            </a:ext>
          </a:extLst>
        </xdr:cNvPr>
        <xdr:cNvSpPr/>
      </xdr:nvSpPr>
      <xdr:spPr>
        <a:xfrm>
          <a:off x="44982072" y="92057769"/>
          <a:ext cx="3054561" cy="516850"/>
        </a:xfrm>
        <a:prstGeom prst="borderCallout1">
          <a:avLst>
            <a:gd name="adj1" fmla="val 44297"/>
            <a:gd name="adj2" fmla="val -66811"/>
            <a:gd name="adj3" fmla="val 53904"/>
            <a:gd name="adj4" fmla="val 1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495722</xdr:colOff>
      <xdr:row>460</xdr:row>
      <xdr:rowOff>3477</xdr:rowOff>
    </xdr:from>
    <xdr:to>
      <xdr:col>32</xdr:col>
      <xdr:colOff>446877</xdr:colOff>
      <xdr:row>461</xdr:row>
      <xdr:rowOff>58840</xdr:rowOff>
    </xdr:to>
    <xdr:sp macro="" textlink="">
      <xdr:nvSpPr>
        <xdr:cNvPr id="450" name="正方形/長方形 449">
          <a:extLst>
            <a:ext uri="{FF2B5EF4-FFF2-40B4-BE49-F238E27FC236}">
              <a16:creationId xmlns:a16="http://schemas.microsoft.com/office/drawing/2014/main" id="{00000000-0008-0000-1700-0000C2010000}"/>
            </a:ext>
          </a:extLst>
        </xdr:cNvPr>
        <xdr:cNvSpPr/>
      </xdr:nvSpPr>
      <xdr:spPr>
        <a:xfrm>
          <a:off x="31411151" y="118793834"/>
          <a:ext cx="1774512" cy="2322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186340</xdr:colOff>
      <xdr:row>454</xdr:row>
      <xdr:rowOff>100994</xdr:rowOff>
    </xdr:from>
    <xdr:to>
      <xdr:col>29</xdr:col>
      <xdr:colOff>579148</xdr:colOff>
      <xdr:row>458</xdr:row>
      <xdr:rowOff>176321</xdr:rowOff>
    </xdr:to>
    <xdr:sp macro="" textlink="">
      <xdr:nvSpPr>
        <xdr:cNvPr id="451" name="線吹き出し 1 (枠付き) 450">
          <a:extLst>
            <a:ext uri="{FF2B5EF4-FFF2-40B4-BE49-F238E27FC236}">
              <a16:creationId xmlns:a16="http://schemas.microsoft.com/office/drawing/2014/main" id="{00000000-0008-0000-1700-0000C3010000}"/>
            </a:ext>
          </a:extLst>
        </xdr:cNvPr>
        <xdr:cNvSpPr/>
      </xdr:nvSpPr>
      <xdr:spPr>
        <a:xfrm>
          <a:off x="28380340" y="117829994"/>
          <a:ext cx="2433879" cy="782898"/>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MSG_RI_S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589191</xdr:colOff>
      <xdr:row>359</xdr:row>
      <xdr:rowOff>12664</xdr:rowOff>
    </xdr:from>
    <xdr:to>
      <xdr:col>38</xdr:col>
      <xdr:colOff>438551</xdr:colOff>
      <xdr:row>449</xdr:row>
      <xdr:rowOff>81644</xdr:rowOff>
    </xdr:to>
    <xdr:sp macro="" textlink="">
      <xdr:nvSpPr>
        <xdr:cNvPr id="463" name="正方形/長方形 462">
          <a:extLst>
            <a:ext uri="{FF2B5EF4-FFF2-40B4-BE49-F238E27FC236}">
              <a16:creationId xmlns:a16="http://schemas.microsoft.com/office/drawing/2014/main" id="{00000000-0008-0000-1700-0000CF010000}"/>
            </a:ext>
          </a:extLst>
        </xdr:cNvPr>
        <xdr:cNvSpPr/>
      </xdr:nvSpPr>
      <xdr:spPr>
        <a:xfrm>
          <a:off x="36961084" y="94786414"/>
          <a:ext cx="529717" cy="221397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497006</xdr:colOff>
      <xdr:row>359</xdr:row>
      <xdr:rowOff>12664</xdr:rowOff>
    </xdr:from>
    <xdr:to>
      <xdr:col>43</xdr:col>
      <xdr:colOff>81642</xdr:colOff>
      <xdr:row>449</xdr:row>
      <xdr:rowOff>81643</xdr:rowOff>
    </xdr:to>
    <xdr:sp macro="" textlink="">
      <xdr:nvSpPr>
        <xdr:cNvPr id="464" name="正方形/長方形 463">
          <a:extLst>
            <a:ext uri="{FF2B5EF4-FFF2-40B4-BE49-F238E27FC236}">
              <a16:creationId xmlns:a16="http://schemas.microsoft.com/office/drawing/2014/main" id="{00000000-0008-0000-1700-0000D0010000}"/>
            </a:ext>
          </a:extLst>
        </xdr:cNvPr>
        <xdr:cNvSpPr/>
      </xdr:nvSpPr>
      <xdr:spPr>
        <a:xfrm>
          <a:off x="39590327" y="94786414"/>
          <a:ext cx="945351" cy="2213976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93960</xdr:colOff>
      <xdr:row>352</xdr:row>
      <xdr:rowOff>1400193</xdr:rowOff>
    </xdr:from>
    <xdr:to>
      <xdr:col>38</xdr:col>
      <xdr:colOff>41293</xdr:colOff>
      <xdr:row>354</xdr:row>
      <xdr:rowOff>2101</xdr:rowOff>
    </xdr:to>
    <xdr:sp macro="" textlink="">
      <xdr:nvSpPr>
        <xdr:cNvPr id="465" name="線吹き出し 1 (枠付き) 464">
          <a:extLst>
            <a:ext uri="{FF2B5EF4-FFF2-40B4-BE49-F238E27FC236}">
              <a16:creationId xmlns:a16="http://schemas.microsoft.com/office/drawing/2014/main" id="{00000000-0008-0000-1700-0000D1010000}"/>
            </a:ext>
          </a:extLst>
        </xdr:cNvPr>
        <xdr:cNvSpPr/>
      </xdr:nvSpPr>
      <xdr:spPr>
        <a:xfrm>
          <a:off x="35105139" y="93425300"/>
          <a:ext cx="1988404" cy="46608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46</xdr:col>
      <xdr:colOff>5447</xdr:colOff>
      <xdr:row>352</xdr:row>
      <xdr:rowOff>1257775</xdr:rowOff>
    </xdr:from>
    <xdr:to>
      <xdr:col>48</xdr:col>
      <xdr:colOff>627507</xdr:colOff>
      <xdr:row>353</xdr:row>
      <xdr:rowOff>59023</xdr:rowOff>
    </xdr:to>
    <xdr:sp macro="" textlink="">
      <xdr:nvSpPr>
        <xdr:cNvPr id="466" name="線吹き出し 1 (枠付き) 465">
          <a:extLst>
            <a:ext uri="{FF2B5EF4-FFF2-40B4-BE49-F238E27FC236}">
              <a16:creationId xmlns:a16="http://schemas.microsoft.com/office/drawing/2014/main" id="{00000000-0008-0000-1700-0000D2010000}"/>
            </a:ext>
          </a:extLst>
        </xdr:cNvPr>
        <xdr:cNvSpPr/>
      </xdr:nvSpPr>
      <xdr:spPr>
        <a:xfrm>
          <a:off x="42500554" y="93282882"/>
          <a:ext cx="1982774" cy="488534"/>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187542</xdr:colOff>
      <xdr:row>359</xdr:row>
      <xdr:rowOff>12664</xdr:rowOff>
    </xdr:from>
    <xdr:to>
      <xdr:col>50</xdr:col>
      <xdr:colOff>40821</xdr:colOff>
      <xdr:row>449</xdr:row>
      <xdr:rowOff>81643</xdr:rowOff>
    </xdr:to>
    <xdr:sp macro="" textlink="">
      <xdr:nvSpPr>
        <xdr:cNvPr id="467" name="正方形/長方形 466">
          <a:extLst>
            <a:ext uri="{FF2B5EF4-FFF2-40B4-BE49-F238E27FC236}">
              <a16:creationId xmlns:a16="http://schemas.microsoft.com/office/drawing/2014/main" id="{00000000-0008-0000-1700-0000D3010000}"/>
            </a:ext>
          </a:extLst>
        </xdr:cNvPr>
        <xdr:cNvSpPr/>
      </xdr:nvSpPr>
      <xdr:spPr>
        <a:xfrm>
          <a:off x="44723721" y="94786414"/>
          <a:ext cx="533636" cy="2213976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43590</xdr:colOff>
      <xdr:row>352</xdr:row>
      <xdr:rowOff>1255042</xdr:rowOff>
    </xdr:from>
    <xdr:to>
      <xdr:col>55</xdr:col>
      <xdr:colOff>665651</xdr:colOff>
      <xdr:row>353</xdr:row>
      <xdr:rowOff>56290</xdr:rowOff>
    </xdr:to>
    <xdr:sp macro="" textlink="">
      <xdr:nvSpPr>
        <xdr:cNvPr id="468" name="線吹き出し 1 (枠付き) 467">
          <a:extLst>
            <a:ext uri="{FF2B5EF4-FFF2-40B4-BE49-F238E27FC236}">
              <a16:creationId xmlns:a16="http://schemas.microsoft.com/office/drawing/2014/main" id="{00000000-0008-0000-1700-0000D4010000}"/>
            </a:ext>
          </a:extLst>
        </xdr:cNvPr>
        <xdr:cNvSpPr/>
      </xdr:nvSpPr>
      <xdr:spPr>
        <a:xfrm>
          <a:off x="47301197" y="93280149"/>
          <a:ext cx="1982775" cy="488534"/>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67264</xdr:colOff>
      <xdr:row>332</xdr:row>
      <xdr:rowOff>108701</xdr:rowOff>
    </xdr:from>
    <xdr:to>
      <xdr:col>49</xdr:col>
      <xdr:colOff>564450</xdr:colOff>
      <xdr:row>336</xdr:row>
      <xdr:rowOff>104941</xdr:rowOff>
    </xdr:to>
    <xdr:sp macro="" textlink="">
      <xdr:nvSpPr>
        <xdr:cNvPr id="469" name="正方形/長方形 468">
          <a:extLst>
            <a:ext uri="{FF2B5EF4-FFF2-40B4-BE49-F238E27FC236}">
              <a16:creationId xmlns:a16="http://schemas.microsoft.com/office/drawing/2014/main" id="{00000000-0008-0000-1700-0000D5010000}"/>
            </a:ext>
          </a:extLst>
        </xdr:cNvPr>
        <xdr:cNvSpPr/>
      </xdr:nvSpPr>
      <xdr:spPr>
        <a:xfrm>
          <a:off x="44603443" y="86690951"/>
          <a:ext cx="497186" cy="70381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620457</xdr:colOff>
      <xdr:row>324</xdr:row>
      <xdr:rowOff>42058</xdr:rowOff>
    </xdr:from>
    <xdr:to>
      <xdr:col>55</xdr:col>
      <xdr:colOff>562161</xdr:colOff>
      <xdr:row>326</xdr:row>
      <xdr:rowOff>165934</xdr:rowOff>
    </xdr:to>
    <xdr:sp macro="" textlink="">
      <xdr:nvSpPr>
        <xdr:cNvPr id="470" name="線吹き出し 1 (枠付き) 469">
          <a:extLst>
            <a:ext uri="{FF2B5EF4-FFF2-40B4-BE49-F238E27FC236}">
              <a16:creationId xmlns:a16="http://schemas.microsoft.com/office/drawing/2014/main" id="{00000000-0008-0000-1700-0000D6010000}"/>
            </a:ext>
          </a:extLst>
        </xdr:cNvPr>
        <xdr:cNvSpPr/>
      </xdr:nvSpPr>
      <xdr:spPr>
        <a:xfrm>
          <a:off x="47197707" y="85209165"/>
          <a:ext cx="1982775" cy="477662"/>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23565</xdr:colOff>
      <xdr:row>283</xdr:row>
      <xdr:rowOff>162293</xdr:rowOff>
    </xdr:from>
    <xdr:to>
      <xdr:col>49</xdr:col>
      <xdr:colOff>523629</xdr:colOff>
      <xdr:row>287</xdr:row>
      <xdr:rowOff>27214</xdr:rowOff>
    </xdr:to>
    <xdr:sp macro="" textlink="">
      <xdr:nvSpPr>
        <xdr:cNvPr id="471" name="正方形/長方形 470">
          <a:extLst>
            <a:ext uri="{FF2B5EF4-FFF2-40B4-BE49-F238E27FC236}">
              <a16:creationId xmlns:a16="http://schemas.microsoft.com/office/drawing/2014/main" id="{00000000-0008-0000-1700-0000D7010000}"/>
            </a:ext>
          </a:extLst>
        </xdr:cNvPr>
        <xdr:cNvSpPr/>
      </xdr:nvSpPr>
      <xdr:spPr>
        <a:xfrm>
          <a:off x="44559744" y="74498114"/>
          <a:ext cx="500064" cy="57249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35048</xdr:colOff>
      <xdr:row>275</xdr:row>
      <xdr:rowOff>50302</xdr:rowOff>
    </xdr:from>
    <xdr:to>
      <xdr:col>55</xdr:col>
      <xdr:colOff>653846</xdr:colOff>
      <xdr:row>278</xdr:row>
      <xdr:rowOff>20393</xdr:rowOff>
    </xdr:to>
    <xdr:sp macro="" textlink="">
      <xdr:nvSpPr>
        <xdr:cNvPr id="472" name="線吹き出し 1 (枠付き) 471">
          <a:extLst>
            <a:ext uri="{FF2B5EF4-FFF2-40B4-BE49-F238E27FC236}">
              <a16:creationId xmlns:a16="http://schemas.microsoft.com/office/drawing/2014/main" id="{00000000-0008-0000-1700-0000D8010000}"/>
            </a:ext>
          </a:extLst>
        </xdr:cNvPr>
        <xdr:cNvSpPr/>
      </xdr:nvSpPr>
      <xdr:spPr>
        <a:xfrm>
          <a:off x="47292655" y="72970981"/>
          <a:ext cx="1979512" cy="500769"/>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37172</xdr:colOff>
      <xdr:row>249</xdr:row>
      <xdr:rowOff>1771</xdr:rowOff>
    </xdr:from>
    <xdr:to>
      <xdr:col>49</xdr:col>
      <xdr:colOff>537235</xdr:colOff>
      <xdr:row>251</xdr:row>
      <xdr:rowOff>136071</xdr:rowOff>
    </xdr:to>
    <xdr:sp macro="" textlink="">
      <xdr:nvSpPr>
        <xdr:cNvPr id="473" name="正方形/長方形 472">
          <a:extLst>
            <a:ext uri="{FF2B5EF4-FFF2-40B4-BE49-F238E27FC236}">
              <a16:creationId xmlns:a16="http://schemas.microsoft.com/office/drawing/2014/main" id="{00000000-0008-0000-1700-0000D9010000}"/>
            </a:ext>
          </a:extLst>
        </xdr:cNvPr>
        <xdr:cNvSpPr/>
      </xdr:nvSpPr>
      <xdr:spPr>
        <a:xfrm>
          <a:off x="44573351" y="65057521"/>
          <a:ext cx="500063" cy="48808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35050</xdr:colOff>
      <xdr:row>240</xdr:row>
      <xdr:rowOff>28526</xdr:rowOff>
    </xdr:from>
    <xdr:to>
      <xdr:col>55</xdr:col>
      <xdr:colOff>653848</xdr:colOff>
      <xdr:row>243</xdr:row>
      <xdr:rowOff>20364</xdr:rowOff>
    </xdr:to>
    <xdr:sp macro="" textlink="">
      <xdr:nvSpPr>
        <xdr:cNvPr id="474" name="線吹き出し 1 (枠付き) 473">
          <a:extLst>
            <a:ext uri="{FF2B5EF4-FFF2-40B4-BE49-F238E27FC236}">
              <a16:creationId xmlns:a16="http://schemas.microsoft.com/office/drawing/2014/main" id="{00000000-0008-0000-1700-0000DA010000}"/>
            </a:ext>
          </a:extLst>
        </xdr:cNvPr>
        <xdr:cNvSpPr/>
      </xdr:nvSpPr>
      <xdr:spPr>
        <a:xfrm>
          <a:off x="47292657" y="63492240"/>
          <a:ext cx="1979512" cy="522517"/>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34989</xdr:colOff>
      <xdr:row>216</xdr:row>
      <xdr:rowOff>88991</xdr:rowOff>
    </xdr:from>
    <xdr:to>
      <xdr:col>49</xdr:col>
      <xdr:colOff>535051</xdr:colOff>
      <xdr:row>220</xdr:row>
      <xdr:rowOff>46198</xdr:rowOff>
    </xdr:to>
    <xdr:sp macro="" textlink="">
      <xdr:nvSpPr>
        <xdr:cNvPr id="475" name="正方形/長方形 474">
          <a:extLst>
            <a:ext uri="{FF2B5EF4-FFF2-40B4-BE49-F238E27FC236}">
              <a16:creationId xmlns:a16="http://schemas.microsoft.com/office/drawing/2014/main" id="{00000000-0008-0000-1700-0000DB010000}"/>
            </a:ext>
          </a:extLst>
        </xdr:cNvPr>
        <xdr:cNvSpPr/>
      </xdr:nvSpPr>
      <xdr:spPr>
        <a:xfrm>
          <a:off x="44571168" y="56354527"/>
          <a:ext cx="500062" cy="69199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134666</xdr:colOff>
      <xdr:row>207</xdr:row>
      <xdr:rowOff>152474</xdr:rowOff>
    </xdr:from>
    <xdr:to>
      <xdr:col>56</xdr:col>
      <xdr:colOff>73106</xdr:colOff>
      <xdr:row>210</xdr:row>
      <xdr:rowOff>142952</xdr:rowOff>
    </xdr:to>
    <xdr:sp macro="" textlink="">
      <xdr:nvSpPr>
        <xdr:cNvPr id="476" name="線吹き出し 1 (枠付き) 475">
          <a:extLst>
            <a:ext uri="{FF2B5EF4-FFF2-40B4-BE49-F238E27FC236}">
              <a16:creationId xmlns:a16="http://schemas.microsoft.com/office/drawing/2014/main" id="{00000000-0008-0000-1700-0000DC010000}"/>
            </a:ext>
          </a:extLst>
        </xdr:cNvPr>
        <xdr:cNvSpPr/>
      </xdr:nvSpPr>
      <xdr:spPr>
        <a:xfrm>
          <a:off x="47392273" y="54825974"/>
          <a:ext cx="1979512" cy="521157"/>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37174</xdr:colOff>
      <xdr:row>193</xdr:row>
      <xdr:rowOff>126413</xdr:rowOff>
    </xdr:from>
    <xdr:to>
      <xdr:col>49</xdr:col>
      <xdr:colOff>537236</xdr:colOff>
      <xdr:row>197</xdr:row>
      <xdr:rowOff>154331</xdr:rowOff>
    </xdr:to>
    <xdr:sp macro="" textlink="">
      <xdr:nvSpPr>
        <xdr:cNvPr id="477" name="正方形/長方形 476">
          <a:extLst>
            <a:ext uri="{FF2B5EF4-FFF2-40B4-BE49-F238E27FC236}">
              <a16:creationId xmlns:a16="http://schemas.microsoft.com/office/drawing/2014/main" id="{00000000-0008-0000-1700-0000DD010000}"/>
            </a:ext>
          </a:extLst>
        </xdr:cNvPr>
        <xdr:cNvSpPr/>
      </xdr:nvSpPr>
      <xdr:spPr>
        <a:xfrm>
          <a:off x="44573353" y="49629199"/>
          <a:ext cx="500062" cy="73548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617473</xdr:colOff>
      <xdr:row>184</xdr:row>
      <xdr:rowOff>124655</xdr:rowOff>
    </xdr:from>
    <xdr:to>
      <xdr:col>55</xdr:col>
      <xdr:colOff>555914</xdr:colOff>
      <xdr:row>187</xdr:row>
      <xdr:rowOff>93386</xdr:rowOff>
    </xdr:to>
    <xdr:sp macro="" textlink="">
      <xdr:nvSpPr>
        <xdr:cNvPr id="478" name="線吹き出し 1 (枠付き) 477">
          <a:extLst>
            <a:ext uri="{FF2B5EF4-FFF2-40B4-BE49-F238E27FC236}">
              <a16:creationId xmlns:a16="http://schemas.microsoft.com/office/drawing/2014/main" id="{00000000-0008-0000-1700-0000DE010000}"/>
            </a:ext>
          </a:extLst>
        </xdr:cNvPr>
        <xdr:cNvSpPr/>
      </xdr:nvSpPr>
      <xdr:spPr>
        <a:xfrm>
          <a:off x="47194723" y="48035405"/>
          <a:ext cx="1979512" cy="499410"/>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73782</xdr:colOff>
      <xdr:row>152</xdr:row>
      <xdr:rowOff>76553</xdr:rowOff>
    </xdr:from>
    <xdr:to>
      <xdr:col>49</xdr:col>
      <xdr:colOff>569317</xdr:colOff>
      <xdr:row>158</xdr:row>
      <xdr:rowOff>140987</xdr:rowOff>
    </xdr:to>
    <xdr:sp macro="" textlink="">
      <xdr:nvSpPr>
        <xdr:cNvPr id="479" name="正方形/長方形 478">
          <a:extLst>
            <a:ext uri="{FF2B5EF4-FFF2-40B4-BE49-F238E27FC236}">
              <a16:creationId xmlns:a16="http://schemas.microsoft.com/office/drawing/2014/main" id="{00000000-0008-0000-1700-0000DF010000}"/>
            </a:ext>
          </a:extLst>
        </xdr:cNvPr>
        <xdr:cNvSpPr/>
      </xdr:nvSpPr>
      <xdr:spPr>
        <a:xfrm>
          <a:off x="44609961" y="39183482"/>
          <a:ext cx="495535" cy="115300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11835</xdr:colOff>
      <xdr:row>143</xdr:row>
      <xdr:rowOff>73677</xdr:rowOff>
    </xdr:from>
    <xdr:to>
      <xdr:col>55</xdr:col>
      <xdr:colOff>559876</xdr:colOff>
      <xdr:row>146</xdr:row>
      <xdr:rowOff>42409</xdr:rowOff>
    </xdr:to>
    <xdr:sp macro="" textlink="">
      <xdr:nvSpPr>
        <xdr:cNvPr id="480" name="線吹き出し 1 (枠付き) 479">
          <a:extLst>
            <a:ext uri="{FF2B5EF4-FFF2-40B4-BE49-F238E27FC236}">
              <a16:creationId xmlns:a16="http://schemas.microsoft.com/office/drawing/2014/main" id="{00000000-0008-0000-1700-0000E0010000}"/>
            </a:ext>
          </a:extLst>
        </xdr:cNvPr>
        <xdr:cNvSpPr/>
      </xdr:nvSpPr>
      <xdr:spPr>
        <a:xfrm>
          <a:off x="42379035" y="36027377"/>
          <a:ext cx="1767241" cy="476732"/>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機能有無判定有り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265941</xdr:colOff>
      <xdr:row>460</xdr:row>
      <xdr:rowOff>4292</xdr:rowOff>
    </xdr:from>
    <xdr:to>
      <xdr:col>43</xdr:col>
      <xdr:colOff>40821</xdr:colOff>
      <xdr:row>461</xdr:row>
      <xdr:rowOff>54428</xdr:rowOff>
    </xdr:to>
    <xdr:sp macro="" textlink="">
      <xdr:nvSpPr>
        <xdr:cNvPr id="481" name="正方形/長方形 480">
          <a:extLst>
            <a:ext uri="{FF2B5EF4-FFF2-40B4-BE49-F238E27FC236}">
              <a16:creationId xmlns:a16="http://schemas.microsoft.com/office/drawing/2014/main" id="{00000000-0008-0000-1700-0000E1010000}"/>
            </a:ext>
          </a:extLst>
        </xdr:cNvPr>
        <xdr:cNvSpPr/>
      </xdr:nvSpPr>
      <xdr:spPr>
        <a:xfrm>
          <a:off x="37998548" y="118794649"/>
          <a:ext cx="2496309" cy="22702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271168</xdr:colOff>
      <xdr:row>457</xdr:row>
      <xdr:rowOff>152400</xdr:rowOff>
    </xdr:from>
    <xdr:to>
      <xdr:col>51</xdr:col>
      <xdr:colOff>438149</xdr:colOff>
      <xdr:row>460</xdr:row>
      <xdr:rowOff>92138</xdr:rowOff>
    </xdr:to>
    <xdr:sp macro="" textlink="">
      <xdr:nvSpPr>
        <xdr:cNvPr id="482" name="線吹き出し 1 (枠付き) 481">
          <a:extLst>
            <a:ext uri="{FF2B5EF4-FFF2-40B4-BE49-F238E27FC236}">
              <a16:creationId xmlns:a16="http://schemas.microsoft.com/office/drawing/2014/main" id="{00000000-0008-0000-1700-0000E2010000}"/>
            </a:ext>
          </a:extLst>
        </xdr:cNvPr>
        <xdr:cNvSpPr/>
      </xdr:nvSpPr>
      <xdr:spPr>
        <a:xfrm>
          <a:off x="37799668" y="115995450"/>
          <a:ext cx="3824581" cy="454088"/>
        </a:xfrm>
        <a:prstGeom prst="borderCallout1">
          <a:avLst>
            <a:gd name="adj1" fmla="val 90264"/>
            <a:gd name="adj2" fmla="val -43216"/>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509734</xdr:colOff>
      <xdr:row>474</xdr:row>
      <xdr:rowOff>151669</xdr:rowOff>
    </xdr:from>
    <xdr:to>
      <xdr:col>38</xdr:col>
      <xdr:colOff>359094</xdr:colOff>
      <xdr:row>483</xdr:row>
      <xdr:rowOff>106117</xdr:rowOff>
    </xdr:to>
    <xdr:sp macro="" textlink="">
      <xdr:nvSpPr>
        <xdr:cNvPr id="452" name="正方形/長方形 451">
          <a:extLst>
            <a:ext uri="{FF2B5EF4-FFF2-40B4-BE49-F238E27FC236}">
              <a16:creationId xmlns:a16="http://schemas.microsoft.com/office/drawing/2014/main" id="{00000000-0008-0000-1700-0000C4010000}"/>
            </a:ext>
          </a:extLst>
        </xdr:cNvPr>
        <xdr:cNvSpPr/>
      </xdr:nvSpPr>
      <xdr:spPr>
        <a:xfrm>
          <a:off x="36881627" y="121418526"/>
          <a:ext cx="529717" cy="157369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431156</xdr:colOff>
      <xdr:row>474</xdr:row>
      <xdr:rowOff>151668</xdr:rowOff>
    </xdr:from>
    <xdr:to>
      <xdr:col>42</xdr:col>
      <xdr:colOff>659192</xdr:colOff>
      <xdr:row>483</xdr:row>
      <xdr:rowOff>106116</xdr:rowOff>
    </xdr:to>
    <xdr:sp macro="" textlink="">
      <xdr:nvSpPr>
        <xdr:cNvPr id="453" name="正方形/長方形 452">
          <a:extLst>
            <a:ext uri="{FF2B5EF4-FFF2-40B4-BE49-F238E27FC236}">
              <a16:creationId xmlns:a16="http://schemas.microsoft.com/office/drawing/2014/main" id="{00000000-0008-0000-1700-0000C5010000}"/>
            </a:ext>
          </a:extLst>
        </xdr:cNvPr>
        <xdr:cNvSpPr/>
      </xdr:nvSpPr>
      <xdr:spPr>
        <a:xfrm>
          <a:off x="39524477" y="121418525"/>
          <a:ext cx="908394" cy="157369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14502</xdr:colOff>
      <xdr:row>468</xdr:row>
      <xdr:rowOff>23276</xdr:rowOff>
    </xdr:from>
    <xdr:to>
      <xdr:col>37</xdr:col>
      <xdr:colOff>642192</xdr:colOff>
      <xdr:row>470</xdr:row>
      <xdr:rowOff>113831</xdr:rowOff>
    </xdr:to>
    <xdr:sp macro="" textlink="">
      <xdr:nvSpPr>
        <xdr:cNvPr id="454" name="線吹き出し 1 (枠付き) 453">
          <a:extLst>
            <a:ext uri="{FF2B5EF4-FFF2-40B4-BE49-F238E27FC236}">
              <a16:creationId xmlns:a16="http://schemas.microsoft.com/office/drawing/2014/main" id="{00000000-0008-0000-1700-0000C6010000}"/>
            </a:ext>
          </a:extLst>
        </xdr:cNvPr>
        <xdr:cNvSpPr/>
      </xdr:nvSpPr>
      <xdr:spPr>
        <a:xfrm>
          <a:off x="35025681" y="120228776"/>
          <a:ext cx="1988404" cy="444341"/>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46</xdr:col>
      <xdr:colOff>21239</xdr:colOff>
      <xdr:row>466</xdr:row>
      <xdr:rowOff>49612</xdr:rowOff>
    </xdr:from>
    <xdr:to>
      <xdr:col>48</xdr:col>
      <xdr:colOff>643299</xdr:colOff>
      <xdr:row>469</xdr:row>
      <xdr:rowOff>7468</xdr:rowOff>
    </xdr:to>
    <xdr:sp macro="" textlink="">
      <xdr:nvSpPr>
        <xdr:cNvPr id="455" name="線吹き出し 1 (枠付き) 454">
          <a:extLst>
            <a:ext uri="{FF2B5EF4-FFF2-40B4-BE49-F238E27FC236}">
              <a16:creationId xmlns:a16="http://schemas.microsoft.com/office/drawing/2014/main" id="{00000000-0008-0000-1700-0000C7010000}"/>
            </a:ext>
          </a:extLst>
        </xdr:cNvPr>
        <xdr:cNvSpPr/>
      </xdr:nvSpPr>
      <xdr:spPr>
        <a:xfrm>
          <a:off x="42516346" y="119901326"/>
          <a:ext cx="1982774"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258537</xdr:colOff>
      <xdr:row>485</xdr:row>
      <xdr:rowOff>680358</xdr:rowOff>
    </xdr:from>
    <xdr:to>
      <xdr:col>43</xdr:col>
      <xdr:colOff>74086</xdr:colOff>
      <xdr:row>485</xdr:row>
      <xdr:rowOff>896616</xdr:rowOff>
    </xdr:to>
    <xdr:sp macro="" textlink="">
      <xdr:nvSpPr>
        <xdr:cNvPr id="456" name="正方形/長方形 455">
          <a:extLst>
            <a:ext uri="{FF2B5EF4-FFF2-40B4-BE49-F238E27FC236}">
              <a16:creationId xmlns:a16="http://schemas.microsoft.com/office/drawing/2014/main" id="{00000000-0008-0000-1700-0000C8010000}"/>
            </a:ext>
          </a:extLst>
        </xdr:cNvPr>
        <xdr:cNvSpPr/>
      </xdr:nvSpPr>
      <xdr:spPr>
        <a:xfrm>
          <a:off x="37991144" y="124083537"/>
          <a:ext cx="2536978" cy="21625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271168</xdr:colOff>
      <xdr:row>485</xdr:row>
      <xdr:rowOff>385557</xdr:rowOff>
    </xdr:from>
    <xdr:to>
      <xdr:col>50</xdr:col>
      <xdr:colOff>467596</xdr:colOff>
      <xdr:row>485</xdr:row>
      <xdr:rowOff>774768</xdr:rowOff>
    </xdr:to>
    <xdr:sp macro="" textlink="">
      <xdr:nvSpPr>
        <xdr:cNvPr id="457" name="線吹き出し 1 (枠付き) 456">
          <a:extLst>
            <a:ext uri="{FF2B5EF4-FFF2-40B4-BE49-F238E27FC236}">
              <a16:creationId xmlns:a16="http://schemas.microsoft.com/office/drawing/2014/main" id="{00000000-0008-0000-1700-0000C9010000}"/>
            </a:ext>
          </a:extLst>
        </xdr:cNvPr>
        <xdr:cNvSpPr/>
      </xdr:nvSpPr>
      <xdr:spPr>
        <a:xfrm>
          <a:off x="42085918" y="123788736"/>
          <a:ext cx="3598214" cy="389211"/>
        </a:xfrm>
        <a:prstGeom prst="borderCallout1">
          <a:avLst>
            <a:gd name="adj1" fmla="val 90264"/>
            <a:gd name="adj2" fmla="val -43216"/>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40051</xdr:colOff>
      <xdr:row>474</xdr:row>
      <xdr:rowOff>165275</xdr:rowOff>
    </xdr:from>
    <xdr:to>
      <xdr:col>49</xdr:col>
      <xdr:colOff>557892</xdr:colOff>
      <xdr:row>483</xdr:row>
      <xdr:rowOff>119723</xdr:rowOff>
    </xdr:to>
    <xdr:sp macro="" textlink="">
      <xdr:nvSpPr>
        <xdr:cNvPr id="483" name="正方形/長方形 482">
          <a:extLst>
            <a:ext uri="{FF2B5EF4-FFF2-40B4-BE49-F238E27FC236}">
              <a16:creationId xmlns:a16="http://schemas.microsoft.com/office/drawing/2014/main" id="{00000000-0008-0000-1700-0000E3010000}"/>
            </a:ext>
          </a:extLst>
        </xdr:cNvPr>
        <xdr:cNvSpPr/>
      </xdr:nvSpPr>
      <xdr:spPr>
        <a:xfrm>
          <a:off x="44576230" y="121432132"/>
          <a:ext cx="517841" cy="157369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620456</xdr:colOff>
      <xdr:row>466</xdr:row>
      <xdr:rowOff>49612</xdr:rowOff>
    </xdr:from>
    <xdr:to>
      <xdr:col>55</xdr:col>
      <xdr:colOff>562160</xdr:colOff>
      <xdr:row>469</xdr:row>
      <xdr:rowOff>7468</xdr:rowOff>
    </xdr:to>
    <xdr:sp macro="" textlink="">
      <xdr:nvSpPr>
        <xdr:cNvPr id="484" name="線吹き出し 1 (枠付き) 483">
          <a:extLst>
            <a:ext uri="{FF2B5EF4-FFF2-40B4-BE49-F238E27FC236}">
              <a16:creationId xmlns:a16="http://schemas.microsoft.com/office/drawing/2014/main" id="{00000000-0008-0000-1700-0000E4010000}"/>
            </a:ext>
          </a:extLst>
        </xdr:cNvPr>
        <xdr:cNvSpPr/>
      </xdr:nvSpPr>
      <xdr:spPr>
        <a:xfrm>
          <a:off x="47197706" y="119901326"/>
          <a:ext cx="1982775"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509734</xdr:colOff>
      <xdr:row>493</xdr:row>
      <xdr:rowOff>101062</xdr:rowOff>
    </xdr:from>
    <xdr:to>
      <xdr:col>39</xdr:col>
      <xdr:colOff>200089</xdr:colOff>
      <xdr:row>496</xdr:row>
      <xdr:rowOff>89342</xdr:rowOff>
    </xdr:to>
    <xdr:sp macro="" textlink="">
      <xdr:nvSpPr>
        <xdr:cNvPr id="485" name="正方形/長方形 484">
          <a:extLst>
            <a:ext uri="{FF2B5EF4-FFF2-40B4-BE49-F238E27FC236}">
              <a16:creationId xmlns:a16="http://schemas.microsoft.com/office/drawing/2014/main" id="{00000000-0008-0000-1700-0000E5010000}"/>
            </a:ext>
          </a:extLst>
        </xdr:cNvPr>
        <xdr:cNvSpPr/>
      </xdr:nvSpPr>
      <xdr:spPr>
        <a:xfrm>
          <a:off x="36881627" y="127776883"/>
          <a:ext cx="1051069" cy="51895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417549</xdr:colOff>
      <xdr:row>493</xdr:row>
      <xdr:rowOff>101062</xdr:rowOff>
    </xdr:from>
    <xdr:to>
      <xdr:col>42</xdr:col>
      <xdr:colOff>645585</xdr:colOff>
      <xdr:row>496</xdr:row>
      <xdr:rowOff>78469</xdr:rowOff>
    </xdr:to>
    <xdr:sp macro="" textlink="">
      <xdr:nvSpPr>
        <xdr:cNvPr id="486" name="正方形/長方形 485">
          <a:extLst>
            <a:ext uri="{FF2B5EF4-FFF2-40B4-BE49-F238E27FC236}">
              <a16:creationId xmlns:a16="http://schemas.microsoft.com/office/drawing/2014/main" id="{00000000-0008-0000-1700-0000E6010000}"/>
            </a:ext>
          </a:extLst>
        </xdr:cNvPr>
        <xdr:cNvSpPr/>
      </xdr:nvSpPr>
      <xdr:spPr>
        <a:xfrm>
          <a:off x="39510870" y="127776883"/>
          <a:ext cx="908394" cy="50808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14502</xdr:colOff>
      <xdr:row>486</xdr:row>
      <xdr:rowOff>1216627</xdr:rowOff>
    </xdr:from>
    <xdr:to>
      <xdr:col>37</xdr:col>
      <xdr:colOff>642192</xdr:colOff>
      <xdr:row>488</xdr:row>
      <xdr:rowOff>22643</xdr:rowOff>
    </xdr:to>
    <xdr:sp macro="" textlink="">
      <xdr:nvSpPr>
        <xdr:cNvPr id="487" name="線吹き出し 1 (枠付き) 486">
          <a:extLst>
            <a:ext uri="{FF2B5EF4-FFF2-40B4-BE49-F238E27FC236}">
              <a16:creationId xmlns:a16="http://schemas.microsoft.com/office/drawing/2014/main" id="{00000000-0008-0000-1700-0000E7010000}"/>
            </a:ext>
          </a:extLst>
        </xdr:cNvPr>
        <xdr:cNvSpPr/>
      </xdr:nvSpPr>
      <xdr:spPr>
        <a:xfrm>
          <a:off x="35025681" y="126347913"/>
          <a:ext cx="1988404" cy="46608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116488</xdr:colOff>
      <xdr:row>486</xdr:row>
      <xdr:rowOff>1142005</xdr:rowOff>
    </xdr:from>
    <xdr:to>
      <xdr:col>49</xdr:col>
      <xdr:colOff>58190</xdr:colOff>
      <xdr:row>487</xdr:row>
      <xdr:rowOff>147362</xdr:rowOff>
    </xdr:to>
    <xdr:sp macro="" textlink="">
      <xdr:nvSpPr>
        <xdr:cNvPr id="488" name="線吹き出し 1 (枠付き) 487">
          <a:extLst>
            <a:ext uri="{FF2B5EF4-FFF2-40B4-BE49-F238E27FC236}">
              <a16:creationId xmlns:a16="http://schemas.microsoft.com/office/drawing/2014/main" id="{00000000-0008-0000-1700-0000E8010000}"/>
            </a:ext>
          </a:extLst>
        </xdr:cNvPr>
        <xdr:cNvSpPr/>
      </xdr:nvSpPr>
      <xdr:spPr>
        <a:xfrm>
          <a:off x="42611595" y="126273291"/>
          <a:ext cx="1982774"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340178</xdr:colOff>
      <xdr:row>503</xdr:row>
      <xdr:rowOff>79392</xdr:rowOff>
    </xdr:from>
    <xdr:to>
      <xdr:col>43</xdr:col>
      <xdr:colOff>114906</xdr:colOff>
      <xdr:row>505</xdr:row>
      <xdr:rowOff>163285</xdr:rowOff>
    </xdr:to>
    <xdr:sp macro="" textlink="">
      <xdr:nvSpPr>
        <xdr:cNvPr id="489" name="正方形/長方形 488">
          <a:extLst>
            <a:ext uri="{FF2B5EF4-FFF2-40B4-BE49-F238E27FC236}">
              <a16:creationId xmlns:a16="http://schemas.microsoft.com/office/drawing/2014/main" id="{00000000-0008-0000-1700-0000E9010000}"/>
            </a:ext>
          </a:extLst>
        </xdr:cNvPr>
        <xdr:cNvSpPr/>
      </xdr:nvSpPr>
      <xdr:spPr>
        <a:xfrm>
          <a:off x="38072785" y="129551356"/>
          <a:ext cx="2496157" cy="4376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271168</xdr:colOff>
      <xdr:row>502</xdr:row>
      <xdr:rowOff>36563</xdr:rowOff>
    </xdr:from>
    <xdr:to>
      <xdr:col>50</xdr:col>
      <xdr:colOff>467596</xdr:colOff>
      <xdr:row>504</xdr:row>
      <xdr:rowOff>58381</xdr:rowOff>
    </xdr:to>
    <xdr:sp macro="" textlink="">
      <xdr:nvSpPr>
        <xdr:cNvPr id="490" name="線吹き出し 1 (枠付き) 489">
          <a:extLst>
            <a:ext uri="{FF2B5EF4-FFF2-40B4-BE49-F238E27FC236}">
              <a16:creationId xmlns:a16="http://schemas.microsoft.com/office/drawing/2014/main" id="{00000000-0008-0000-1700-0000EA010000}"/>
            </a:ext>
          </a:extLst>
        </xdr:cNvPr>
        <xdr:cNvSpPr/>
      </xdr:nvSpPr>
      <xdr:spPr>
        <a:xfrm>
          <a:off x="42085918" y="129318027"/>
          <a:ext cx="3598214" cy="389211"/>
        </a:xfrm>
        <a:prstGeom prst="borderCallout1">
          <a:avLst>
            <a:gd name="adj1" fmla="val 90264"/>
            <a:gd name="adj2" fmla="val -43216"/>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26444</xdr:colOff>
      <xdr:row>493</xdr:row>
      <xdr:rowOff>101062</xdr:rowOff>
    </xdr:from>
    <xdr:to>
      <xdr:col>49</xdr:col>
      <xdr:colOff>523629</xdr:colOff>
      <xdr:row>496</xdr:row>
      <xdr:rowOff>89343</xdr:rowOff>
    </xdr:to>
    <xdr:sp macro="" textlink="">
      <xdr:nvSpPr>
        <xdr:cNvPr id="491" name="正方形/長方形 490">
          <a:extLst>
            <a:ext uri="{FF2B5EF4-FFF2-40B4-BE49-F238E27FC236}">
              <a16:creationId xmlns:a16="http://schemas.microsoft.com/office/drawing/2014/main" id="{00000000-0008-0000-1700-0000EB010000}"/>
            </a:ext>
          </a:extLst>
        </xdr:cNvPr>
        <xdr:cNvSpPr/>
      </xdr:nvSpPr>
      <xdr:spPr>
        <a:xfrm>
          <a:off x="44562623" y="127776883"/>
          <a:ext cx="497185" cy="51896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620456</xdr:colOff>
      <xdr:row>486</xdr:row>
      <xdr:rowOff>1142005</xdr:rowOff>
    </xdr:from>
    <xdr:to>
      <xdr:col>55</xdr:col>
      <xdr:colOff>562160</xdr:colOff>
      <xdr:row>487</xdr:row>
      <xdr:rowOff>147362</xdr:rowOff>
    </xdr:to>
    <xdr:sp macro="" textlink="">
      <xdr:nvSpPr>
        <xdr:cNvPr id="492" name="線吹き出し 1 (枠付き) 491">
          <a:extLst>
            <a:ext uri="{FF2B5EF4-FFF2-40B4-BE49-F238E27FC236}">
              <a16:creationId xmlns:a16="http://schemas.microsoft.com/office/drawing/2014/main" id="{00000000-0008-0000-1700-0000EC010000}"/>
            </a:ext>
          </a:extLst>
        </xdr:cNvPr>
        <xdr:cNvSpPr/>
      </xdr:nvSpPr>
      <xdr:spPr>
        <a:xfrm>
          <a:off x="47197706" y="126273291"/>
          <a:ext cx="1982775"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484704</xdr:colOff>
      <xdr:row>510</xdr:row>
      <xdr:rowOff>170550</xdr:rowOff>
    </xdr:from>
    <xdr:to>
      <xdr:col>38</xdr:col>
      <xdr:colOff>324273</xdr:colOff>
      <xdr:row>520</xdr:row>
      <xdr:rowOff>68036</xdr:rowOff>
    </xdr:to>
    <xdr:sp macro="" textlink="">
      <xdr:nvSpPr>
        <xdr:cNvPr id="493" name="正方形/長方形 492">
          <a:extLst>
            <a:ext uri="{FF2B5EF4-FFF2-40B4-BE49-F238E27FC236}">
              <a16:creationId xmlns:a16="http://schemas.microsoft.com/office/drawing/2014/main" id="{00000000-0008-0000-1700-0000ED010000}"/>
            </a:ext>
          </a:extLst>
        </xdr:cNvPr>
        <xdr:cNvSpPr/>
      </xdr:nvSpPr>
      <xdr:spPr>
        <a:xfrm>
          <a:off x="36856597" y="133765479"/>
          <a:ext cx="519926" cy="168002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406127</xdr:colOff>
      <xdr:row>510</xdr:row>
      <xdr:rowOff>170551</xdr:rowOff>
    </xdr:from>
    <xdr:to>
      <xdr:col>42</xdr:col>
      <xdr:colOff>634163</xdr:colOff>
      <xdr:row>520</xdr:row>
      <xdr:rowOff>54430</xdr:rowOff>
    </xdr:to>
    <xdr:sp macro="" textlink="">
      <xdr:nvSpPr>
        <xdr:cNvPr id="494" name="正方形/長方形 493">
          <a:extLst>
            <a:ext uri="{FF2B5EF4-FFF2-40B4-BE49-F238E27FC236}">
              <a16:creationId xmlns:a16="http://schemas.microsoft.com/office/drawing/2014/main" id="{00000000-0008-0000-1700-0000EE010000}"/>
            </a:ext>
          </a:extLst>
        </xdr:cNvPr>
        <xdr:cNvSpPr/>
      </xdr:nvSpPr>
      <xdr:spPr>
        <a:xfrm>
          <a:off x="39499448" y="133765480"/>
          <a:ext cx="908394" cy="16664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895</xdr:colOff>
      <xdr:row>508</xdr:row>
      <xdr:rowOff>265579</xdr:rowOff>
    </xdr:from>
    <xdr:to>
      <xdr:col>37</xdr:col>
      <xdr:colOff>628585</xdr:colOff>
      <xdr:row>508</xdr:row>
      <xdr:rowOff>731666</xdr:rowOff>
    </xdr:to>
    <xdr:sp macro="" textlink="">
      <xdr:nvSpPr>
        <xdr:cNvPr id="495" name="線吹き出し 1 (枠付き) 494">
          <a:extLst>
            <a:ext uri="{FF2B5EF4-FFF2-40B4-BE49-F238E27FC236}">
              <a16:creationId xmlns:a16="http://schemas.microsoft.com/office/drawing/2014/main" id="{00000000-0008-0000-1700-0000EF010000}"/>
            </a:ext>
          </a:extLst>
        </xdr:cNvPr>
        <xdr:cNvSpPr/>
      </xdr:nvSpPr>
      <xdr:spPr>
        <a:xfrm>
          <a:off x="35012074" y="132336508"/>
          <a:ext cx="1988404" cy="46608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46</xdr:col>
      <xdr:colOff>225344</xdr:colOff>
      <xdr:row>508</xdr:row>
      <xdr:rowOff>272599</xdr:rowOff>
    </xdr:from>
    <xdr:to>
      <xdr:col>49</xdr:col>
      <xdr:colOff>167046</xdr:colOff>
      <xdr:row>508</xdr:row>
      <xdr:rowOff>761134</xdr:rowOff>
    </xdr:to>
    <xdr:sp macro="" textlink="">
      <xdr:nvSpPr>
        <xdr:cNvPr id="496" name="線吹き出し 1 (枠付き) 495">
          <a:extLst>
            <a:ext uri="{FF2B5EF4-FFF2-40B4-BE49-F238E27FC236}">
              <a16:creationId xmlns:a16="http://schemas.microsoft.com/office/drawing/2014/main" id="{00000000-0008-0000-1700-0000F0010000}"/>
            </a:ext>
          </a:extLst>
        </xdr:cNvPr>
        <xdr:cNvSpPr/>
      </xdr:nvSpPr>
      <xdr:spPr>
        <a:xfrm>
          <a:off x="42720451" y="132343528"/>
          <a:ext cx="1982774"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299358</xdr:colOff>
      <xdr:row>525</xdr:row>
      <xdr:rowOff>176892</xdr:rowOff>
    </xdr:from>
    <xdr:to>
      <xdr:col>43</xdr:col>
      <xdr:colOff>95249</xdr:colOff>
      <xdr:row>525</xdr:row>
      <xdr:rowOff>577655</xdr:rowOff>
    </xdr:to>
    <xdr:sp macro="" textlink="">
      <xdr:nvSpPr>
        <xdr:cNvPr id="497" name="正方形/長方形 496">
          <a:extLst>
            <a:ext uri="{FF2B5EF4-FFF2-40B4-BE49-F238E27FC236}">
              <a16:creationId xmlns:a16="http://schemas.microsoft.com/office/drawing/2014/main" id="{00000000-0008-0000-1700-0000F1010000}"/>
            </a:ext>
          </a:extLst>
        </xdr:cNvPr>
        <xdr:cNvSpPr/>
      </xdr:nvSpPr>
      <xdr:spPr>
        <a:xfrm>
          <a:off x="38031965" y="136615713"/>
          <a:ext cx="2517320" cy="40076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556728</xdr:colOff>
      <xdr:row>522</xdr:row>
      <xdr:rowOff>114300</xdr:rowOff>
    </xdr:from>
    <xdr:to>
      <xdr:col>51</xdr:col>
      <xdr:colOff>266700</xdr:colOff>
      <xdr:row>524</xdr:row>
      <xdr:rowOff>214252</xdr:rowOff>
    </xdr:to>
    <xdr:sp macro="" textlink="">
      <xdr:nvSpPr>
        <xdr:cNvPr id="498" name="線吹き出し 1 (枠付き) 497">
          <a:extLst>
            <a:ext uri="{FF2B5EF4-FFF2-40B4-BE49-F238E27FC236}">
              <a16:creationId xmlns:a16="http://schemas.microsoft.com/office/drawing/2014/main" id="{00000000-0008-0000-1700-0000F2010000}"/>
            </a:ext>
          </a:extLst>
        </xdr:cNvPr>
        <xdr:cNvSpPr/>
      </xdr:nvSpPr>
      <xdr:spPr>
        <a:xfrm>
          <a:off x="38085228" y="133083300"/>
          <a:ext cx="3367572" cy="442852"/>
        </a:xfrm>
        <a:prstGeom prst="borderCallout1">
          <a:avLst>
            <a:gd name="adj1" fmla="val 168489"/>
            <a:gd name="adj2" fmla="val -82904"/>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15021</xdr:colOff>
      <xdr:row>510</xdr:row>
      <xdr:rowOff>170550</xdr:rowOff>
    </xdr:from>
    <xdr:to>
      <xdr:col>49</xdr:col>
      <xdr:colOff>512206</xdr:colOff>
      <xdr:row>520</xdr:row>
      <xdr:rowOff>68036</xdr:rowOff>
    </xdr:to>
    <xdr:sp macro="" textlink="">
      <xdr:nvSpPr>
        <xdr:cNvPr id="499" name="正方形/長方形 498">
          <a:extLst>
            <a:ext uri="{FF2B5EF4-FFF2-40B4-BE49-F238E27FC236}">
              <a16:creationId xmlns:a16="http://schemas.microsoft.com/office/drawing/2014/main" id="{00000000-0008-0000-1700-0000F3010000}"/>
            </a:ext>
          </a:extLst>
        </xdr:cNvPr>
        <xdr:cNvSpPr/>
      </xdr:nvSpPr>
      <xdr:spPr>
        <a:xfrm>
          <a:off x="44551200" y="133765479"/>
          <a:ext cx="497185" cy="168002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144204</xdr:colOff>
      <xdr:row>508</xdr:row>
      <xdr:rowOff>286206</xdr:rowOff>
    </xdr:from>
    <xdr:to>
      <xdr:col>56</xdr:col>
      <xdr:colOff>85907</xdr:colOff>
      <xdr:row>508</xdr:row>
      <xdr:rowOff>774741</xdr:rowOff>
    </xdr:to>
    <xdr:sp macro="" textlink="">
      <xdr:nvSpPr>
        <xdr:cNvPr id="500" name="線吹き出し 1 (枠付き) 499">
          <a:extLst>
            <a:ext uri="{FF2B5EF4-FFF2-40B4-BE49-F238E27FC236}">
              <a16:creationId xmlns:a16="http://schemas.microsoft.com/office/drawing/2014/main" id="{00000000-0008-0000-1700-0000F4010000}"/>
            </a:ext>
          </a:extLst>
        </xdr:cNvPr>
        <xdr:cNvSpPr/>
      </xdr:nvSpPr>
      <xdr:spPr>
        <a:xfrm>
          <a:off x="47401811" y="132357135"/>
          <a:ext cx="1982775"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542506</xdr:colOff>
      <xdr:row>525</xdr:row>
      <xdr:rowOff>190500</xdr:rowOff>
    </xdr:from>
    <xdr:to>
      <xdr:col>43</xdr:col>
      <xdr:colOff>89875</xdr:colOff>
      <xdr:row>525</xdr:row>
      <xdr:rowOff>591262</xdr:rowOff>
    </xdr:to>
    <xdr:sp macro="" textlink="">
      <xdr:nvSpPr>
        <xdr:cNvPr id="501" name="正方形/長方形 500">
          <a:extLst>
            <a:ext uri="{FF2B5EF4-FFF2-40B4-BE49-F238E27FC236}">
              <a16:creationId xmlns:a16="http://schemas.microsoft.com/office/drawing/2014/main" id="{00000000-0008-0000-1700-0000F5010000}"/>
            </a:ext>
          </a:extLst>
        </xdr:cNvPr>
        <xdr:cNvSpPr/>
      </xdr:nvSpPr>
      <xdr:spPr>
        <a:xfrm>
          <a:off x="39635827" y="136629321"/>
          <a:ext cx="908084" cy="40076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273859</xdr:colOff>
      <xdr:row>525</xdr:row>
      <xdr:rowOff>219227</xdr:rowOff>
    </xdr:from>
    <xdr:to>
      <xdr:col>50</xdr:col>
      <xdr:colOff>308366</xdr:colOff>
      <xdr:row>525</xdr:row>
      <xdr:rowOff>663461</xdr:rowOff>
    </xdr:to>
    <xdr:sp macro="" textlink="">
      <xdr:nvSpPr>
        <xdr:cNvPr id="502" name="線吹き出し 1 (枠付き) 501">
          <a:extLst>
            <a:ext uri="{FF2B5EF4-FFF2-40B4-BE49-F238E27FC236}">
              <a16:creationId xmlns:a16="http://schemas.microsoft.com/office/drawing/2014/main" id="{00000000-0008-0000-1700-0000F6010000}"/>
            </a:ext>
          </a:extLst>
        </xdr:cNvPr>
        <xdr:cNvSpPr/>
      </xdr:nvSpPr>
      <xdr:spPr>
        <a:xfrm>
          <a:off x="42088609" y="136658048"/>
          <a:ext cx="3436293" cy="444234"/>
        </a:xfrm>
        <a:prstGeom prst="borderCallout1">
          <a:avLst>
            <a:gd name="adj1" fmla="val 25531"/>
            <a:gd name="adj2" fmla="val -44841"/>
            <a:gd name="adj3" fmla="val 42794"/>
            <a:gd name="adj4" fmla="val -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メッセージラベルで途絶確定時間が異なる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484704</xdr:colOff>
      <xdr:row>529</xdr:row>
      <xdr:rowOff>76570</xdr:rowOff>
    </xdr:from>
    <xdr:to>
      <xdr:col>39</xdr:col>
      <xdr:colOff>175059</xdr:colOff>
      <xdr:row>534</xdr:row>
      <xdr:rowOff>48145</xdr:rowOff>
    </xdr:to>
    <xdr:sp macro="" textlink="">
      <xdr:nvSpPr>
        <xdr:cNvPr id="505" name="正方形/長方形 504">
          <a:extLst>
            <a:ext uri="{FF2B5EF4-FFF2-40B4-BE49-F238E27FC236}">
              <a16:creationId xmlns:a16="http://schemas.microsoft.com/office/drawing/2014/main" id="{00000000-0008-0000-1700-0000F9010000}"/>
            </a:ext>
          </a:extLst>
        </xdr:cNvPr>
        <xdr:cNvSpPr/>
      </xdr:nvSpPr>
      <xdr:spPr>
        <a:xfrm>
          <a:off x="36856597" y="139985213"/>
          <a:ext cx="1051069" cy="85603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406127</xdr:colOff>
      <xdr:row>529</xdr:row>
      <xdr:rowOff>76570</xdr:rowOff>
    </xdr:from>
    <xdr:to>
      <xdr:col>42</xdr:col>
      <xdr:colOff>634163</xdr:colOff>
      <xdr:row>534</xdr:row>
      <xdr:rowOff>37273</xdr:rowOff>
    </xdr:to>
    <xdr:sp macro="" textlink="">
      <xdr:nvSpPr>
        <xdr:cNvPr id="506" name="正方形/長方形 505">
          <a:extLst>
            <a:ext uri="{FF2B5EF4-FFF2-40B4-BE49-F238E27FC236}">
              <a16:creationId xmlns:a16="http://schemas.microsoft.com/office/drawing/2014/main" id="{00000000-0008-0000-1700-0000FA010000}"/>
            </a:ext>
          </a:extLst>
        </xdr:cNvPr>
        <xdr:cNvSpPr/>
      </xdr:nvSpPr>
      <xdr:spPr>
        <a:xfrm>
          <a:off x="39499448" y="139985213"/>
          <a:ext cx="908394" cy="84516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895</xdr:colOff>
      <xdr:row>526</xdr:row>
      <xdr:rowOff>389312</xdr:rowOff>
    </xdr:from>
    <xdr:to>
      <xdr:col>37</xdr:col>
      <xdr:colOff>628585</xdr:colOff>
      <xdr:row>526</xdr:row>
      <xdr:rowOff>855399</xdr:rowOff>
    </xdr:to>
    <xdr:sp macro="" textlink="">
      <xdr:nvSpPr>
        <xdr:cNvPr id="507" name="線吹き出し 1 (枠付き) 506">
          <a:extLst>
            <a:ext uri="{FF2B5EF4-FFF2-40B4-BE49-F238E27FC236}">
              <a16:creationId xmlns:a16="http://schemas.microsoft.com/office/drawing/2014/main" id="{00000000-0008-0000-1700-0000FB010000}"/>
            </a:ext>
          </a:extLst>
        </xdr:cNvPr>
        <xdr:cNvSpPr/>
      </xdr:nvSpPr>
      <xdr:spPr>
        <a:xfrm>
          <a:off x="35012074" y="138556241"/>
          <a:ext cx="1988404" cy="46608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225344</xdr:colOff>
      <xdr:row>526</xdr:row>
      <xdr:rowOff>382725</xdr:rowOff>
    </xdr:from>
    <xdr:to>
      <xdr:col>49</xdr:col>
      <xdr:colOff>167046</xdr:colOff>
      <xdr:row>526</xdr:row>
      <xdr:rowOff>871260</xdr:rowOff>
    </xdr:to>
    <xdr:sp macro="" textlink="">
      <xdr:nvSpPr>
        <xdr:cNvPr id="508" name="線吹き出し 1 (枠付き) 507">
          <a:extLst>
            <a:ext uri="{FF2B5EF4-FFF2-40B4-BE49-F238E27FC236}">
              <a16:creationId xmlns:a16="http://schemas.microsoft.com/office/drawing/2014/main" id="{00000000-0008-0000-1700-0000FC010000}"/>
            </a:ext>
          </a:extLst>
        </xdr:cNvPr>
        <xdr:cNvSpPr/>
      </xdr:nvSpPr>
      <xdr:spPr>
        <a:xfrm>
          <a:off x="42720451" y="138549654"/>
          <a:ext cx="1982774"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281731</xdr:colOff>
      <xdr:row>540</xdr:row>
      <xdr:rowOff>152641</xdr:rowOff>
    </xdr:from>
    <xdr:to>
      <xdr:col>43</xdr:col>
      <xdr:colOff>81643</xdr:colOff>
      <xdr:row>542</xdr:row>
      <xdr:rowOff>13607</xdr:rowOff>
    </xdr:to>
    <xdr:sp macro="" textlink="">
      <xdr:nvSpPr>
        <xdr:cNvPr id="509" name="正方形/長方形 508">
          <a:extLst>
            <a:ext uri="{FF2B5EF4-FFF2-40B4-BE49-F238E27FC236}">
              <a16:creationId xmlns:a16="http://schemas.microsoft.com/office/drawing/2014/main" id="{00000000-0008-0000-1700-0000FD010000}"/>
            </a:ext>
          </a:extLst>
        </xdr:cNvPr>
        <xdr:cNvSpPr/>
      </xdr:nvSpPr>
      <xdr:spPr>
        <a:xfrm>
          <a:off x="38014338" y="142007105"/>
          <a:ext cx="2521341" cy="2419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556728</xdr:colOff>
      <xdr:row>537</xdr:row>
      <xdr:rowOff>31265</xdr:rowOff>
    </xdr:from>
    <xdr:to>
      <xdr:col>51</xdr:col>
      <xdr:colOff>72799</xdr:colOff>
      <xdr:row>539</xdr:row>
      <xdr:rowOff>66691</xdr:rowOff>
    </xdr:to>
    <xdr:sp macro="" textlink="">
      <xdr:nvSpPr>
        <xdr:cNvPr id="510" name="線吹き出し 1 (枠付き) 509">
          <a:extLst>
            <a:ext uri="{FF2B5EF4-FFF2-40B4-BE49-F238E27FC236}">
              <a16:creationId xmlns:a16="http://schemas.microsoft.com/office/drawing/2014/main" id="{00000000-0008-0000-1700-0000FE010000}"/>
            </a:ext>
          </a:extLst>
        </xdr:cNvPr>
        <xdr:cNvSpPr/>
      </xdr:nvSpPr>
      <xdr:spPr>
        <a:xfrm>
          <a:off x="42371478" y="141355051"/>
          <a:ext cx="3598214" cy="389211"/>
        </a:xfrm>
        <a:prstGeom prst="borderCallout1">
          <a:avLst>
            <a:gd name="adj1" fmla="val 168489"/>
            <a:gd name="adj2" fmla="val -82904"/>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15021</xdr:colOff>
      <xdr:row>529</xdr:row>
      <xdr:rowOff>90178</xdr:rowOff>
    </xdr:from>
    <xdr:to>
      <xdr:col>49</xdr:col>
      <xdr:colOff>512206</xdr:colOff>
      <xdr:row>534</xdr:row>
      <xdr:rowOff>54430</xdr:rowOff>
    </xdr:to>
    <xdr:sp macro="" textlink="">
      <xdr:nvSpPr>
        <xdr:cNvPr id="511" name="正方形/長方形 510">
          <a:extLst>
            <a:ext uri="{FF2B5EF4-FFF2-40B4-BE49-F238E27FC236}">
              <a16:creationId xmlns:a16="http://schemas.microsoft.com/office/drawing/2014/main" id="{00000000-0008-0000-1700-0000FF010000}"/>
            </a:ext>
          </a:extLst>
        </xdr:cNvPr>
        <xdr:cNvSpPr/>
      </xdr:nvSpPr>
      <xdr:spPr>
        <a:xfrm>
          <a:off x="44551200" y="139998821"/>
          <a:ext cx="497185" cy="8487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116989</xdr:colOff>
      <xdr:row>526</xdr:row>
      <xdr:rowOff>396332</xdr:rowOff>
    </xdr:from>
    <xdr:to>
      <xdr:col>56</xdr:col>
      <xdr:colOff>58692</xdr:colOff>
      <xdr:row>526</xdr:row>
      <xdr:rowOff>884867</xdr:rowOff>
    </xdr:to>
    <xdr:sp macro="" textlink="">
      <xdr:nvSpPr>
        <xdr:cNvPr id="512" name="線吹き出し 1 (枠付き) 511">
          <a:extLst>
            <a:ext uri="{FF2B5EF4-FFF2-40B4-BE49-F238E27FC236}">
              <a16:creationId xmlns:a16="http://schemas.microsoft.com/office/drawing/2014/main" id="{00000000-0008-0000-1700-000000020000}"/>
            </a:ext>
          </a:extLst>
        </xdr:cNvPr>
        <xdr:cNvSpPr/>
      </xdr:nvSpPr>
      <xdr:spPr>
        <a:xfrm>
          <a:off x="47374596" y="138563261"/>
          <a:ext cx="1982775"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585403</xdr:colOff>
      <xdr:row>546</xdr:row>
      <xdr:rowOff>1353143</xdr:rowOff>
    </xdr:from>
    <xdr:to>
      <xdr:col>29</xdr:col>
      <xdr:colOff>459681</xdr:colOff>
      <xdr:row>547</xdr:row>
      <xdr:rowOff>57740</xdr:rowOff>
    </xdr:to>
    <xdr:sp macro="" textlink="">
      <xdr:nvSpPr>
        <xdr:cNvPr id="513" name="線吹き出し 1 (枠付き) 512">
          <a:extLst>
            <a:ext uri="{FF2B5EF4-FFF2-40B4-BE49-F238E27FC236}">
              <a16:creationId xmlns:a16="http://schemas.microsoft.com/office/drawing/2014/main" id="{00000000-0008-0000-1700-000001020000}"/>
            </a:ext>
          </a:extLst>
        </xdr:cNvPr>
        <xdr:cNvSpPr/>
      </xdr:nvSpPr>
      <xdr:spPr>
        <a:xfrm>
          <a:off x="29459760" y="144459464"/>
          <a:ext cx="1234992" cy="432705"/>
        </a:xfrm>
        <a:prstGeom prst="borderCallout1">
          <a:avLst>
            <a:gd name="adj1" fmla="val 62327"/>
            <a:gd name="adj2" fmla="val 121472"/>
            <a:gd name="adj3" fmla="val 48888"/>
            <a:gd name="adj4" fmla="val 997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要求廃止</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496129</xdr:colOff>
      <xdr:row>582</xdr:row>
      <xdr:rowOff>1313366</xdr:rowOff>
    </xdr:from>
    <xdr:to>
      <xdr:col>38</xdr:col>
      <xdr:colOff>335698</xdr:colOff>
      <xdr:row>587</xdr:row>
      <xdr:rowOff>13606</xdr:rowOff>
    </xdr:to>
    <xdr:sp macro="" textlink="">
      <xdr:nvSpPr>
        <xdr:cNvPr id="514" name="正方形/長方形 513">
          <a:extLst>
            <a:ext uri="{FF2B5EF4-FFF2-40B4-BE49-F238E27FC236}">
              <a16:creationId xmlns:a16="http://schemas.microsoft.com/office/drawing/2014/main" id="{00000000-0008-0000-1700-000002020000}"/>
            </a:ext>
          </a:extLst>
        </xdr:cNvPr>
        <xdr:cNvSpPr/>
      </xdr:nvSpPr>
      <xdr:spPr>
        <a:xfrm>
          <a:off x="36868022" y="155713616"/>
          <a:ext cx="519926" cy="78213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417552</xdr:colOff>
      <xdr:row>582</xdr:row>
      <xdr:rowOff>1313366</xdr:rowOff>
    </xdr:from>
    <xdr:to>
      <xdr:col>42</xdr:col>
      <xdr:colOff>645588</xdr:colOff>
      <xdr:row>587</xdr:row>
      <xdr:rowOff>13606</xdr:rowOff>
    </xdr:to>
    <xdr:sp macro="" textlink="">
      <xdr:nvSpPr>
        <xdr:cNvPr id="515" name="正方形/長方形 514">
          <a:extLst>
            <a:ext uri="{FF2B5EF4-FFF2-40B4-BE49-F238E27FC236}">
              <a16:creationId xmlns:a16="http://schemas.microsoft.com/office/drawing/2014/main" id="{00000000-0008-0000-1700-000003020000}"/>
            </a:ext>
          </a:extLst>
        </xdr:cNvPr>
        <xdr:cNvSpPr/>
      </xdr:nvSpPr>
      <xdr:spPr>
        <a:xfrm>
          <a:off x="39510873" y="155713616"/>
          <a:ext cx="908394" cy="78213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12320</xdr:colOff>
      <xdr:row>581</xdr:row>
      <xdr:rowOff>470836</xdr:rowOff>
    </xdr:from>
    <xdr:to>
      <xdr:col>37</xdr:col>
      <xdr:colOff>640010</xdr:colOff>
      <xdr:row>581</xdr:row>
      <xdr:rowOff>936923</xdr:rowOff>
    </xdr:to>
    <xdr:sp macro="" textlink="">
      <xdr:nvSpPr>
        <xdr:cNvPr id="516" name="線吹き出し 1 (枠付き) 515">
          <a:extLst>
            <a:ext uri="{FF2B5EF4-FFF2-40B4-BE49-F238E27FC236}">
              <a16:creationId xmlns:a16="http://schemas.microsoft.com/office/drawing/2014/main" id="{00000000-0008-0000-1700-000004020000}"/>
            </a:ext>
          </a:extLst>
        </xdr:cNvPr>
        <xdr:cNvSpPr/>
      </xdr:nvSpPr>
      <xdr:spPr>
        <a:xfrm>
          <a:off x="35023499" y="153142979"/>
          <a:ext cx="1988404" cy="466087"/>
        </a:xfrm>
        <a:prstGeom prst="borderCallout1">
          <a:avLst>
            <a:gd name="adj1" fmla="val 103240"/>
            <a:gd name="adj2" fmla="val 73804"/>
            <a:gd name="adj3" fmla="val 555941"/>
            <a:gd name="adj4" fmla="val 1017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46</xdr:col>
      <xdr:colOff>19056</xdr:colOff>
      <xdr:row>581</xdr:row>
      <xdr:rowOff>450643</xdr:rowOff>
    </xdr:from>
    <xdr:to>
      <xdr:col>48</xdr:col>
      <xdr:colOff>641116</xdr:colOff>
      <xdr:row>581</xdr:row>
      <xdr:rowOff>939178</xdr:rowOff>
    </xdr:to>
    <xdr:sp macro="" textlink="">
      <xdr:nvSpPr>
        <xdr:cNvPr id="517" name="線吹き出し 1 (枠付き) 516">
          <a:extLst>
            <a:ext uri="{FF2B5EF4-FFF2-40B4-BE49-F238E27FC236}">
              <a16:creationId xmlns:a16="http://schemas.microsoft.com/office/drawing/2014/main" id="{00000000-0008-0000-1700-000005020000}"/>
            </a:ext>
          </a:extLst>
        </xdr:cNvPr>
        <xdr:cNvSpPr/>
      </xdr:nvSpPr>
      <xdr:spPr>
        <a:xfrm>
          <a:off x="42514163" y="153122786"/>
          <a:ext cx="1982774" cy="488535"/>
        </a:xfrm>
        <a:prstGeom prst="borderCallout1">
          <a:avLst>
            <a:gd name="adj1" fmla="val 109937"/>
            <a:gd name="adj2" fmla="val 3960"/>
            <a:gd name="adj3" fmla="val 534774"/>
            <a:gd name="adj4" fmla="val -1255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265942</xdr:colOff>
      <xdr:row>593</xdr:row>
      <xdr:rowOff>23741</xdr:rowOff>
    </xdr:from>
    <xdr:to>
      <xdr:col>43</xdr:col>
      <xdr:colOff>54428</xdr:colOff>
      <xdr:row>595</xdr:row>
      <xdr:rowOff>102554</xdr:rowOff>
    </xdr:to>
    <xdr:sp macro="" textlink="">
      <xdr:nvSpPr>
        <xdr:cNvPr id="518" name="正方形/長方形 517">
          <a:extLst>
            <a:ext uri="{FF2B5EF4-FFF2-40B4-BE49-F238E27FC236}">
              <a16:creationId xmlns:a16="http://schemas.microsoft.com/office/drawing/2014/main" id="{00000000-0008-0000-1700-000006020000}"/>
            </a:ext>
          </a:extLst>
        </xdr:cNvPr>
        <xdr:cNvSpPr/>
      </xdr:nvSpPr>
      <xdr:spPr>
        <a:xfrm>
          <a:off x="37998549" y="157567241"/>
          <a:ext cx="2509915" cy="43259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568153</xdr:colOff>
      <xdr:row>589</xdr:row>
      <xdr:rowOff>57511</xdr:rowOff>
    </xdr:from>
    <xdr:to>
      <xdr:col>51</xdr:col>
      <xdr:colOff>84224</xdr:colOff>
      <xdr:row>591</xdr:row>
      <xdr:rowOff>92937</xdr:rowOff>
    </xdr:to>
    <xdr:sp macro="" textlink="">
      <xdr:nvSpPr>
        <xdr:cNvPr id="519" name="線吹き出し 1 (枠付き) 518">
          <a:extLst>
            <a:ext uri="{FF2B5EF4-FFF2-40B4-BE49-F238E27FC236}">
              <a16:creationId xmlns:a16="http://schemas.microsoft.com/office/drawing/2014/main" id="{00000000-0008-0000-1700-000007020000}"/>
            </a:ext>
          </a:extLst>
        </xdr:cNvPr>
        <xdr:cNvSpPr/>
      </xdr:nvSpPr>
      <xdr:spPr>
        <a:xfrm>
          <a:off x="42382903" y="156893440"/>
          <a:ext cx="3598214" cy="389211"/>
        </a:xfrm>
        <a:prstGeom prst="borderCallout1">
          <a:avLst>
            <a:gd name="adj1" fmla="val 168489"/>
            <a:gd name="adj2" fmla="val -82904"/>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26446</xdr:colOff>
      <xdr:row>582</xdr:row>
      <xdr:rowOff>1316099</xdr:rowOff>
    </xdr:from>
    <xdr:to>
      <xdr:col>49</xdr:col>
      <xdr:colOff>523631</xdr:colOff>
      <xdr:row>586</xdr:row>
      <xdr:rowOff>176892</xdr:rowOff>
    </xdr:to>
    <xdr:sp macro="" textlink="">
      <xdr:nvSpPr>
        <xdr:cNvPr id="520" name="正方形/長方形 519">
          <a:extLst>
            <a:ext uri="{FF2B5EF4-FFF2-40B4-BE49-F238E27FC236}">
              <a16:creationId xmlns:a16="http://schemas.microsoft.com/office/drawing/2014/main" id="{00000000-0008-0000-1700-000008020000}"/>
            </a:ext>
          </a:extLst>
        </xdr:cNvPr>
        <xdr:cNvSpPr/>
      </xdr:nvSpPr>
      <xdr:spPr>
        <a:xfrm>
          <a:off x="44562625" y="155716349"/>
          <a:ext cx="497185" cy="76579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577453</xdr:colOff>
      <xdr:row>581</xdr:row>
      <xdr:rowOff>477857</xdr:rowOff>
    </xdr:from>
    <xdr:to>
      <xdr:col>55</xdr:col>
      <xdr:colOff>519157</xdr:colOff>
      <xdr:row>581</xdr:row>
      <xdr:rowOff>966392</xdr:rowOff>
    </xdr:to>
    <xdr:sp macro="" textlink="">
      <xdr:nvSpPr>
        <xdr:cNvPr id="521" name="線吹き出し 1 (枠付き) 520">
          <a:extLst>
            <a:ext uri="{FF2B5EF4-FFF2-40B4-BE49-F238E27FC236}">
              <a16:creationId xmlns:a16="http://schemas.microsoft.com/office/drawing/2014/main" id="{00000000-0008-0000-1700-000009020000}"/>
            </a:ext>
          </a:extLst>
        </xdr:cNvPr>
        <xdr:cNvSpPr/>
      </xdr:nvSpPr>
      <xdr:spPr>
        <a:xfrm>
          <a:off x="47154703" y="153150000"/>
          <a:ext cx="1982775" cy="488535"/>
        </a:xfrm>
        <a:prstGeom prst="borderCallout1">
          <a:avLst>
            <a:gd name="adj1" fmla="val 109937"/>
            <a:gd name="adj2" fmla="val 3960"/>
            <a:gd name="adj3" fmla="val 527068"/>
            <a:gd name="adj4" fmla="val -1205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505365</xdr:colOff>
      <xdr:row>559</xdr:row>
      <xdr:rowOff>121225</xdr:rowOff>
    </xdr:from>
    <xdr:to>
      <xdr:col>39</xdr:col>
      <xdr:colOff>195720</xdr:colOff>
      <xdr:row>564</xdr:row>
      <xdr:rowOff>92800</xdr:rowOff>
    </xdr:to>
    <xdr:sp macro="" textlink="">
      <xdr:nvSpPr>
        <xdr:cNvPr id="523" name="正方形/長方形 522">
          <a:extLst>
            <a:ext uri="{FF2B5EF4-FFF2-40B4-BE49-F238E27FC236}">
              <a16:creationId xmlns:a16="http://schemas.microsoft.com/office/drawing/2014/main" id="{00000000-0008-0000-1700-00000B020000}"/>
            </a:ext>
          </a:extLst>
        </xdr:cNvPr>
        <xdr:cNvSpPr/>
      </xdr:nvSpPr>
      <xdr:spPr>
        <a:xfrm>
          <a:off x="36877258" y="148711225"/>
          <a:ext cx="1051069" cy="85603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399574</xdr:colOff>
      <xdr:row>559</xdr:row>
      <xdr:rowOff>121225</xdr:rowOff>
    </xdr:from>
    <xdr:to>
      <xdr:col>42</xdr:col>
      <xdr:colOff>616187</xdr:colOff>
      <xdr:row>564</xdr:row>
      <xdr:rowOff>81928</xdr:rowOff>
    </xdr:to>
    <xdr:sp macro="" textlink="">
      <xdr:nvSpPr>
        <xdr:cNvPr id="524" name="正方形/長方形 523">
          <a:extLst>
            <a:ext uri="{FF2B5EF4-FFF2-40B4-BE49-F238E27FC236}">
              <a16:creationId xmlns:a16="http://schemas.microsoft.com/office/drawing/2014/main" id="{00000000-0008-0000-1700-00000C020000}"/>
            </a:ext>
          </a:extLst>
        </xdr:cNvPr>
        <xdr:cNvSpPr/>
      </xdr:nvSpPr>
      <xdr:spPr>
        <a:xfrm>
          <a:off x="39492895" y="148711225"/>
          <a:ext cx="896971" cy="84516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21556</xdr:colOff>
      <xdr:row>551</xdr:row>
      <xdr:rowOff>148217</xdr:rowOff>
    </xdr:from>
    <xdr:to>
      <xdr:col>37</xdr:col>
      <xdr:colOff>649246</xdr:colOff>
      <xdr:row>554</xdr:row>
      <xdr:rowOff>83625</xdr:rowOff>
    </xdr:to>
    <xdr:sp macro="" textlink="">
      <xdr:nvSpPr>
        <xdr:cNvPr id="525" name="線吹き出し 1 (枠付き) 524">
          <a:extLst>
            <a:ext uri="{FF2B5EF4-FFF2-40B4-BE49-F238E27FC236}">
              <a16:creationId xmlns:a16="http://schemas.microsoft.com/office/drawing/2014/main" id="{00000000-0008-0000-1700-00000D020000}"/>
            </a:ext>
          </a:extLst>
        </xdr:cNvPr>
        <xdr:cNvSpPr/>
      </xdr:nvSpPr>
      <xdr:spPr>
        <a:xfrm>
          <a:off x="35032735" y="147323074"/>
          <a:ext cx="1988404" cy="46608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218791</xdr:colOff>
      <xdr:row>551</xdr:row>
      <xdr:rowOff>155238</xdr:rowOff>
    </xdr:from>
    <xdr:to>
      <xdr:col>49</xdr:col>
      <xdr:colOff>160493</xdr:colOff>
      <xdr:row>554</xdr:row>
      <xdr:rowOff>113094</xdr:rowOff>
    </xdr:to>
    <xdr:sp macro="" textlink="">
      <xdr:nvSpPr>
        <xdr:cNvPr id="526" name="線吹き出し 1 (枠付き) 525">
          <a:extLst>
            <a:ext uri="{FF2B5EF4-FFF2-40B4-BE49-F238E27FC236}">
              <a16:creationId xmlns:a16="http://schemas.microsoft.com/office/drawing/2014/main" id="{00000000-0008-0000-1700-00000E020000}"/>
            </a:ext>
          </a:extLst>
        </xdr:cNvPr>
        <xdr:cNvSpPr/>
      </xdr:nvSpPr>
      <xdr:spPr>
        <a:xfrm>
          <a:off x="42713898" y="147330095"/>
          <a:ext cx="1982774" cy="488535"/>
        </a:xfrm>
        <a:prstGeom prst="borderCallout1">
          <a:avLst>
            <a:gd name="adj1" fmla="val 109937"/>
            <a:gd name="adj2" fmla="val 396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299357</xdr:colOff>
      <xdr:row>570</xdr:row>
      <xdr:rowOff>176892</xdr:rowOff>
    </xdr:from>
    <xdr:to>
      <xdr:col>43</xdr:col>
      <xdr:colOff>74086</xdr:colOff>
      <xdr:row>572</xdr:row>
      <xdr:rowOff>40821</xdr:rowOff>
    </xdr:to>
    <xdr:sp macro="" textlink="">
      <xdr:nvSpPr>
        <xdr:cNvPr id="527" name="正方形/長方形 526">
          <a:extLst>
            <a:ext uri="{FF2B5EF4-FFF2-40B4-BE49-F238E27FC236}">
              <a16:creationId xmlns:a16="http://schemas.microsoft.com/office/drawing/2014/main" id="{00000000-0008-0000-1700-00000F020000}"/>
            </a:ext>
          </a:extLst>
        </xdr:cNvPr>
        <xdr:cNvSpPr/>
      </xdr:nvSpPr>
      <xdr:spPr>
        <a:xfrm>
          <a:off x="38031964" y="150712713"/>
          <a:ext cx="2496158" cy="2177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568151</xdr:colOff>
      <xdr:row>567</xdr:row>
      <xdr:rowOff>54232</xdr:rowOff>
    </xdr:from>
    <xdr:to>
      <xdr:col>51</xdr:col>
      <xdr:colOff>84222</xdr:colOff>
      <xdr:row>569</xdr:row>
      <xdr:rowOff>89657</xdr:rowOff>
    </xdr:to>
    <xdr:sp macro="" textlink="">
      <xdr:nvSpPr>
        <xdr:cNvPr id="528" name="線吹き出し 1 (枠付き) 527">
          <a:extLst>
            <a:ext uri="{FF2B5EF4-FFF2-40B4-BE49-F238E27FC236}">
              <a16:creationId xmlns:a16="http://schemas.microsoft.com/office/drawing/2014/main" id="{00000000-0008-0000-1700-000010020000}"/>
            </a:ext>
          </a:extLst>
        </xdr:cNvPr>
        <xdr:cNvSpPr/>
      </xdr:nvSpPr>
      <xdr:spPr>
        <a:xfrm>
          <a:off x="42382901" y="150059375"/>
          <a:ext cx="3598214" cy="389211"/>
        </a:xfrm>
        <a:prstGeom prst="borderCallout1">
          <a:avLst>
            <a:gd name="adj1" fmla="val 168489"/>
            <a:gd name="adj2" fmla="val -82904"/>
            <a:gd name="adj3" fmla="val 46094"/>
            <a:gd name="adj4" fmla="val 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675219</xdr:colOff>
      <xdr:row>559</xdr:row>
      <xdr:rowOff>107618</xdr:rowOff>
    </xdr:from>
    <xdr:to>
      <xdr:col>49</xdr:col>
      <xdr:colOff>517071</xdr:colOff>
      <xdr:row>564</xdr:row>
      <xdr:rowOff>79193</xdr:rowOff>
    </xdr:to>
    <xdr:sp macro="" textlink="">
      <xdr:nvSpPr>
        <xdr:cNvPr id="529" name="正方形/長方形 528">
          <a:extLst>
            <a:ext uri="{FF2B5EF4-FFF2-40B4-BE49-F238E27FC236}">
              <a16:creationId xmlns:a16="http://schemas.microsoft.com/office/drawing/2014/main" id="{00000000-0008-0000-1700-000011020000}"/>
            </a:ext>
          </a:extLst>
        </xdr:cNvPr>
        <xdr:cNvSpPr/>
      </xdr:nvSpPr>
      <xdr:spPr>
        <a:xfrm>
          <a:off x="44531040" y="148697618"/>
          <a:ext cx="522210" cy="85603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53</xdr:col>
      <xdr:colOff>124044</xdr:colOff>
      <xdr:row>551</xdr:row>
      <xdr:rowOff>155237</xdr:rowOff>
    </xdr:from>
    <xdr:to>
      <xdr:col>56</xdr:col>
      <xdr:colOff>65747</xdr:colOff>
      <xdr:row>554</xdr:row>
      <xdr:rowOff>113093</xdr:rowOff>
    </xdr:to>
    <xdr:sp macro="" textlink="">
      <xdr:nvSpPr>
        <xdr:cNvPr id="530" name="線吹き出し 1 (枠付き) 529">
          <a:extLst>
            <a:ext uri="{FF2B5EF4-FFF2-40B4-BE49-F238E27FC236}">
              <a16:creationId xmlns:a16="http://schemas.microsoft.com/office/drawing/2014/main" id="{00000000-0008-0000-1700-000012020000}"/>
            </a:ext>
          </a:extLst>
        </xdr:cNvPr>
        <xdr:cNvSpPr/>
      </xdr:nvSpPr>
      <xdr:spPr>
        <a:xfrm>
          <a:off x="47381651" y="147330094"/>
          <a:ext cx="1982775" cy="488535"/>
        </a:xfrm>
        <a:prstGeom prst="borderCallout1">
          <a:avLst>
            <a:gd name="adj1" fmla="val 109937"/>
            <a:gd name="adj2" fmla="val 3960"/>
            <a:gd name="adj3" fmla="val 311288"/>
            <a:gd name="adj4" fmla="val -117159"/>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496127</xdr:colOff>
      <xdr:row>602</xdr:row>
      <xdr:rowOff>468926</xdr:rowOff>
    </xdr:from>
    <xdr:to>
      <xdr:col>38</xdr:col>
      <xdr:colOff>335696</xdr:colOff>
      <xdr:row>605</xdr:row>
      <xdr:rowOff>124621</xdr:rowOff>
    </xdr:to>
    <xdr:sp macro="" textlink="">
      <xdr:nvSpPr>
        <xdr:cNvPr id="534" name="正方形/長方形 533">
          <a:extLst>
            <a:ext uri="{FF2B5EF4-FFF2-40B4-BE49-F238E27FC236}">
              <a16:creationId xmlns:a16="http://schemas.microsoft.com/office/drawing/2014/main" id="{00000000-0008-0000-1700-000016020000}"/>
            </a:ext>
          </a:extLst>
        </xdr:cNvPr>
        <xdr:cNvSpPr/>
      </xdr:nvSpPr>
      <xdr:spPr>
        <a:xfrm>
          <a:off x="36868020" y="161346176"/>
          <a:ext cx="519926" cy="126133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417548</xdr:colOff>
      <xdr:row>602</xdr:row>
      <xdr:rowOff>468926</xdr:rowOff>
    </xdr:from>
    <xdr:to>
      <xdr:col>42</xdr:col>
      <xdr:colOff>653141</xdr:colOff>
      <xdr:row>605</xdr:row>
      <xdr:rowOff>124621</xdr:rowOff>
    </xdr:to>
    <xdr:sp macro="" textlink="">
      <xdr:nvSpPr>
        <xdr:cNvPr id="535" name="正方形/長方形 534">
          <a:extLst>
            <a:ext uri="{FF2B5EF4-FFF2-40B4-BE49-F238E27FC236}">
              <a16:creationId xmlns:a16="http://schemas.microsoft.com/office/drawing/2014/main" id="{00000000-0008-0000-1700-000017020000}"/>
            </a:ext>
          </a:extLst>
        </xdr:cNvPr>
        <xdr:cNvSpPr/>
      </xdr:nvSpPr>
      <xdr:spPr>
        <a:xfrm>
          <a:off x="39510869" y="161346176"/>
          <a:ext cx="915951" cy="126133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46</xdr:col>
      <xdr:colOff>19054</xdr:colOff>
      <xdr:row>601</xdr:row>
      <xdr:rowOff>462603</xdr:rowOff>
    </xdr:from>
    <xdr:to>
      <xdr:col>48</xdr:col>
      <xdr:colOff>641114</xdr:colOff>
      <xdr:row>601</xdr:row>
      <xdr:rowOff>951138</xdr:rowOff>
    </xdr:to>
    <xdr:sp macro="" textlink="">
      <xdr:nvSpPr>
        <xdr:cNvPr id="537" name="線吹き出し 1 (枠付き) 536">
          <a:extLst>
            <a:ext uri="{FF2B5EF4-FFF2-40B4-BE49-F238E27FC236}">
              <a16:creationId xmlns:a16="http://schemas.microsoft.com/office/drawing/2014/main" id="{00000000-0008-0000-1700-000019020000}"/>
            </a:ext>
          </a:extLst>
        </xdr:cNvPr>
        <xdr:cNvSpPr/>
      </xdr:nvSpPr>
      <xdr:spPr>
        <a:xfrm>
          <a:off x="42514161" y="159611746"/>
          <a:ext cx="1982774" cy="488535"/>
        </a:xfrm>
        <a:prstGeom prst="borderCallout1">
          <a:avLst>
            <a:gd name="adj1" fmla="val 109937"/>
            <a:gd name="adj2" fmla="val 3960"/>
            <a:gd name="adj3" fmla="val 354958"/>
            <a:gd name="adj4" fmla="val -136813"/>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265940</xdr:colOff>
      <xdr:row>612</xdr:row>
      <xdr:rowOff>122463</xdr:rowOff>
    </xdr:from>
    <xdr:to>
      <xdr:col>43</xdr:col>
      <xdr:colOff>27214</xdr:colOff>
      <xdr:row>613</xdr:row>
      <xdr:rowOff>144795</xdr:rowOff>
    </xdr:to>
    <xdr:sp macro="" textlink="">
      <xdr:nvSpPr>
        <xdr:cNvPr id="538" name="正方形/長方形 537">
          <a:extLst>
            <a:ext uri="{FF2B5EF4-FFF2-40B4-BE49-F238E27FC236}">
              <a16:creationId xmlns:a16="http://schemas.microsoft.com/office/drawing/2014/main" id="{00000000-0008-0000-1700-00001A020000}"/>
            </a:ext>
          </a:extLst>
        </xdr:cNvPr>
        <xdr:cNvSpPr/>
      </xdr:nvSpPr>
      <xdr:spPr>
        <a:xfrm>
          <a:off x="37998547" y="163843606"/>
          <a:ext cx="2482703" cy="199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568151</xdr:colOff>
      <xdr:row>609</xdr:row>
      <xdr:rowOff>4232</xdr:rowOff>
    </xdr:from>
    <xdr:to>
      <xdr:col>51</xdr:col>
      <xdr:colOff>84222</xdr:colOff>
      <xdr:row>611</xdr:row>
      <xdr:rowOff>17909</xdr:rowOff>
    </xdr:to>
    <xdr:sp macro="" textlink="">
      <xdr:nvSpPr>
        <xdr:cNvPr id="539" name="線吹き出し 1 (枠付き) 538">
          <a:extLst>
            <a:ext uri="{FF2B5EF4-FFF2-40B4-BE49-F238E27FC236}">
              <a16:creationId xmlns:a16="http://schemas.microsoft.com/office/drawing/2014/main" id="{00000000-0008-0000-1700-00001B020000}"/>
            </a:ext>
          </a:extLst>
        </xdr:cNvPr>
        <xdr:cNvSpPr/>
      </xdr:nvSpPr>
      <xdr:spPr>
        <a:xfrm>
          <a:off x="42382901" y="163194696"/>
          <a:ext cx="3598214" cy="367463"/>
        </a:xfrm>
        <a:prstGeom prst="borderCallout1">
          <a:avLst>
            <a:gd name="adj1" fmla="val 168489"/>
            <a:gd name="adj2" fmla="val -82904"/>
            <a:gd name="adj3" fmla="val 46094"/>
            <a:gd name="adj4" fmla="val 771"/>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として読み替え（非表示側）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28628</xdr:colOff>
      <xdr:row>602</xdr:row>
      <xdr:rowOff>468926</xdr:rowOff>
    </xdr:from>
    <xdr:to>
      <xdr:col>49</xdr:col>
      <xdr:colOff>525813</xdr:colOff>
      <xdr:row>605</xdr:row>
      <xdr:rowOff>124621</xdr:rowOff>
    </xdr:to>
    <xdr:sp macro="" textlink="">
      <xdr:nvSpPr>
        <xdr:cNvPr id="540" name="正方形/長方形 539">
          <a:extLst>
            <a:ext uri="{FF2B5EF4-FFF2-40B4-BE49-F238E27FC236}">
              <a16:creationId xmlns:a16="http://schemas.microsoft.com/office/drawing/2014/main" id="{00000000-0008-0000-1700-00001C020000}"/>
            </a:ext>
          </a:extLst>
        </xdr:cNvPr>
        <xdr:cNvSpPr/>
      </xdr:nvSpPr>
      <xdr:spPr>
        <a:xfrm>
          <a:off x="44564807" y="161346176"/>
          <a:ext cx="497185" cy="126133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631879</xdr:colOff>
      <xdr:row>601</xdr:row>
      <xdr:rowOff>476210</xdr:rowOff>
    </xdr:from>
    <xdr:to>
      <xdr:col>55</xdr:col>
      <xdr:colOff>573583</xdr:colOff>
      <xdr:row>601</xdr:row>
      <xdr:rowOff>964745</xdr:rowOff>
    </xdr:to>
    <xdr:sp macro="" textlink="">
      <xdr:nvSpPr>
        <xdr:cNvPr id="541" name="線吹き出し 1 (枠付き) 540">
          <a:extLst>
            <a:ext uri="{FF2B5EF4-FFF2-40B4-BE49-F238E27FC236}">
              <a16:creationId xmlns:a16="http://schemas.microsoft.com/office/drawing/2014/main" id="{00000000-0008-0000-1700-00001D020000}"/>
            </a:ext>
          </a:extLst>
        </xdr:cNvPr>
        <xdr:cNvSpPr/>
      </xdr:nvSpPr>
      <xdr:spPr>
        <a:xfrm>
          <a:off x="47209129" y="159625353"/>
          <a:ext cx="1982775" cy="488535"/>
        </a:xfrm>
        <a:prstGeom prst="borderCallout1">
          <a:avLst>
            <a:gd name="adj1" fmla="val 109937"/>
            <a:gd name="adj2" fmla="val 3960"/>
            <a:gd name="adj3" fmla="val 352389"/>
            <a:gd name="adj4" fmla="val -117159"/>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470691</xdr:colOff>
      <xdr:row>612</xdr:row>
      <xdr:rowOff>122463</xdr:rowOff>
    </xdr:from>
    <xdr:to>
      <xdr:col>32</xdr:col>
      <xdr:colOff>476249</xdr:colOff>
      <xdr:row>613</xdr:row>
      <xdr:rowOff>144793</xdr:rowOff>
    </xdr:to>
    <xdr:sp macro="" textlink="">
      <xdr:nvSpPr>
        <xdr:cNvPr id="542" name="正方形/長方形 541">
          <a:extLst>
            <a:ext uri="{FF2B5EF4-FFF2-40B4-BE49-F238E27FC236}">
              <a16:creationId xmlns:a16="http://schemas.microsoft.com/office/drawing/2014/main" id="{00000000-0008-0000-1700-00001E020000}"/>
            </a:ext>
          </a:extLst>
        </xdr:cNvPr>
        <xdr:cNvSpPr/>
      </xdr:nvSpPr>
      <xdr:spPr>
        <a:xfrm>
          <a:off x="31386120" y="163843606"/>
          <a:ext cx="1828915" cy="19922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174916</xdr:colOff>
      <xdr:row>607</xdr:row>
      <xdr:rowOff>162286</xdr:rowOff>
    </xdr:from>
    <xdr:to>
      <xdr:col>29</xdr:col>
      <xdr:colOff>567724</xdr:colOff>
      <xdr:row>611</xdr:row>
      <xdr:rowOff>128877</xdr:rowOff>
    </xdr:to>
    <xdr:sp macro="" textlink="">
      <xdr:nvSpPr>
        <xdr:cNvPr id="543" name="線吹き出し 1 (枠付き) 542">
          <a:extLst>
            <a:ext uri="{FF2B5EF4-FFF2-40B4-BE49-F238E27FC236}">
              <a16:creationId xmlns:a16="http://schemas.microsoft.com/office/drawing/2014/main" id="{00000000-0008-0000-1700-00001F020000}"/>
            </a:ext>
          </a:extLst>
        </xdr:cNvPr>
        <xdr:cNvSpPr/>
      </xdr:nvSpPr>
      <xdr:spPr>
        <a:xfrm>
          <a:off x="28368916" y="162998965"/>
          <a:ext cx="2433879" cy="674162"/>
        </a:xfrm>
        <a:prstGeom prst="borderCallout1">
          <a:avLst>
            <a:gd name="adj1" fmla="val 100865"/>
            <a:gd name="adj2" fmla="val 80170"/>
            <a:gd name="adj3" fmla="val 133640"/>
            <a:gd name="adj4" fmla="val 124091"/>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SILUASBW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12318</xdr:colOff>
      <xdr:row>601</xdr:row>
      <xdr:rowOff>836280</xdr:rowOff>
    </xdr:from>
    <xdr:to>
      <xdr:col>37</xdr:col>
      <xdr:colOff>640008</xdr:colOff>
      <xdr:row>601</xdr:row>
      <xdr:rowOff>1280621</xdr:rowOff>
    </xdr:to>
    <xdr:sp macro="" textlink="">
      <xdr:nvSpPr>
        <xdr:cNvPr id="536" name="線吹き出し 1 (枠付き) 535">
          <a:extLst>
            <a:ext uri="{FF2B5EF4-FFF2-40B4-BE49-F238E27FC236}">
              <a16:creationId xmlns:a16="http://schemas.microsoft.com/office/drawing/2014/main" id="{00000000-0008-0000-1700-000018020000}"/>
            </a:ext>
          </a:extLst>
        </xdr:cNvPr>
        <xdr:cNvSpPr/>
      </xdr:nvSpPr>
      <xdr:spPr>
        <a:xfrm>
          <a:off x="35023497" y="159985423"/>
          <a:ext cx="1988404" cy="444341"/>
        </a:xfrm>
        <a:prstGeom prst="borderCallout1">
          <a:avLst>
            <a:gd name="adj1" fmla="val 103240"/>
            <a:gd name="adj2" fmla="val 73804"/>
            <a:gd name="adj3" fmla="val 387756"/>
            <a:gd name="adj4" fmla="val 92469"/>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29</xdr:col>
      <xdr:colOff>651693</xdr:colOff>
      <xdr:row>620</xdr:row>
      <xdr:rowOff>159222</xdr:rowOff>
    </xdr:from>
    <xdr:to>
      <xdr:col>55</xdr:col>
      <xdr:colOff>285750</xdr:colOff>
      <xdr:row>645</xdr:row>
      <xdr:rowOff>0</xdr:rowOff>
    </xdr:to>
    <xdr:sp macro="" textlink="">
      <xdr:nvSpPr>
        <xdr:cNvPr id="549" name="正方形/長方形 548">
          <a:extLst>
            <a:ext uri="{FF2B5EF4-FFF2-40B4-BE49-F238E27FC236}">
              <a16:creationId xmlns:a16="http://schemas.microsoft.com/office/drawing/2014/main" id="{00000000-0008-0000-1700-000025020000}"/>
            </a:ext>
          </a:extLst>
        </xdr:cNvPr>
        <xdr:cNvSpPr/>
      </xdr:nvSpPr>
      <xdr:spPr>
        <a:xfrm>
          <a:off x="30886764" y="165322722"/>
          <a:ext cx="18017307" cy="69573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30</xdr:col>
      <xdr:colOff>263412</xdr:colOff>
      <xdr:row>617</xdr:row>
      <xdr:rowOff>138572</xdr:rowOff>
    </xdr:from>
    <xdr:to>
      <xdr:col>38</xdr:col>
      <xdr:colOff>20578</xdr:colOff>
      <xdr:row>620</xdr:row>
      <xdr:rowOff>66192</xdr:rowOff>
    </xdr:to>
    <xdr:sp macro="" textlink="">
      <xdr:nvSpPr>
        <xdr:cNvPr id="550" name="線吹き出し 1 (枠付き) 549">
          <a:extLst>
            <a:ext uri="{FF2B5EF4-FFF2-40B4-BE49-F238E27FC236}">
              <a16:creationId xmlns:a16="http://schemas.microsoft.com/office/drawing/2014/main" id="{00000000-0008-0000-1700-000026020000}"/>
            </a:ext>
          </a:extLst>
        </xdr:cNvPr>
        <xdr:cNvSpPr/>
      </xdr:nvSpPr>
      <xdr:spPr>
        <a:xfrm>
          <a:off x="31178841" y="164744179"/>
          <a:ext cx="5893987" cy="485513"/>
        </a:xfrm>
        <a:prstGeom prst="borderCallout1">
          <a:avLst>
            <a:gd name="adj1" fmla="val 112555"/>
            <a:gd name="adj2" fmla="val 2104"/>
            <a:gd name="adj3" fmla="val 99578"/>
            <a:gd name="adj4" fmla="val 229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可変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表示は可変表示制御を伴うため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HMI</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側で対応となり、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23541</xdr:colOff>
      <xdr:row>654</xdr:row>
      <xdr:rowOff>136421</xdr:rowOff>
    </xdr:from>
    <xdr:to>
      <xdr:col>32</xdr:col>
      <xdr:colOff>488380</xdr:colOff>
      <xdr:row>657</xdr:row>
      <xdr:rowOff>105330</xdr:rowOff>
    </xdr:to>
    <xdr:pic>
      <xdr:nvPicPr>
        <xdr:cNvPr id="551" name="図 550">
          <a:extLst>
            <a:ext uri="{FF2B5EF4-FFF2-40B4-BE49-F238E27FC236}">
              <a16:creationId xmlns:a16="http://schemas.microsoft.com/office/drawing/2014/main" id="{00000000-0008-0000-1700-000027020000}"/>
            </a:ext>
          </a:extLst>
        </xdr:cNvPr>
        <xdr:cNvPicPr>
          <a:picLocks noChangeAspect="1"/>
        </xdr:cNvPicPr>
      </xdr:nvPicPr>
      <xdr:blipFill>
        <a:blip xmlns:r="http://schemas.openxmlformats.org/officeDocument/2006/relationships" r:embed="rId79"/>
        <a:stretch>
          <a:fillRect/>
        </a:stretch>
      </xdr:blipFill>
      <xdr:spPr>
        <a:xfrm>
          <a:off x="30938970" y="174008492"/>
          <a:ext cx="2288196" cy="499588"/>
        </a:xfrm>
        <a:prstGeom prst="rect">
          <a:avLst/>
        </a:prstGeom>
      </xdr:spPr>
    </xdr:pic>
    <xdr:clientData/>
  </xdr:twoCellAnchor>
  <xdr:twoCellAnchor>
    <xdr:from>
      <xdr:col>33</xdr:col>
      <xdr:colOff>172676</xdr:colOff>
      <xdr:row>654</xdr:row>
      <xdr:rowOff>103801</xdr:rowOff>
    </xdr:from>
    <xdr:to>
      <xdr:col>36</xdr:col>
      <xdr:colOff>588620</xdr:colOff>
      <xdr:row>657</xdr:row>
      <xdr:rowOff>134662</xdr:rowOff>
    </xdr:to>
    <xdr:sp macro="" textlink="">
      <xdr:nvSpPr>
        <xdr:cNvPr id="554" name="線吹き出し 1 (枠付き) 553">
          <a:extLst>
            <a:ext uri="{FF2B5EF4-FFF2-40B4-BE49-F238E27FC236}">
              <a16:creationId xmlns:a16="http://schemas.microsoft.com/office/drawing/2014/main" id="{00000000-0008-0000-1700-00002A020000}"/>
            </a:ext>
          </a:extLst>
        </xdr:cNvPr>
        <xdr:cNvSpPr/>
      </xdr:nvSpPr>
      <xdr:spPr>
        <a:xfrm>
          <a:off x="33823140" y="173975872"/>
          <a:ext cx="2457016" cy="561540"/>
        </a:xfrm>
        <a:prstGeom prst="borderCallout1">
          <a:avLst>
            <a:gd name="adj1" fmla="val 62614"/>
            <a:gd name="adj2" fmla="val -21700"/>
            <a:gd name="adj3" fmla="val 43114"/>
            <a:gd name="adj4" fmla="val 2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ソフト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672110</xdr:colOff>
      <xdr:row>654</xdr:row>
      <xdr:rowOff>84596</xdr:rowOff>
    </xdr:from>
    <xdr:to>
      <xdr:col>32</xdr:col>
      <xdr:colOff>579266</xdr:colOff>
      <xdr:row>658</xdr:row>
      <xdr:rowOff>147536</xdr:rowOff>
    </xdr:to>
    <xdr:sp macro="" textlink="">
      <xdr:nvSpPr>
        <xdr:cNvPr id="555" name="正方形/長方形 554">
          <a:extLst>
            <a:ext uri="{FF2B5EF4-FFF2-40B4-BE49-F238E27FC236}">
              <a16:creationId xmlns:a16="http://schemas.microsoft.com/office/drawing/2014/main" id="{00000000-0008-0000-1700-00002B020000}"/>
            </a:ext>
          </a:extLst>
        </xdr:cNvPr>
        <xdr:cNvSpPr/>
      </xdr:nvSpPr>
      <xdr:spPr>
        <a:xfrm>
          <a:off x="30907181" y="173956667"/>
          <a:ext cx="2410871" cy="77051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30</xdr:col>
      <xdr:colOff>468509</xdr:colOff>
      <xdr:row>485</xdr:row>
      <xdr:rowOff>686101</xdr:rowOff>
    </xdr:from>
    <xdr:to>
      <xdr:col>32</xdr:col>
      <xdr:colOff>419664</xdr:colOff>
      <xdr:row>485</xdr:row>
      <xdr:rowOff>896609</xdr:rowOff>
    </xdr:to>
    <xdr:sp macro="" textlink="">
      <xdr:nvSpPr>
        <xdr:cNvPr id="557" name="正方形/長方形 556">
          <a:extLst>
            <a:ext uri="{FF2B5EF4-FFF2-40B4-BE49-F238E27FC236}">
              <a16:creationId xmlns:a16="http://schemas.microsoft.com/office/drawing/2014/main" id="{00000000-0008-0000-1700-00002D020000}"/>
            </a:ext>
          </a:extLst>
        </xdr:cNvPr>
        <xdr:cNvSpPr/>
      </xdr:nvSpPr>
      <xdr:spPr>
        <a:xfrm>
          <a:off x="31383938" y="124089280"/>
          <a:ext cx="1774512" cy="21050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186341</xdr:colOff>
      <xdr:row>484</xdr:row>
      <xdr:rowOff>192924</xdr:rowOff>
    </xdr:from>
    <xdr:to>
      <xdr:col>29</xdr:col>
      <xdr:colOff>579149</xdr:colOff>
      <xdr:row>485</xdr:row>
      <xdr:rowOff>526907</xdr:rowOff>
    </xdr:to>
    <xdr:sp macro="" textlink="">
      <xdr:nvSpPr>
        <xdr:cNvPr id="558" name="線吹き出し 1 (枠付き) 557">
          <a:extLst>
            <a:ext uri="{FF2B5EF4-FFF2-40B4-BE49-F238E27FC236}">
              <a16:creationId xmlns:a16="http://schemas.microsoft.com/office/drawing/2014/main" id="{00000000-0008-0000-1700-00002E020000}"/>
            </a:ext>
          </a:extLst>
        </xdr:cNvPr>
        <xdr:cNvSpPr/>
      </xdr:nvSpPr>
      <xdr:spPr>
        <a:xfrm>
          <a:off x="28380341" y="123255924"/>
          <a:ext cx="2433879" cy="674162"/>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MSG_NSFT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482114</xdr:colOff>
      <xdr:row>503</xdr:row>
      <xdr:rowOff>92179</xdr:rowOff>
    </xdr:from>
    <xdr:to>
      <xdr:col>32</xdr:col>
      <xdr:colOff>489857</xdr:colOff>
      <xdr:row>505</xdr:row>
      <xdr:rowOff>155502</xdr:rowOff>
    </xdr:to>
    <xdr:sp macro="" textlink="">
      <xdr:nvSpPr>
        <xdr:cNvPr id="559" name="正方形/長方形 558">
          <a:extLst>
            <a:ext uri="{FF2B5EF4-FFF2-40B4-BE49-F238E27FC236}">
              <a16:creationId xmlns:a16="http://schemas.microsoft.com/office/drawing/2014/main" id="{00000000-0008-0000-1700-00002F020000}"/>
            </a:ext>
          </a:extLst>
        </xdr:cNvPr>
        <xdr:cNvSpPr/>
      </xdr:nvSpPr>
      <xdr:spPr>
        <a:xfrm>
          <a:off x="31397543" y="129564143"/>
          <a:ext cx="1831100" cy="41710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186339</xdr:colOff>
      <xdr:row>498</xdr:row>
      <xdr:rowOff>148753</xdr:rowOff>
    </xdr:from>
    <xdr:to>
      <xdr:col>29</xdr:col>
      <xdr:colOff>579147</xdr:colOff>
      <xdr:row>502</xdr:row>
      <xdr:rowOff>123485</xdr:rowOff>
    </xdr:to>
    <xdr:sp macro="" textlink="">
      <xdr:nvSpPr>
        <xdr:cNvPr id="560" name="線吹き出し 1 (枠付き) 559">
          <a:extLst>
            <a:ext uri="{FF2B5EF4-FFF2-40B4-BE49-F238E27FC236}">
              <a16:creationId xmlns:a16="http://schemas.microsoft.com/office/drawing/2014/main" id="{00000000-0008-0000-1700-000030020000}"/>
            </a:ext>
          </a:extLst>
        </xdr:cNvPr>
        <xdr:cNvSpPr/>
      </xdr:nvSpPr>
      <xdr:spPr>
        <a:xfrm>
          <a:off x="28380339" y="128709039"/>
          <a:ext cx="2433879" cy="695910"/>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MSG_PREQ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470695</xdr:colOff>
      <xdr:row>525</xdr:row>
      <xdr:rowOff>176892</xdr:rowOff>
    </xdr:from>
    <xdr:to>
      <xdr:col>32</xdr:col>
      <xdr:colOff>476249</xdr:colOff>
      <xdr:row>525</xdr:row>
      <xdr:rowOff>588529</xdr:rowOff>
    </xdr:to>
    <xdr:sp macro="" textlink="">
      <xdr:nvSpPr>
        <xdr:cNvPr id="561" name="正方形/長方形 560">
          <a:extLst>
            <a:ext uri="{FF2B5EF4-FFF2-40B4-BE49-F238E27FC236}">
              <a16:creationId xmlns:a16="http://schemas.microsoft.com/office/drawing/2014/main" id="{00000000-0008-0000-1700-000031020000}"/>
            </a:ext>
          </a:extLst>
        </xdr:cNvPr>
        <xdr:cNvSpPr/>
      </xdr:nvSpPr>
      <xdr:spPr>
        <a:xfrm>
          <a:off x="31386124" y="136615713"/>
          <a:ext cx="1828911" cy="4116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25</xdr:col>
      <xdr:colOff>552579</xdr:colOff>
      <xdr:row>522</xdr:row>
      <xdr:rowOff>4845</xdr:rowOff>
    </xdr:from>
    <xdr:to>
      <xdr:col>29</xdr:col>
      <xdr:colOff>522038</xdr:colOff>
      <xdr:row>524</xdr:row>
      <xdr:rowOff>325221</xdr:rowOff>
    </xdr:to>
    <xdr:sp macro="" textlink="">
      <xdr:nvSpPr>
        <xdr:cNvPr id="562" name="線吹き出し 1 (枠付き) 561">
          <a:extLst>
            <a:ext uri="{FF2B5EF4-FFF2-40B4-BE49-F238E27FC236}">
              <a16:creationId xmlns:a16="http://schemas.microsoft.com/office/drawing/2014/main" id="{00000000-0008-0000-1700-000032020000}"/>
            </a:ext>
          </a:extLst>
        </xdr:cNvPr>
        <xdr:cNvSpPr/>
      </xdr:nvSpPr>
      <xdr:spPr>
        <a:xfrm>
          <a:off x="28066222" y="135749702"/>
          <a:ext cx="2690887" cy="674162"/>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送信は、下記の真理値表で実施</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シフトシステム故障表示 判定</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484300</xdr:colOff>
      <xdr:row>540</xdr:row>
      <xdr:rowOff>151820</xdr:rowOff>
    </xdr:from>
    <xdr:to>
      <xdr:col>32</xdr:col>
      <xdr:colOff>435455</xdr:colOff>
      <xdr:row>541</xdr:row>
      <xdr:rowOff>160957</xdr:rowOff>
    </xdr:to>
    <xdr:sp macro="" textlink="">
      <xdr:nvSpPr>
        <xdr:cNvPr id="563" name="正方形/長方形 562">
          <a:extLst>
            <a:ext uri="{FF2B5EF4-FFF2-40B4-BE49-F238E27FC236}">
              <a16:creationId xmlns:a16="http://schemas.microsoft.com/office/drawing/2014/main" id="{00000000-0008-0000-1700-000033020000}"/>
            </a:ext>
          </a:extLst>
        </xdr:cNvPr>
        <xdr:cNvSpPr/>
      </xdr:nvSpPr>
      <xdr:spPr>
        <a:xfrm>
          <a:off x="31399729" y="142006284"/>
          <a:ext cx="1774512" cy="1996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174917</xdr:colOff>
      <xdr:row>536</xdr:row>
      <xdr:rowOff>12428</xdr:rowOff>
    </xdr:from>
    <xdr:to>
      <xdr:col>29</xdr:col>
      <xdr:colOff>567725</xdr:colOff>
      <xdr:row>540</xdr:row>
      <xdr:rowOff>767</xdr:rowOff>
    </xdr:to>
    <xdr:sp macro="" textlink="">
      <xdr:nvSpPr>
        <xdr:cNvPr id="564" name="線吹き出し 1 (枠付き) 563">
          <a:extLst>
            <a:ext uri="{FF2B5EF4-FFF2-40B4-BE49-F238E27FC236}">
              <a16:creationId xmlns:a16="http://schemas.microsoft.com/office/drawing/2014/main" id="{00000000-0008-0000-1700-000034020000}"/>
            </a:ext>
          </a:extLst>
        </xdr:cNvPr>
        <xdr:cNvSpPr/>
      </xdr:nvSpPr>
      <xdr:spPr>
        <a:xfrm>
          <a:off x="28368917" y="141159321"/>
          <a:ext cx="2433879" cy="695910"/>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MSG_DAP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470693</xdr:colOff>
      <xdr:row>570</xdr:row>
      <xdr:rowOff>163286</xdr:rowOff>
    </xdr:from>
    <xdr:to>
      <xdr:col>32</xdr:col>
      <xdr:colOff>462644</xdr:colOff>
      <xdr:row>572</xdr:row>
      <xdr:rowOff>27214</xdr:rowOff>
    </xdr:to>
    <xdr:sp macro="" textlink="">
      <xdr:nvSpPr>
        <xdr:cNvPr id="565" name="正方形/長方形 564">
          <a:extLst>
            <a:ext uri="{FF2B5EF4-FFF2-40B4-BE49-F238E27FC236}">
              <a16:creationId xmlns:a16="http://schemas.microsoft.com/office/drawing/2014/main" id="{00000000-0008-0000-1700-000035020000}"/>
            </a:ext>
          </a:extLst>
        </xdr:cNvPr>
        <xdr:cNvSpPr/>
      </xdr:nvSpPr>
      <xdr:spPr>
        <a:xfrm>
          <a:off x="31386122" y="150699107"/>
          <a:ext cx="1815308" cy="2177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174917</xdr:colOff>
      <xdr:row>566</xdr:row>
      <xdr:rowOff>35396</xdr:rowOff>
    </xdr:from>
    <xdr:to>
      <xdr:col>29</xdr:col>
      <xdr:colOff>567725</xdr:colOff>
      <xdr:row>570</xdr:row>
      <xdr:rowOff>23735</xdr:rowOff>
    </xdr:to>
    <xdr:sp macro="" textlink="">
      <xdr:nvSpPr>
        <xdr:cNvPr id="566" name="線吹き出し 1 (枠付き) 565">
          <a:extLst>
            <a:ext uri="{FF2B5EF4-FFF2-40B4-BE49-F238E27FC236}">
              <a16:creationId xmlns:a16="http://schemas.microsoft.com/office/drawing/2014/main" id="{00000000-0008-0000-1700-000036020000}"/>
            </a:ext>
          </a:extLst>
        </xdr:cNvPr>
        <xdr:cNvSpPr/>
      </xdr:nvSpPr>
      <xdr:spPr>
        <a:xfrm>
          <a:off x="28368917" y="149863646"/>
          <a:ext cx="2433879" cy="695910"/>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MSG_ACCN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447848</xdr:colOff>
      <xdr:row>593</xdr:row>
      <xdr:rowOff>40820</xdr:rowOff>
    </xdr:from>
    <xdr:to>
      <xdr:col>32</xdr:col>
      <xdr:colOff>449035</xdr:colOff>
      <xdr:row>595</xdr:row>
      <xdr:rowOff>99817</xdr:rowOff>
    </xdr:to>
    <xdr:sp macro="" textlink="">
      <xdr:nvSpPr>
        <xdr:cNvPr id="567" name="正方形/長方形 566">
          <a:extLst>
            <a:ext uri="{FF2B5EF4-FFF2-40B4-BE49-F238E27FC236}">
              <a16:creationId xmlns:a16="http://schemas.microsoft.com/office/drawing/2014/main" id="{00000000-0008-0000-1700-000037020000}"/>
            </a:ext>
          </a:extLst>
        </xdr:cNvPr>
        <xdr:cNvSpPr/>
      </xdr:nvSpPr>
      <xdr:spPr>
        <a:xfrm>
          <a:off x="31363277" y="157584320"/>
          <a:ext cx="1824544" cy="41278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152072</xdr:colOff>
      <xdr:row>588</xdr:row>
      <xdr:rowOff>60419</xdr:rowOff>
    </xdr:from>
    <xdr:to>
      <xdr:col>29</xdr:col>
      <xdr:colOff>544880</xdr:colOff>
      <xdr:row>592</xdr:row>
      <xdr:rowOff>27010</xdr:rowOff>
    </xdr:to>
    <xdr:sp macro="" textlink="">
      <xdr:nvSpPr>
        <xdr:cNvPr id="568" name="線吹き出し 1 (枠付き) 567">
          <a:extLst>
            <a:ext uri="{FF2B5EF4-FFF2-40B4-BE49-F238E27FC236}">
              <a16:creationId xmlns:a16="http://schemas.microsoft.com/office/drawing/2014/main" id="{00000000-0008-0000-1700-000038020000}"/>
            </a:ext>
          </a:extLst>
        </xdr:cNvPr>
        <xdr:cNvSpPr/>
      </xdr:nvSpPr>
      <xdr:spPr>
        <a:xfrm>
          <a:off x="28346072" y="156719455"/>
          <a:ext cx="2433879" cy="674162"/>
        </a:xfrm>
        <a:prstGeom prst="borderCallout1">
          <a:avLst>
            <a:gd name="adj1" fmla="val 100865"/>
            <a:gd name="adj2" fmla="val 80170"/>
            <a:gd name="adj3" fmla="val 133640"/>
            <a:gd name="adj4" fmla="val 124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MSG_APRJ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の判定条件に無いことを確認</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70</xdr:col>
      <xdr:colOff>266699</xdr:colOff>
      <xdr:row>161</xdr:row>
      <xdr:rowOff>413656</xdr:rowOff>
    </xdr:from>
    <xdr:to>
      <xdr:col>76</xdr:col>
      <xdr:colOff>119743</xdr:colOff>
      <xdr:row>161</xdr:row>
      <xdr:rowOff>977899</xdr:rowOff>
    </xdr:to>
    <xdr:sp macro="" textlink="">
      <xdr:nvSpPr>
        <xdr:cNvPr id="572" name="正方形/長方形 571">
          <a:extLst>
            <a:ext uri="{FF2B5EF4-FFF2-40B4-BE49-F238E27FC236}">
              <a16:creationId xmlns:a16="http://schemas.microsoft.com/office/drawing/2014/main" id="{00000000-0008-0000-1700-00003C020000}"/>
            </a:ext>
          </a:extLst>
        </xdr:cNvPr>
        <xdr:cNvSpPr/>
      </xdr:nvSpPr>
      <xdr:spPr>
        <a:xfrm>
          <a:off x="53018870" y="39721970"/>
          <a:ext cx="3510644" cy="56424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29</xdr:col>
      <xdr:colOff>625929</xdr:colOff>
      <xdr:row>39</xdr:row>
      <xdr:rowOff>27215</xdr:rowOff>
    </xdr:from>
    <xdr:to>
      <xdr:col>32</xdr:col>
      <xdr:colOff>898071</xdr:colOff>
      <xdr:row>39</xdr:row>
      <xdr:rowOff>1669831</xdr:rowOff>
    </xdr:to>
    <xdr:sp macro="" textlink="">
      <xdr:nvSpPr>
        <xdr:cNvPr id="328" name="正方形/長方形 327">
          <a:extLst>
            <a:ext uri="{FF2B5EF4-FFF2-40B4-BE49-F238E27FC236}">
              <a16:creationId xmlns:a16="http://schemas.microsoft.com/office/drawing/2014/main" id="{00000000-0008-0000-1700-000048010000}"/>
            </a:ext>
          </a:extLst>
        </xdr:cNvPr>
        <xdr:cNvSpPr/>
      </xdr:nvSpPr>
      <xdr:spPr>
        <a:xfrm>
          <a:off x="30861000" y="7116536"/>
          <a:ext cx="2775857" cy="16426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33</xdr:col>
      <xdr:colOff>298323</xdr:colOff>
      <xdr:row>39</xdr:row>
      <xdr:rowOff>389076</xdr:rowOff>
    </xdr:from>
    <xdr:to>
      <xdr:col>36</xdr:col>
      <xdr:colOff>644665</xdr:colOff>
      <xdr:row>39</xdr:row>
      <xdr:rowOff>918239</xdr:rowOff>
    </xdr:to>
    <xdr:sp macro="" textlink="">
      <xdr:nvSpPr>
        <xdr:cNvPr id="327" name="線吹き出し 1 (枠付き) 326">
          <a:extLst>
            <a:ext uri="{FF2B5EF4-FFF2-40B4-BE49-F238E27FC236}">
              <a16:creationId xmlns:a16="http://schemas.microsoft.com/office/drawing/2014/main" id="{00000000-0008-0000-1700-000047010000}"/>
            </a:ext>
          </a:extLst>
        </xdr:cNvPr>
        <xdr:cNvSpPr/>
      </xdr:nvSpPr>
      <xdr:spPr>
        <a:xfrm>
          <a:off x="33948787" y="7478397"/>
          <a:ext cx="2387414" cy="529163"/>
        </a:xfrm>
        <a:prstGeom prst="borderCallout1">
          <a:avLst>
            <a:gd name="adj1" fmla="val 77152"/>
            <a:gd name="adj2" fmla="val -20813"/>
            <a:gd name="adj3" fmla="val 58451"/>
            <a:gd name="adj4" fmla="val 4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2176</xdr:colOff>
      <xdr:row>547</xdr:row>
      <xdr:rowOff>789216</xdr:rowOff>
    </xdr:from>
    <xdr:to>
      <xdr:col>44</xdr:col>
      <xdr:colOff>608931</xdr:colOff>
      <xdr:row>547</xdr:row>
      <xdr:rowOff>1612480</xdr:rowOff>
    </xdr:to>
    <xdr:grpSp>
      <xdr:nvGrpSpPr>
        <xdr:cNvPr id="28" name="グループ化 27">
          <a:extLst>
            <a:ext uri="{FF2B5EF4-FFF2-40B4-BE49-F238E27FC236}">
              <a16:creationId xmlns:a16="http://schemas.microsoft.com/office/drawing/2014/main" id="{00000000-0008-0000-1700-00001C000000}"/>
            </a:ext>
          </a:extLst>
        </xdr:cNvPr>
        <xdr:cNvGrpSpPr/>
      </xdr:nvGrpSpPr>
      <xdr:grpSpPr>
        <a:xfrm>
          <a:off x="27270890" y="154686002"/>
          <a:ext cx="9682720" cy="823264"/>
          <a:chOff x="30738536" y="144657536"/>
          <a:chExt cx="10835517" cy="823264"/>
        </a:xfrm>
      </xdr:grpSpPr>
      <xdr:pic>
        <xdr:nvPicPr>
          <xdr:cNvPr id="396" name="図 395">
            <a:extLst>
              <a:ext uri="{FF2B5EF4-FFF2-40B4-BE49-F238E27FC236}">
                <a16:creationId xmlns:a16="http://schemas.microsoft.com/office/drawing/2014/main" id="{00000000-0008-0000-1700-00008C010000}"/>
              </a:ext>
            </a:extLst>
          </xdr:cNvPr>
          <xdr:cNvPicPr>
            <a:picLocks noChangeAspect="1"/>
          </xdr:cNvPicPr>
        </xdr:nvPicPr>
        <xdr:blipFill>
          <a:blip xmlns:r="http://schemas.openxmlformats.org/officeDocument/2006/relationships" r:embed="rId30"/>
          <a:stretch>
            <a:fillRect/>
          </a:stretch>
        </xdr:blipFill>
        <xdr:spPr>
          <a:xfrm>
            <a:off x="30752143" y="144657536"/>
            <a:ext cx="10821910" cy="607103"/>
          </a:xfrm>
          <a:prstGeom prst="rect">
            <a:avLst/>
          </a:prstGeom>
        </xdr:spPr>
      </xdr:pic>
      <xdr:pic>
        <xdr:nvPicPr>
          <xdr:cNvPr id="26" name="図 25">
            <a:extLst>
              <a:ext uri="{FF2B5EF4-FFF2-40B4-BE49-F238E27FC236}">
                <a16:creationId xmlns:a16="http://schemas.microsoft.com/office/drawing/2014/main" id="{00000000-0008-0000-1700-00001A000000}"/>
              </a:ext>
            </a:extLst>
          </xdr:cNvPr>
          <xdr:cNvPicPr>
            <a:picLocks noChangeAspect="1"/>
          </xdr:cNvPicPr>
        </xdr:nvPicPr>
        <xdr:blipFill>
          <a:blip xmlns:r="http://schemas.openxmlformats.org/officeDocument/2006/relationships" r:embed="rId80"/>
          <a:stretch>
            <a:fillRect/>
          </a:stretch>
        </xdr:blipFill>
        <xdr:spPr>
          <a:xfrm>
            <a:off x="30738536" y="145242642"/>
            <a:ext cx="10831437" cy="238158"/>
          </a:xfrm>
          <a:prstGeom prst="rect">
            <a:avLst/>
          </a:prstGeom>
        </xdr:spPr>
      </xdr:pic>
    </xdr:grpSp>
    <xdr:clientData/>
  </xdr:twoCellAnchor>
  <xdr:twoCellAnchor>
    <xdr:from>
      <xdr:col>87</xdr:col>
      <xdr:colOff>6</xdr:colOff>
      <xdr:row>141</xdr:row>
      <xdr:rowOff>163271</xdr:rowOff>
    </xdr:from>
    <xdr:to>
      <xdr:col>92</xdr:col>
      <xdr:colOff>517366</xdr:colOff>
      <xdr:row>144</xdr:row>
      <xdr:rowOff>118308</xdr:rowOff>
    </xdr:to>
    <xdr:sp macro="" textlink="">
      <xdr:nvSpPr>
        <xdr:cNvPr id="401" name="テキスト ボックス 400">
          <a:extLst>
            <a:ext uri="{FF2B5EF4-FFF2-40B4-BE49-F238E27FC236}">
              <a16:creationId xmlns:a16="http://schemas.microsoft.com/office/drawing/2014/main" id="{F8A567E1-BE9E-4FCB-ABFA-A1E5754FC939}"/>
            </a:ext>
          </a:extLst>
        </xdr:cNvPr>
        <xdr:cNvSpPr txBox="1"/>
      </xdr:nvSpPr>
      <xdr:spPr>
        <a:xfrm>
          <a:off x="63115377" y="35618042"/>
          <a:ext cx="3565360" cy="44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eiryo UI" panose="020B0604030504040204" pitchFamily="50" charset="-128"/>
              <a:ea typeface="Meiryo UI" panose="020B0604030504040204" pitchFamily="50" charset="-128"/>
            </a:rPr>
            <a:t>MET-D_SFTEXI-CSTD-0-02-D-C3.doc</a:t>
          </a:r>
          <a:endParaRPr kumimoji="1" lang="ja-JP" altLang="en-US"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88</xdr:col>
      <xdr:colOff>11906</xdr:colOff>
      <xdr:row>149</xdr:row>
      <xdr:rowOff>55721</xdr:rowOff>
    </xdr:from>
    <xdr:to>
      <xdr:col>100</xdr:col>
      <xdr:colOff>98028</xdr:colOff>
      <xdr:row>152</xdr:row>
      <xdr:rowOff>8365</xdr:rowOff>
    </xdr:to>
    <xdr:sp macro="" textlink="">
      <xdr:nvSpPr>
        <xdr:cNvPr id="430" name="正方形/長方形 429">
          <a:extLst>
            <a:ext uri="{FF2B5EF4-FFF2-40B4-BE49-F238E27FC236}">
              <a16:creationId xmlns:a16="http://schemas.microsoft.com/office/drawing/2014/main" id="{3EE95DF0-CC0B-42D6-9506-F0CCFD38B5C5}"/>
            </a:ext>
          </a:extLst>
        </xdr:cNvPr>
        <xdr:cNvSpPr/>
      </xdr:nvSpPr>
      <xdr:spPr>
        <a:xfrm>
          <a:off x="63591281" y="37107971"/>
          <a:ext cx="7372747" cy="45270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88</xdr:col>
      <xdr:colOff>11907</xdr:colOff>
      <xdr:row>152</xdr:row>
      <xdr:rowOff>8365</xdr:rowOff>
    </xdr:from>
    <xdr:to>
      <xdr:col>100</xdr:col>
      <xdr:colOff>97736</xdr:colOff>
      <xdr:row>160</xdr:row>
      <xdr:rowOff>206216</xdr:rowOff>
    </xdr:to>
    <xdr:sp macro="" textlink="">
      <xdr:nvSpPr>
        <xdr:cNvPr id="431" name="正方形/長方形 430">
          <a:extLst>
            <a:ext uri="{FF2B5EF4-FFF2-40B4-BE49-F238E27FC236}">
              <a16:creationId xmlns:a16="http://schemas.microsoft.com/office/drawing/2014/main" id="{A0F97E55-708E-4130-A45F-B7118DED254E}"/>
            </a:ext>
          </a:extLst>
        </xdr:cNvPr>
        <xdr:cNvSpPr/>
      </xdr:nvSpPr>
      <xdr:spPr>
        <a:xfrm>
          <a:off x="63591282" y="37560678"/>
          <a:ext cx="7372454" cy="174566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100</xdr:col>
      <xdr:colOff>451609</xdr:colOff>
      <xdr:row>136</xdr:row>
      <xdr:rowOff>1099457</xdr:rowOff>
    </xdr:from>
    <xdr:to>
      <xdr:col>106</xdr:col>
      <xdr:colOff>576943</xdr:colOff>
      <xdr:row>146</xdr:row>
      <xdr:rowOff>116174</xdr:rowOff>
    </xdr:to>
    <xdr:sp macro="" textlink="">
      <xdr:nvSpPr>
        <xdr:cNvPr id="434" name="線吹き出し 1 (枠付き) 267">
          <a:extLst>
            <a:ext uri="{FF2B5EF4-FFF2-40B4-BE49-F238E27FC236}">
              <a16:creationId xmlns:a16="http://schemas.microsoft.com/office/drawing/2014/main" id="{1B040EB6-D540-4D0D-B6C6-8E9E7F65BFD1}"/>
            </a:ext>
          </a:extLst>
        </xdr:cNvPr>
        <xdr:cNvSpPr/>
      </xdr:nvSpPr>
      <xdr:spPr>
        <a:xfrm>
          <a:off x="71491780" y="34681886"/>
          <a:ext cx="3782934" cy="1716374"/>
        </a:xfrm>
        <a:prstGeom prst="borderCallout1">
          <a:avLst>
            <a:gd name="adj1" fmla="val 118325"/>
            <a:gd name="adj2" fmla="val -27601"/>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の機能有無判定は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が実施する。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4-(1),4-(2)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の結果にて実施する。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4-(1),4-(2)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は他ドメイン（</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Vptran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）が実施する。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対象は途絶時アクティブとなる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SBW4</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関連チケット：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METHUD900B-5503</a:t>
          </a:r>
        </a:p>
      </xdr:txBody>
    </xdr:sp>
    <xdr:clientData/>
  </xdr:twoCellAnchor>
  <xdr:twoCellAnchor>
    <xdr:from>
      <xdr:col>100</xdr:col>
      <xdr:colOff>459004</xdr:colOff>
      <xdr:row>147</xdr:row>
      <xdr:rowOff>144612</xdr:rowOff>
    </xdr:from>
    <xdr:to>
      <xdr:col>103</xdr:col>
      <xdr:colOff>367119</xdr:colOff>
      <xdr:row>150</xdr:row>
      <xdr:rowOff>73458</xdr:rowOff>
    </xdr:to>
    <xdr:sp macro="" textlink="">
      <xdr:nvSpPr>
        <xdr:cNvPr id="435" name="線吹き出し 1 (枠付き) 267">
          <a:extLst>
            <a:ext uri="{FF2B5EF4-FFF2-40B4-BE49-F238E27FC236}">
              <a16:creationId xmlns:a16="http://schemas.microsoft.com/office/drawing/2014/main" id="{FF416C79-0B19-46AA-B0AD-97E920F727FF}"/>
            </a:ext>
          </a:extLst>
        </xdr:cNvPr>
        <xdr:cNvSpPr/>
      </xdr:nvSpPr>
      <xdr:spPr>
        <a:xfrm>
          <a:off x="71325004" y="36863487"/>
          <a:ext cx="1729771" cy="428909"/>
        </a:xfrm>
        <a:prstGeom prst="borderCallout1">
          <a:avLst>
            <a:gd name="adj1" fmla="val 118325"/>
            <a:gd name="adj2" fmla="val -27601"/>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有として扱う。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100</xdr:col>
      <xdr:colOff>452889</xdr:colOff>
      <xdr:row>157</xdr:row>
      <xdr:rowOff>138503</xdr:rowOff>
    </xdr:from>
    <xdr:to>
      <xdr:col>103</xdr:col>
      <xdr:colOff>299628</xdr:colOff>
      <xdr:row>159</xdr:row>
      <xdr:rowOff>234631</xdr:rowOff>
    </xdr:to>
    <xdr:sp macro="" textlink="">
      <xdr:nvSpPr>
        <xdr:cNvPr id="461" name="線吹き出し 1 (枠付き) 267">
          <a:extLst>
            <a:ext uri="{FF2B5EF4-FFF2-40B4-BE49-F238E27FC236}">
              <a16:creationId xmlns:a16="http://schemas.microsoft.com/office/drawing/2014/main" id="{0D5B3B16-3A5C-4691-9739-5BA3E3C2CE59}"/>
            </a:ext>
          </a:extLst>
        </xdr:cNvPr>
        <xdr:cNvSpPr/>
      </xdr:nvSpPr>
      <xdr:spPr>
        <a:xfrm>
          <a:off x="71318889" y="38571878"/>
          <a:ext cx="1668395" cy="429503"/>
        </a:xfrm>
        <a:prstGeom prst="borderCallout1">
          <a:avLst>
            <a:gd name="adj1" fmla="val -13625"/>
            <a:gd name="adj2" fmla="val -31771"/>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無として扱う。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381001</xdr:colOff>
      <xdr:row>156</xdr:row>
      <xdr:rowOff>17417</xdr:rowOff>
    </xdr:from>
    <xdr:to>
      <xdr:col>20</xdr:col>
      <xdr:colOff>421821</xdr:colOff>
      <xdr:row>159</xdr:row>
      <xdr:rowOff>136071</xdr:rowOff>
    </xdr:to>
    <xdr:sp macro="" textlink="">
      <xdr:nvSpPr>
        <xdr:cNvPr id="462" name="線吹き出し 1 (枠付き) 267">
          <a:extLst>
            <a:ext uri="{FF2B5EF4-FFF2-40B4-BE49-F238E27FC236}">
              <a16:creationId xmlns:a16="http://schemas.microsoft.com/office/drawing/2014/main" id="{41F552AA-DA35-4CFD-8439-71A124FC428E}"/>
            </a:ext>
          </a:extLst>
        </xdr:cNvPr>
        <xdr:cNvSpPr/>
      </xdr:nvSpPr>
      <xdr:spPr>
        <a:xfrm>
          <a:off x="20043322" y="39723060"/>
          <a:ext cx="2081892" cy="662940"/>
        </a:xfrm>
        <a:prstGeom prst="borderCallout1">
          <a:avLst>
            <a:gd name="adj1" fmla="val 105905"/>
            <a:gd name="adj2" fmla="val -23519"/>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シフト種別判定の結果が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有りの場合、有効とする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431800</xdr:colOff>
      <xdr:row>0</xdr:row>
      <xdr:rowOff>88900</xdr:rowOff>
    </xdr:from>
    <xdr:to>
      <xdr:col>45</xdr:col>
      <xdr:colOff>444500</xdr:colOff>
      <xdr:row>38</xdr:row>
      <xdr:rowOff>20198</xdr:rowOff>
    </xdr:to>
    <xdr:pic>
      <xdr:nvPicPr>
        <xdr:cNvPr id="39056" name="図 39055">
          <a:extLst>
            <a:ext uri="{FF2B5EF4-FFF2-40B4-BE49-F238E27FC236}">
              <a16:creationId xmlns:a16="http://schemas.microsoft.com/office/drawing/2014/main" id="{1E917C23-D9A2-8893-1F60-94065E486AFC}"/>
            </a:ext>
          </a:extLst>
        </xdr:cNvPr>
        <xdr:cNvPicPr>
          <a:picLocks noChangeAspect="1"/>
        </xdr:cNvPicPr>
      </xdr:nvPicPr>
      <xdr:blipFill>
        <a:blip xmlns:r="http://schemas.openxmlformats.org/officeDocument/2006/relationships" r:embed="rId81"/>
        <a:stretch>
          <a:fillRect/>
        </a:stretch>
      </xdr:blipFill>
      <xdr:spPr>
        <a:xfrm>
          <a:off x="27559000" y="88900"/>
          <a:ext cx="10375900" cy="6255898"/>
        </a:xfrm>
        <a:prstGeom prst="rect">
          <a:avLst/>
        </a:prstGeom>
      </xdr:spPr>
    </xdr:pic>
    <xdr:clientData/>
  </xdr:twoCellAnchor>
  <xdr:twoCellAnchor editAs="oneCell">
    <xdr:from>
      <xdr:col>30</xdr:col>
      <xdr:colOff>76200</xdr:colOff>
      <xdr:row>39</xdr:row>
      <xdr:rowOff>609600</xdr:rowOff>
    </xdr:from>
    <xdr:to>
      <xdr:col>32</xdr:col>
      <xdr:colOff>622029</xdr:colOff>
      <xdr:row>39</xdr:row>
      <xdr:rowOff>1200076</xdr:rowOff>
    </xdr:to>
    <xdr:pic>
      <xdr:nvPicPr>
        <xdr:cNvPr id="39058" name="図 39057">
          <a:extLst>
            <a:ext uri="{FF2B5EF4-FFF2-40B4-BE49-F238E27FC236}">
              <a16:creationId xmlns:a16="http://schemas.microsoft.com/office/drawing/2014/main" id="{E5545E5F-3788-3DBB-78B5-D8FEB70466C7}"/>
            </a:ext>
          </a:extLst>
        </xdr:cNvPr>
        <xdr:cNvPicPr>
          <a:picLocks noChangeAspect="1"/>
        </xdr:cNvPicPr>
      </xdr:nvPicPr>
      <xdr:blipFill>
        <a:blip xmlns:r="http://schemas.openxmlformats.org/officeDocument/2006/relationships" r:embed="rId82"/>
        <a:stretch>
          <a:fillRect/>
        </a:stretch>
      </xdr:blipFill>
      <xdr:spPr>
        <a:xfrm>
          <a:off x="27813000" y="7264400"/>
          <a:ext cx="2171429" cy="590476"/>
        </a:xfrm>
        <a:prstGeom prst="rect">
          <a:avLst/>
        </a:prstGeom>
      </xdr:spPr>
    </xdr:pic>
    <xdr:clientData/>
  </xdr:twoCellAnchor>
  <xdr:twoCellAnchor editAs="oneCell">
    <xdr:from>
      <xdr:col>30</xdr:col>
      <xdr:colOff>88900</xdr:colOff>
      <xdr:row>39</xdr:row>
      <xdr:rowOff>1244600</xdr:rowOff>
    </xdr:from>
    <xdr:to>
      <xdr:col>31</xdr:col>
      <xdr:colOff>666576</xdr:colOff>
      <xdr:row>39</xdr:row>
      <xdr:rowOff>1616029</xdr:rowOff>
    </xdr:to>
    <xdr:pic>
      <xdr:nvPicPr>
        <xdr:cNvPr id="39059" name="図 39058">
          <a:extLst>
            <a:ext uri="{FF2B5EF4-FFF2-40B4-BE49-F238E27FC236}">
              <a16:creationId xmlns:a16="http://schemas.microsoft.com/office/drawing/2014/main" id="{430D7280-12CE-C18D-E5C8-516162BE072A}"/>
            </a:ext>
          </a:extLst>
        </xdr:cNvPr>
        <xdr:cNvPicPr>
          <a:picLocks noChangeAspect="1"/>
        </xdr:cNvPicPr>
      </xdr:nvPicPr>
      <xdr:blipFill>
        <a:blip xmlns:r="http://schemas.openxmlformats.org/officeDocument/2006/relationships" r:embed="rId83"/>
        <a:stretch>
          <a:fillRect/>
        </a:stretch>
      </xdr:blipFill>
      <xdr:spPr>
        <a:xfrm>
          <a:off x="27825700" y="7899400"/>
          <a:ext cx="1390476" cy="371429"/>
        </a:xfrm>
        <a:prstGeom prst="rect">
          <a:avLst/>
        </a:prstGeom>
      </xdr:spPr>
    </xdr:pic>
    <xdr:clientData/>
  </xdr:twoCellAnchor>
  <xdr:twoCellAnchor editAs="oneCell">
    <xdr:from>
      <xdr:col>59</xdr:col>
      <xdr:colOff>190784</xdr:colOff>
      <xdr:row>164</xdr:row>
      <xdr:rowOff>66934</xdr:rowOff>
    </xdr:from>
    <xdr:to>
      <xdr:col>82</xdr:col>
      <xdr:colOff>27127</xdr:colOff>
      <xdr:row>172</xdr:row>
      <xdr:rowOff>22324</xdr:rowOff>
    </xdr:to>
    <xdr:pic>
      <xdr:nvPicPr>
        <xdr:cNvPr id="39090" name="図 39089">
          <a:extLst>
            <a:ext uri="{FF2B5EF4-FFF2-40B4-BE49-F238E27FC236}">
              <a16:creationId xmlns:a16="http://schemas.microsoft.com/office/drawing/2014/main" id="{E20978C8-3786-D143-9B25-64650205A2E5}"/>
            </a:ext>
          </a:extLst>
        </xdr:cNvPr>
        <xdr:cNvPicPr>
          <a:picLocks noChangeAspect="1"/>
        </xdr:cNvPicPr>
      </xdr:nvPicPr>
      <xdr:blipFill>
        <a:blip xmlns:r="http://schemas.openxmlformats.org/officeDocument/2006/relationships" r:embed="rId84"/>
        <a:stretch>
          <a:fillRect/>
        </a:stretch>
      </xdr:blipFill>
      <xdr:spPr>
        <a:xfrm>
          <a:off x="46215584" y="42840534"/>
          <a:ext cx="13857143" cy="1276190"/>
        </a:xfrm>
        <a:prstGeom prst="rect">
          <a:avLst/>
        </a:prstGeom>
      </xdr:spPr>
    </xdr:pic>
    <xdr:clientData/>
  </xdr:twoCellAnchor>
  <xdr:twoCellAnchor editAs="oneCell">
    <xdr:from>
      <xdr:col>30</xdr:col>
      <xdr:colOff>186906</xdr:colOff>
      <xdr:row>621</xdr:row>
      <xdr:rowOff>28755</xdr:rowOff>
    </xdr:from>
    <xdr:to>
      <xdr:col>54</xdr:col>
      <xdr:colOff>514213</xdr:colOff>
      <xdr:row>640</xdr:row>
      <xdr:rowOff>105099</xdr:rowOff>
    </xdr:to>
    <xdr:pic>
      <xdr:nvPicPr>
        <xdr:cNvPr id="39094" name="図 39093">
          <a:extLst>
            <a:ext uri="{FF2B5EF4-FFF2-40B4-BE49-F238E27FC236}">
              <a16:creationId xmlns:a16="http://schemas.microsoft.com/office/drawing/2014/main" id="{5456F236-501A-D88F-9FE9-4F350649ED1C}"/>
            </a:ext>
          </a:extLst>
        </xdr:cNvPr>
        <xdr:cNvPicPr>
          <a:picLocks noChangeAspect="1"/>
        </xdr:cNvPicPr>
      </xdr:nvPicPr>
      <xdr:blipFill>
        <a:blip xmlns:r="http://schemas.openxmlformats.org/officeDocument/2006/relationships" r:embed="rId85"/>
        <a:stretch>
          <a:fillRect/>
        </a:stretch>
      </xdr:blipFill>
      <xdr:spPr>
        <a:xfrm>
          <a:off x="27877698" y="162306000"/>
          <a:ext cx="15466666" cy="6028571"/>
        </a:xfrm>
        <a:prstGeom prst="rect">
          <a:avLst/>
        </a:prstGeom>
      </xdr:spPr>
    </xdr:pic>
    <xdr:clientData/>
  </xdr:twoCellAnchor>
  <xdr:twoCellAnchor>
    <xdr:from>
      <xdr:col>73</xdr:col>
      <xdr:colOff>413657</xdr:colOff>
      <xdr:row>152</xdr:row>
      <xdr:rowOff>152400</xdr:rowOff>
    </xdr:from>
    <xdr:to>
      <xdr:col>86</xdr:col>
      <xdr:colOff>342900</xdr:colOff>
      <xdr:row>161</xdr:row>
      <xdr:rowOff>308963</xdr:rowOff>
    </xdr:to>
    <xdr:cxnSp macro="">
      <xdr:nvCxnSpPr>
        <xdr:cNvPr id="546" name="直線コネクタ 545">
          <a:extLst>
            <a:ext uri="{FF2B5EF4-FFF2-40B4-BE49-F238E27FC236}">
              <a16:creationId xmlns:a16="http://schemas.microsoft.com/office/drawing/2014/main" id="{C7458DDE-D21C-4C85-AEE5-82854F2A9EAD}"/>
            </a:ext>
          </a:extLst>
        </xdr:cNvPr>
        <xdr:cNvCxnSpPr/>
      </xdr:nvCxnSpPr>
      <xdr:spPr>
        <a:xfrm flipV="1">
          <a:off x="55010957" y="38385750"/>
          <a:ext cx="7854043" cy="2233013"/>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86</xdr:col>
      <xdr:colOff>424542</xdr:colOff>
      <xdr:row>136</xdr:row>
      <xdr:rowOff>971550</xdr:rowOff>
    </xdr:from>
    <xdr:to>
      <xdr:col>107</xdr:col>
      <xdr:colOff>95250</xdr:colOff>
      <xdr:row>161</xdr:row>
      <xdr:rowOff>424543</xdr:rowOff>
    </xdr:to>
    <xdr:sp macro="" textlink="">
      <xdr:nvSpPr>
        <xdr:cNvPr id="547" name="正方形/長方形 546">
          <a:extLst>
            <a:ext uri="{FF2B5EF4-FFF2-40B4-BE49-F238E27FC236}">
              <a16:creationId xmlns:a16="http://schemas.microsoft.com/office/drawing/2014/main" id="{2F547B8F-4283-4A4D-8E72-77C8E2F3FACE}"/>
            </a:ext>
          </a:extLst>
        </xdr:cNvPr>
        <xdr:cNvSpPr/>
      </xdr:nvSpPr>
      <xdr:spPr>
        <a:xfrm>
          <a:off x="62946642" y="35433000"/>
          <a:ext cx="12472308" cy="530134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50</xdr:col>
      <xdr:colOff>0</xdr:colOff>
      <xdr:row>156</xdr:row>
      <xdr:rowOff>57150</xdr:rowOff>
    </xdr:from>
    <xdr:to>
      <xdr:col>70</xdr:col>
      <xdr:colOff>266699</xdr:colOff>
      <xdr:row>161</xdr:row>
      <xdr:rowOff>695778</xdr:rowOff>
    </xdr:to>
    <xdr:cxnSp macro="">
      <xdr:nvCxnSpPr>
        <xdr:cNvPr id="374" name="直線コネクタ 373">
          <a:extLst>
            <a:ext uri="{FF2B5EF4-FFF2-40B4-BE49-F238E27FC236}">
              <a16:creationId xmlns:a16="http://schemas.microsoft.com/office/drawing/2014/main" id="{0E80BF0B-4B51-A520-5F6C-2967FBCD3AEB}"/>
            </a:ext>
          </a:extLst>
        </xdr:cNvPr>
        <xdr:cNvCxnSpPr>
          <a:endCxn id="572" idx="1"/>
        </xdr:cNvCxnSpPr>
      </xdr:nvCxnSpPr>
      <xdr:spPr>
        <a:xfrm>
          <a:off x="40576500" y="38995350"/>
          <a:ext cx="12458699" cy="201022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77</xdr:col>
      <xdr:colOff>14739</xdr:colOff>
      <xdr:row>161</xdr:row>
      <xdr:rowOff>938603</xdr:rowOff>
    </xdr:from>
    <xdr:to>
      <xdr:col>83</xdr:col>
      <xdr:colOff>533400</xdr:colOff>
      <xdr:row>161</xdr:row>
      <xdr:rowOff>1562101</xdr:rowOff>
    </xdr:to>
    <xdr:sp macro="" textlink="">
      <xdr:nvSpPr>
        <xdr:cNvPr id="383" name="線吹き出し 1 (枠付き) 267">
          <a:extLst>
            <a:ext uri="{FF2B5EF4-FFF2-40B4-BE49-F238E27FC236}">
              <a16:creationId xmlns:a16="http://schemas.microsoft.com/office/drawing/2014/main" id="{29C00ED9-E1DA-315C-FC48-6CCC0975CE57}"/>
            </a:ext>
          </a:extLst>
        </xdr:cNvPr>
        <xdr:cNvSpPr/>
      </xdr:nvSpPr>
      <xdr:spPr>
        <a:xfrm>
          <a:off x="57050439" y="41248403"/>
          <a:ext cx="4176261" cy="623498"/>
        </a:xfrm>
        <a:prstGeom prst="borderCallout1">
          <a:avLst>
            <a:gd name="adj1" fmla="val -13625"/>
            <a:gd name="adj2" fmla="val -31771"/>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側で対応のため、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95249</xdr:colOff>
      <xdr:row>20</xdr:row>
      <xdr:rowOff>166688</xdr:rowOff>
    </xdr:from>
    <xdr:to>
      <xdr:col>80</xdr:col>
      <xdr:colOff>21112</xdr:colOff>
      <xdr:row>55</xdr:row>
      <xdr:rowOff>81495</xdr:rowOff>
    </xdr:to>
    <xdr:grpSp>
      <xdr:nvGrpSpPr>
        <xdr:cNvPr id="15" name="グループ化 14">
          <a:extLst>
            <a:ext uri="{FF2B5EF4-FFF2-40B4-BE49-F238E27FC236}">
              <a16:creationId xmlns:a16="http://schemas.microsoft.com/office/drawing/2014/main" id="{61F8066B-BFE1-D283-EBDF-3ACEDC8A25F4}"/>
            </a:ext>
          </a:extLst>
        </xdr:cNvPr>
        <xdr:cNvGrpSpPr/>
      </xdr:nvGrpSpPr>
      <xdr:grpSpPr>
        <a:xfrm>
          <a:off x="43787785" y="3976688"/>
          <a:ext cx="14621577" cy="9875236"/>
          <a:chOff x="65055750" y="5715000"/>
          <a:chExt cx="14784863" cy="9892245"/>
        </a:xfrm>
      </xdr:grpSpPr>
      <xdr:pic>
        <xdr:nvPicPr>
          <xdr:cNvPr id="12" name="図 11">
            <a:extLst>
              <a:ext uri="{FF2B5EF4-FFF2-40B4-BE49-F238E27FC236}">
                <a16:creationId xmlns:a16="http://schemas.microsoft.com/office/drawing/2014/main" id="{8423ACFF-02A8-7B5F-3714-D118173EB40B}"/>
              </a:ext>
            </a:extLst>
          </xdr:cNvPr>
          <xdr:cNvPicPr>
            <a:picLocks noChangeAspect="1"/>
          </xdr:cNvPicPr>
        </xdr:nvPicPr>
        <xdr:blipFill>
          <a:blip xmlns:r="http://schemas.openxmlformats.org/officeDocument/2006/relationships" r:embed="rId86"/>
          <a:stretch>
            <a:fillRect/>
          </a:stretch>
        </xdr:blipFill>
        <xdr:spPr>
          <a:xfrm>
            <a:off x="65055750" y="5715000"/>
            <a:ext cx="14784863" cy="6058746"/>
          </a:xfrm>
          <a:prstGeom prst="rect">
            <a:avLst/>
          </a:prstGeom>
        </xdr:spPr>
      </xdr:pic>
      <xdr:pic>
        <xdr:nvPicPr>
          <xdr:cNvPr id="14" name="図 13">
            <a:extLst>
              <a:ext uri="{FF2B5EF4-FFF2-40B4-BE49-F238E27FC236}">
                <a16:creationId xmlns:a16="http://schemas.microsoft.com/office/drawing/2014/main" id="{487D60C3-F4F5-2387-A4BF-253F19079918}"/>
              </a:ext>
            </a:extLst>
          </xdr:cNvPr>
          <xdr:cNvPicPr>
            <a:picLocks noChangeAspect="1"/>
          </xdr:cNvPicPr>
        </xdr:nvPicPr>
        <xdr:blipFill>
          <a:blip xmlns:r="http://schemas.openxmlformats.org/officeDocument/2006/relationships" r:embed="rId87"/>
          <a:stretch>
            <a:fillRect/>
          </a:stretch>
        </xdr:blipFill>
        <xdr:spPr>
          <a:xfrm>
            <a:off x="65055750" y="11787187"/>
            <a:ext cx="14784863" cy="3820058"/>
          </a:xfrm>
          <a:prstGeom prst="rect">
            <a:avLst/>
          </a:prstGeom>
        </xdr:spPr>
      </xdr:pic>
    </xdr:grpSp>
    <xdr:clientData/>
  </xdr:twoCellAnchor>
  <xdr:twoCellAnchor>
    <xdr:from>
      <xdr:col>73</xdr:col>
      <xdr:colOff>523100</xdr:colOff>
      <xdr:row>48</xdr:row>
      <xdr:rowOff>125319</xdr:rowOff>
    </xdr:from>
    <xdr:to>
      <xdr:col>80</xdr:col>
      <xdr:colOff>71436</xdr:colOff>
      <xdr:row>55</xdr:row>
      <xdr:rowOff>71436</xdr:rowOff>
    </xdr:to>
    <xdr:sp macro="" textlink="">
      <xdr:nvSpPr>
        <xdr:cNvPr id="17" name="正方形/長方形 16">
          <a:extLst>
            <a:ext uri="{FF2B5EF4-FFF2-40B4-BE49-F238E27FC236}">
              <a16:creationId xmlns:a16="http://schemas.microsoft.com/office/drawing/2014/main" id="{C5423C7B-B40D-FE0A-CFDD-04EA1821014C}"/>
            </a:ext>
          </a:extLst>
        </xdr:cNvPr>
        <xdr:cNvSpPr/>
      </xdr:nvSpPr>
      <xdr:spPr>
        <a:xfrm>
          <a:off x="55053725" y="12579257"/>
          <a:ext cx="3882211" cy="12796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50</xdr:col>
      <xdr:colOff>157190</xdr:colOff>
      <xdr:row>40</xdr:row>
      <xdr:rowOff>669539</xdr:rowOff>
    </xdr:from>
    <xdr:to>
      <xdr:col>73</xdr:col>
      <xdr:colOff>523100</xdr:colOff>
      <xdr:row>52</xdr:row>
      <xdr:rowOff>3128</xdr:rowOff>
    </xdr:to>
    <xdr:cxnSp macro="">
      <xdr:nvCxnSpPr>
        <xdr:cNvPr id="19" name="直線コネクタ 18">
          <a:extLst>
            <a:ext uri="{FF2B5EF4-FFF2-40B4-BE49-F238E27FC236}">
              <a16:creationId xmlns:a16="http://schemas.microsoft.com/office/drawing/2014/main" id="{BCCB0DC5-88F6-42EF-B141-4076ACA0BA37}"/>
            </a:ext>
          </a:extLst>
        </xdr:cNvPr>
        <xdr:cNvCxnSpPr>
          <a:cxnSpLocks/>
          <a:stCxn id="17" idx="1"/>
          <a:endCxn id="339" idx="0"/>
        </xdr:cNvCxnSpPr>
      </xdr:nvCxnSpPr>
      <xdr:spPr>
        <a:xfrm flipH="1" flipV="1">
          <a:off x="40175797" y="10235360"/>
          <a:ext cx="14449303" cy="2953089"/>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26440</xdr:colOff>
      <xdr:row>46</xdr:row>
      <xdr:rowOff>50481</xdr:rowOff>
    </xdr:from>
    <xdr:to>
      <xdr:col>54</xdr:col>
      <xdr:colOff>68036</xdr:colOff>
      <xdr:row>48</xdr:row>
      <xdr:rowOff>122465</xdr:rowOff>
    </xdr:to>
    <xdr:sp macro="" textlink="">
      <xdr:nvSpPr>
        <xdr:cNvPr id="34" name="正方形/長方形 33">
          <a:extLst>
            <a:ext uri="{FF2B5EF4-FFF2-40B4-BE49-F238E27FC236}">
              <a16:creationId xmlns:a16="http://schemas.microsoft.com/office/drawing/2014/main" id="{B2E1F5F0-B5EC-C952-9389-EB9E1CF48424}"/>
            </a:ext>
          </a:extLst>
        </xdr:cNvPr>
        <xdr:cNvSpPr/>
      </xdr:nvSpPr>
      <xdr:spPr>
        <a:xfrm>
          <a:off x="27295154" y="12092802"/>
          <a:ext cx="15240775" cy="45298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27</xdr:col>
      <xdr:colOff>421820</xdr:colOff>
      <xdr:row>42</xdr:row>
      <xdr:rowOff>89950</xdr:rowOff>
    </xdr:from>
    <xdr:to>
      <xdr:col>29</xdr:col>
      <xdr:colOff>193158</xdr:colOff>
      <xdr:row>44</xdr:row>
      <xdr:rowOff>142380</xdr:rowOff>
    </xdr:to>
    <xdr:sp macro="" textlink="">
      <xdr:nvSpPr>
        <xdr:cNvPr id="42" name="線吹き出し 1 (枠付き) 339">
          <a:extLst>
            <a:ext uri="{FF2B5EF4-FFF2-40B4-BE49-F238E27FC236}">
              <a16:creationId xmlns:a16="http://schemas.microsoft.com/office/drawing/2014/main" id="{7039027B-5142-7E07-AEB1-F54653885BF0}"/>
            </a:ext>
          </a:extLst>
        </xdr:cNvPr>
        <xdr:cNvSpPr/>
      </xdr:nvSpPr>
      <xdr:spPr>
        <a:xfrm>
          <a:off x="25853570" y="11370271"/>
          <a:ext cx="995981" cy="433430"/>
        </a:xfrm>
        <a:prstGeom prst="borderCallout1">
          <a:avLst>
            <a:gd name="adj1" fmla="val 95907"/>
            <a:gd name="adj2" fmla="val 73040"/>
            <a:gd name="adj3" fmla="val 253686"/>
            <a:gd name="adj4" fmla="val 1353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217715</xdr:colOff>
      <xdr:row>51</xdr:row>
      <xdr:rowOff>0</xdr:rowOff>
    </xdr:from>
    <xdr:to>
      <xdr:col>29</xdr:col>
      <xdr:colOff>138730</xdr:colOff>
      <xdr:row>54</xdr:row>
      <xdr:rowOff>47130</xdr:rowOff>
    </xdr:to>
    <xdr:sp macro="" textlink="">
      <xdr:nvSpPr>
        <xdr:cNvPr id="44" name="線吹き出し 1 (枠付き) 339">
          <a:extLst>
            <a:ext uri="{FF2B5EF4-FFF2-40B4-BE49-F238E27FC236}">
              <a16:creationId xmlns:a16="http://schemas.microsoft.com/office/drawing/2014/main" id="{C5A2547C-F551-1217-7319-3B081993800A}"/>
            </a:ext>
          </a:extLst>
        </xdr:cNvPr>
        <xdr:cNvSpPr/>
      </xdr:nvSpPr>
      <xdr:spPr>
        <a:xfrm>
          <a:off x="25649465" y="12994821"/>
          <a:ext cx="1145658" cy="618630"/>
        </a:xfrm>
        <a:prstGeom prst="borderCallout1">
          <a:avLst>
            <a:gd name="adj1" fmla="val 95907"/>
            <a:gd name="adj2" fmla="val 73040"/>
            <a:gd name="adj3" fmla="val 225092"/>
            <a:gd name="adj4" fmla="val 1305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要求番号</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8→</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６</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553103</xdr:colOff>
      <xdr:row>56</xdr:row>
      <xdr:rowOff>122540</xdr:rowOff>
    </xdr:from>
    <xdr:to>
      <xdr:col>30</xdr:col>
      <xdr:colOff>395754</xdr:colOff>
      <xdr:row>59</xdr:row>
      <xdr:rowOff>12977</xdr:rowOff>
    </xdr:to>
    <xdr:sp macro="" textlink="">
      <xdr:nvSpPr>
        <xdr:cNvPr id="48" name="正方形/長方形 47">
          <a:extLst>
            <a:ext uri="{FF2B5EF4-FFF2-40B4-BE49-F238E27FC236}">
              <a16:creationId xmlns:a16="http://schemas.microsoft.com/office/drawing/2014/main" id="{09792E91-0F7C-A69A-B259-0D5755B2C273}"/>
            </a:ext>
          </a:extLst>
        </xdr:cNvPr>
        <xdr:cNvSpPr/>
      </xdr:nvSpPr>
      <xdr:spPr>
        <a:xfrm>
          <a:off x="27209496" y="14069861"/>
          <a:ext cx="454972" cy="4619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6"/>
  <sheetViews>
    <sheetView showGridLines="0" zoomScale="85" zoomScaleNormal="85" workbookViewId="0">
      <selection activeCell="E9" sqref="E9"/>
    </sheetView>
  </sheetViews>
  <sheetFormatPr defaultRowHeight="15"/>
  <cols>
    <col min="1" max="1" width="4.42578125" customWidth="1"/>
    <col min="2" max="2" width="9" style="8" hidden="1" customWidth="1"/>
    <col min="4" max="4" width="69.42578125" customWidth="1"/>
    <col min="5" max="6" width="12.7109375" customWidth="1"/>
    <col min="7" max="18" width="13.140625" customWidth="1"/>
  </cols>
  <sheetData>
    <row r="2" spans="2:18" ht="25.5" customHeight="1">
      <c r="C2" s="5"/>
      <c r="D2" s="5"/>
      <c r="E2" s="5"/>
      <c r="F2" s="5"/>
      <c r="H2" s="6" t="s">
        <v>13</v>
      </c>
      <c r="I2" s="328" t="s">
        <v>14</v>
      </c>
      <c r="J2" s="328"/>
      <c r="K2" s="328"/>
      <c r="L2" s="328"/>
      <c r="M2" s="328"/>
      <c r="N2" s="328"/>
      <c r="O2" s="328"/>
      <c r="P2" s="328"/>
      <c r="Q2" s="328"/>
      <c r="R2" s="328"/>
    </row>
    <row r="3" spans="2:18" ht="25.5" customHeight="1">
      <c r="C3" s="5"/>
      <c r="D3" s="9" t="str">
        <f ca="1">REPLACE(LEFT(CELL("filename",$B$1),FIND(".xls",CELL("filename",$B$1))-1),1,FIND("[",CELL("filename",$B$1)),)</f>
        <v>alert_D_SBW-CSTD-A0-04-A-C0</v>
      </c>
      <c r="E3" s="5"/>
      <c r="F3" s="5"/>
      <c r="H3" s="7" t="s">
        <v>175</v>
      </c>
      <c r="I3" s="329" t="s">
        <v>174</v>
      </c>
      <c r="J3" s="330"/>
      <c r="K3" s="330"/>
      <c r="L3" s="330"/>
      <c r="M3" s="330"/>
      <c r="N3" s="330"/>
      <c r="O3" s="330"/>
      <c r="P3" s="330"/>
      <c r="Q3" s="330"/>
      <c r="R3" s="330"/>
    </row>
    <row r="4" spans="2:18" ht="25.5" customHeight="1">
      <c r="C4" s="5"/>
      <c r="D4" s="5"/>
      <c r="E4" s="23" t="str">
        <f>DGET(B8:C16,"Ver.",H4:H5)</f>
        <v>1.4.0</v>
      </c>
      <c r="F4" s="5"/>
      <c r="H4" s="8" t="s">
        <v>16</v>
      </c>
    </row>
    <row r="5" spans="2:18" ht="25.5" customHeight="1">
      <c r="C5" s="5"/>
      <c r="D5" s="5"/>
      <c r="E5" s="5"/>
      <c r="F5" s="5"/>
      <c r="H5" s="10">
        <f>MAX(B9:B16)</f>
        <v>5</v>
      </c>
    </row>
    <row r="6" spans="2:18" ht="15.75" thickBot="1"/>
    <row r="7" spans="2:18">
      <c r="C7" s="322" t="s">
        <v>0</v>
      </c>
      <c r="D7" s="323"/>
      <c r="E7" s="324" t="s">
        <v>2</v>
      </c>
      <c r="F7" s="324"/>
      <c r="G7" s="325" t="s">
        <v>5</v>
      </c>
      <c r="H7" s="325"/>
      <c r="I7" s="325"/>
      <c r="J7" s="325"/>
      <c r="K7" s="325"/>
      <c r="L7" s="325"/>
      <c r="M7" s="326" t="s">
        <v>12</v>
      </c>
      <c r="N7" s="326"/>
      <c r="O7" s="326"/>
      <c r="P7" s="326"/>
      <c r="Q7" s="326"/>
      <c r="R7" s="327"/>
    </row>
    <row r="8" spans="2:18" ht="30.75" thickBot="1">
      <c r="B8" s="8" t="s">
        <v>94</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0" t="s">
        <v>11</v>
      </c>
    </row>
    <row r="9" spans="2:18" ht="390.75" thickTop="1">
      <c r="B9" s="8">
        <f>IF(C9=0,0,ROW()-ROW($B$8))</f>
        <v>1</v>
      </c>
      <c r="C9" s="11" t="s">
        <v>15</v>
      </c>
      <c r="D9" s="311" t="s">
        <v>672</v>
      </c>
      <c r="E9" s="12" t="s">
        <v>198</v>
      </c>
      <c r="F9" s="12" t="s">
        <v>197</v>
      </c>
      <c r="G9" s="12" t="s">
        <v>32</v>
      </c>
      <c r="H9" s="12" t="s">
        <v>32</v>
      </c>
      <c r="I9" s="12" t="s">
        <v>32</v>
      </c>
      <c r="J9" s="12" t="s">
        <v>32</v>
      </c>
      <c r="K9" s="12" t="s">
        <v>32</v>
      </c>
      <c r="L9" s="12" t="s">
        <v>32</v>
      </c>
      <c r="M9" s="12"/>
      <c r="N9" s="190"/>
      <c r="O9" s="12"/>
      <c r="P9" s="190"/>
      <c r="Q9" s="12" t="s">
        <v>634</v>
      </c>
      <c r="R9" s="186">
        <v>44371</v>
      </c>
    </row>
    <row r="10" spans="2:18" ht="135">
      <c r="B10" s="8">
        <f>IF(C10=0,0,ROW()-ROW($B$8))</f>
        <v>2</v>
      </c>
      <c r="C10" s="2" t="s">
        <v>676</v>
      </c>
      <c r="D10" s="209" t="s">
        <v>678</v>
      </c>
      <c r="E10" s="12" t="s">
        <v>129</v>
      </c>
      <c r="F10" s="12" t="s">
        <v>197</v>
      </c>
      <c r="G10" s="12" t="s">
        <v>32</v>
      </c>
      <c r="H10" s="12" t="s">
        <v>32</v>
      </c>
      <c r="I10" s="12" t="s">
        <v>32</v>
      </c>
      <c r="J10" s="12" t="s">
        <v>32</v>
      </c>
      <c r="K10" s="12" t="s">
        <v>32</v>
      </c>
      <c r="L10" s="12" t="s">
        <v>32</v>
      </c>
      <c r="M10" s="1"/>
      <c r="N10" s="227"/>
      <c r="O10" s="1"/>
      <c r="P10" s="227"/>
      <c r="Q10" s="1" t="s">
        <v>677</v>
      </c>
      <c r="R10" s="308">
        <v>44575</v>
      </c>
    </row>
    <row r="11" spans="2:18" ht="150">
      <c r="B11" s="8">
        <f>IF(C11=0,0,ROW()-ROW($B$8))</f>
        <v>3</v>
      </c>
      <c r="C11" s="2" t="s">
        <v>684</v>
      </c>
      <c r="D11" s="209" t="s">
        <v>685</v>
      </c>
      <c r="E11" s="1" t="s">
        <v>32</v>
      </c>
      <c r="F11" s="1" t="s">
        <v>686</v>
      </c>
      <c r="G11" s="1" t="s">
        <v>32</v>
      </c>
      <c r="H11" s="1" t="s">
        <v>32</v>
      </c>
      <c r="I11" s="1" t="s">
        <v>32</v>
      </c>
      <c r="J11" s="1" t="s">
        <v>32</v>
      </c>
      <c r="K11" s="1" t="s">
        <v>32</v>
      </c>
      <c r="L11" s="1" t="s">
        <v>32</v>
      </c>
      <c r="M11" s="1"/>
      <c r="N11" s="227"/>
      <c r="O11" s="1"/>
      <c r="P11" s="227"/>
      <c r="Q11" s="1" t="s">
        <v>687</v>
      </c>
      <c r="R11" s="308">
        <v>44748</v>
      </c>
    </row>
    <row r="12" spans="2:18" ht="120.6" customHeight="1">
      <c r="B12" s="8">
        <f>IF(C12=0,0,ROW()-ROW($B$8))</f>
        <v>4</v>
      </c>
      <c r="C12" s="2" t="s">
        <v>689</v>
      </c>
      <c r="D12" s="209" t="s">
        <v>691</v>
      </c>
      <c r="E12" s="1" t="s">
        <v>32</v>
      </c>
      <c r="F12" s="1" t="s">
        <v>686</v>
      </c>
      <c r="G12" s="1" t="s">
        <v>32</v>
      </c>
      <c r="H12" s="1" t="s">
        <v>32</v>
      </c>
      <c r="I12" s="1" t="s">
        <v>32</v>
      </c>
      <c r="J12" s="1" t="s">
        <v>32</v>
      </c>
      <c r="K12" s="1" t="s">
        <v>32</v>
      </c>
      <c r="L12" s="1" t="s">
        <v>32</v>
      </c>
      <c r="M12" s="1"/>
      <c r="N12" s="227"/>
      <c r="O12" s="1"/>
      <c r="P12" s="227"/>
      <c r="Q12" s="1" t="s">
        <v>692</v>
      </c>
      <c r="R12" s="308">
        <v>44754</v>
      </c>
    </row>
    <row r="13" spans="2:18" ht="210">
      <c r="B13" s="8">
        <f t="shared" ref="B13:B16" si="0">IF(C13=0,0,ROW()-ROW($B$8))</f>
        <v>5</v>
      </c>
      <c r="C13" s="2" t="s">
        <v>703</v>
      </c>
      <c r="D13" s="209" t="s">
        <v>721</v>
      </c>
      <c r="E13" s="1" t="s">
        <v>32</v>
      </c>
      <c r="F13" s="1" t="s">
        <v>686</v>
      </c>
      <c r="G13" s="1" t="s">
        <v>32</v>
      </c>
      <c r="H13" s="1" t="s">
        <v>32</v>
      </c>
      <c r="I13" s="1" t="s">
        <v>32</v>
      </c>
      <c r="J13" s="1" t="s">
        <v>32</v>
      </c>
      <c r="K13" s="1" t="s">
        <v>32</v>
      </c>
      <c r="L13" s="1" t="s">
        <v>32</v>
      </c>
      <c r="M13" s="1"/>
      <c r="N13" s="1"/>
      <c r="O13" s="1"/>
      <c r="P13" s="1"/>
      <c r="Q13" s="1" t="s">
        <v>704</v>
      </c>
      <c r="R13" s="308">
        <v>45302</v>
      </c>
    </row>
    <row r="14" spans="2:18">
      <c r="B14" s="8">
        <f t="shared" si="0"/>
        <v>0</v>
      </c>
      <c r="C14" s="2"/>
      <c r="D14" s="209"/>
      <c r="E14" s="1"/>
      <c r="F14" s="1"/>
      <c r="G14" s="1"/>
      <c r="H14" s="1"/>
      <c r="I14" s="1"/>
      <c r="J14" s="1"/>
      <c r="K14" s="1"/>
      <c r="L14" s="1"/>
      <c r="M14" s="1"/>
      <c r="N14" s="1"/>
      <c r="O14" s="1"/>
      <c r="P14" s="1"/>
      <c r="Q14" s="1"/>
      <c r="R14" s="308"/>
    </row>
    <row r="15" spans="2:18">
      <c r="B15" s="8">
        <f t="shared" ref="B15" si="1">IF(C15=0,0,ROW()-ROW($B$8))</f>
        <v>0</v>
      </c>
      <c r="C15" s="2"/>
      <c r="D15" s="209"/>
      <c r="E15" s="1"/>
      <c r="F15" s="1"/>
      <c r="G15" s="1"/>
      <c r="H15" s="1"/>
      <c r="I15" s="1"/>
      <c r="J15" s="1"/>
      <c r="K15" s="1"/>
      <c r="L15" s="1"/>
      <c r="M15" s="1"/>
      <c r="N15" s="1"/>
      <c r="O15" s="1"/>
      <c r="P15" s="1"/>
      <c r="Q15" s="1"/>
      <c r="R15" s="308"/>
    </row>
    <row r="16" spans="2:18" ht="15.75" thickBot="1">
      <c r="B16" s="8">
        <f t="shared" si="0"/>
        <v>0</v>
      </c>
      <c r="C16" s="3"/>
      <c r="D16" s="309"/>
      <c r="E16" s="306"/>
      <c r="F16" s="306"/>
      <c r="G16" s="306"/>
      <c r="H16" s="306"/>
      <c r="I16" s="306"/>
      <c r="J16" s="306"/>
      <c r="K16" s="306"/>
      <c r="L16" s="306"/>
      <c r="M16" s="306"/>
      <c r="N16" s="306"/>
      <c r="O16" s="306"/>
      <c r="P16" s="306"/>
      <c r="Q16" s="306"/>
      <c r="R16" s="310"/>
    </row>
  </sheetData>
  <mergeCells count="6">
    <mergeCell ref="C7:D7"/>
    <mergeCell ref="E7:F7"/>
    <mergeCell ref="G7:L7"/>
    <mergeCell ref="M7:R7"/>
    <mergeCell ref="I2:R2"/>
    <mergeCell ref="I3:R3"/>
  </mergeCells>
  <phoneticPr fontId="3"/>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5"/>
  <cols>
    <col min="2" max="2" width="4.5703125" customWidth="1"/>
    <col min="3" max="3" width="3.42578125" customWidth="1"/>
    <col min="4" max="4" width="17.42578125" customWidth="1"/>
    <col min="5" max="5" width="106" customWidth="1"/>
  </cols>
  <sheetData>
    <row r="2" spans="2:5">
      <c r="B2" s="150" t="s">
        <v>131</v>
      </c>
    </row>
    <row r="3" spans="2:5">
      <c r="C3" t="s">
        <v>141</v>
      </c>
    </row>
    <row r="6" spans="2:5" ht="15.75" thickBot="1">
      <c r="B6" s="150" t="s">
        <v>132</v>
      </c>
      <c r="C6" s="150"/>
    </row>
    <row r="7" spans="2:5" ht="15.75" thickBot="1">
      <c r="C7" s="79" t="s">
        <v>134</v>
      </c>
      <c r="D7" s="87"/>
      <c r="E7" s="80" t="s">
        <v>142</v>
      </c>
    </row>
    <row r="8" spans="2:5" ht="20.25" customHeight="1" thickTop="1">
      <c r="C8" s="153">
        <v>0</v>
      </c>
      <c r="D8" s="88" t="s">
        <v>143</v>
      </c>
      <c r="E8" s="152" t="s">
        <v>683</v>
      </c>
    </row>
    <row r="9" spans="2:5">
      <c r="C9" s="159"/>
      <c r="D9" s="161"/>
      <c r="E9" s="160"/>
    </row>
    <row r="10" spans="2:5" ht="15.75" thickBot="1">
      <c r="C10" s="157"/>
      <c r="D10" s="90"/>
      <c r="E10" s="4"/>
    </row>
    <row r="11" spans="2:5">
      <c r="C11" s="155"/>
    </row>
    <row r="12" spans="2:5" ht="15.75" thickBot="1">
      <c r="B12" s="150" t="s">
        <v>133</v>
      </c>
      <c r="C12" s="86"/>
      <c r="D12" s="86"/>
    </row>
    <row r="13" spans="2:5" ht="15.75" thickBot="1">
      <c r="B13" s="151"/>
      <c r="C13" s="156" t="s">
        <v>134</v>
      </c>
      <c r="D13" s="87" t="s">
        <v>135</v>
      </c>
      <c r="E13" s="80" t="s">
        <v>136</v>
      </c>
    </row>
    <row r="14" spans="2:5" ht="15.75" thickTop="1">
      <c r="C14" s="153">
        <v>0</v>
      </c>
      <c r="D14" s="88" t="s">
        <v>148</v>
      </c>
      <c r="E14" s="158" t="s">
        <v>149</v>
      </c>
    </row>
    <row r="15" spans="2:5">
      <c r="C15" s="154">
        <v>1</v>
      </c>
      <c r="D15" s="89" t="s">
        <v>24</v>
      </c>
      <c r="E15" s="76" t="s">
        <v>137</v>
      </c>
    </row>
    <row r="16" spans="2:5">
      <c r="C16" s="154">
        <v>2</v>
      </c>
      <c r="D16" s="89" t="s">
        <v>25</v>
      </c>
      <c r="E16" s="76" t="s">
        <v>138</v>
      </c>
    </row>
    <row r="17" spans="2:5">
      <c r="C17" s="154">
        <v>3</v>
      </c>
      <c r="D17" s="89" t="s">
        <v>26</v>
      </c>
      <c r="E17" s="76" t="s">
        <v>139</v>
      </c>
    </row>
    <row r="18" spans="2:5">
      <c r="C18" s="154">
        <v>4</v>
      </c>
      <c r="D18" s="89" t="s">
        <v>27</v>
      </c>
      <c r="E18" s="76" t="s">
        <v>140</v>
      </c>
    </row>
    <row r="19" spans="2:5">
      <c r="C19" s="154">
        <v>5</v>
      </c>
      <c r="D19" s="89" t="s">
        <v>150</v>
      </c>
      <c r="E19" s="76" t="s">
        <v>152</v>
      </c>
    </row>
    <row r="20" spans="2:5">
      <c r="C20" s="154">
        <v>6</v>
      </c>
      <c r="D20" s="89" t="s">
        <v>156</v>
      </c>
      <c r="E20" s="76" t="s">
        <v>169</v>
      </c>
    </row>
    <row r="21" spans="2:5" ht="15.75" thickBot="1">
      <c r="C21" s="157"/>
      <c r="D21" s="90"/>
      <c r="E21" s="4"/>
    </row>
    <row r="24" spans="2:5" ht="15.75" thickBot="1">
      <c r="B24" s="150" t="s">
        <v>144</v>
      </c>
    </row>
    <row r="25" spans="2:5" ht="15.75" thickBot="1">
      <c r="C25" s="156" t="s">
        <v>134</v>
      </c>
      <c r="D25" s="87" t="s">
        <v>135</v>
      </c>
      <c r="E25" s="80" t="s">
        <v>136</v>
      </c>
    </row>
    <row r="26" spans="2:5" ht="30.75" customHeight="1" thickTop="1">
      <c r="C26" s="153">
        <v>0</v>
      </c>
      <c r="D26" s="88" t="s">
        <v>145</v>
      </c>
      <c r="E26" s="158" t="s">
        <v>153</v>
      </c>
    </row>
    <row r="27" spans="2:5" ht="120" customHeight="1">
      <c r="C27" s="154">
        <v>1</v>
      </c>
      <c r="D27" s="89" t="s">
        <v>171</v>
      </c>
      <c r="E27" s="91" t="s">
        <v>173</v>
      </c>
    </row>
    <row r="28" spans="2:5" ht="81" customHeight="1">
      <c r="C28" s="154">
        <v>2</v>
      </c>
      <c r="D28" s="89" t="s">
        <v>168</v>
      </c>
      <c r="E28" s="91" t="s">
        <v>179</v>
      </c>
    </row>
    <row r="29" spans="2:5" ht="45" customHeight="1">
      <c r="C29" s="154">
        <v>3</v>
      </c>
      <c r="D29" s="89" t="s">
        <v>151</v>
      </c>
      <c r="E29" s="91" t="s">
        <v>154</v>
      </c>
    </row>
    <row r="30" spans="2:5" ht="16.5" customHeight="1">
      <c r="C30" s="154">
        <v>4</v>
      </c>
      <c r="D30" s="89" t="s">
        <v>146</v>
      </c>
      <c r="E30" s="76" t="s">
        <v>160</v>
      </c>
    </row>
    <row r="31" spans="2:5" ht="16.5" customHeight="1">
      <c r="C31" s="154">
        <v>5</v>
      </c>
      <c r="D31" s="89" t="s">
        <v>147</v>
      </c>
      <c r="E31" s="76" t="s">
        <v>155</v>
      </c>
    </row>
    <row r="32" spans="2:5">
      <c r="C32" s="154"/>
      <c r="D32" s="89"/>
      <c r="E32" s="76"/>
    </row>
    <row r="33" spans="2:5">
      <c r="C33" s="154"/>
      <c r="D33" s="89"/>
      <c r="E33" s="76"/>
    </row>
    <row r="34" spans="2:5" ht="15.75" thickBot="1">
      <c r="C34" s="157"/>
      <c r="D34" s="90"/>
      <c r="E34" s="4"/>
    </row>
    <row r="37" spans="2:5" ht="15.75" thickBot="1">
      <c r="B37" s="150" t="s">
        <v>165</v>
      </c>
    </row>
    <row r="38" spans="2:5">
      <c r="C38" s="331"/>
      <c r="D38" s="332"/>
      <c r="E38" s="112" t="s">
        <v>120</v>
      </c>
    </row>
    <row r="39" spans="2:5" ht="15.75" thickBot="1">
      <c r="C39" s="333"/>
      <c r="D39" s="334"/>
      <c r="E39" s="4" t="s">
        <v>121</v>
      </c>
    </row>
  </sheetData>
  <mergeCells count="2">
    <mergeCell ref="C38:D38"/>
    <mergeCell ref="C39:D39"/>
  </mergeCells>
  <phoneticPr fontId="3"/>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D29" sqref="D13:D29"/>
    </sheetView>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335" t="s">
        <v>19</v>
      </c>
      <c r="C2" s="336"/>
      <c r="D2" s="341" t="s">
        <v>693</v>
      </c>
      <c r="E2" s="342"/>
      <c r="F2" s="342"/>
      <c r="G2" s="342"/>
      <c r="H2" s="343"/>
    </row>
    <row r="3" spans="2:14">
      <c r="B3" s="337" t="s">
        <v>118</v>
      </c>
      <c r="C3" s="338"/>
      <c r="D3" s="344" t="s">
        <v>694</v>
      </c>
      <c r="E3" s="345"/>
      <c r="F3" s="345"/>
      <c r="G3" s="345"/>
      <c r="H3" s="346"/>
    </row>
    <row r="4" spans="2:14" ht="15.75" thickBot="1">
      <c r="B4" s="339" t="s">
        <v>18</v>
      </c>
      <c r="C4" s="340"/>
      <c r="D4" s="347" t="str">
        <f ca="1">表紙!D3&amp;".c"</f>
        <v>alert_D_SBW-CSTD-A0-04-A-C0.c</v>
      </c>
      <c r="E4" s="348"/>
      <c r="F4" s="348"/>
      <c r="G4" s="348"/>
      <c r="H4" s="349"/>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335" t="s">
        <v>38</v>
      </c>
      <c r="C6" s="336"/>
      <c r="D6" s="350" t="str">
        <f ca="1">MID(D4, LEN("alert_") + 1, FIND("-",D4,1) - LEN("alert_") - 1)</f>
        <v>D_SBW</v>
      </c>
      <c r="E6" s="351"/>
      <c r="F6" s="351"/>
      <c r="G6" s="351"/>
      <c r="H6" s="352"/>
    </row>
    <row r="7" spans="2:14">
      <c r="B7" s="337" t="s">
        <v>39</v>
      </c>
      <c r="C7" s="338"/>
      <c r="D7" s="353">
        <f>COUNTA($D$13:$D$37)</f>
        <v>17</v>
      </c>
      <c r="E7" s="354"/>
      <c r="F7" s="354"/>
      <c r="G7" s="354"/>
      <c r="H7" s="355"/>
    </row>
    <row r="8" spans="2:14">
      <c r="B8" s="337" t="s">
        <v>97</v>
      </c>
      <c r="C8" s="338"/>
      <c r="D8" s="353" t="str">
        <f ca="1">"st_gp_ALERT_"&amp;UPPER(D6)&amp;"_MTRX"</f>
        <v>st_gp_ALERT_D_SBW_MTRX</v>
      </c>
      <c r="E8" s="354"/>
      <c r="F8" s="354"/>
      <c r="G8" s="354"/>
      <c r="H8" s="355"/>
    </row>
    <row r="9" spans="2:14">
      <c r="B9" s="337" t="s">
        <v>40</v>
      </c>
      <c r="C9" s="338"/>
      <c r="D9" s="356" t="s">
        <v>221</v>
      </c>
      <c r="E9" s="357"/>
      <c r="F9" s="357"/>
      <c r="G9" s="357"/>
      <c r="H9" s="358"/>
    </row>
    <row r="10" spans="2:14" ht="15.75" thickBot="1">
      <c r="B10" s="339" t="s">
        <v>46</v>
      </c>
      <c r="C10" s="340"/>
      <c r="D10" s="359"/>
      <c r="E10" s="360"/>
      <c r="F10" s="360"/>
      <c r="G10" s="360"/>
      <c r="H10" s="361"/>
    </row>
    <row r="11" spans="2:14" ht="15.75" thickBot="1"/>
    <row r="12" spans="2:14" ht="15.75" thickBot="1">
      <c r="B12" s="141" t="s">
        <v>36</v>
      </c>
      <c r="C12" s="105" t="s">
        <v>45</v>
      </c>
      <c r="D12" s="106" t="s">
        <v>37</v>
      </c>
      <c r="E12" s="106" t="s">
        <v>41</v>
      </c>
      <c r="F12" s="106" t="s">
        <v>42</v>
      </c>
      <c r="G12" s="106" t="s">
        <v>43</v>
      </c>
      <c r="H12" s="107" t="s">
        <v>44</v>
      </c>
      <c r="I12" s="146" t="s">
        <v>53</v>
      </c>
      <c r="K12" t="s">
        <v>47</v>
      </c>
      <c r="L12" t="s">
        <v>40</v>
      </c>
      <c r="M12" t="s">
        <v>89</v>
      </c>
    </row>
    <row r="13" spans="2:14" ht="15.75" thickTop="1">
      <c r="B13" s="108">
        <v>1</v>
      </c>
      <c r="C13" s="110" t="s">
        <v>222</v>
      </c>
      <c r="D13" s="111" t="s">
        <v>49</v>
      </c>
      <c r="E13" s="111" t="s">
        <v>164</v>
      </c>
      <c r="F13" s="53" t="str">
        <f t="shared" ref="F13:F37" ca="1" si="0">IF($D13&lt;&gt;"","u4_s_Alert"&amp;UPPER(LEFT($D$6,1))&amp;LOWER(MID($D$6,2,100))&amp;IF($D$7=1,"",N13)&amp;"Srcchk","")</f>
        <v>u4_s_AlertD_sbwBzBsftSrcchk</v>
      </c>
      <c r="G13" s="53" t="str">
        <f t="shared" ref="G13:G37" si="1">IF($D13&lt;&gt;"",IF($E13="○","vd_s_Alert"&amp;UPPER(LEFT($D$6,1))&amp;LOWER(MID($D$6,2,100))&amp;IF($D$7=1,"",N13)&amp;"RwTx","NULL"),"")</f>
        <v>NULL</v>
      </c>
      <c r="H13" s="109" t="str">
        <f ca="1">IF($D13&lt;&gt;"","ALERT_CH_"&amp;UPPER($D$6)&amp;IF($D$7=1,"","_"&amp;UPPER($C13)),"")</f>
        <v>ALERT_CH_D_SBW_BZ_BSFT</v>
      </c>
      <c r="I13" s="147" t="str">
        <f ca="1">IF($D13&lt;&gt;"","ALERT_REQ_"&amp;UPPER($D$6)&amp;IF($D$7=1,"","_"&amp;UPPER($C13)),"")</f>
        <v>ALERT_REQ_D_SBW_BZ_BSFT</v>
      </c>
      <c r="K13" t="s">
        <v>48</v>
      </c>
      <c r="L13" t="s">
        <v>52</v>
      </c>
      <c r="M13">
        <f t="shared" ref="M13:M37" si="2">FIND("_",C13,1)</f>
        <v>3</v>
      </c>
      <c r="N13" t="str">
        <f t="shared" ref="N13:N37" si="3">IF(IFERROR(M13,0),UPPER(LEFT(C13,1))&amp;LOWER(MID(C13,2,M13-2))&amp;UPPER(MID(C13,M13+1,1))&amp;LOWER(MID(C13,M13+2,100)),UPPER(LEFT(C13,1))&amp;LOWER(MID(C13,2,100)))</f>
        <v>BzBsft</v>
      </c>
    </row>
    <row r="14" spans="2:14">
      <c r="B14" s="98">
        <v>2</v>
      </c>
      <c r="C14" s="144" t="s">
        <v>223</v>
      </c>
      <c r="D14" s="145" t="s">
        <v>50</v>
      </c>
      <c r="E14" s="145" t="s">
        <v>164</v>
      </c>
      <c r="F14" s="48" t="str">
        <f t="shared" ca="1" si="0"/>
        <v>u4_s_AlertD_sbwBzIgsftSrcchk</v>
      </c>
      <c r="G14" s="48" t="str">
        <f t="shared" si="1"/>
        <v>NULL</v>
      </c>
      <c r="H14" s="68" t="str">
        <f t="shared" ref="H14:H37" ca="1" si="4">IF($D14&lt;&gt;"","ALERT_CH_"&amp;UPPER($D$6)&amp;IF($D$7=1,"","_"&amp;UPPER($C14)),"")</f>
        <v>ALERT_CH_D_SBW_BZ_IGSFT</v>
      </c>
      <c r="I14" s="148" t="str">
        <f t="shared" ref="I14:I37" ca="1" si="5">IF($D14&lt;&gt;"","ALERT_REQ_"&amp;UPPER($D$6)&amp;IF($D$7=1,"","_"&amp;UPPER($C14)),"")</f>
        <v>ALERT_REQ_D_SBW_BZ_IGSFT</v>
      </c>
      <c r="K14" t="s">
        <v>49</v>
      </c>
      <c r="L14" t="str">
        <f ca="1">"vd_g_Alert"&amp;UPPER(LEFT(D6,1))&amp;LOWER(MID(D6,2,100))&amp;"Init"</f>
        <v>vd_g_AlertD_sbwInit</v>
      </c>
      <c r="M14">
        <f t="shared" si="2"/>
        <v>3</v>
      </c>
      <c r="N14" t="str">
        <f t="shared" si="3"/>
        <v>BzIgsft</v>
      </c>
    </row>
    <row r="15" spans="2:14">
      <c r="B15" s="98">
        <v>3</v>
      </c>
      <c r="C15" s="144" t="s">
        <v>224</v>
      </c>
      <c r="D15" s="145" t="s">
        <v>50</v>
      </c>
      <c r="E15" s="145" t="s">
        <v>164</v>
      </c>
      <c r="F15" s="48" t="str">
        <f t="shared" ca="1" si="0"/>
        <v>u4_s_AlertD_sbwBzPtSrcchk</v>
      </c>
      <c r="G15" s="48" t="str">
        <f t="shared" si="1"/>
        <v>NULL</v>
      </c>
      <c r="H15" s="68" t="str">
        <f t="shared" ca="1" si="4"/>
        <v>ALERT_CH_D_SBW_BZ_PT</v>
      </c>
      <c r="I15" s="148" t="str">
        <f t="shared" ca="1" si="5"/>
        <v>ALERT_REQ_D_SBW_BZ_PT</v>
      </c>
      <c r="K15" t="s">
        <v>122</v>
      </c>
      <c r="M15">
        <f t="shared" si="2"/>
        <v>3</v>
      </c>
      <c r="N15" t="str">
        <f t="shared" si="3"/>
        <v>BzPt</v>
      </c>
    </row>
    <row r="16" spans="2:14">
      <c r="B16" s="98">
        <v>4</v>
      </c>
      <c r="C16" s="144" t="s">
        <v>423</v>
      </c>
      <c r="D16" s="145" t="s">
        <v>49</v>
      </c>
      <c r="E16" s="145" t="s">
        <v>424</v>
      </c>
      <c r="F16" s="48" t="str">
        <f t="shared" ca="1" si="0"/>
        <v>u4_s_AlertD_sbwPdActfSrcchk</v>
      </c>
      <c r="G16" s="48" t="str">
        <f t="shared" ca="1" si="1"/>
        <v>vd_s_AlertD_sbwPdActfRwTx</v>
      </c>
      <c r="H16" s="68" t="str">
        <f t="shared" ca="1" si="4"/>
        <v>ALERT_CH_D_SBW_PD_ACTF</v>
      </c>
      <c r="I16" s="148" t="str">
        <f t="shared" ca="1" si="5"/>
        <v>ALERT_REQ_D_SBW_PD_ACTF</v>
      </c>
      <c r="K16" t="s">
        <v>123</v>
      </c>
      <c r="M16">
        <f t="shared" si="2"/>
        <v>3</v>
      </c>
      <c r="N16" t="str">
        <f t="shared" si="3"/>
        <v>PdActf</v>
      </c>
    </row>
    <row r="17" spans="2:14">
      <c r="B17" s="98">
        <v>5</v>
      </c>
      <c r="C17" s="144" t="s">
        <v>425</v>
      </c>
      <c r="D17" s="145" t="s">
        <v>49</v>
      </c>
      <c r="E17" s="145" t="s">
        <v>164</v>
      </c>
      <c r="F17" s="48" t="str">
        <f t="shared" ca="1" si="0"/>
        <v>u4_s_AlertD_sbwPdLbatSrcchk</v>
      </c>
      <c r="G17" s="48" t="str">
        <f t="shared" si="1"/>
        <v>NULL</v>
      </c>
      <c r="H17" s="68" t="str">
        <f t="shared" ca="1" si="4"/>
        <v>ALERT_CH_D_SBW_PD_LBAT</v>
      </c>
      <c r="I17" s="148" t="str">
        <f t="shared" ca="1" si="5"/>
        <v>ALERT_REQ_D_SBW_PD_LBAT</v>
      </c>
      <c r="K17" t="s">
        <v>50</v>
      </c>
      <c r="M17">
        <f t="shared" si="2"/>
        <v>3</v>
      </c>
      <c r="N17" t="str">
        <f t="shared" si="3"/>
        <v>PdLbat</v>
      </c>
    </row>
    <row r="18" spans="2:14">
      <c r="B18" s="98">
        <v>6</v>
      </c>
      <c r="C18" s="144" t="s">
        <v>426</v>
      </c>
      <c r="D18" s="145" t="s">
        <v>49</v>
      </c>
      <c r="E18" s="145" t="s">
        <v>424</v>
      </c>
      <c r="F18" s="48" t="str">
        <f t="shared" ca="1" si="0"/>
        <v>u4_s_AlertD_sbwPdPswfSrcchk</v>
      </c>
      <c r="G18" s="48" t="str">
        <f t="shared" ca="1" si="1"/>
        <v>vd_s_AlertD_sbwPdPswfRwTx</v>
      </c>
      <c r="H18" s="68" t="str">
        <f t="shared" ca="1" si="4"/>
        <v>ALERT_CH_D_SBW_PD_PSWF</v>
      </c>
      <c r="I18" s="148" t="str">
        <f t="shared" ca="1" si="5"/>
        <v>ALERT_REQ_D_SBW_PD_PSWF</v>
      </c>
      <c r="K18" t="s">
        <v>51</v>
      </c>
      <c r="M18">
        <f t="shared" si="2"/>
        <v>3</v>
      </c>
      <c r="N18" t="str">
        <f t="shared" si="3"/>
        <v>PdPswf</v>
      </c>
    </row>
    <row r="19" spans="2:14">
      <c r="B19" s="98">
        <v>7</v>
      </c>
      <c r="C19" s="144" t="s">
        <v>427</v>
      </c>
      <c r="D19" s="145" t="s">
        <v>49</v>
      </c>
      <c r="E19" s="145" t="s">
        <v>424</v>
      </c>
      <c r="F19" s="48" t="str">
        <f t="shared" ca="1" si="0"/>
        <v>u4_s_AlertD_sbwPdSbwfSrcchk</v>
      </c>
      <c r="G19" s="48" t="str">
        <f t="shared" ca="1" si="1"/>
        <v>vd_s_AlertD_sbwPdSbwfRwTx</v>
      </c>
      <c r="H19" s="68" t="str">
        <f t="shared" ca="1" si="4"/>
        <v>ALERT_CH_D_SBW_PD_SBWF</v>
      </c>
      <c r="I19" s="148" t="str">
        <f t="shared" ca="1" si="5"/>
        <v>ALERT_REQ_D_SBW_PD_SBWF</v>
      </c>
      <c r="K19" t="s">
        <v>51</v>
      </c>
      <c r="M19">
        <f t="shared" si="2"/>
        <v>3</v>
      </c>
      <c r="N19" t="str">
        <f t="shared" si="3"/>
        <v>PdSbwf</v>
      </c>
    </row>
    <row r="20" spans="2:14">
      <c r="B20" s="98">
        <v>8</v>
      </c>
      <c r="C20" s="144" t="s">
        <v>428</v>
      </c>
      <c r="D20" s="145" t="s">
        <v>49</v>
      </c>
      <c r="E20" s="145" t="s">
        <v>424</v>
      </c>
      <c r="F20" s="48" t="str">
        <f t="shared" ca="1" si="0"/>
        <v>u4_s_AlertD_sbwPdChkSrcchk</v>
      </c>
      <c r="G20" s="48" t="str">
        <f t="shared" ca="1" si="1"/>
        <v>vd_s_AlertD_sbwPdChkRwTx</v>
      </c>
      <c r="H20" s="68" t="str">
        <f t="shared" ca="1" si="4"/>
        <v>ALERT_CH_D_SBW_PD_CHK</v>
      </c>
      <c r="I20" s="148" t="str">
        <f t="shared" ca="1" si="5"/>
        <v>ALERT_REQ_D_SBW_PD_CHK</v>
      </c>
      <c r="K20" t="s">
        <v>51</v>
      </c>
      <c r="M20">
        <f t="shared" si="2"/>
        <v>3</v>
      </c>
      <c r="N20" t="str">
        <f t="shared" si="3"/>
        <v>PdChk</v>
      </c>
    </row>
    <row r="21" spans="2:14">
      <c r="B21" s="98">
        <v>9</v>
      </c>
      <c r="C21" s="144" t="s">
        <v>429</v>
      </c>
      <c r="D21" s="145" t="s">
        <v>50</v>
      </c>
      <c r="E21" s="145" t="s">
        <v>424</v>
      </c>
      <c r="F21" s="48" t="str">
        <f t="shared" ca="1" si="0"/>
        <v>u4_s_AlertD_sbwPdSftfSrcchk</v>
      </c>
      <c r="G21" s="48" t="str">
        <f t="shared" ca="1" si="1"/>
        <v>vd_s_AlertD_sbwPdSftfRwTx</v>
      </c>
      <c r="H21" s="68" t="str">
        <f t="shared" ca="1" si="4"/>
        <v>ALERT_CH_D_SBW_PD_SFTF</v>
      </c>
      <c r="I21" s="148" t="str">
        <f t="shared" ca="1" si="5"/>
        <v>ALERT_REQ_D_SBW_PD_SFTF</v>
      </c>
      <c r="K21" t="s">
        <v>51</v>
      </c>
      <c r="M21">
        <f t="shared" si="2"/>
        <v>3</v>
      </c>
      <c r="N21" t="str">
        <f t="shared" si="3"/>
        <v>PdSftf</v>
      </c>
    </row>
    <row r="22" spans="2:14">
      <c r="B22" s="98">
        <v>10</v>
      </c>
      <c r="C22" s="144" t="s">
        <v>430</v>
      </c>
      <c r="D22" s="145" t="s">
        <v>50</v>
      </c>
      <c r="E22" s="145" t="s">
        <v>164</v>
      </c>
      <c r="F22" s="48" t="str">
        <f t="shared" ca="1" si="0"/>
        <v>u4_s_AlertD_sbwPdRisSrcchk</v>
      </c>
      <c r="G22" s="48" t="str">
        <f t="shared" si="1"/>
        <v>NULL</v>
      </c>
      <c r="H22" s="68" t="str">
        <f t="shared" ca="1" si="4"/>
        <v>ALERT_CH_D_SBW_PD_RIS</v>
      </c>
      <c r="I22" s="148" t="str">
        <f t="shared" ca="1" si="5"/>
        <v>ALERT_REQ_D_SBW_PD_RIS</v>
      </c>
      <c r="K22" t="s">
        <v>51</v>
      </c>
      <c r="M22">
        <f t="shared" si="2"/>
        <v>3</v>
      </c>
      <c r="N22" t="str">
        <f t="shared" si="3"/>
        <v>PdRis</v>
      </c>
    </row>
    <row r="23" spans="2:14">
      <c r="B23" s="98">
        <v>11</v>
      </c>
      <c r="C23" s="144" t="s">
        <v>431</v>
      </c>
      <c r="D23" s="145" t="s">
        <v>50</v>
      </c>
      <c r="E23" s="145" t="s">
        <v>164</v>
      </c>
      <c r="F23" s="48" t="str">
        <f t="shared" ca="1" si="0"/>
        <v>u4_s_AlertD_sbwPdNsftSrcchk</v>
      </c>
      <c r="G23" s="48" t="str">
        <f t="shared" si="1"/>
        <v>NULL</v>
      </c>
      <c r="H23" s="68" t="str">
        <f t="shared" ca="1" si="4"/>
        <v>ALERT_CH_D_SBW_PD_NSFT</v>
      </c>
      <c r="I23" s="148" t="str">
        <f t="shared" ca="1" si="5"/>
        <v>ALERT_REQ_D_SBW_PD_NSFT</v>
      </c>
      <c r="K23" t="s">
        <v>51</v>
      </c>
      <c r="M23">
        <f t="shared" si="2"/>
        <v>3</v>
      </c>
      <c r="N23" t="str">
        <f t="shared" si="3"/>
        <v>PdNsft</v>
      </c>
    </row>
    <row r="24" spans="2:14">
      <c r="B24" s="98">
        <v>12</v>
      </c>
      <c r="C24" s="144" t="s">
        <v>432</v>
      </c>
      <c r="D24" s="145" t="s">
        <v>49</v>
      </c>
      <c r="E24" s="145" t="s">
        <v>164</v>
      </c>
      <c r="F24" s="48" t="str">
        <f t="shared" ca="1" si="0"/>
        <v>u4_s_AlertD_sbwPdPreqSrcchk</v>
      </c>
      <c r="G24" s="48" t="str">
        <f t="shared" si="1"/>
        <v>NULL</v>
      </c>
      <c r="H24" s="68" t="str">
        <f t="shared" ca="1" si="4"/>
        <v>ALERT_CH_D_SBW_PD_PREQ</v>
      </c>
      <c r="I24" s="148" t="str">
        <f t="shared" ca="1" si="5"/>
        <v>ALERT_REQ_D_SBW_PD_PREQ</v>
      </c>
      <c r="K24" t="s">
        <v>51</v>
      </c>
      <c r="M24">
        <f t="shared" si="2"/>
        <v>3</v>
      </c>
      <c r="N24" t="str">
        <f t="shared" si="3"/>
        <v>PdPreq</v>
      </c>
    </row>
    <row r="25" spans="2:14">
      <c r="B25" s="98">
        <v>13</v>
      </c>
      <c r="C25" s="144" t="s">
        <v>433</v>
      </c>
      <c r="D25" s="145" t="s">
        <v>50</v>
      </c>
      <c r="E25" s="145" t="s">
        <v>164</v>
      </c>
      <c r="F25" s="48" t="str">
        <f t="shared" ca="1" si="0"/>
        <v>u4_s_AlertD_sbwPdSfmlSrcchk</v>
      </c>
      <c r="G25" s="48" t="str">
        <f t="shared" si="1"/>
        <v>NULL</v>
      </c>
      <c r="H25" s="68" t="str">
        <f t="shared" ca="1" si="4"/>
        <v>ALERT_CH_D_SBW_PD_SFML</v>
      </c>
      <c r="I25" s="148" t="str">
        <f t="shared" ca="1" si="5"/>
        <v>ALERT_REQ_D_SBW_PD_SFML</v>
      </c>
      <c r="K25" t="s">
        <v>51</v>
      </c>
      <c r="M25">
        <f t="shared" si="2"/>
        <v>3</v>
      </c>
      <c r="N25" t="str">
        <f t="shared" si="3"/>
        <v>PdSfml</v>
      </c>
    </row>
    <row r="26" spans="2:14">
      <c r="B26" s="98">
        <v>14</v>
      </c>
      <c r="C26" s="144" t="s">
        <v>434</v>
      </c>
      <c r="D26" s="145" t="s">
        <v>49</v>
      </c>
      <c r="E26" s="145" t="s">
        <v>164</v>
      </c>
      <c r="F26" s="48" t="str">
        <f t="shared" ca="1" si="0"/>
        <v>u4_s_AlertD_sbwPdDapSrcchk</v>
      </c>
      <c r="G26" s="48" t="str">
        <f t="shared" si="1"/>
        <v>NULL</v>
      </c>
      <c r="H26" s="68" t="str">
        <f t="shared" ca="1" si="4"/>
        <v>ALERT_CH_D_SBW_PD_DAP</v>
      </c>
      <c r="I26" s="148" t="str">
        <f t="shared" ca="1" si="5"/>
        <v>ALERT_REQ_D_SBW_PD_DAP</v>
      </c>
      <c r="K26" t="s">
        <v>51</v>
      </c>
      <c r="M26">
        <f t="shared" si="2"/>
        <v>3</v>
      </c>
      <c r="N26" t="str">
        <f t="shared" si="3"/>
        <v>PdDap</v>
      </c>
    </row>
    <row r="27" spans="2:14">
      <c r="B27" s="98">
        <v>15</v>
      </c>
      <c r="C27" s="144" t="s">
        <v>435</v>
      </c>
      <c r="D27" s="145" t="s">
        <v>127</v>
      </c>
      <c r="E27" s="145" t="s">
        <v>164</v>
      </c>
      <c r="F27" s="48" t="str">
        <f t="shared" ca="1" si="0"/>
        <v>u4_s_AlertD_sbwPdAccnSrcchk</v>
      </c>
      <c r="G27" s="48" t="str">
        <f t="shared" si="1"/>
        <v>NULL</v>
      </c>
      <c r="H27" s="68" t="str">
        <f t="shared" ca="1" si="4"/>
        <v>ALERT_CH_D_SBW_PD_ACCN</v>
      </c>
      <c r="I27" s="148" t="str">
        <f t="shared" ca="1" si="5"/>
        <v>ALERT_REQ_D_SBW_PD_ACCN</v>
      </c>
      <c r="K27" t="s">
        <v>51</v>
      </c>
      <c r="M27">
        <f t="shared" si="2"/>
        <v>3</v>
      </c>
      <c r="N27" t="str">
        <f t="shared" si="3"/>
        <v>PdAccn</v>
      </c>
    </row>
    <row r="28" spans="2:14">
      <c r="B28" s="98">
        <v>16</v>
      </c>
      <c r="C28" s="144" t="s">
        <v>436</v>
      </c>
      <c r="D28" s="145" t="s">
        <v>50</v>
      </c>
      <c r="E28" s="145" t="s">
        <v>164</v>
      </c>
      <c r="F28" s="48" t="str">
        <f t="shared" ca="1" si="0"/>
        <v>u4_s_AlertD_sbwPdAprjSrcchk</v>
      </c>
      <c r="G28" s="48" t="str">
        <f t="shared" si="1"/>
        <v>NULL</v>
      </c>
      <c r="H28" s="68" t="str">
        <f t="shared" ca="1" si="4"/>
        <v>ALERT_CH_D_SBW_PD_APRJ</v>
      </c>
      <c r="I28" s="148" t="str">
        <f t="shared" ca="1" si="5"/>
        <v>ALERT_REQ_D_SBW_PD_APRJ</v>
      </c>
      <c r="K28" t="s">
        <v>51</v>
      </c>
      <c r="M28">
        <f t="shared" si="2"/>
        <v>3</v>
      </c>
      <c r="N28" t="str">
        <f t="shared" si="3"/>
        <v>PdAprj</v>
      </c>
    </row>
    <row r="29" spans="2:14">
      <c r="B29" s="98">
        <v>17</v>
      </c>
      <c r="C29" s="144" t="s">
        <v>664</v>
      </c>
      <c r="D29" s="145" t="s">
        <v>50</v>
      </c>
      <c r="E29" s="145" t="s">
        <v>164</v>
      </c>
      <c r="F29" s="48" t="str">
        <f t="shared" ca="1" si="0"/>
        <v>u4_s_AlertD_sbwPdSiluaSrcchk</v>
      </c>
      <c r="G29" s="48" t="str">
        <f t="shared" si="1"/>
        <v>NULL</v>
      </c>
      <c r="H29" s="68" t="str">
        <f t="shared" ca="1" si="4"/>
        <v>ALERT_CH_D_SBW_PD_SILUA</v>
      </c>
      <c r="I29" s="148" t="str">
        <f t="shared" ca="1" si="5"/>
        <v>ALERT_REQ_D_SBW_PD_SILUA</v>
      </c>
      <c r="K29" t="s">
        <v>51</v>
      </c>
      <c r="M29">
        <f t="shared" si="2"/>
        <v>3</v>
      </c>
      <c r="N29" t="str">
        <f t="shared" si="3"/>
        <v>PdSilua</v>
      </c>
    </row>
    <row r="30" spans="2:14">
      <c r="B30" s="98">
        <v>18</v>
      </c>
      <c r="C30" s="144"/>
      <c r="D30" s="145"/>
      <c r="E30" s="145"/>
      <c r="F30" s="48" t="str">
        <f t="shared" si="0"/>
        <v/>
      </c>
      <c r="G30" s="48" t="str">
        <f t="shared" si="1"/>
        <v/>
      </c>
      <c r="H30" s="68" t="str">
        <f t="shared" si="4"/>
        <v/>
      </c>
      <c r="I30" s="148" t="str">
        <f t="shared" si="5"/>
        <v/>
      </c>
      <c r="K30" t="s">
        <v>51</v>
      </c>
      <c r="M30" t="e">
        <f t="shared" si="2"/>
        <v>#VALUE!</v>
      </c>
      <c r="N30" t="str">
        <f t="shared" si="3"/>
        <v/>
      </c>
    </row>
    <row r="31" spans="2:14">
      <c r="B31" s="98">
        <v>19</v>
      </c>
      <c r="C31" s="144"/>
      <c r="D31" s="145"/>
      <c r="E31" s="145"/>
      <c r="F31" s="48" t="str">
        <f t="shared" si="0"/>
        <v/>
      </c>
      <c r="G31" s="48" t="str">
        <f t="shared" si="1"/>
        <v/>
      </c>
      <c r="H31" s="68" t="str">
        <f t="shared" si="4"/>
        <v/>
      </c>
      <c r="I31" s="148" t="str">
        <f t="shared" si="5"/>
        <v/>
      </c>
      <c r="K31" t="s">
        <v>51</v>
      </c>
      <c r="M31" t="e">
        <f t="shared" si="2"/>
        <v>#VALUE!</v>
      </c>
      <c r="N31" t="str">
        <f t="shared" si="3"/>
        <v/>
      </c>
    </row>
    <row r="32" spans="2:14">
      <c r="B32" s="98">
        <v>20</v>
      </c>
      <c r="C32" s="144"/>
      <c r="D32" s="145"/>
      <c r="E32" s="145"/>
      <c r="F32" s="48" t="str">
        <f t="shared" si="0"/>
        <v/>
      </c>
      <c r="G32" s="48" t="str">
        <f t="shared" si="1"/>
        <v/>
      </c>
      <c r="H32" s="68" t="str">
        <f t="shared" si="4"/>
        <v/>
      </c>
      <c r="I32" s="148" t="str">
        <f t="shared" si="5"/>
        <v/>
      </c>
      <c r="K32" t="s">
        <v>51</v>
      </c>
      <c r="M32" t="e">
        <f t="shared" si="2"/>
        <v>#VALUE!</v>
      </c>
      <c r="N32" t="str">
        <f t="shared" si="3"/>
        <v/>
      </c>
    </row>
    <row r="33" spans="2:14">
      <c r="B33" s="98">
        <v>21</v>
      </c>
      <c r="C33" s="144"/>
      <c r="D33" s="145"/>
      <c r="E33" s="145"/>
      <c r="F33" s="48" t="str">
        <f t="shared" si="0"/>
        <v/>
      </c>
      <c r="G33" s="48" t="str">
        <f t="shared" si="1"/>
        <v/>
      </c>
      <c r="H33" s="68" t="str">
        <f t="shared" si="4"/>
        <v/>
      </c>
      <c r="I33" s="148" t="str">
        <f t="shared" si="5"/>
        <v/>
      </c>
      <c r="K33" t="s">
        <v>51</v>
      </c>
      <c r="M33" t="e">
        <f t="shared" si="2"/>
        <v>#VALUE!</v>
      </c>
      <c r="N33" t="str">
        <f t="shared" si="3"/>
        <v/>
      </c>
    </row>
    <row r="34" spans="2:14">
      <c r="B34" s="98">
        <v>22</v>
      </c>
      <c r="C34" s="144"/>
      <c r="D34" s="145"/>
      <c r="E34" s="145"/>
      <c r="F34" s="48" t="str">
        <f t="shared" si="0"/>
        <v/>
      </c>
      <c r="G34" s="48" t="str">
        <f t="shared" si="1"/>
        <v/>
      </c>
      <c r="H34" s="68" t="str">
        <f t="shared" si="4"/>
        <v/>
      </c>
      <c r="I34" s="148" t="str">
        <f t="shared" si="5"/>
        <v/>
      </c>
      <c r="K34" t="s">
        <v>51</v>
      </c>
      <c r="M34" t="e">
        <f t="shared" si="2"/>
        <v>#VALUE!</v>
      </c>
      <c r="N34" t="str">
        <f t="shared" si="3"/>
        <v/>
      </c>
    </row>
    <row r="35" spans="2:14">
      <c r="B35" s="98">
        <v>23</v>
      </c>
      <c r="C35" s="144"/>
      <c r="D35" s="145"/>
      <c r="E35" s="145"/>
      <c r="F35" s="48" t="str">
        <f t="shared" si="0"/>
        <v/>
      </c>
      <c r="G35" s="48" t="str">
        <f t="shared" si="1"/>
        <v/>
      </c>
      <c r="H35" s="68" t="str">
        <f t="shared" si="4"/>
        <v/>
      </c>
      <c r="I35" s="148" t="str">
        <f t="shared" si="5"/>
        <v/>
      </c>
      <c r="K35" t="s">
        <v>51</v>
      </c>
      <c r="M35" t="e">
        <f t="shared" si="2"/>
        <v>#VALUE!</v>
      </c>
      <c r="N35" t="str">
        <f t="shared" si="3"/>
        <v/>
      </c>
    </row>
    <row r="36" spans="2:14">
      <c r="B36" s="98">
        <v>24</v>
      </c>
      <c r="C36" s="144"/>
      <c r="D36" s="145"/>
      <c r="E36" s="145"/>
      <c r="F36" s="48" t="str">
        <f t="shared" si="0"/>
        <v/>
      </c>
      <c r="G36" s="48" t="str">
        <f t="shared" si="1"/>
        <v/>
      </c>
      <c r="H36" s="68" t="str">
        <f t="shared" si="4"/>
        <v/>
      </c>
      <c r="I36" s="148" t="str">
        <f t="shared" si="5"/>
        <v/>
      </c>
      <c r="K36" t="s">
        <v>51</v>
      </c>
      <c r="M36" t="e">
        <f t="shared" si="2"/>
        <v>#VALUE!</v>
      </c>
      <c r="N36" t="str">
        <f t="shared" si="3"/>
        <v/>
      </c>
    </row>
    <row r="37" spans="2:14" ht="15.75" thickBot="1">
      <c r="B37" s="99">
        <v>25</v>
      </c>
      <c r="C37" s="142"/>
      <c r="D37" s="143"/>
      <c r="E37" s="143"/>
      <c r="F37" s="56" t="str">
        <f t="shared" si="0"/>
        <v/>
      </c>
      <c r="G37" s="56" t="str">
        <f t="shared" si="1"/>
        <v/>
      </c>
      <c r="H37" s="69" t="str">
        <f t="shared" si="4"/>
        <v/>
      </c>
      <c r="I37" s="149" t="str">
        <f t="shared" si="5"/>
        <v/>
      </c>
      <c r="K37" t="s">
        <v>51</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3"/>
  <conditionalFormatting sqref="C13:C37">
    <cfRule type="expression" dxfId="113" priority="4">
      <formula>14&lt;LEN($D$6)+LEN($C13)</formula>
    </cfRule>
  </conditionalFormatting>
  <conditionalFormatting sqref="D5">
    <cfRule type="containsText" dxfId="112" priority="1" operator="containsText" text="NG">
      <formula>NOT(ISERROR(SEARCH("NG",D5)))</formula>
    </cfRule>
  </conditionalFormatting>
  <conditionalFormatting sqref="D6">
    <cfRule type="expression" dxfId="111"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F27" sqref="F27"/>
    </sheetView>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191</v>
      </c>
      <c r="O2" t="s">
        <v>193</v>
      </c>
    </row>
    <row r="3" spans="2:18" ht="15.75" thickBot="1">
      <c r="B3" s="141" t="s">
        <v>36</v>
      </c>
      <c r="C3" s="106" t="s">
        <v>181</v>
      </c>
      <c r="D3" s="106" t="s">
        <v>187</v>
      </c>
      <c r="E3" s="107" t="s">
        <v>188</v>
      </c>
      <c r="F3" s="184" t="s">
        <v>183</v>
      </c>
      <c r="G3" s="181" t="s">
        <v>196</v>
      </c>
      <c r="O3" s="141" t="s">
        <v>36</v>
      </c>
      <c r="P3" s="180" t="s">
        <v>177</v>
      </c>
      <c r="Q3" s="180" t="s">
        <v>190</v>
      </c>
      <c r="R3" s="181" t="s">
        <v>183</v>
      </c>
    </row>
    <row r="4" spans="2:18" ht="15.75" hidden="1" thickTop="1">
      <c r="B4" s="172">
        <v>0</v>
      </c>
      <c r="C4" s="173" t="s">
        <v>166</v>
      </c>
      <c r="D4" s="173"/>
      <c r="E4" s="174"/>
      <c r="F4" s="185"/>
      <c r="G4" s="76"/>
      <c r="O4" s="182">
        <v>0</v>
      </c>
      <c r="P4" s="179" t="s">
        <v>166</v>
      </c>
      <c r="Q4" s="179" t="s">
        <v>166</v>
      </c>
      <c r="R4" s="136"/>
    </row>
    <row r="5" spans="2:18" ht="15.75" thickTop="1">
      <c r="B5" s="175">
        <v>1</v>
      </c>
      <c r="C5" s="145"/>
      <c r="D5" s="24"/>
      <c r="E5" s="68" t="str">
        <f>IF($C5&lt;&gt;"","ALERT_" &amp; D5 &amp; "_ID_"&amp;UPPER(Matrix!$D$6) &amp; "_" &amp; $C5,"")</f>
        <v/>
      </c>
      <c r="F5" s="116"/>
      <c r="G5" s="68" t="str">
        <f>IF(E5&lt;&gt;"",LEN(E5),"")</f>
        <v/>
      </c>
      <c r="O5" s="175">
        <v>1</v>
      </c>
      <c r="P5" s="145"/>
      <c r="Q5" s="145"/>
      <c r="R5" s="117"/>
    </row>
    <row r="6" spans="2:18">
      <c r="B6" s="175">
        <v>2</v>
      </c>
      <c r="C6" s="145"/>
      <c r="D6" s="24"/>
      <c r="E6" s="68" t="str">
        <f>IF($C6&lt;&gt;"","ALERT_" &amp; D6 &amp; "_ID_"&amp;UPPER(Matrix!$D$6) &amp; "_" &amp; $C6,"")</f>
        <v/>
      </c>
      <c r="F6" s="116"/>
      <c r="G6" s="68" t="str">
        <f t="shared" ref="G6:G29" si="0">IF(E6&lt;&gt;"",LEN(E6),"")</f>
        <v/>
      </c>
      <c r="O6" s="175">
        <v>2</v>
      </c>
      <c r="P6" s="145"/>
      <c r="Q6" s="145"/>
      <c r="R6" s="117"/>
    </row>
    <row r="7" spans="2:18">
      <c r="B7" s="175">
        <v>3</v>
      </c>
      <c r="C7" s="145"/>
      <c r="D7" s="24"/>
      <c r="E7" s="68" t="str">
        <f>IF($C7&lt;&gt;"","ALERT_" &amp; D7 &amp; "_ID_"&amp;UPPER(Matrix!$D$6) &amp; "_" &amp; $C7,"")</f>
        <v/>
      </c>
      <c r="F7" s="116"/>
      <c r="G7" s="68" t="str">
        <f t="shared" si="0"/>
        <v/>
      </c>
      <c r="O7" s="175">
        <v>3</v>
      </c>
      <c r="P7" s="145"/>
      <c r="Q7" s="145"/>
      <c r="R7" s="117"/>
    </row>
    <row r="8" spans="2:18">
      <c r="B8" s="175">
        <v>4</v>
      </c>
      <c r="C8" s="145"/>
      <c r="D8" s="24"/>
      <c r="E8" s="68" t="str">
        <f>IF($C8&lt;&gt;"","ALERT_" &amp; D8 &amp; "_ID_"&amp;UPPER(Matrix!$D$6) &amp; "_" &amp; $C8,"")</f>
        <v/>
      </c>
      <c r="F8" s="116"/>
      <c r="G8" s="68" t="str">
        <f t="shared" si="0"/>
        <v/>
      </c>
      <c r="O8" s="175">
        <v>4</v>
      </c>
      <c r="P8" s="145"/>
      <c r="Q8" s="145"/>
      <c r="R8" s="117"/>
    </row>
    <row r="9" spans="2:18">
      <c r="B9" s="175">
        <v>5</v>
      </c>
      <c r="C9" s="145"/>
      <c r="D9" s="24"/>
      <c r="E9" s="68" t="str">
        <f>IF($C9&lt;&gt;"","ALERT_" &amp; D9 &amp; "_ID_"&amp;UPPER(Matrix!$D$6) &amp; "_" &amp; $C9,"")</f>
        <v/>
      </c>
      <c r="F9" s="116"/>
      <c r="G9" s="68" t="str">
        <f t="shared" si="0"/>
        <v/>
      </c>
      <c r="O9" s="175">
        <v>5</v>
      </c>
      <c r="P9" s="145"/>
      <c r="Q9" s="145"/>
      <c r="R9" s="117"/>
    </row>
    <row r="10" spans="2:18">
      <c r="B10" s="175">
        <v>6</v>
      </c>
      <c r="C10" s="145"/>
      <c r="D10" s="24"/>
      <c r="E10" s="68" t="str">
        <f>IF($C10&lt;&gt;"","ALERT_" &amp; D10 &amp; "_ID_"&amp;UPPER(Matrix!$D$6) &amp; "_" &amp; $C10,"")</f>
        <v/>
      </c>
      <c r="F10" s="116"/>
      <c r="G10" s="68" t="str">
        <f t="shared" si="0"/>
        <v/>
      </c>
      <c r="O10" s="175">
        <v>6</v>
      </c>
      <c r="P10" s="145"/>
      <c r="Q10" s="145"/>
      <c r="R10" s="117"/>
    </row>
    <row r="11" spans="2:18">
      <c r="B11" s="175">
        <v>7</v>
      </c>
      <c r="C11" s="145"/>
      <c r="D11" s="24"/>
      <c r="E11" s="68" t="str">
        <f>IF($C11&lt;&gt;"","ALERT_" &amp; D11 &amp; "_ID_"&amp;UPPER(Matrix!$D$6) &amp; "_" &amp; $C11,"")</f>
        <v/>
      </c>
      <c r="F11" s="116"/>
      <c r="G11" s="68" t="str">
        <f t="shared" si="0"/>
        <v/>
      </c>
      <c r="O11" s="175">
        <v>7</v>
      </c>
      <c r="P11" s="145"/>
      <c r="Q11" s="145"/>
      <c r="R11" s="117"/>
    </row>
    <row r="12" spans="2:18">
      <c r="B12" s="175">
        <v>8</v>
      </c>
      <c r="C12" s="145"/>
      <c r="D12" s="24"/>
      <c r="E12" s="68" t="str">
        <f>IF($C12&lt;&gt;"","ALERT_" &amp; D12 &amp; "_ID_"&amp;UPPER(Matrix!$D$6) &amp; "_" &amp; $C12,"")</f>
        <v/>
      </c>
      <c r="F12" s="116"/>
      <c r="G12" s="68" t="str">
        <f t="shared" si="0"/>
        <v/>
      </c>
      <c r="O12" s="175">
        <v>8</v>
      </c>
      <c r="P12" s="145"/>
      <c r="Q12" s="145"/>
      <c r="R12" s="117"/>
    </row>
    <row r="13" spans="2:18">
      <c r="B13" s="175">
        <v>9</v>
      </c>
      <c r="C13" s="145"/>
      <c r="D13" s="24"/>
      <c r="E13" s="68" t="str">
        <f>IF($C13&lt;&gt;"","ALERT_" &amp; D13 &amp; "_ID_"&amp;UPPER(Matrix!$D$6) &amp; "_" &amp; $C13,"")</f>
        <v/>
      </c>
      <c r="F13" s="116"/>
      <c r="G13" s="68" t="str">
        <f t="shared" si="0"/>
        <v/>
      </c>
      <c r="O13" s="175">
        <v>9</v>
      </c>
      <c r="P13" s="145"/>
      <c r="Q13" s="145"/>
      <c r="R13" s="117"/>
    </row>
    <row r="14" spans="2:18">
      <c r="B14" s="175">
        <v>10</v>
      </c>
      <c r="C14" s="145"/>
      <c r="D14" s="24"/>
      <c r="E14" s="68" t="str">
        <f>IF($C14&lt;&gt;"","ALERT_" &amp; D14 &amp; "_ID_"&amp;UPPER(Matrix!$D$6) &amp; "_" &amp; $C14,"")</f>
        <v/>
      </c>
      <c r="F14" s="116"/>
      <c r="G14" s="68" t="str">
        <f t="shared" si="0"/>
        <v/>
      </c>
      <c r="O14" s="175">
        <v>10</v>
      </c>
      <c r="P14" s="145"/>
      <c r="Q14" s="145"/>
      <c r="R14" s="117"/>
    </row>
    <row r="15" spans="2:18">
      <c r="B15" s="175">
        <v>11</v>
      </c>
      <c r="C15" s="145"/>
      <c r="D15" s="24"/>
      <c r="E15" s="68" t="str">
        <f>IF($C15&lt;&gt;"","ALERT_" &amp; D15 &amp; "_ID_"&amp;UPPER(Matrix!$D$6) &amp; "_" &amp; $C15,"")</f>
        <v/>
      </c>
      <c r="F15" s="116"/>
      <c r="G15" s="68" t="str">
        <f t="shared" si="0"/>
        <v/>
      </c>
      <c r="O15" s="175">
        <v>11</v>
      </c>
      <c r="P15" s="145"/>
      <c r="Q15" s="145"/>
      <c r="R15" s="117"/>
    </row>
    <row r="16" spans="2:18">
      <c r="B16" s="175">
        <v>12</v>
      </c>
      <c r="C16" s="145"/>
      <c r="D16" s="24"/>
      <c r="E16" s="68" t="str">
        <f>IF($C16&lt;&gt;"","ALERT_" &amp; D16 &amp; "_ID_"&amp;UPPER(Matrix!$D$6) &amp; "_" &amp; $C16,"")</f>
        <v/>
      </c>
      <c r="F16" s="116"/>
      <c r="G16" s="68" t="str">
        <f t="shared" si="0"/>
        <v/>
      </c>
      <c r="O16" s="175">
        <v>12</v>
      </c>
      <c r="P16" s="145"/>
      <c r="Q16" s="145"/>
      <c r="R16" s="117"/>
    </row>
    <row r="17" spans="2:18">
      <c r="B17" s="175">
        <v>13</v>
      </c>
      <c r="C17" s="145"/>
      <c r="D17" s="24"/>
      <c r="E17" s="68" t="str">
        <f>IF($C17&lt;&gt;"","ALERT_" &amp; D17 &amp; "_ID_"&amp;UPPER(Matrix!$D$6) &amp; "_" &amp; $C17,"")</f>
        <v/>
      </c>
      <c r="F17" s="116"/>
      <c r="G17" s="68" t="str">
        <f t="shared" si="0"/>
        <v/>
      </c>
      <c r="O17" s="175">
        <v>13</v>
      </c>
      <c r="P17" s="145"/>
      <c r="Q17" s="145"/>
      <c r="R17" s="117"/>
    </row>
    <row r="18" spans="2:18">
      <c r="B18" s="175">
        <v>14</v>
      </c>
      <c r="C18" s="145"/>
      <c r="D18" s="24"/>
      <c r="E18" s="68" t="str">
        <f>IF($C18&lt;&gt;"","ALERT_" &amp; D18 &amp; "_ID_"&amp;UPPER(Matrix!$D$6) &amp; "_" &amp; $C18,"")</f>
        <v/>
      </c>
      <c r="F18" s="116"/>
      <c r="G18" s="68" t="str">
        <f t="shared" si="0"/>
        <v/>
      </c>
      <c r="O18" s="175">
        <v>14</v>
      </c>
      <c r="P18" s="145"/>
      <c r="Q18" s="145"/>
      <c r="R18" s="117"/>
    </row>
    <row r="19" spans="2:18">
      <c r="B19" s="175">
        <v>15</v>
      </c>
      <c r="C19" s="145"/>
      <c r="D19" s="24"/>
      <c r="E19" s="68" t="str">
        <f>IF($C19&lt;&gt;"","ALERT_" &amp; D19 &amp; "_ID_"&amp;UPPER(Matrix!$D$6) &amp; "_" &amp; $C19,"")</f>
        <v/>
      </c>
      <c r="F19" s="116"/>
      <c r="G19" s="68" t="str">
        <f t="shared" si="0"/>
        <v/>
      </c>
      <c r="O19" s="175">
        <v>15</v>
      </c>
      <c r="P19" s="145"/>
      <c r="Q19" s="145"/>
      <c r="R19" s="117"/>
    </row>
    <row r="20" spans="2:18">
      <c r="B20" s="175">
        <v>16</v>
      </c>
      <c r="C20" s="145"/>
      <c r="D20" s="24"/>
      <c r="E20" s="68" t="str">
        <f>IF($C20&lt;&gt;"","ALERT_" &amp; D20 &amp; "_ID_"&amp;UPPER(Matrix!$D$6) &amp; "_" &amp; $C20,"")</f>
        <v/>
      </c>
      <c r="F20" s="116"/>
      <c r="G20" s="68" t="str">
        <f t="shared" si="0"/>
        <v/>
      </c>
      <c r="O20" s="175">
        <v>16</v>
      </c>
      <c r="P20" s="145"/>
      <c r="Q20" s="145"/>
      <c r="R20" s="117"/>
    </row>
    <row r="21" spans="2:18">
      <c r="B21" s="175">
        <v>17</v>
      </c>
      <c r="C21" s="145"/>
      <c r="D21" s="24"/>
      <c r="E21" s="68" t="str">
        <f>IF($C21&lt;&gt;"","ALERT_" &amp; D21 &amp; "_ID_"&amp;UPPER(Matrix!$D$6) &amp; "_" &amp; $C21,"")</f>
        <v/>
      </c>
      <c r="F21" s="116"/>
      <c r="G21" s="68" t="str">
        <f t="shared" si="0"/>
        <v/>
      </c>
      <c r="O21" s="175">
        <v>17</v>
      </c>
      <c r="P21" s="145"/>
      <c r="Q21" s="145"/>
      <c r="R21" s="117"/>
    </row>
    <row r="22" spans="2:18">
      <c r="B22" s="175">
        <v>18</v>
      </c>
      <c r="C22" s="145"/>
      <c r="D22" s="24"/>
      <c r="E22" s="68" t="str">
        <f>IF($C22&lt;&gt;"","ALERT_" &amp; D22 &amp; "_ID_"&amp;UPPER(Matrix!$D$6) &amp; "_" &amp; $C22,"")</f>
        <v/>
      </c>
      <c r="F22" s="116"/>
      <c r="G22" s="68" t="str">
        <f t="shared" si="0"/>
        <v/>
      </c>
      <c r="O22" s="175">
        <v>18</v>
      </c>
      <c r="P22" s="145"/>
      <c r="Q22" s="145"/>
      <c r="R22" s="117"/>
    </row>
    <row r="23" spans="2:18">
      <c r="B23" s="175">
        <v>19</v>
      </c>
      <c r="C23" s="145"/>
      <c r="D23" s="24"/>
      <c r="E23" s="68" t="str">
        <f>IF($C23&lt;&gt;"","ALERT_" &amp; D23 &amp; "_ID_"&amp;UPPER(Matrix!$D$6) &amp; "_" &amp; $C23,"")</f>
        <v/>
      </c>
      <c r="F23" s="116"/>
      <c r="G23" s="68" t="str">
        <f t="shared" si="0"/>
        <v/>
      </c>
      <c r="O23" s="175">
        <v>19</v>
      </c>
      <c r="P23" s="145"/>
      <c r="Q23" s="145"/>
      <c r="R23" s="117"/>
    </row>
    <row r="24" spans="2:18">
      <c r="B24" s="175">
        <v>20</v>
      </c>
      <c r="C24" s="145"/>
      <c r="D24" s="24"/>
      <c r="E24" s="68" t="str">
        <f>IF($C24&lt;&gt;"","ALERT_" &amp; D24 &amp; "_ID_"&amp;UPPER(Matrix!$D$6) &amp; "_" &amp; $C24,"")</f>
        <v/>
      </c>
      <c r="F24" s="116"/>
      <c r="G24" s="68" t="str">
        <f t="shared" si="0"/>
        <v/>
      </c>
      <c r="O24" s="175">
        <v>20</v>
      </c>
      <c r="P24" s="145"/>
      <c r="Q24" s="145"/>
      <c r="R24" s="117"/>
    </row>
    <row r="25" spans="2:18">
      <c r="B25" s="175">
        <v>21</v>
      </c>
      <c r="C25" s="145"/>
      <c r="D25" s="24"/>
      <c r="E25" s="68" t="str">
        <f>IF($C25&lt;&gt;"","ALERT_" &amp; D25 &amp; "_ID_"&amp;UPPER(Matrix!$D$6) &amp; "_" &amp; $C25,"")</f>
        <v/>
      </c>
      <c r="F25" s="116"/>
      <c r="G25" s="68" t="str">
        <f t="shared" si="0"/>
        <v/>
      </c>
      <c r="O25" s="175">
        <v>21</v>
      </c>
      <c r="P25" s="145"/>
      <c r="Q25" s="145"/>
      <c r="R25" s="117"/>
    </row>
    <row r="26" spans="2:18">
      <c r="B26" s="175">
        <v>22</v>
      </c>
      <c r="C26" s="145"/>
      <c r="D26" s="24"/>
      <c r="E26" s="68" t="str">
        <f>IF($C26&lt;&gt;"","ALERT_" &amp; D26 &amp; "_ID_"&amp;UPPER(Matrix!$D$6) &amp; "_" &amp; $C26,"")</f>
        <v/>
      </c>
      <c r="F26" s="116"/>
      <c r="G26" s="68" t="str">
        <f t="shared" si="0"/>
        <v/>
      </c>
      <c r="O26" s="175">
        <v>22</v>
      </c>
      <c r="P26" s="145"/>
      <c r="Q26" s="145"/>
      <c r="R26" s="117"/>
    </row>
    <row r="27" spans="2:18">
      <c r="B27" s="175">
        <v>23</v>
      </c>
      <c r="C27" s="145"/>
      <c r="D27" s="24"/>
      <c r="E27" s="68" t="str">
        <f>IF($C27&lt;&gt;"","ALERT_" &amp; D27 &amp; "_ID_"&amp;UPPER(Matrix!$D$6) &amp; "_" &amp; $C27,"")</f>
        <v/>
      </c>
      <c r="F27" s="116"/>
      <c r="G27" s="68" t="str">
        <f t="shared" si="0"/>
        <v/>
      </c>
      <c r="O27" s="175">
        <v>23</v>
      </c>
      <c r="P27" s="145"/>
      <c r="Q27" s="145"/>
      <c r="R27" s="117"/>
    </row>
    <row r="28" spans="2:18">
      <c r="B28" s="175">
        <v>24</v>
      </c>
      <c r="C28" s="145"/>
      <c r="D28" s="24"/>
      <c r="E28" s="68" t="str">
        <f>IF($C28&lt;&gt;"","ALERT_" &amp; D28 &amp; "_ID_"&amp;UPPER(Matrix!$D$6) &amp; "_" &amp; $C28,"")</f>
        <v/>
      </c>
      <c r="F28" s="116"/>
      <c r="G28" s="68" t="str">
        <f t="shared" si="0"/>
        <v/>
      </c>
      <c r="O28" s="175">
        <v>24</v>
      </c>
      <c r="P28" s="145"/>
      <c r="Q28" s="145"/>
      <c r="R28" s="117"/>
    </row>
    <row r="29" spans="2:18" ht="15.75" thickBot="1">
      <c r="B29" s="176">
        <v>25</v>
      </c>
      <c r="C29" s="143"/>
      <c r="D29" s="55"/>
      <c r="E29" s="69" t="str">
        <f>IF($C29&lt;&gt;"","ALERT_" &amp; D29 &amp; "_ID_"&amp;UPPER(Matrix!$D$6) &amp; "_" &amp; $C29,"")</f>
        <v/>
      </c>
      <c r="F29" s="118"/>
      <c r="G29" s="69" t="str">
        <f t="shared" si="0"/>
        <v/>
      </c>
      <c r="O29" s="176">
        <v>25</v>
      </c>
      <c r="P29" s="143"/>
      <c r="Q29" s="143"/>
      <c r="R29" s="119"/>
    </row>
    <row r="32" spans="2:18" ht="15.75" thickBot="1">
      <c r="B32" t="s">
        <v>192</v>
      </c>
      <c r="O32" t="s">
        <v>189</v>
      </c>
    </row>
    <row r="33" spans="2:18" ht="15.75" thickBot="1">
      <c r="B33" s="141" t="s">
        <v>36</v>
      </c>
      <c r="C33" s="106" t="s">
        <v>181</v>
      </c>
      <c r="D33" s="106" t="s">
        <v>186</v>
      </c>
      <c r="E33" s="107" t="s">
        <v>184</v>
      </c>
      <c r="F33" s="181" t="s">
        <v>185</v>
      </c>
      <c r="G33" s="181" t="s">
        <v>196</v>
      </c>
      <c r="O33" s="141" t="s">
        <v>36</v>
      </c>
      <c r="P33" s="180" t="s">
        <v>178</v>
      </c>
      <c r="Q33" s="180" t="s">
        <v>194</v>
      </c>
      <c r="R33" s="181" t="s">
        <v>182</v>
      </c>
    </row>
    <row r="34" spans="2:18" ht="15.75" hidden="1" thickTop="1">
      <c r="B34" s="172">
        <v>0</v>
      </c>
      <c r="C34" s="173" t="s">
        <v>166</v>
      </c>
      <c r="D34" s="173"/>
      <c r="E34" s="174"/>
      <c r="F34" s="183" t="s">
        <v>166</v>
      </c>
      <c r="G34" s="76"/>
      <c r="O34" s="182">
        <v>0</v>
      </c>
      <c r="P34" s="179" t="s">
        <v>166</v>
      </c>
      <c r="Q34" s="179" t="s">
        <v>166</v>
      </c>
      <c r="R34" s="183" t="s">
        <v>166</v>
      </c>
    </row>
    <row r="35" spans="2:18" ht="15.75" thickTop="1">
      <c r="B35" s="175">
        <v>1</v>
      </c>
      <c r="C35" s="145"/>
      <c r="D35" s="24"/>
      <c r="E35" s="68" t="str">
        <f>IF($C35&lt;&gt;"","ALERT_" &amp; UPPER(Matrix!$D$6) &amp; "_" &amp; $C35,"")</f>
        <v/>
      </c>
      <c r="F35" s="177"/>
      <c r="G35" s="68" t="str">
        <f>IF(E35&lt;&gt;"",LEN(E35),"")</f>
        <v/>
      </c>
      <c r="O35" s="175">
        <v>1</v>
      </c>
      <c r="P35" s="145"/>
      <c r="Q35" s="145"/>
      <c r="R35" s="177"/>
    </row>
    <row r="36" spans="2:18">
      <c r="B36" s="175">
        <v>2</v>
      </c>
      <c r="C36" s="145"/>
      <c r="D36" s="24"/>
      <c r="E36" s="68" t="str">
        <f>IF($C36&lt;&gt;"","ALERT_" &amp; UPPER(Matrix!$D$6) &amp; "_" &amp; $C36,"")</f>
        <v/>
      </c>
      <c r="F36" s="177"/>
      <c r="G36" s="68" t="str">
        <f>IF(E36&lt;&gt;"",LEN(E36),"")</f>
        <v/>
      </c>
      <c r="O36" s="175">
        <v>2</v>
      </c>
      <c r="P36" s="145"/>
      <c r="Q36" s="145"/>
      <c r="R36" s="177"/>
    </row>
    <row r="37" spans="2:18">
      <c r="B37" s="175">
        <v>3</v>
      </c>
      <c r="C37" s="145"/>
      <c r="D37" s="24"/>
      <c r="E37" s="68" t="str">
        <f>IF($C37&lt;&gt;"","ALERT_" &amp; UPPER(Matrix!$D$6) &amp; "_" &amp; $C37,"")</f>
        <v/>
      </c>
      <c r="F37" s="177"/>
      <c r="G37" s="68" t="str">
        <f>IF(E37&lt;&gt;"",LEN(E37),"")</f>
        <v/>
      </c>
      <c r="O37" s="175">
        <v>3</v>
      </c>
      <c r="P37" s="145"/>
      <c r="Q37" s="145"/>
      <c r="R37" s="177"/>
    </row>
    <row r="38" spans="2:18">
      <c r="B38" s="175">
        <v>4</v>
      </c>
      <c r="C38" s="145"/>
      <c r="D38" s="24"/>
      <c r="E38" s="68" t="str">
        <f>IF($C38&lt;&gt;"","ALERT_" &amp; UPPER(Matrix!$D$6) &amp; "_" &amp; $C38,"")</f>
        <v/>
      </c>
      <c r="F38" s="177"/>
      <c r="G38" s="68" t="str">
        <f t="shared" ref="G38:G59" si="1">IF(E38&lt;&gt;"",LEN(E38),"")</f>
        <v/>
      </c>
      <c r="O38" s="175">
        <v>4</v>
      </c>
      <c r="P38" s="145"/>
      <c r="Q38" s="145"/>
      <c r="R38" s="177"/>
    </row>
    <row r="39" spans="2:18">
      <c r="B39" s="175">
        <v>5</v>
      </c>
      <c r="C39" s="145"/>
      <c r="D39" s="24"/>
      <c r="E39" s="68" t="str">
        <f>IF($C39&lt;&gt;"","ALERT_" &amp; UPPER(Matrix!$D$6) &amp; "_" &amp; $C39,"")</f>
        <v/>
      </c>
      <c r="F39" s="177"/>
      <c r="G39" s="68" t="str">
        <f t="shared" si="1"/>
        <v/>
      </c>
      <c r="O39" s="175">
        <v>5</v>
      </c>
      <c r="P39" s="145"/>
      <c r="Q39" s="145"/>
      <c r="R39" s="177"/>
    </row>
    <row r="40" spans="2:18">
      <c r="B40" s="175">
        <v>6</v>
      </c>
      <c r="C40" s="145"/>
      <c r="D40" s="24"/>
      <c r="E40" s="68" t="str">
        <f>IF($C40&lt;&gt;"","ALERT_" &amp; UPPER(Matrix!$D$6) &amp; "_" &amp; $C40,"")</f>
        <v/>
      </c>
      <c r="F40" s="177"/>
      <c r="G40" s="68" t="str">
        <f t="shared" si="1"/>
        <v/>
      </c>
      <c r="O40" s="175">
        <v>6</v>
      </c>
      <c r="P40" s="145"/>
      <c r="Q40" s="145"/>
      <c r="R40" s="177"/>
    </row>
    <row r="41" spans="2:18">
      <c r="B41" s="175">
        <v>7</v>
      </c>
      <c r="C41" s="145"/>
      <c r="D41" s="24"/>
      <c r="E41" s="68" t="str">
        <f>IF($C41&lt;&gt;"","ALERT_" &amp; UPPER(Matrix!$D$6) &amp; "_" &amp; $C41,"")</f>
        <v/>
      </c>
      <c r="F41" s="177"/>
      <c r="G41" s="68" t="str">
        <f t="shared" si="1"/>
        <v/>
      </c>
      <c r="O41" s="175">
        <v>7</v>
      </c>
      <c r="P41" s="145"/>
      <c r="Q41" s="145"/>
      <c r="R41" s="177"/>
    </row>
    <row r="42" spans="2:18">
      <c r="B42" s="175">
        <v>8</v>
      </c>
      <c r="C42" s="145"/>
      <c r="D42" s="24"/>
      <c r="E42" s="68" t="str">
        <f>IF($C42&lt;&gt;"","ALERT_" &amp; UPPER(Matrix!$D$6) &amp; "_" &amp; $C42,"")</f>
        <v/>
      </c>
      <c r="F42" s="177"/>
      <c r="G42" s="68" t="str">
        <f t="shared" si="1"/>
        <v/>
      </c>
      <c r="O42" s="175">
        <v>8</v>
      </c>
      <c r="P42" s="145"/>
      <c r="Q42" s="145"/>
      <c r="R42" s="177"/>
    </row>
    <row r="43" spans="2:18">
      <c r="B43" s="175">
        <v>9</v>
      </c>
      <c r="C43" s="145"/>
      <c r="D43" s="24"/>
      <c r="E43" s="68" t="str">
        <f>IF($C43&lt;&gt;"","ALERT_" &amp; UPPER(Matrix!$D$6) &amp; "_" &amp; $C43,"")</f>
        <v/>
      </c>
      <c r="F43" s="177"/>
      <c r="G43" s="68" t="str">
        <f t="shared" si="1"/>
        <v/>
      </c>
      <c r="O43" s="175">
        <v>9</v>
      </c>
      <c r="P43" s="145"/>
      <c r="Q43" s="145"/>
      <c r="R43" s="177"/>
    </row>
    <row r="44" spans="2:18">
      <c r="B44" s="175">
        <v>10</v>
      </c>
      <c r="C44" s="145"/>
      <c r="D44" s="24"/>
      <c r="E44" s="68" t="str">
        <f>IF($C44&lt;&gt;"","ALERT_" &amp; UPPER(Matrix!$D$6) &amp; "_" &amp; $C44,"")</f>
        <v/>
      </c>
      <c r="F44" s="177"/>
      <c r="G44" s="68" t="str">
        <f t="shared" si="1"/>
        <v/>
      </c>
      <c r="O44" s="175">
        <v>10</v>
      </c>
      <c r="P44" s="145"/>
      <c r="Q44" s="145"/>
      <c r="R44" s="177"/>
    </row>
    <row r="45" spans="2:18">
      <c r="B45" s="175">
        <v>11</v>
      </c>
      <c r="C45" s="145"/>
      <c r="D45" s="24"/>
      <c r="E45" s="68" t="str">
        <f>IF($C45&lt;&gt;"","ALERT_" &amp; UPPER(Matrix!$D$6) &amp; "_" &amp; $C45,"")</f>
        <v/>
      </c>
      <c r="F45" s="177"/>
      <c r="G45" s="68" t="str">
        <f t="shared" si="1"/>
        <v/>
      </c>
      <c r="O45" s="175">
        <v>11</v>
      </c>
      <c r="P45" s="145"/>
      <c r="Q45" s="145"/>
      <c r="R45" s="177"/>
    </row>
    <row r="46" spans="2:18">
      <c r="B46" s="175">
        <v>12</v>
      </c>
      <c r="C46" s="145"/>
      <c r="D46" s="24"/>
      <c r="E46" s="68" t="str">
        <f>IF($C46&lt;&gt;"","ALERT_" &amp; UPPER(Matrix!$D$6) &amp; "_" &amp; $C46,"")</f>
        <v/>
      </c>
      <c r="F46" s="177"/>
      <c r="G46" s="68" t="str">
        <f t="shared" si="1"/>
        <v/>
      </c>
      <c r="O46" s="175">
        <v>12</v>
      </c>
      <c r="P46" s="145"/>
      <c r="Q46" s="145"/>
      <c r="R46" s="177"/>
    </row>
    <row r="47" spans="2:18">
      <c r="B47" s="175">
        <v>13</v>
      </c>
      <c r="C47" s="145"/>
      <c r="D47" s="24"/>
      <c r="E47" s="68" t="str">
        <f>IF($C47&lt;&gt;"","ALERT_" &amp; UPPER(Matrix!$D$6) &amp; "_" &amp; $C47,"")</f>
        <v/>
      </c>
      <c r="F47" s="177"/>
      <c r="G47" s="68" t="str">
        <f t="shared" si="1"/>
        <v/>
      </c>
      <c r="O47" s="175">
        <v>13</v>
      </c>
      <c r="P47" s="145"/>
      <c r="Q47" s="145"/>
      <c r="R47" s="177"/>
    </row>
    <row r="48" spans="2:18">
      <c r="B48" s="175">
        <v>14</v>
      </c>
      <c r="C48" s="145"/>
      <c r="D48" s="24"/>
      <c r="E48" s="68" t="str">
        <f>IF($C48&lt;&gt;"","ALERT_" &amp; UPPER(Matrix!$D$6) &amp; "_" &amp; $C48,"")</f>
        <v/>
      </c>
      <c r="F48" s="177"/>
      <c r="G48" s="68" t="str">
        <f t="shared" si="1"/>
        <v/>
      </c>
      <c r="O48" s="175">
        <v>14</v>
      </c>
      <c r="P48" s="145"/>
      <c r="Q48" s="145"/>
      <c r="R48" s="177"/>
    </row>
    <row r="49" spans="2:18">
      <c r="B49" s="175">
        <v>15</v>
      </c>
      <c r="C49" s="145"/>
      <c r="D49" s="24"/>
      <c r="E49" s="68" t="str">
        <f>IF($C49&lt;&gt;"","ALERT_" &amp; UPPER(Matrix!$D$6) &amp; "_" &amp; $C49,"")</f>
        <v/>
      </c>
      <c r="F49" s="177"/>
      <c r="G49" s="68" t="str">
        <f t="shared" si="1"/>
        <v/>
      </c>
      <c r="O49" s="175">
        <v>15</v>
      </c>
      <c r="P49" s="145"/>
      <c r="Q49" s="145"/>
      <c r="R49" s="177"/>
    </row>
    <row r="50" spans="2:18">
      <c r="B50" s="175">
        <v>16</v>
      </c>
      <c r="C50" s="145"/>
      <c r="D50" s="24"/>
      <c r="E50" s="68" t="str">
        <f>IF($C50&lt;&gt;"","ALERT_" &amp; UPPER(Matrix!$D$6) &amp; "_" &amp; $C50,"")</f>
        <v/>
      </c>
      <c r="F50" s="177"/>
      <c r="G50" s="68" t="str">
        <f t="shared" si="1"/>
        <v/>
      </c>
      <c r="O50" s="175">
        <v>16</v>
      </c>
      <c r="P50" s="145"/>
      <c r="Q50" s="145"/>
      <c r="R50" s="177"/>
    </row>
    <row r="51" spans="2:18">
      <c r="B51" s="175">
        <v>17</v>
      </c>
      <c r="C51" s="145"/>
      <c r="D51" s="24"/>
      <c r="E51" s="68" t="str">
        <f>IF($C51&lt;&gt;"","ALERT_" &amp; UPPER(Matrix!$D$6) &amp; "_" &amp; $C51,"")</f>
        <v/>
      </c>
      <c r="F51" s="177"/>
      <c r="G51" s="68" t="str">
        <f t="shared" si="1"/>
        <v/>
      </c>
      <c r="O51" s="175">
        <v>17</v>
      </c>
      <c r="P51" s="145"/>
      <c r="Q51" s="145"/>
      <c r="R51" s="177"/>
    </row>
    <row r="52" spans="2:18">
      <c r="B52" s="175">
        <v>18</v>
      </c>
      <c r="C52" s="145"/>
      <c r="D52" s="24"/>
      <c r="E52" s="68" t="str">
        <f>IF($C52&lt;&gt;"","ALERT_" &amp; UPPER(Matrix!$D$6) &amp; "_" &amp; $C52,"")</f>
        <v/>
      </c>
      <c r="F52" s="177"/>
      <c r="G52" s="68" t="str">
        <f t="shared" si="1"/>
        <v/>
      </c>
      <c r="O52" s="175">
        <v>18</v>
      </c>
      <c r="P52" s="145"/>
      <c r="Q52" s="145"/>
      <c r="R52" s="177"/>
    </row>
    <row r="53" spans="2:18">
      <c r="B53" s="175">
        <v>19</v>
      </c>
      <c r="C53" s="145"/>
      <c r="D53" s="24"/>
      <c r="E53" s="68" t="str">
        <f>IF($C53&lt;&gt;"","ALERT_" &amp; UPPER(Matrix!$D$6) &amp; "_" &amp; $C53,"")</f>
        <v/>
      </c>
      <c r="F53" s="177"/>
      <c r="G53" s="68" t="str">
        <f t="shared" si="1"/>
        <v/>
      </c>
      <c r="O53" s="175">
        <v>19</v>
      </c>
      <c r="P53" s="145"/>
      <c r="Q53" s="145"/>
      <c r="R53" s="177"/>
    </row>
    <row r="54" spans="2:18">
      <c r="B54" s="175">
        <v>20</v>
      </c>
      <c r="C54" s="145"/>
      <c r="D54" s="24"/>
      <c r="E54" s="68" t="str">
        <f>IF($C54&lt;&gt;"","ALERT_" &amp; UPPER(Matrix!$D$6) &amp; "_" &amp; $C54,"")</f>
        <v/>
      </c>
      <c r="F54" s="177"/>
      <c r="G54" s="68" t="str">
        <f t="shared" si="1"/>
        <v/>
      </c>
      <c r="O54" s="175">
        <v>20</v>
      </c>
      <c r="P54" s="145"/>
      <c r="Q54" s="145"/>
      <c r="R54" s="177"/>
    </row>
    <row r="55" spans="2:18">
      <c r="B55" s="175">
        <v>21</v>
      </c>
      <c r="C55" s="145"/>
      <c r="D55" s="24"/>
      <c r="E55" s="68" t="str">
        <f>IF($C55&lt;&gt;"","ALERT_" &amp; UPPER(Matrix!$D$6) &amp; "_" &amp; $C55,"")</f>
        <v/>
      </c>
      <c r="F55" s="177"/>
      <c r="G55" s="68" t="str">
        <f t="shared" si="1"/>
        <v/>
      </c>
      <c r="O55" s="175">
        <v>21</v>
      </c>
      <c r="P55" s="145"/>
      <c r="Q55" s="145"/>
      <c r="R55" s="177"/>
    </row>
    <row r="56" spans="2:18">
      <c r="B56" s="175">
        <v>22</v>
      </c>
      <c r="C56" s="145"/>
      <c r="D56" s="24"/>
      <c r="E56" s="68" t="str">
        <f>IF($C56&lt;&gt;"","ALERT_" &amp; UPPER(Matrix!$D$6) &amp; "_" &amp; $C56,"")</f>
        <v/>
      </c>
      <c r="F56" s="177"/>
      <c r="G56" s="68" t="str">
        <f t="shared" si="1"/>
        <v/>
      </c>
      <c r="O56" s="175">
        <v>22</v>
      </c>
      <c r="P56" s="145"/>
      <c r="Q56" s="145"/>
      <c r="R56" s="177"/>
    </row>
    <row r="57" spans="2:18">
      <c r="B57" s="175">
        <v>23</v>
      </c>
      <c r="C57" s="145"/>
      <c r="D57" s="24"/>
      <c r="E57" s="68" t="str">
        <f>IF($C57&lt;&gt;"","ALERT_" &amp; UPPER(Matrix!$D$6) &amp; "_" &amp; $C57,"")</f>
        <v/>
      </c>
      <c r="F57" s="177"/>
      <c r="G57" s="68" t="str">
        <f t="shared" si="1"/>
        <v/>
      </c>
      <c r="O57" s="175">
        <v>23</v>
      </c>
      <c r="P57" s="145"/>
      <c r="Q57" s="145"/>
      <c r="R57" s="177"/>
    </row>
    <row r="58" spans="2:18">
      <c r="B58" s="175">
        <v>24</v>
      </c>
      <c r="C58" s="145"/>
      <c r="D58" s="24"/>
      <c r="E58" s="68" t="str">
        <f>IF($C58&lt;&gt;"","ALERT_" &amp; UPPER(Matrix!$D$6) &amp; "_" &amp; $C58,"")</f>
        <v/>
      </c>
      <c r="F58" s="177"/>
      <c r="G58" s="68" t="str">
        <f t="shared" si="1"/>
        <v/>
      </c>
      <c r="O58" s="175">
        <v>24</v>
      </c>
      <c r="P58" s="145"/>
      <c r="Q58" s="145"/>
      <c r="R58" s="177"/>
    </row>
    <row r="59" spans="2:18" ht="15.75" thickBot="1">
      <c r="B59" s="176">
        <v>25</v>
      </c>
      <c r="C59" s="143"/>
      <c r="D59" s="55"/>
      <c r="E59" s="69" t="str">
        <f>IF($C59&lt;&gt;"","ALERT_" &amp; UPPER(Matrix!$D$6) &amp; "_" &amp; $C59,"")</f>
        <v/>
      </c>
      <c r="F59" s="178"/>
      <c r="G59" s="69" t="str">
        <f t="shared" si="1"/>
        <v/>
      </c>
      <c r="O59" s="176">
        <v>25</v>
      </c>
      <c r="P59" s="143"/>
      <c r="Q59" s="143"/>
      <c r="R59" s="178"/>
    </row>
  </sheetData>
  <sheetProtection sheet="1" objects="1" scenarios="1"/>
  <protectedRanges>
    <protectedRange sqref="C5:D29 P5:R29 F5:F29 C35:D59 F35:F59 P35:R59" name="編集許可"/>
  </protectedRanges>
  <phoneticPr fontId="3"/>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F30" sqref="F30"/>
    </sheetView>
  </sheetViews>
  <sheetFormatPr defaultRowHeight="15"/>
  <cols>
    <col min="2" max="2" width="28.42578125" customWidth="1"/>
    <col min="3" max="3" width="15.85546875" customWidth="1"/>
    <col min="5" max="5" width="12.42578125" customWidth="1"/>
    <col min="6" max="6" width="19.7109375" customWidth="1"/>
    <col min="7" max="7" width="12.42578125" customWidth="1"/>
    <col min="8" max="8" width="32.140625" bestFit="1" customWidth="1"/>
    <col min="9" max="9" width="12.42578125" customWidth="1"/>
    <col min="10" max="10" width="29.5703125" bestFit="1" customWidth="1"/>
    <col min="11" max="11" width="12.42578125" customWidth="1"/>
    <col min="12" max="12" width="16.140625" customWidth="1"/>
    <col min="14" max="14" width="30.140625" bestFit="1" customWidth="1"/>
    <col min="15" max="15" width="57.140625" hidden="1" customWidth="1"/>
    <col min="21" max="21" width="13" hidden="1" customWidth="1"/>
  </cols>
  <sheetData>
    <row r="1" spans="2:21" ht="15.75" thickBot="1">
      <c r="C1" s="92" t="s">
        <v>106</v>
      </c>
    </row>
    <row r="2" spans="2:21" ht="15.75" thickBot="1">
      <c r="B2" s="100" t="s">
        <v>60</v>
      </c>
      <c r="C2" s="101" t="s">
        <v>124</v>
      </c>
      <c r="D2" s="102" t="s">
        <v>54</v>
      </c>
      <c r="E2" s="103" t="s">
        <v>55</v>
      </c>
      <c r="F2" s="104" t="s">
        <v>24</v>
      </c>
      <c r="G2" s="103" t="s">
        <v>56</v>
      </c>
      <c r="H2" s="104" t="s">
        <v>26</v>
      </c>
      <c r="I2" s="103" t="s">
        <v>57</v>
      </c>
      <c r="J2" s="104" t="s">
        <v>163</v>
      </c>
      <c r="K2" s="103" t="s">
        <v>58</v>
      </c>
      <c r="L2" s="104" t="s">
        <v>27</v>
      </c>
      <c r="M2" s="101" t="s">
        <v>59</v>
      </c>
      <c r="N2" s="104" t="s">
        <v>119</v>
      </c>
      <c r="O2" s="120" t="s">
        <v>85</v>
      </c>
    </row>
    <row r="3" spans="2:21" ht="16.5" hidden="1" thickTop="1" thickBot="1">
      <c r="B3" s="25"/>
      <c r="C3" s="52" t="s">
        <v>110</v>
      </c>
      <c r="D3" s="113"/>
      <c r="E3" s="11"/>
      <c r="F3" s="13"/>
      <c r="G3" s="11"/>
      <c r="H3" s="13"/>
      <c r="I3" s="11"/>
      <c r="J3" s="13"/>
      <c r="K3" s="11"/>
      <c r="L3" s="13"/>
      <c r="M3" s="53"/>
      <c r="N3" s="109"/>
      <c r="O3" s="121"/>
      <c r="U3" s="96" t="s">
        <v>100</v>
      </c>
    </row>
    <row r="4" spans="2:21" ht="15.75" thickTop="1">
      <c r="B4" s="25" t="s">
        <v>225</v>
      </c>
      <c r="C4" s="52" t="s">
        <v>437</v>
      </c>
      <c r="D4" s="113">
        <v>0</v>
      </c>
      <c r="E4" s="114" t="s">
        <v>128</v>
      </c>
      <c r="F4" s="117" t="s">
        <v>32</v>
      </c>
      <c r="G4" s="114" t="s">
        <v>128</v>
      </c>
      <c r="H4" s="115" t="s">
        <v>695</v>
      </c>
      <c r="I4" s="114" t="s">
        <v>128</v>
      </c>
      <c r="J4" s="115" t="s">
        <v>439</v>
      </c>
      <c r="K4" s="114" t="s">
        <v>128</v>
      </c>
      <c r="L4" s="115" t="s">
        <v>129</v>
      </c>
      <c r="M4" s="53">
        <f ca="1">LEN(N4)</f>
        <v>30</v>
      </c>
      <c r="N4" s="109" t="str">
        <f ca="1">VLOOKUP($B4,Matrix!$H$13:$I$37,2,FALSE)&amp;"_"&amp;C4</f>
        <v>ALERT_REQ_D_SBW_BZ_BSFT_SINGLE</v>
      </c>
      <c r="O4" s="121" t="str">
        <f t="shared" ref="O4:O35" ca="1" si="0">"#define "&amp;N4&amp;REPT(" ",48-M4)&amp;"("&amp;D4&amp;"U)"</f>
        <v>#define ALERT_REQ_D_SBW_BZ_BSFT_SINGLE                  (0U)</v>
      </c>
      <c r="U4" s="96" t="s">
        <v>100</v>
      </c>
    </row>
    <row r="5" spans="2:21">
      <c r="B5" s="25" t="s">
        <v>225</v>
      </c>
      <c r="C5" s="24" t="s">
        <v>438</v>
      </c>
      <c r="D5" s="116">
        <v>1</v>
      </c>
      <c r="E5" s="25" t="s">
        <v>128</v>
      </c>
      <c r="F5" s="117" t="s">
        <v>32</v>
      </c>
      <c r="G5" s="25" t="s">
        <v>128</v>
      </c>
      <c r="H5" s="117" t="s">
        <v>696</v>
      </c>
      <c r="I5" s="25" t="s">
        <v>128</v>
      </c>
      <c r="J5" s="115" t="s">
        <v>32</v>
      </c>
      <c r="K5" s="25" t="s">
        <v>128</v>
      </c>
      <c r="L5" s="117" t="s">
        <v>129</v>
      </c>
      <c r="M5" s="48">
        <f t="shared" ref="M5:M68" ca="1" si="1">LEN(N5)</f>
        <v>30</v>
      </c>
      <c r="N5" s="109" t="str">
        <f ca="1">VLOOKUP($B5,Matrix!$H$13:$I$37,2,FALSE)&amp;"_"&amp;C5</f>
        <v>ALERT_REQ_D_SBW_BZ_BSFT_DOUBLE</v>
      </c>
      <c r="O5" s="122" t="str">
        <f t="shared" ca="1" si="0"/>
        <v>#define ALERT_REQ_D_SBW_BZ_BSFT_DOUBLE                  (1U)</v>
      </c>
      <c r="U5" s="94" t="s">
        <v>101</v>
      </c>
    </row>
    <row r="6" spans="2:21">
      <c r="B6" s="25" t="s">
        <v>225</v>
      </c>
      <c r="C6" s="52" t="s">
        <v>701</v>
      </c>
      <c r="D6" s="113">
        <v>2</v>
      </c>
      <c r="E6" s="25" t="s">
        <v>128</v>
      </c>
      <c r="F6" s="117" t="s">
        <v>32</v>
      </c>
      <c r="G6" s="25" t="s">
        <v>128</v>
      </c>
      <c r="H6" s="117" t="s">
        <v>697</v>
      </c>
      <c r="I6" s="25" t="s">
        <v>128</v>
      </c>
      <c r="J6" s="115" t="s">
        <v>32</v>
      </c>
      <c r="K6" s="25" t="s">
        <v>128</v>
      </c>
      <c r="L6" s="117" t="s">
        <v>129</v>
      </c>
      <c r="M6" s="48">
        <f t="shared" ca="1" si="1"/>
        <v>32</v>
      </c>
      <c r="N6" s="109" t="str">
        <f ca="1">VLOOKUP($B6,Matrix!$H$13:$I$37,2,FALSE)&amp;"_"&amp;C6</f>
        <v>ALERT_REQ_D_SBW_BZ_BSFT_SINGLESP</v>
      </c>
      <c r="O6" s="122" t="str">
        <f t="shared" ca="1" si="0"/>
        <v>#define ALERT_REQ_D_SBW_BZ_BSFT_SINGLESP                (2U)</v>
      </c>
      <c r="U6" s="29" t="s">
        <v>102</v>
      </c>
    </row>
    <row r="7" spans="2:21">
      <c r="B7" s="25" t="s">
        <v>236</v>
      </c>
      <c r="C7" s="24" t="s">
        <v>249</v>
      </c>
      <c r="D7" s="116">
        <v>0</v>
      </c>
      <c r="E7" s="25" t="s">
        <v>128</v>
      </c>
      <c r="F7" s="117" t="s">
        <v>32</v>
      </c>
      <c r="G7" s="25" t="s">
        <v>128</v>
      </c>
      <c r="H7" s="117" t="s">
        <v>699</v>
      </c>
      <c r="I7" s="25" t="s">
        <v>128</v>
      </c>
      <c r="J7" s="115" t="s">
        <v>32</v>
      </c>
      <c r="K7" s="25" t="s">
        <v>128</v>
      </c>
      <c r="L7" s="117" t="s">
        <v>129</v>
      </c>
      <c r="M7" s="48">
        <f t="shared" ca="1" si="1"/>
        <v>30</v>
      </c>
      <c r="N7" s="109" t="str">
        <f ca="1">VLOOKUP($B7,Matrix!$H$13:$I$37,2,FALSE)&amp;"_"&amp;C7</f>
        <v>ALERT_REQ_D_SBW_BZ_IGSFT_CYCLE</v>
      </c>
      <c r="O7" s="122" t="str">
        <f t="shared" ca="1" si="0"/>
        <v>#define ALERT_REQ_D_SBW_BZ_IGSFT_CYCLE                  (0U)</v>
      </c>
      <c r="U7" s="29" t="s">
        <v>103</v>
      </c>
    </row>
    <row r="8" spans="2:21">
      <c r="B8" s="25" t="s">
        <v>440</v>
      </c>
      <c r="C8" s="24" t="s">
        <v>437</v>
      </c>
      <c r="D8" s="116">
        <v>1</v>
      </c>
      <c r="E8" s="25" t="s">
        <v>128</v>
      </c>
      <c r="F8" s="117" t="s">
        <v>32</v>
      </c>
      <c r="G8" s="25" t="s">
        <v>128</v>
      </c>
      <c r="H8" s="117" t="s">
        <v>698</v>
      </c>
      <c r="I8" s="25" t="s">
        <v>128</v>
      </c>
      <c r="J8" s="117" t="s">
        <v>32</v>
      </c>
      <c r="K8" s="25" t="s">
        <v>128</v>
      </c>
      <c r="L8" s="117" t="s">
        <v>129</v>
      </c>
      <c r="M8" s="48">
        <f t="shared" ca="1" si="1"/>
        <v>28</v>
      </c>
      <c r="N8" s="109" t="str">
        <f ca="1">VLOOKUP($B8,Matrix!$H$13:$I$37,2,FALSE)&amp;"_"&amp;C8</f>
        <v>ALERT_REQ_D_SBW_BZ_PT_SINGLE</v>
      </c>
      <c r="O8" s="122" t="str">
        <f t="shared" ca="1" si="0"/>
        <v>#define ALERT_REQ_D_SBW_BZ_PT_SINGLE                    (1U)</v>
      </c>
      <c r="U8" s="29" t="s">
        <v>104</v>
      </c>
    </row>
    <row r="9" spans="2:21">
      <c r="B9" s="25" t="s">
        <v>440</v>
      </c>
      <c r="C9" s="24" t="s">
        <v>249</v>
      </c>
      <c r="D9" s="116">
        <v>0</v>
      </c>
      <c r="E9" s="25" t="s">
        <v>128</v>
      </c>
      <c r="F9" s="117" t="s">
        <v>32</v>
      </c>
      <c r="G9" s="25" t="s">
        <v>200</v>
      </c>
      <c r="H9" s="117" t="s">
        <v>700</v>
      </c>
      <c r="I9" s="25" t="s">
        <v>128</v>
      </c>
      <c r="J9" s="115" t="s">
        <v>32</v>
      </c>
      <c r="K9" s="25" t="s">
        <v>128</v>
      </c>
      <c r="L9" s="117" t="s">
        <v>129</v>
      </c>
      <c r="M9" s="48">
        <f t="shared" ca="1" si="1"/>
        <v>27</v>
      </c>
      <c r="N9" s="109" t="str">
        <f ca="1">VLOOKUP($B9,Matrix!$H$13:$I$37,2,FALSE)&amp;"_"&amp;C9</f>
        <v>ALERT_REQ_D_SBW_BZ_PT_CYCLE</v>
      </c>
      <c r="O9" s="122" t="str">
        <f t="shared" ca="1" si="0"/>
        <v>#define ALERT_REQ_D_SBW_BZ_PT_CYCLE                     (0U)</v>
      </c>
      <c r="U9" s="29" t="s">
        <v>105</v>
      </c>
    </row>
    <row r="10" spans="2:21">
      <c r="B10" s="25" t="s">
        <v>250</v>
      </c>
      <c r="C10" s="24" t="s">
        <v>441</v>
      </c>
      <c r="D10" s="116">
        <v>0</v>
      </c>
      <c r="E10" s="25" t="s">
        <v>128</v>
      </c>
      <c r="F10" s="117" t="s">
        <v>32</v>
      </c>
      <c r="G10" s="25" t="s">
        <v>128</v>
      </c>
      <c r="H10" s="117" t="s">
        <v>32</v>
      </c>
      <c r="I10" s="25" t="s">
        <v>702</v>
      </c>
      <c r="J10" s="115" t="s">
        <v>442</v>
      </c>
      <c r="K10" s="25" t="s">
        <v>688</v>
      </c>
      <c r="L10" s="117" t="s">
        <v>254</v>
      </c>
      <c r="M10" s="48">
        <f t="shared" ca="1" si="1"/>
        <v>30</v>
      </c>
      <c r="N10" s="109" t="str">
        <f ca="1">VLOOKUP($B10,Matrix!$H$13:$I$37,2,FALSE)&amp;"_"&amp;C10</f>
        <v>ALERT_REQ_D_SBW_PD_ACTF_MSG_02</v>
      </c>
      <c r="O10" s="122" t="str">
        <f t="shared" ca="1" si="0"/>
        <v>#define ALERT_REQ_D_SBW_PD_ACTF_MSG_02                  (0U)</v>
      </c>
      <c r="U10" s="29"/>
    </row>
    <row r="11" spans="2:21">
      <c r="B11" s="25" t="s">
        <v>264</v>
      </c>
      <c r="C11" s="24" t="s">
        <v>269</v>
      </c>
      <c r="D11" s="116">
        <v>0</v>
      </c>
      <c r="E11" s="25" t="s">
        <v>128</v>
      </c>
      <c r="F11" s="117" t="s">
        <v>32</v>
      </c>
      <c r="G11" s="25" t="s">
        <v>128</v>
      </c>
      <c r="H11" s="117" t="s">
        <v>32</v>
      </c>
      <c r="I11" s="25" t="s">
        <v>128</v>
      </c>
      <c r="J11" s="115" t="s">
        <v>492</v>
      </c>
      <c r="K11" s="25" t="s">
        <v>128</v>
      </c>
      <c r="L11" s="117" t="s">
        <v>32</v>
      </c>
      <c r="M11" s="48">
        <f t="shared" ca="1" si="1"/>
        <v>30</v>
      </c>
      <c r="N11" s="109" t="str">
        <f ca="1">VLOOKUP($B11,Matrix!$H$13:$I$37,2,FALSE)&amp;"_"&amp;C11</f>
        <v>ALERT_REQ_D_SBW_PD_LBAT_MSG_03</v>
      </c>
      <c r="O11" s="122" t="str">
        <f t="shared" ca="1" si="0"/>
        <v>#define ALERT_REQ_D_SBW_PD_LBAT_MSG_03                  (0U)</v>
      </c>
      <c r="U11" s="29"/>
    </row>
    <row r="12" spans="2:21">
      <c r="B12" s="25" t="s">
        <v>279</v>
      </c>
      <c r="C12" s="24" t="s">
        <v>283</v>
      </c>
      <c r="D12" s="116">
        <v>0</v>
      </c>
      <c r="E12" s="25" t="s">
        <v>128</v>
      </c>
      <c r="F12" s="117" t="s">
        <v>32</v>
      </c>
      <c r="G12" s="25" t="s">
        <v>128</v>
      </c>
      <c r="H12" s="117" t="s">
        <v>32</v>
      </c>
      <c r="I12" s="25" t="s">
        <v>128</v>
      </c>
      <c r="J12" s="115" t="s">
        <v>493</v>
      </c>
      <c r="K12" s="25" t="s">
        <v>128</v>
      </c>
      <c r="L12" s="117" t="s">
        <v>494</v>
      </c>
      <c r="M12" s="48">
        <f t="shared" ca="1" si="1"/>
        <v>30</v>
      </c>
      <c r="N12" s="109" t="str">
        <f ca="1">VLOOKUP($B12,Matrix!$H$13:$I$37,2,FALSE)&amp;"_"&amp;C12</f>
        <v>ALERT_REQ_D_SBW_PD_PSWF_MSG_04</v>
      </c>
      <c r="O12" s="122" t="str">
        <f t="shared" ca="1" si="0"/>
        <v>#define ALERT_REQ_D_SBW_PD_PSWF_MSG_04                  (0U)</v>
      </c>
      <c r="U12" s="29"/>
    </row>
    <row r="13" spans="2:21" ht="15.75" thickBot="1">
      <c r="B13" s="25" t="s">
        <v>273</v>
      </c>
      <c r="C13" s="24" t="s">
        <v>277</v>
      </c>
      <c r="D13" s="116">
        <v>0</v>
      </c>
      <c r="E13" s="25" t="s">
        <v>128</v>
      </c>
      <c r="F13" s="117" t="s">
        <v>32</v>
      </c>
      <c r="G13" s="25" t="s">
        <v>128</v>
      </c>
      <c r="H13" s="117" t="s">
        <v>32</v>
      </c>
      <c r="I13" s="25" t="s">
        <v>128</v>
      </c>
      <c r="J13" s="115" t="s">
        <v>495</v>
      </c>
      <c r="K13" s="25" t="s">
        <v>128</v>
      </c>
      <c r="L13" s="117" t="s">
        <v>496</v>
      </c>
      <c r="M13" s="48">
        <f t="shared" ca="1" si="1"/>
        <v>30</v>
      </c>
      <c r="N13" s="109" t="str">
        <f ca="1">VLOOKUP($B13,Matrix!$H$13:$I$37,2,FALSE)&amp;"_"&amp;C13</f>
        <v>ALERT_REQ_D_SBW_PD_SBWF_MSG_05</v>
      </c>
      <c r="O13" s="122" t="str">
        <f t="shared" ca="1" si="0"/>
        <v>#define ALERT_REQ_D_SBW_PD_SBWF_MSG_05                  (0U)</v>
      </c>
      <c r="U13" s="95"/>
    </row>
    <row r="14" spans="2:21">
      <c r="B14" s="25" t="s">
        <v>287</v>
      </c>
      <c r="C14" s="24" t="s">
        <v>292</v>
      </c>
      <c r="D14" s="116">
        <v>0</v>
      </c>
      <c r="E14" s="25" t="s">
        <v>128</v>
      </c>
      <c r="F14" s="117" t="s">
        <v>32</v>
      </c>
      <c r="G14" s="25" t="s">
        <v>128</v>
      </c>
      <c r="H14" s="117" t="s">
        <v>32</v>
      </c>
      <c r="I14" s="25" t="s">
        <v>128</v>
      </c>
      <c r="J14" s="115" t="s">
        <v>497</v>
      </c>
      <c r="K14" s="25" t="s">
        <v>128</v>
      </c>
      <c r="L14" s="117" t="s">
        <v>498</v>
      </c>
      <c r="M14" s="48">
        <f t="shared" ca="1" si="1"/>
        <v>29</v>
      </c>
      <c r="N14" s="109" t="str">
        <f ca="1">VLOOKUP($B14,Matrix!$H$13:$I$37,2,FALSE)&amp;"_"&amp;C14</f>
        <v>ALERT_REQ_D_SBW_PD_CHK_MSG_06</v>
      </c>
      <c r="O14" s="122" t="str">
        <f t="shared" ca="1" si="0"/>
        <v>#define ALERT_REQ_D_SBW_PD_CHK_MSG_06                   (0U)</v>
      </c>
    </row>
    <row r="15" spans="2:21">
      <c r="B15" s="25" t="s">
        <v>287</v>
      </c>
      <c r="C15" s="24" t="s">
        <v>299</v>
      </c>
      <c r="D15" s="116">
        <v>1</v>
      </c>
      <c r="E15" s="25" t="s">
        <v>128</v>
      </c>
      <c r="F15" s="117" t="s">
        <v>32</v>
      </c>
      <c r="G15" s="25" t="s">
        <v>128</v>
      </c>
      <c r="H15" s="117" t="s">
        <v>32</v>
      </c>
      <c r="I15" s="25" t="s">
        <v>128</v>
      </c>
      <c r="J15" s="115" t="s">
        <v>32</v>
      </c>
      <c r="K15" s="25" t="s">
        <v>128</v>
      </c>
      <c r="L15" s="117" t="s">
        <v>499</v>
      </c>
      <c r="M15" s="48">
        <f t="shared" ca="1" si="1"/>
        <v>30</v>
      </c>
      <c r="N15" s="109" t="str">
        <f ca="1">VLOOKUP($B15,Matrix!$H$13:$I$37,2,FALSE)&amp;"_"&amp;C15</f>
        <v>ALERT_REQ_D_SBW_PD_CHK_SBW8_ON</v>
      </c>
      <c r="O15" s="122" t="str">
        <f t="shared" ca="1" si="0"/>
        <v>#define ALERT_REQ_D_SBW_PD_CHK_SBW8_ON                  (1U)</v>
      </c>
    </row>
    <row r="16" spans="2:21">
      <c r="B16" s="25" t="s">
        <v>287</v>
      </c>
      <c r="C16" s="24" t="s">
        <v>301</v>
      </c>
      <c r="D16" s="116">
        <v>2</v>
      </c>
      <c r="E16" s="25" t="s">
        <v>128</v>
      </c>
      <c r="F16" s="117" t="s">
        <v>32</v>
      </c>
      <c r="G16" s="25" t="s">
        <v>128</v>
      </c>
      <c r="H16" s="117" t="s">
        <v>32</v>
      </c>
      <c r="I16" s="25" t="s">
        <v>128</v>
      </c>
      <c r="J16" s="115" t="s">
        <v>32</v>
      </c>
      <c r="K16" s="25" t="s">
        <v>128</v>
      </c>
      <c r="L16" s="117" t="s">
        <v>500</v>
      </c>
      <c r="M16" s="48">
        <f t="shared" ca="1" si="1"/>
        <v>30</v>
      </c>
      <c r="N16" s="109" t="str">
        <f ca="1">VLOOKUP($B16,Matrix!$H$13:$I$37,2,FALSE)&amp;"_"&amp;C16</f>
        <v>ALERT_REQ_D_SBW_PD_CHK_SBW9_ON</v>
      </c>
      <c r="O16" s="122" t="str">
        <f t="shared" ca="1" si="0"/>
        <v>#define ALERT_REQ_D_SBW_PD_CHK_SBW9_ON                  (2U)</v>
      </c>
    </row>
    <row r="17" spans="2:15">
      <c r="B17" s="25" t="s">
        <v>287</v>
      </c>
      <c r="C17" s="24" t="s">
        <v>443</v>
      </c>
      <c r="D17" s="116">
        <v>3</v>
      </c>
      <c r="E17" s="25" t="s">
        <v>128</v>
      </c>
      <c r="F17" s="117" t="s">
        <v>32</v>
      </c>
      <c r="G17" s="25" t="s">
        <v>128</v>
      </c>
      <c r="H17" s="117" t="s">
        <v>32</v>
      </c>
      <c r="I17" s="25" t="s">
        <v>128</v>
      </c>
      <c r="J17" s="117" t="s">
        <v>497</v>
      </c>
      <c r="K17" s="25" t="s">
        <v>128</v>
      </c>
      <c r="L17" s="117" t="s">
        <v>501</v>
      </c>
      <c r="M17" s="48">
        <f t="shared" ca="1" si="1"/>
        <v>32</v>
      </c>
      <c r="N17" s="109" t="str">
        <f ca="1">VLOOKUP($B17,Matrix!$H$13:$I$37,2,FALSE)&amp;"_"&amp;C17</f>
        <v>ALERT_REQ_D_SBW_PD_CHK_MSG6_SBW8</v>
      </c>
      <c r="O17" s="122" t="str">
        <f t="shared" ca="1" si="0"/>
        <v>#define ALERT_REQ_D_SBW_PD_CHK_MSG6_SBW8                (3U)</v>
      </c>
    </row>
    <row r="18" spans="2:15">
      <c r="B18" s="25" t="s">
        <v>287</v>
      </c>
      <c r="C18" s="24" t="s">
        <v>444</v>
      </c>
      <c r="D18" s="116">
        <v>4</v>
      </c>
      <c r="E18" s="25" t="s">
        <v>128</v>
      </c>
      <c r="F18" s="117" t="s">
        <v>32</v>
      </c>
      <c r="G18" s="25" t="s">
        <v>128</v>
      </c>
      <c r="H18" s="117" t="s">
        <v>32</v>
      </c>
      <c r="I18" s="25" t="s">
        <v>128</v>
      </c>
      <c r="J18" s="115" t="s">
        <v>497</v>
      </c>
      <c r="K18" s="25" t="s">
        <v>128</v>
      </c>
      <c r="L18" s="117" t="s">
        <v>502</v>
      </c>
      <c r="M18" s="48">
        <f t="shared" ca="1" si="1"/>
        <v>32</v>
      </c>
      <c r="N18" s="109" t="str">
        <f ca="1">VLOOKUP($B18,Matrix!$H$13:$I$37,2,FALSE)&amp;"_"&amp;C18</f>
        <v>ALERT_REQ_D_SBW_PD_CHK_MSG6_SBW9</v>
      </c>
      <c r="O18" s="122" t="str">
        <f t="shared" ca="1" si="0"/>
        <v>#define ALERT_REQ_D_SBW_PD_CHK_MSG6_SBW9                (4U)</v>
      </c>
    </row>
    <row r="19" spans="2:15">
      <c r="B19" s="25" t="s">
        <v>305</v>
      </c>
      <c r="C19" s="24" t="s">
        <v>310</v>
      </c>
      <c r="D19" s="116">
        <v>0</v>
      </c>
      <c r="E19" s="25" t="s">
        <v>128</v>
      </c>
      <c r="F19" s="117" t="s">
        <v>32</v>
      </c>
      <c r="G19" s="25" t="s">
        <v>128</v>
      </c>
      <c r="H19" s="117" t="s">
        <v>32</v>
      </c>
      <c r="I19" s="25" t="s">
        <v>128</v>
      </c>
      <c r="J19" s="115" t="s">
        <v>503</v>
      </c>
      <c r="K19" s="25" t="s">
        <v>128</v>
      </c>
      <c r="L19" s="117" t="s">
        <v>504</v>
      </c>
      <c r="M19" s="48">
        <f t="shared" ca="1" si="1"/>
        <v>30</v>
      </c>
      <c r="N19" s="109" t="str">
        <f ca="1">VLOOKUP($B19,Matrix!$H$13:$I$37,2,FALSE)&amp;"_"&amp;C19</f>
        <v>ALERT_REQ_D_SBW_PD_SFTF_MSG_07</v>
      </c>
      <c r="O19" s="122" t="str">
        <f t="shared" ca="1" si="0"/>
        <v>#define ALERT_REQ_D_SBW_PD_SFTF_MSG_07                  (0U)</v>
      </c>
    </row>
    <row r="20" spans="2:15">
      <c r="B20" s="25" t="s">
        <v>313</v>
      </c>
      <c r="C20" s="24" t="s">
        <v>316</v>
      </c>
      <c r="D20" s="116">
        <v>0</v>
      </c>
      <c r="E20" s="25" t="s">
        <v>128</v>
      </c>
      <c r="F20" s="117" t="s">
        <v>32</v>
      </c>
      <c r="G20" s="25" t="s">
        <v>128</v>
      </c>
      <c r="H20" s="117" t="s">
        <v>32</v>
      </c>
      <c r="I20" s="25" t="s">
        <v>128</v>
      </c>
      <c r="J20" s="115" t="s">
        <v>505</v>
      </c>
      <c r="K20" s="25" t="s">
        <v>128</v>
      </c>
      <c r="L20" s="117" t="s">
        <v>32</v>
      </c>
      <c r="M20" s="48">
        <f t="shared" ca="1" si="1"/>
        <v>29</v>
      </c>
      <c r="N20" s="109" t="str">
        <f ca="1">VLOOKUP($B20,Matrix!$H$13:$I$37,2,FALSE)&amp;"_"&amp;C20</f>
        <v>ALERT_REQ_D_SBW_PD_RIS_MSG_08</v>
      </c>
      <c r="O20" s="122" t="str">
        <f t="shared" ca="1" si="0"/>
        <v>#define ALERT_REQ_D_SBW_PD_RIS_MSG_08                   (0U)</v>
      </c>
    </row>
    <row r="21" spans="2:15">
      <c r="B21" s="25" t="s">
        <v>313</v>
      </c>
      <c r="C21" s="24" t="s">
        <v>319</v>
      </c>
      <c r="D21" s="116">
        <v>1</v>
      </c>
      <c r="E21" s="25" t="s">
        <v>128</v>
      </c>
      <c r="F21" s="117" t="s">
        <v>32</v>
      </c>
      <c r="G21" s="25" t="s">
        <v>128</v>
      </c>
      <c r="H21" s="117" t="s">
        <v>32</v>
      </c>
      <c r="I21" s="25" t="s">
        <v>128</v>
      </c>
      <c r="J21" s="115" t="s">
        <v>506</v>
      </c>
      <c r="K21" s="25" t="s">
        <v>128</v>
      </c>
      <c r="L21" s="117" t="s">
        <v>32</v>
      </c>
      <c r="M21" s="48">
        <f t="shared" ca="1" si="1"/>
        <v>29</v>
      </c>
      <c r="N21" s="109" t="str">
        <f ca="1">VLOOKUP($B21,Matrix!$H$13:$I$37,2,FALSE)&amp;"_"&amp;C21</f>
        <v>ALERT_REQ_D_SBW_PD_RIS_MSG_09</v>
      </c>
      <c r="O21" s="122" t="str">
        <f t="shared" ca="1" si="0"/>
        <v>#define ALERT_REQ_D_SBW_PD_RIS_MSG_09                   (1U)</v>
      </c>
    </row>
    <row r="22" spans="2:15">
      <c r="B22" s="25" t="s">
        <v>313</v>
      </c>
      <c r="C22" s="24" t="s">
        <v>354</v>
      </c>
      <c r="D22" s="116">
        <v>2</v>
      </c>
      <c r="E22" s="25" t="s">
        <v>128</v>
      </c>
      <c r="F22" s="117" t="s">
        <v>32</v>
      </c>
      <c r="G22" s="25" t="s">
        <v>128</v>
      </c>
      <c r="H22" s="117" t="s">
        <v>32</v>
      </c>
      <c r="I22" s="25" t="s">
        <v>128</v>
      </c>
      <c r="J22" s="115" t="s">
        <v>507</v>
      </c>
      <c r="K22" s="25" t="s">
        <v>128</v>
      </c>
      <c r="L22" s="117" t="s">
        <v>32</v>
      </c>
      <c r="M22" s="48">
        <f t="shared" ca="1" si="1"/>
        <v>29</v>
      </c>
      <c r="N22" s="109" t="str">
        <f ca="1">VLOOKUP($B22,Matrix!$H$13:$I$37,2,FALSE)&amp;"_"&amp;C22</f>
        <v>ALERT_REQ_D_SBW_PD_RIS_MSG_10</v>
      </c>
      <c r="O22" s="122" t="str">
        <f t="shared" ca="1" si="0"/>
        <v>#define ALERT_REQ_D_SBW_PD_RIS_MSG_10                   (2U)</v>
      </c>
    </row>
    <row r="23" spans="2:15">
      <c r="B23" s="25" t="s">
        <v>313</v>
      </c>
      <c r="C23" s="24" t="s">
        <v>322</v>
      </c>
      <c r="D23" s="116">
        <v>3</v>
      </c>
      <c r="E23" s="25" t="s">
        <v>128</v>
      </c>
      <c r="F23" s="117" t="s">
        <v>32</v>
      </c>
      <c r="G23" s="25" t="s">
        <v>128</v>
      </c>
      <c r="H23" s="117" t="s">
        <v>32</v>
      </c>
      <c r="I23" s="25" t="s">
        <v>128</v>
      </c>
      <c r="J23" s="115" t="s">
        <v>508</v>
      </c>
      <c r="K23" s="25" t="s">
        <v>128</v>
      </c>
      <c r="L23" s="117" t="s">
        <v>32</v>
      </c>
      <c r="M23" s="48">
        <f t="shared" ca="1" si="1"/>
        <v>29</v>
      </c>
      <c r="N23" s="109" t="str">
        <f ca="1">VLOOKUP($B23,Matrix!$H$13:$I$37,2,FALSE)&amp;"_"&amp;C23</f>
        <v>ALERT_REQ_D_SBW_PD_RIS_MSG_11</v>
      </c>
      <c r="O23" s="122" t="str">
        <f t="shared" ca="1" si="0"/>
        <v>#define ALERT_REQ_D_SBW_PD_RIS_MSG_11                   (3U)</v>
      </c>
    </row>
    <row r="24" spans="2:15">
      <c r="B24" s="25" t="s">
        <v>313</v>
      </c>
      <c r="C24" s="24" t="s">
        <v>326</v>
      </c>
      <c r="D24" s="116">
        <v>4</v>
      </c>
      <c r="E24" s="25" t="s">
        <v>128</v>
      </c>
      <c r="F24" s="117" t="s">
        <v>32</v>
      </c>
      <c r="G24" s="25" t="s">
        <v>128</v>
      </c>
      <c r="H24" s="117" t="s">
        <v>32</v>
      </c>
      <c r="I24" s="25" t="s">
        <v>128</v>
      </c>
      <c r="J24" s="115" t="s">
        <v>509</v>
      </c>
      <c r="K24" s="25" t="s">
        <v>128</v>
      </c>
      <c r="L24" s="117" t="s">
        <v>32</v>
      </c>
      <c r="M24" s="48">
        <f t="shared" ca="1" si="1"/>
        <v>29</v>
      </c>
      <c r="N24" s="109" t="str">
        <f ca="1">VLOOKUP($B24,Matrix!$H$13:$I$37,2,FALSE)&amp;"_"&amp;C24</f>
        <v>ALERT_REQ_D_SBW_PD_RIS_MSG_12</v>
      </c>
      <c r="O24" s="122" t="str">
        <f t="shared" ca="1" si="0"/>
        <v>#define ALERT_REQ_D_SBW_PD_RIS_MSG_12                   (4U)</v>
      </c>
    </row>
    <row r="25" spans="2:15">
      <c r="B25" s="25" t="s">
        <v>313</v>
      </c>
      <c r="C25" s="24" t="s">
        <v>358</v>
      </c>
      <c r="D25" s="116">
        <v>5</v>
      </c>
      <c r="E25" s="25" t="s">
        <v>128</v>
      </c>
      <c r="F25" s="117" t="s">
        <v>32</v>
      </c>
      <c r="G25" s="25" t="s">
        <v>128</v>
      </c>
      <c r="H25" s="117" t="s">
        <v>32</v>
      </c>
      <c r="I25" s="25" t="s">
        <v>128</v>
      </c>
      <c r="J25" s="115" t="s">
        <v>510</v>
      </c>
      <c r="K25" s="25" t="s">
        <v>128</v>
      </c>
      <c r="L25" s="117" t="s">
        <v>32</v>
      </c>
      <c r="M25" s="48">
        <f t="shared" ca="1" si="1"/>
        <v>29</v>
      </c>
      <c r="N25" s="109" t="str">
        <f ca="1">VLOOKUP($B25,Matrix!$H$13:$I$37,2,FALSE)&amp;"_"&amp;C25</f>
        <v>ALERT_REQ_D_SBW_PD_RIS_MSG_13</v>
      </c>
      <c r="O25" s="122" t="str">
        <f t="shared" ca="1" si="0"/>
        <v>#define ALERT_REQ_D_SBW_PD_RIS_MSG_13                   (5U)</v>
      </c>
    </row>
    <row r="26" spans="2:15">
      <c r="B26" s="25" t="s">
        <v>313</v>
      </c>
      <c r="C26" s="24" t="s">
        <v>361</v>
      </c>
      <c r="D26" s="116">
        <v>6</v>
      </c>
      <c r="E26" s="25" t="s">
        <v>128</v>
      </c>
      <c r="F26" s="117" t="s">
        <v>32</v>
      </c>
      <c r="G26" s="25" t="s">
        <v>128</v>
      </c>
      <c r="H26" s="117" t="s">
        <v>32</v>
      </c>
      <c r="I26" s="25" t="s">
        <v>128</v>
      </c>
      <c r="J26" s="115" t="s">
        <v>511</v>
      </c>
      <c r="K26" s="25" t="s">
        <v>128</v>
      </c>
      <c r="L26" s="117" t="s">
        <v>32</v>
      </c>
      <c r="M26" s="48">
        <f t="shared" ca="1" si="1"/>
        <v>29</v>
      </c>
      <c r="N26" s="109" t="str">
        <f ca="1">VLOOKUP($B26,Matrix!$H$13:$I$37,2,FALSE)&amp;"_"&amp;C26</f>
        <v>ALERT_REQ_D_SBW_PD_RIS_MSG_14</v>
      </c>
      <c r="O26" s="122" t="str">
        <f t="shared" ca="1" si="0"/>
        <v>#define ALERT_REQ_D_SBW_PD_RIS_MSG_14                   (6U)</v>
      </c>
    </row>
    <row r="27" spans="2:15">
      <c r="B27" s="25" t="s">
        <v>313</v>
      </c>
      <c r="C27" s="24" t="s">
        <v>334</v>
      </c>
      <c r="D27" s="116">
        <v>7</v>
      </c>
      <c r="E27" s="25" t="s">
        <v>128</v>
      </c>
      <c r="F27" s="117" t="s">
        <v>32</v>
      </c>
      <c r="G27" s="25" t="s">
        <v>128</v>
      </c>
      <c r="H27" s="117" t="s">
        <v>32</v>
      </c>
      <c r="I27" s="25" t="s">
        <v>128</v>
      </c>
      <c r="J27" s="115" t="s">
        <v>512</v>
      </c>
      <c r="K27" s="25" t="s">
        <v>128</v>
      </c>
      <c r="L27" s="117" t="s">
        <v>32</v>
      </c>
      <c r="M27" s="48">
        <f t="shared" ca="1" si="1"/>
        <v>29</v>
      </c>
      <c r="N27" s="109" t="str">
        <f ca="1">VLOOKUP($B27,Matrix!$H$13:$I$37,2,FALSE)&amp;"_"&amp;C27</f>
        <v>ALERT_REQ_D_SBW_PD_RIS_MSG_16</v>
      </c>
      <c r="O27" s="122" t="str">
        <f t="shared" ca="1" si="0"/>
        <v>#define ALERT_REQ_D_SBW_PD_RIS_MSG_16                   (7U)</v>
      </c>
    </row>
    <row r="28" spans="2:15">
      <c r="B28" s="25" t="s">
        <v>313</v>
      </c>
      <c r="C28" s="24" t="s">
        <v>364</v>
      </c>
      <c r="D28" s="116">
        <v>8</v>
      </c>
      <c r="E28" s="25" t="s">
        <v>128</v>
      </c>
      <c r="F28" s="117" t="s">
        <v>32</v>
      </c>
      <c r="G28" s="25" t="s">
        <v>128</v>
      </c>
      <c r="H28" s="117" t="s">
        <v>32</v>
      </c>
      <c r="I28" s="25" t="s">
        <v>128</v>
      </c>
      <c r="J28" s="115" t="s">
        <v>513</v>
      </c>
      <c r="K28" s="25" t="s">
        <v>128</v>
      </c>
      <c r="L28" s="117" t="s">
        <v>32</v>
      </c>
      <c r="M28" s="48">
        <f t="shared" ca="1" si="1"/>
        <v>29</v>
      </c>
      <c r="N28" s="109" t="str">
        <f ca="1">VLOOKUP($B28,Matrix!$H$13:$I$37,2,FALSE)&amp;"_"&amp;C28</f>
        <v>ALERT_REQ_D_SBW_PD_RIS_MSG_17</v>
      </c>
      <c r="O28" s="122" t="str">
        <f t="shared" ca="1" si="0"/>
        <v>#define ALERT_REQ_D_SBW_PD_RIS_MSG_17                   (8U)</v>
      </c>
    </row>
    <row r="29" spans="2:15">
      <c r="B29" s="25" t="s">
        <v>313</v>
      </c>
      <c r="C29" s="24" t="s">
        <v>367</v>
      </c>
      <c r="D29" s="116">
        <v>9</v>
      </c>
      <c r="E29" s="25" t="s">
        <v>128</v>
      </c>
      <c r="F29" s="117" t="s">
        <v>32</v>
      </c>
      <c r="G29" s="25" t="s">
        <v>128</v>
      </c>
      <c r="H29" s="117" t="s">
        <v>32</v>
      </c>
      <c r="I29" s="25" t="s">
        <v>128</v>
      </c>
      <c r="J29" s="115" t="s">
        <v>514</v>
      </c>
      <c r="K29" s="25" t="s">
        <v>128</v>
      </c>
      <c r="L29" s="117" t="s">
        <v>32</v>
      </c>
      <c r="M29" s="48">
        <f t="shared" ca="1" si="1"/>
        <v>29</v>
      </c>
      <c r="N29" s="109" t="str">
        <f ca="1">VLOOKUP($B29,Matrix!$H$13:$I$37,2,FALSE)&amp;"_"&amp;C29</f>
        <v>ALERT_REQ_D_SBW_PD_RIS_MSG_18</v>
      </c>
      <c r="O29" s="122" t="str">
        <f t="shared" ca="1" si="0"/>
        <v>#define ALERT_REQ_D_SBW_PD_RIS_MSG_18                   (9U)</v>
      </c>
    </row>
    <row r="30" spans="2:15">
      <c r="B30" s="25" t="s">
        <v>313</v>
      </c>
      <c r="C30" s="24" t="s">
        <v>337</v>
      </c>
      <c r="D30" s="116">
        <v>10</v>
      </c>
      <c r="E30" s="25" t="s">
        <v>128</v>
      </c>
      <c r="F30" s="117" t="s">
        <v>32</v>
      </c>
      <c r="G30" s="25" t="s">
        <v>128</v>
      </c>
      <c r="H30" s="117" t="s">
        <v>32</v>
      </c>
      <c r="I30" s="25" t="s">
        <v>128</v>
      </c>
      <c r="J30" s="115" t="s">
        <v>515</v>
      </c>
      <c r="K30" s="25" t="s">
        <v>128</v>
      </c>
      <c r="L30" s="117" t="s">
        <v>32</v>
      </c>
      <c r="M30" s="48">
        <f t="shared" ca="1" si="1"/>
        <v>29</v>
      </c>
      <c r="N30" s="109" t="str">
        <f ca="1">VLOOKUP($B30,Matrix!$H$13:$I$37,2,FALSE)&amp;"_"&amp;C30</f>
        <v>ALERT_REQ_D_SBW_PD_RIS_MSG_19</v>
      </c>
      <c r="O30" s="122" t="str">
        <f t="shared" ca="1" si="0"/>
        <v>#define ALERT_REQ_D_SBW_PD_RIS_MSG_19                   (10U)</v>
      </c>
    </row>
    <row r="31" spans="2:15">
      <c r="B31" s="25" t="s">
        <v>313</v>
      </c>
      <c r="C31" s="24" t="s">
        <v>340</v>
      </c>
      <c r="D31" s="116">
        <v>11</v>
      </c>
      <c r="E31" s="25" t="s">
        <v>128</v>
      </c>
      <c r="F31" s="117" t="s">
        <v>32</v>
      </c>
      <c r="G31" s="25" t="s">
        <v>128</v>
      </c>
      <c r="H31" s="117" t="s">
        <v>32</v>
      </c>
      <c r="I31" s="25" t="s">
        <v>128</v>
      </c>
      <c r="J31" s="115" t="s">
        <v>516</v>
      </c>
      <c r="K31" s="25" t="s">
        <v>128</v>
      </c>
      <c r="L31" s="117" t="s">
        <v>32</v>
      </c>
      <c r="M31" s="48">
        <f t="shared" ca="1" si="1"/>
        <v>29</v>
      </c>
      <c r="N31" s="109" t="str">
        <f ca="1">VLOOKUP($B31,Matrix!$H$13:$I$37,2,FALSE)&amp;"_"&amp;C31</f>
        <v>ALERT_REQ_D_SBW_PD_RIS_MSG_20</v>
      </c>
      <c r="O31" s="122" t="str">
        <f t="shared" ca="1" si="0"/>
        <v>#define ALERT_REQ_D_SBW_PD_RIS_MSG_20                   (11U)</v>
      </c>
    </row>
    <row r="32" spans="2:15">
      <c r="B32" s="25" t="s">
        <v>313</v>
      </c>
      <c r="C32" s="24" t="s">
        <v>637</v>
      </c>
      <c r="D32" s="116">
        <v>12</v>
      </c>
      <c r="E32" s="25" t="s">
        <v>128</v>
      </c>
      <c r="F32" s="117" t="s">
        <v>32</v>
      </c>
      <c r="G32" s="25" t="s">
        <v>128</v>
      </c>
      <c r="H32" s="117" t="s">
        <v>32</v>
      </c>
      <c r="I32" s="25" t="s">
        <v>128</v>
      </c>
      <c r="J32" s="115" t="s">
        <v>669</v>
      </c>
      <c r="K32" s="25" t="s">
        <v>128</v>
      </c>
      <c r="L32" s="117" t="s">
        <v>32</v>
      </c>
      <c r="M32" s="48">
        <f t="shared" ca="1" si="1"/>
        <v>29</v>
      </c>
      <c r="N32" s="109" t="str">
        <f ca="1">VLOOKUP($B32,Matrix!$H$13:$I$37,2,FALSE)&amp;"_"&amp;C32</f>
        <v>ALERT_REQ_D_SBW_PD_RIS_MSG_40</v>
      </c>
      <c r="O32" s="122" t="str">
        <f t="shared" ca="1" si="0"/>
        <v>#define ALERT_REQ_D_SBW_PD_RIS_MSG_40                   (12U)</v>
      </c>
    </row>
    <row r="33" spans="2:15">
      <c r="B33" s="25" t="s">
        <v>313</v>
      </c>
      <c r="C33" s="24" t="s">
        <v>331</v>
      </c>
      <c r="D33" s="116">
        <v>13</v>
      </c>
      <c r="E33" s="25" t="s">
        <v>128</v>
      </c>
      <c r="F33" s="117" t="s">
        <v>32</v>
      </c>
      <c r="G33" s="25" t="s">
        <v>128</v>
      </c>
      <c r="H33" s="117" t="s">
        <v>32</v>
      </c>
      <c r="I33" s="25" t="s">
        <v>128</v>
      </c>
      <c r="J33" s="115" t="s">
        <v>517</v>
      </c>
      <c r="K33" s="25" t="s">
        <v>128</v>
      </c>
      <c r="L33" s="117" t="s">
        <v>32</v>
      </c>
      <c r="M33" s="48">
        <f t="shared" ca="1" si="1"/>
        <v>29</v>
      </c>
      <c r="N33" s="109" t="str">
        <f ca="1">VLOOKUP($B33,Matrix!$H$13:$I$37,2,FALSE)&amp;"_"&amp;C33</f>
        <v>ALERT_REQ_D_SBW_PD_RIS_MSG_33</v>
      </c>
      <c r="O33" s="122" t="str">
        <f t="shared" ca="1" si="0"/>
        <v>#define ALERT_REQ_D_SBW_PD_RIS_MSG_33                   (13U)</v>
      </c>
    </row>
    <row r="34" spans="2:15">
      <c r="B34" s="25" t="s">
        <v>313</v>
      </c>
      <c r="C34" s="24" t="s">
        <v>345</v>
      </c>
      <c r="D34" s="116">
        <v>14</v>
      </c>
      <c r="E34" s="25" t="s">
        <v>128</v>
      </c>
      <c r="F34" s="117" t="s">
        <v>32</v>
      </c>
      <c r="G34" s="25" t="s">
        <v>128</v>
      </c>
      <c r="H34" s="117" t="s">
        <v>32</v>
      </c>
      <c r="I34" s="25" t="s">
        <v>128</v>
      </c>
      <c r="J34" s="115" t="s">
        <v>518</v>
      </c>
      <c r="K34" s="25" t="s">
        <v>128</v>
      </c>
      <c r="L34" s="117" t="s">
        <v>32</v>
      </c>
      <c r="M34" s="48">
        <f t="shared" ca="1" si="1"/>
        <v>29</v>
      </c>
      <c r="N34" s="109" t="str">
        <f ca="1">VLOOKUP($B34,Matrix!$H$13:$I$37,2,FALSE)&amp;"_"&amp;C34</f>
        <v>ALERT_REQ_D_SBW_PD_RIS_MSG_34</v>
      </c>
      <c r="O34" s="122" t="str">
        <f t="shared" ca="1" si="0"/>
        <v>#define ALERT_REQ_D_SBW_PD_RIS_MSG_34                   (14U)</v>
      </c>
    </row>
    <row r="35" spans="2:15">
      <c r="B35" s="25" t="s">
        <v>313</v>
      </c>
      <c r="C35" s="24" t="s">
        <v>348</v>
      </c>
      <c r="D35" s="116">
        <v>15</v>
      </c>
      <c r="E35" s="25" t="s">
        <v>128</v>
      </c>
      <c r="F35" s="117" t="s">
        <v>32</v>
      </c>
      <c r="G35" s="25" t="s">
        <v>128</v>
      </c>
      <c r="H35" s="117" t="s">
        <v>32</v>
      </c>
      <c r="I35" s="25" t="s">
        <v>128</v>
      </c>
      <c r="J35" s="115" t="s">
        <v>519</v>
      </c>
      <c r="K35" s="25" t="s">
        <v>128</v>
      </c>
      <c r="L35" s="117" t="s">
        <v>32</v>
      </c>
      <c r="M35" s="48">
        <f t="shared" ca="1" si="1"/>
        <v>29</v>
      </c>
      <c r="N35" s="109" t="str">
        <f ca="1">VLOOKUP($B35,Matrix!$H$13:$I$37,2,FALSE)&amp;"_"&amp;C35</f>
        <v>ALERT_REQ_D_SBW_PD_RIS_MSG_35</v>
      </c>
      <c r="O35" s="122" t="str">
        <f t="shared" ca="1" si="0"/>
        <v>#define ALERT_REQ_D_SBW_PD_RIS_MSG_35                   (15U)</v>
      </c>
    </row>
    <row r="36" spans="2:15">
      <c r="B36" s="25" t="s">
        <v>313</v>
      </c>
      <c r="C36" s="24" t="s">
        <v>351</v>
      </c>
      <c r="D36" s="116">
        <v>16</v>
      </c>
      <c r="E36" s="25" t="s">
        <v>128</v>
      </c>
      <c r="F36" s="117" t="s">
        <v>32</v>
      </c>
      <c r="G36" s="25" t="s">
        <v>128</v>
      </c>
      <c r="H36" s="117" t="s">
        <v>32</v>
      </c>
      <c r="I36" s="25" t="s">
        <v>128</v>
      </c>
      <c r="J36" s="115" t="s">
        <v>520</v>
      </c>
      <c r="K36" s="25" t="s">
        <v>128</v>
      </c>
      <c r="L36" s="117" t="s">
        <v>32</v>
      </c>
      <c r="M36" s="48">
        <f t="shared" ca="1" si="1"/>
        <v>29</v>
      </c>
      <c r="N36" s="109" t="str">
        <f ca="1">VLOOKUP($B36,Matrix!$H$13:$I$37,2,FALSE)&amp;"_"&amp;C36</f>
        <v>ALERT_REQ_D_SBW_PD_RIS_MSG_36</v>
      </c>
      <c r="O36" s="122" t="str">
        <f t="shared" ref="O36:O67" ca="1" si="2">"#define "&amp;N36&amp;REPT(" ",48-M36)&amp;"("&amp;D36&amp;"U)"</f>
        <v>#define ALERT_REQ_D_SBW_PD_RIS_MSG_36                   (16U)</v>
      </c>
    </row>
    <row r="37" spans="2:15">
      <c r="B37" s="25" t="s">
        <v>313</v>
      </c>
      <c r="C37" s="24" t="s">
        <v>462</v>
      </c>
      <c r="D37" s="116">
        <v>17</v>
      </c>
      <c r="E37" s="25" t="s">
        <v>128</v>
      </c>
      <c r="F37" s="117" t="s">
        <v>32</v>
      </c>
      <c r="G37" s="25" t="s">
        <v>128</v>
      </c>
      <c r="H37" s="117" t="s">
        <v>32</v>
      </c>
      <c r="I37" s="25" t="s">
        <v>128</v>
      </c>
      <c r="J37" s="115" t="s">
        <v>521</v>
      </c>
      <c r="K37" s="25" t="s">
        <v>128</v>
      </c>
      <c r="L37" s="117" t="s">
        <v>32</v>
      </c>
      <c r="M37" s="48">
        <f t="shared" ca="1" si="1"/>
        <v>29</v>
      </c>
      <c r="N37" s="109" t="str">
        <f ca="1">VLOOKUP($B37,Matrix!$H$13:$I$37,2,FALSE)&amp;"_"&amp;C37</f>
        <v>ALERT_REQ_D_SBW_PD_RIS_MSG_38</v>
      </c>
      <c r="O37" s="122" t="str">
        <f t="shared" ca="1" si="2"/>
        <v>#define ALERT_REQ_D_SBW_PD_RIS_MSG_38                   (17U)</v>
      </c>
    </row>
    <row r="38" spans="2:15">
      <c r="B38" s="25" t="s">
        <v>313</v>
      </c>
      <c r="C38" s="24" t="s">
        <v>470</v>
      </c>
      <c r="D38" s="116">
        <v>18</v>
      </c>
      <c r="E38" s="25" t="s">
        <v>128</v>
      </c>
      <c r="F38" s="117" t="s">
        <v>32</v>
      </c>
      <c r="G38" s="25" t="s">
        <v>128</v>
      </c>
      <c r="H38" s="117" t="s">
        <v>32</v>
      </c>
      <c r="I38" s="25" t="s">
        <v>128</v>
      </c>
      <c r="J38" s="115" t="s">
        <v>522</v>
      </c>
      <c r="K38" s="25" t="s">
        <v>128</v>
      </c>
      <c r="L38" s="117" t="s">
        <v>32</v>
      </c>
      <c r="M38" s="48">
        <f t="shared" ca="1" si="1"/>
        <v>29</v>
      </c>
      <c r="N38" s="109" t="str">
        <f ca="1">VLOOKUP($B38,Matrix!$H$13:$I$37,2,FALSE)&amp;"_"&amp;C38</f>
        <v>ALERT_REQ_D_SBW_PD_RIS_MSG_39</v>
      </c>
      <c r="O38" s="122" t="str">
        <f t="shared" ca="1" si="2"/>
        <v>#define ALERT_REQ_D_SBW_PD_RIS_MSG_39                   (18U)</v>
      </c>
    </row>
    <row r="39" spans="2:15">
      <c r="B39" s="25" t="s">
        <v>448</v>
      </c>
      <c r="C39" s="24" t="s">
        <v>386</v>
      </c>
      <c r="D39" s="116">
        <v>0</v>
      </c>
      <c r="E39" s="25" t="s">
        <v>128</v>
      </c>
      <c r="F39" s="117" t="s">
        <v>32</v>
      </c>
      <c r="G39" s="25" t="s">
        <v>128</v>
      </c>
      <c r="H39" s="117" t="s">
        <v>32</v>
      </c>
      <c r="I39" s="25" t="s">
        <v>128</v>
      </c>
      <c r="J39" s="115" t="s">
        <v>523</v>
      </c>
      <c r="K39" s="25" t="s">
        <v>128</v>
      </c>
      <c r="L39" s="117" t="s">
        <v>32</v>
      </c>
      <c r="M39" s="48">
        <f t="shared" ca="1" si="1"/>
        <v>30</v>
      </c>
      <c r="N39" s="109" t="str">
        <f ca="1">VLOOKUP($B39,Matrix!$H$13:$I$37,2,FALSE)&amp;"_"&amp;C39</f>
        <v>ALERT_REQ_D_SBW_PD_NSFT_MSG_21</v>
      </c>
      <c r="O39" s="122" t="str">
        <f t="shared" ca="1" si="2"/>
        <v>#define ALERT_REQ_D_SBW_PD_NSFT_MSG_21                  (0U)</v>
      </c>
    </row>
    <row r="40" spans="2:15">
      <c r="B40" s="25" t="s">
        <v>448</v>
      </c>
      <c r="C40" s="24" t="s">
        <v>384</v>
      </c>
      <c r="D40" s="116">
        <v>1</v>
      </c>
      <c r="E40" s="25" t="s">
        <v>128</v>
      </c>
      <c r="F40" s="117" t="s">
        <v>32</v>
      </c>
      <c r="G40" s="25" t="s">
        <v>128</v>
      </c>
      <c r="H40" s="117" t="s">
        <v>32</v>
      </c>
      <c r="I40" s="25" t="s">
        <v>128</v>
      </c>
      <c r="J40" s="115" t="s">
        <v>524</v>
      </c>
      <c r="K40" s="25" t="s">
        <v>128</v>
      </c>
      <c r="L40" s="117" t="s">
        <v>32</v>
      </c>
      <c r="M40" s="48">
        <f t="shared" ca="1" si="1"/>
        <v>30</v>
      </c>
      <c r="N40" s="109" t="str">
        <f ca="1">VLOOKUP($B40,Matrix!$H$13:$I$37,2,FALSE)&amp;"_"&amp;C40</f>
        <v>ALERT_REQ_D_SBW_PD_NSFT_MSG_24</v>
      </c>
      <c r="O40" s="122" t="str">
        <f t="shared" ca="1" si="2"/>
        <v>#define ALERT_REQ_D_SBW_PD_NSFT_MSG_24                  (1U)</v>
      </c>
    </row>
    <row r="41" spans="2:15">
      <c r="B41" s="25" t="s">
        <v>449</v>
      </c>
      <c r="C41" s="24" t="s">
        <v>391</v>
      </c>
      <c r="D41" s="116">
        <v>0</v>
      </c>
      <c r="E41" s="25" t="s">
        <v>128</v>
      </c>
      <c r="F41" s="117" t="s">
        <v>32</v>
      </c>
      <c r="G41" s="25" t="s">
        <v>128</v>
      </c>
      <c r="H41" s="117" t="s">
        <v>32</v>
      </c>
      <c r="I41" s="25" t="s">
        <v>128</v>
      </c>
      <c r="J41" s="115" t="s">
        <v>525</v>
      </c>
      <c r="K41" s="25" t="s">
        <v>128</v>
      </c>
      <c r="L41" s="117" t="s">
        <v>32</v>
      </c>
      <c r="M41" s="48">
        <f t="shared" ca="1" si="1"/>
        <v>30</v>
      </c>
      <c r="N41" s="109" t="str">
        <f ca="1">VLOOKUP($B41,Matrix!$H$13:$I$37,2,FALSE)&amp;"_"&amp;C41</f>
        <v>ALERT_REQ_D_SBW_PD_PREQ_MSG_26</v>
      </c>
      <c r="O41" s="122" t="str">
        <f t="shared" ca="1" si="2"/>
        <v>#define ALERT_REQ_D_SBW_PD_PREQ_MSG_26                  (0U)</v>
      </c>
    </row>
    <row r="42" spans="2:15">
      <c r="B42" s="25" t="s">
        <v>450</v>
      </c>
      <c r="C42" s="24" t="s">
        <v>398</v>
      </c>
      <c r="D42" s="116">
        <v>0</v>
      </c>
      <c r="E42" s="25" t="s">
        <v>128</v>
      </c>
      <c r="F42" s="117" t="s">
        <v>32</v>
      </c>
      <c r="G42" s="25" t="s">
        <v>128</v>
      </c>
      <c r="H42" s="117" t="s">
        <v>32</v>
      </c>
      <c r="I42" s="25" t="s">
        <v>128</v>
      </c>
      <c r="J42" s="115" t="s">
        <v>526</v>
      </c>
      <c r="K42" s="25" t="s">
        <v>128</v>
      </c>
      <c r="L42" s="117" t="s">
        <v>32</v>
      </c>
      <c r="M42" s="48">
        <f t="shared" ca="1" si="1"/>
        <v>30</v>
      </c>
      <c r="N42" s="109" t="str">
        <f ca="1">VLOOKUP($B42,Matrix!$H$13:$I$37,2,FALSE)&amp;"_"&amp;C42</f>
        <v>ALERT_REQ_D_SBW_PD_SFML_MSG_27</v>
      </c>
      <c r="O42" s="122" t="str">
        <f t="shared" ca="1" si="2"/>
        <v>#define ALERT_REQ_D_SBW_PD_SFML_MSG_27                  (0U)</v>
      </c>
    </row>
    <row r="43" spans="2:15">
      <c r="B43" s="25" t="s">
        <v>450</v>
      </c>
      <c r="C43" s="24" t="s">
        <v>400</v>
      </c>
      <c r="D43" s="116">
        <v>1</v>
      </c>
      <c r="E43" s="25" t="s">
        <v>128</v>
      </c>
      <c r="F43" s="117" t="s">
        <v>32</v>
      </c>
      <c r="G43" s="25" t="s">
        <v>128</v>
      </c>
      <c r="H43" s="117" t="s">
        <v>32</v>
      </c>
      <c r="I43" s="25" t="s">
        <v>128</v>
      </c>
      <c r="J43" s="115" t="s">
        <v>527</v>
      </c>
      <c r="K43" s="25" t="s">
        <v>128</v>
      </c>
      <c r="L43" s="117" t="s">
        <v>32</v>
      </c>
      <c r="M43" s="48">
        <f t="shared" ca="1" si="1"/>
        <v>30</v>
      </c>
      <c r="N43" s="109" t="str">
        <f ca="1">VLOOKUP($B43,Matrix!$H$13:$I$37,2,FALSE)&amp;"_"&amp;C43</f>
        <v>ALERT_REQ_D_SBW_PD_SFML_MSG_28</v>
      </c>
      <c r="O43" s="122" t="str">
        <f t="shared" ca="1" si="2"/>
        <v>#define ALERT_REQ_D_SBW_PD_SFML_MSG_28                  (1U)</v>
      </c>
    </row>
    <row r="44" spans="2:15">
      <c r="B44" s="25" t="s">
        <v>451</v>
      </c>
      <c r="C44" s="24" t="s">
        <v>409</v>
      </c>
      <c r="D44" s="116">
        <v>0</v>
      </c>
      <c r="E44" s="25" t="s">
        <v>128</v>
      </c>
      <c r="F44" s="117" t="s">
        <v>32</v>
      </c>
      <c r="G44" s="25" t="s">
        <v>128</v>
      </c>
      <c r="H44" s="117" t="s">
        <v>32</v>
      </c>
      <c r="I44" s="25" t="s">
        <v>128</v>
      </c>
      <c r="J44" s="115" t="s">
        <v>528</v>
      </c>
      <c r="K44" s="25" t="s">
        <v>128</v>
      </c>
      <c r="L44" s="117" t="s">
        <v>32</v>
      </c>
      <c r="M44" s="48">
        <f t="shared" ca="1" si="1"/>
        <v>29</v>
      </c>
      <c r="N44" s="109" t="str">
        <f ca="1">VLOOKUP($B44,Matrix!$H$13:$I$37,2,FALSE)&amp;"_"&amp;C44</f>
        <v>ALERT_REQ_D_SBW_PD_DAP_MSG_29</v>
      </c>
      <c r="O44" s="122" t="str">
        <f t="shared" ca="1" si="2"/>
        <v>#define ALERT_REQ_D_SBW_PD_DAP_MSG_29                   (0U)</v>
      </c>
    </row>
    <row r="45" spans="2:15">
      <c r="B45" s="25" t="s">
        <v>452</v>
      </c>
      <c r="C45" s="24" t="s">
        <v>415</v>
      </c>
      <c r="D45" s="116">
        <v>0</v>
      </c>
      <c r="E45" s="25" t="s">
        <v>128</v>
      </c>
      <c r="F45" s="117" t="s">
        <v>32</v>
      </c>
      <c r="G45" s="25" t="s">
        <v>128</v>
      </c>
      <c r="H45" s="117" t="s">
        <v>32</v>
      </c>
      <c r="I45" s="25" t="s">
        <v>128</v>
      </c>
      <c r="J45" s="115" t="s">
        <v>529</v>
      </c>
      <c r="K45" s="25" t="s">
        <v>128</v>
      </c>
      <c r="L45" s="117" t="s">
        <v>32</v>
      </c>
      <c r="M45" s="48">
        <f t="shared" ca="1" si="1"/>
        <v>30</v>
      </c>
      <c r="N45" s="109" t="str">
        <f ca="1">VLOOKUP($B45,Matrix!$H$13:$I$37,2,FALSE)&amp;"_"&amp;C45</f>
        <v>ALERT_REQ_D_SBW_PD_ACCN_MSG_32</v>
      </c>
      <c r="O45" s="122" t="str">
        <f t="shared" ca="1" si="2"/>
        <v>#define ALERT_REQ_D_SBW_PD_ACCN_MSG_32                  (0U)</v>
      </c>
    </row>
    <row r="46" spans="2:15">
      <c r="B46" s="25" t="s">
        <v>453</v>
      </c>
      <c r="C46" s="24" t="s">
        <v>447</v>
      </c>
      <c r="D46" s="116">
        <v>0</v>
      </c>
      <c r="E46" s="25" t="s">
        <v>128</v>
      </c>
      <c r="F46" s="117" t="s">
        <v>32</v>
      </c>
      <c r="G46" s="25" t="s">
        <v>128</v>
      </c>
      <c r="H46" s="117" t="s">
        <v>32</v>
      </c>
      <c r="I46" s="25" t="s">
        <v>128</v>
      </c>
      <c r="J46" s="115" t="s">
        <v>530</v>
      </c>
      <c r="K46" s="25" t="s">
        <v>128</v>
      </c>
      <c r="L46" s="117" t="s">
        <v>32</v>
      </c>
      <c r="M46" s="48">
        <f t="shared" ca="1" si="1"/>
        <v>30</v>
      </c>
      <c r="N46" s="109" t="str">
        <f ca="1">VLOOKUP($B46,Matrix!$H$13:$I$37,2,FALSE)&amp;"_"&amp;C46</f>
        <v>ALERT_REQ_D_SBW_PD_APRJ_MSG_37</v>
      </c>
      <c r="O46" s="122" t="str">
        <f t="shared" ca="1" si="2"/>
        <v>#define ALERT_REQ_D_SBW_PD_APRJ_MSG_37                  (0U)</v>
      </c>
    </row>
    <row r="47" spans="2:15">
      <c r="B47" s="25" t="s">
        <v>665</v>
      </c>
      <c r="C47" s="24" t="s">
        <v>666</v>
      </c>
      <c r="D47" s="116">
        <v>0</v>
      </c>
      <c r="E47" s="25" t="s">
        <v>128</v>
      </c>
      <c r="F47" s="117" t="s">
        <v>32</v>
      </c>
      <c r="G47" s="25" t="s">
        <v>128</v>
      </c>
      <c r="H47" s="117" t="s">
        <v>32</v>
      </c>
      <c r="I47" s="25" t="s">
        <v>128</v>
      </c>
      <c r="J47" s="115" t="s">
        <v>667</v>
      </c>
      <c r="K47" s="25" t="s">
        <v>128</v>
      </c>
      <c r="L47" s="117" t="s">
        <v>32</v>
      </c>
      <c r="M47" s="48">
        <f t="shared" ca="1" si="1"/>
        <v>31</v>
      </c>
      <c r="N47" s="109" t="str">
        <f ca="1">VLOOKUP($B47,Matrix!$H$13:$I$37,2,FALSE)&amp;"_"&amp;C47</f>
        <v>ALERT_REQ_D_SBW_PD_SILUA_MSG_41</v>
      </c>
      <c r="O47" s="122" t="str">
        <f t="shared" ca="1" si="2"/>
        <v>#define ALERT_REQ_D_SBW_PD_SILUA_MSG_41                 (0U)</v>
      </c>
    </row>
    <row r="48" spans="2:15">
      <c r="B48" s="25"/>
      <c r="C48" s="24"/>
      <c r="D48" s="116"/>
      <c r="E48" s="25"/>
      <c r="F48" s="117"/>
      <c r="G48" s="25"/>
      <c r="H48" s="117"/>
      <c r="I48" s="25"/>
      <c r="J48" s="115"/>
      <c r="K48" s="25"/>
      <c r="L48" s="117"/>
      <c r="M48" s="48" t="e">
        <f t="shared" ca="1" si="1"/>
        <v>#N/A</v>
      </c>
      <c r="N48" s="109" t="e">
        <f ca="1">VLOOKUP($B48,Matrix!$H$13:$I$37,2,FALSE)&amp;"_"&amp;C48</f>
        <v>#N/A</v>
      </c>
      <c r="O48" s="122" t="e">
        <f t="shared" ca="1" si="2"/>
        <v>#N/A</v>
      </c>
    </row>
    <row r="49" spans="2:15">
      <c r="B49" s="25"/>
      <c r="C49" s="24"/>
      <c r="D49" s="116"/>
      <c r="E49" s="25"/>
      <c r="F49" s="117"/>
      <c r="G49" s="25"/>
      <c r="H49" s="117"/>
      <c r="I49" s="25"/>
      <c r="J49" s="117"/>
      <c r="K49" s="25"/>
      <c r="L49" s="117"/>
      <c r="M49" s="48" t="e">
        <f t="shared" ca="1" si="1"/>
        <v>#N/A</v>
      </c>
      <c r="N49" s="109" t="e">
        <f ca="1">VLOOKUP($B49,Matrix!$H$13:$I$37,2,FALSE)&amp;"_"&amp;C49</f>
        <v>#N/A</v>
      </c>
      <c r="O49" s="122" t="e">
        <f t="shared" ca="1" si="2"/>
        <v>#N/A</v>
      </c>
    </row>
    <row r="50" spans="2:15">
      <c r="B50" s="25"/>
      <c r="C50" s="24"/>
      <c r="D50" s="116"/>
      <c r="E50" s="25"/>
      <c r="F50" s="117"/>
      <c r="G50" s="25"/>
      <c r="H50" s="117"/>
      <c r="I50" s="25"/>
      <c r="J50" s="117"/>
      <c r="K50" s="25"/>
      <c r="L50" s="117"/>
      <c r="M50" s="48" t="e">
        <f t="shared" ca="1" si="1"/>
        <v>#N/A</v>
      </c>
      <c r="N50" s="109" t="e">
        <f ca="1">VLOOKUP($B50,Matrix!$H$13:$I$37,2,FALSE)&amp;"_"&amp;C50</f>
        <v>#N/A</v>
      </c>
      <c r="O50" s="122" t="e">
        <f t="shared" ca="1" si="2"/>
        <v>#N/A</v>
      </c>
    </row>
    <row r="51" spans="2:15">
      <c r="B51" s="25"/>
      <c r="C51" s="24"/>
      <c r="D51" s="116"/>
      <c r="E51" s="25"/>
      <c r="F51" s="117"/>
      <c r="G51" s="25"/>
      <c r="H51" s="117"/>
      <c r="I51" s="25"/>
      <c r="J51" s="117"/>
      <c r="K51" s="25"/>
      <c r="L51" s="117"/>
      <c r="M51" s="48" t="e">
        <f t="shared" ca="1" si="1"/>
        <v>#N/A</v>
      </c>
      <c r="N51" s="109" t="e">
        <f ca="1">VLOOKUP($B51,Matrix!$H$13:$I$37,2,FALSE)&amp;"_"&amp;C51</f>
        <v>#N/A</v>
      </c>
      <c r="O51" s="122" t="e">
        <f t="shared" ca="1" si="2"/>
        <v>#N/A</v>
      </c>
    </row>
    <row r="52" spans="2:15">
      <c r="B52" s="25"/>
      <c r="C52" s="24"/>
      <c r="D52" s="116"/>
      <c r="E52" s="25"/>
      <c r="F52" s="117"/>
      <c r="G52" s="25"/>
      <c r="H52" s="117"/>
      <c r="I52" s="25"/>
      <c r="J52" s="117"/>
      <c r="K52" s="25"/>
      <c r="L52" s="117"/>
      <c r="M52" s="48" t="e">
        <f t="shared" ca="1" si="1"/>
        <v>#N/A</v>
      </c>
      <c r="N52" s="109" t="e">
        <f ca="1">VLOOKUP($B52,Matrix!$H$13:$I$37,2,FALSE)&amp;"_"&amp;C52</f>
        <v>#N/A</v>
      </c>
      <c r="O52" s="122" t="e">
        <f t="shared" ca="1" si="2"/>
        <v>#N/A</v>
      </c>
    </row>
    <row r="53" spans="2:15">
      <c r="B53" s="25"/>
      <c r="C53" s="24"/>
      <c r="D53" s="116"/>
      <c r="E53" s="25"/>
      <c r="F53" s="117"/>
      <c r="G53" s="25"/>
      <c r="H53" s="117"/>
      <c r="I53" s="25"/>
      <c r="J53" s="117"/>
      <c r="K53" s="25"/>
      <c r="L53" s="117"/>
      <c r="M53" s="48" t="e">
        <f t="shared" ca="1" si="1"/>
        <v>#N/A</v>
      </c>
      <c r="N53" s="109" t="e">
        <f ca="1">VLOOKUP($B53,Matrix!$H$13:$I$37,2,FALSE)&amp;"_"&amp;C53</f>
        <v>#N/A</v>
      </c>
      <c r="O53" s="122" t="e">
        <f t="shared" ca="1" si="2"/>
        <v>#N/A</v>
      </c>
    </row>
    <row r="54" spans="2:15">
      <c r="B54" s="25"/>
      <c r="C54" s="24"/>
      <c r="D54" s="116"/>
      <c r="E54" s="25"/>
      <c r="F54" s="117"/>
      <c r="G54" s="25"/>
      <c r="H54" s="117"/>
      <c r="I54" s="25"/>
      <c r="J54" s="117"/>
      <c r="K54" s="25"/>
      <c r="L54" s="117"/>
      <c r="M54" s="48" t="e">
        <f t="shared" ca="1" si="1"/>
        <v>#N/A</v>
      </c>
      <c r="N54" s="109" t="e">
        <f ca="1">VLOOKUP($B54,Matrix!$H$13:$I$37,2,FALSE)&amp;"_"&amp;C54</f>
        <v>#N/A</v>
      </c>
      <c r="O54" s="122" t="e">
        <f t="shared" ca="1" si="2"/>
        <v>#N/A</v>
      </c>
    </row>
    <row r="55" spans="2:15">
      <c r="B55" s="25"/>
      <c r="C55" s="24"/>
      <c r="D55" s="116"/>
      <c r="E55" s="25"/>
      <c r="F55" s="117"/>
      <c r="G55" s="25"/>
      <c r="H55" s="117"/>
      <c r="I55" s="25"/>
      <c r="J55" s="117"/>
      <c r="K55" s="25"/>
      <c r="L55" s="117"/>
      <c r="M55" s="48" t="e">
        <f t="shared" ca="1" si="1"/>
        <v>#N/A</v>
      </c>
      <c r="N55" s="109" t="e">
        <f ca="1">VLOOKUP($B55,Matrix!$H$13:$I$37,2,FALSE)&amp;"_"&amp;C55</f>
        <v>#N/A</v>
      </c>
      <c r="O55" s="122" t="e">
        <f t="shared" ca="1" si="2"/>
        <v>#N/A</v>
      </c>
    </row>
    <row r="56" spans="2:15">
      <c r="B56" s="25"/>
      <c r="C56" s="24"/>
      <c r="D56" s="116"/>
      <c r="E56" s="25"/>
      <c r="F56" s="117"/>
      <c r="G56" s="25"/>
      <c r="H56" s="117"/>
      <c r="I56" s="25"/>
      <c r="J56" s="117"/>
      <c r="K56" s="25"/>
      <c r="L56" s="117"/>
      <c r="M56" s="48" t="e">
        <f t="shared" ca="1" si="1"/>
        <v>#N/A</v>
      </c>
      <c r="N56" s="109" t="e">
        <f ca="1">VLOOKUP($B56,Matrix!$H$13:$I$37,2,FALSE)&amp;"_"&amp;C56</f>
        <v>#N/A</v>
      </c>
      <c r="O56" s="122" t="e">
        <f t="shared" ca="1" si="2"/>
        <v>#N/A</v>
      </c>
    </row>
    <row r="57" spans="2:15">
      <c r="B57" s="25"/>
      <c r="C57" s="24"/>
      <c r="D57" s="116"/>
      <c r="E57" s="25"/>
      <c r="F57" s="117"/>
      <c r="G57" s="25"/>
      <c r="H57" s="117"/>
      <c r="I57" s="25"/>
      <c r="J57" s="117"/>
      <c r="K57" s="25"/>
      <c r="L57" s="117"/>
      <c r="M57" s="48" t="e">
        <f t="shared" ca="1" si="1"/>
        <v>#N/A</v>
      </c>
      <c r="N57" s="109" t="e">
        <f ca="1">VLOOKUP($B57,Matrix!$H$13:$I$37,2,FALSE)&amp;"_"&amp;C57</f>
        <v>#N/A</v>
      </c>
      <c r="O57" s="122" t="e">
        <f t="shared" ca="1" si="2"/>
        <v>#N/A</v>
      </c>
    </row>
    <row r="58" spans="2:15">
      <c r="B58" s="25"/>
      <c r="C58" s="24"/>
      <c r="D58" s="116"/>
      <c r="E58" s="25"/>
      <c r="F58" s="117"/>
      <c r="G58" s="25"/>
      <c r="H58" s="117"/>
      <c r="I58" s="25"/>
      <c r="J58" s="117"/>
      <c r="K58" s="25"/>
      <c r="L58" s="117"/>
      <c r="M58" s="48" t="e">
        <f t="shared" ca="1" si="1"/>
        <v>#N/A</v>
      </c>
      <c r="N58" s="109" t="e">
        <f ca="1">VLOOKUP($B58,Matrix!$H$13:$I$37,2,FALSE)&amp;"_"&amp;C58</f>
        <v>#N/A</v>
      </c>
      <c r="O58" s="122" t="e">
        <f t="shared" ca="1" si="2"/>
        <v>#N/A</v>
      </c>
    </row>
    <row r="59" spans="2:15">
      <c r="B59" s="25"/>
      <c r="C59" s="24"/>
      <c r="D59" s="116"/>
      <c r="E59" s="25"/>
      <c r="F59" s="117"/>
      <c r="G59" s="25"/>
      <c r="H59" s="117"/>
      <c r="I59" s="25"/>
      <c r="J59" s="117"/>
      <c r="K59" s="25"/>
      <c r="L59" s="117"/>
      <c r="M59" s="48" t="e">
        <f t="shared" ca="1" si="1"/>
        <v>#N/A</v>
      </c>
      <c r="N59" s="109" t="e">
        <f ca="1">VLOOKUP($B59,Matrix!$H$13:$I$37,2,FALSE)&amp;"_"&amp;C59</f>
        <v>#N/A</v>
      </c>
      <c r="O59" s="122" t="e">
        <f t="shared" ca="1" si="2"/>
        <v>#N/A</v>
      </c>
    </row>
    <row r="60" spans="2:15">
      <c r="B60" s="25"/>
      <c r="C60" s="24"/>
      <c r="D60" s="116"/>
      <c r="E60" s="25"/>
      <c r="F60" s="117"/>
      <c r="G60" s="25"/>
      <c r="H60" s="117"/>
      <c r="I60" s="25"/>
      <c r="J60" s="117"/>
      <c r="K60" s="25"/>
      <c r="L60" s="117"/>
      <c r="M60" s="48" t="e">
        <f t="shared" ca="1" si="1"/>
        <v>#N/A</v>
      </c>
      <c r="N60" s="109" t="e">
        <f ca="1">VLOOKUP($B60,Matrix!$H$13:$I$37,2,FALSE)&amp;"_"&amp;C60</f>
        <v>#N/A</v>
      </c>
      <c r="O60" s="122" t="e">
        <f t="shared" ca="1" si="2"/>
        <v>#N/A</v>
      </c>
    </row>
    <row r="61" spans="2:15">
      <c r="B61" s="25"/>
      <c r="C61" s="24"/>
      <c r="D61" s="116"/>
      <c r="E61" s="25"/>
      <c r="F61" s="117"/>
      <c r="G61" s="25"/>
      <c r="H61" s="117"/>
      <c r="I61" s="25"/>
      <c r="J61" s="117"/>
      <c r="K61" s="25"/>
      <c r="L61" s="117"/>
      <c r="M61" s="48" t="e">
        <f t="shared" ca="1" si="1"/>
        <v>#N/A</v>
      </c>
      <c r="N61" s="109" t="e">
        <f ca="1">VLOOKUP($B61,Matrix!$H$13:$I$37,2,FALSE)&amp;"_"&amp;C61</f>
        <v>#N/A</v>
      </c>
      <c r="O61" s="122" t="e">
        <f t="shared" ca="1" si="2"/>
        <v>#N/A</v>
      </c>
    </row>
    <row r="62" spans="2:15">
      <c r="B62" s="25"/>
      <c r="C62" s="24"/>
      <c r="D62" s="116"/>
      <c r="E62" s="25"/>
      <c r="F62" s="117"/>
      <c r="G62" s="25"/>
      <c r="H62" s="117"/>
      <c r="I62" s="25"/>
      <c r="J62" s="117"/>
      <c r="K62" s="25"/>
      <c r="L62" s="117"/>
      <c r="M62" s="48" t="e">
        <f t="shared" ca="1" si="1"/>
        <v>#N/A</v>
      </c>
      <c r="N62" s="109" t="e">
        <f ca="1">VLOOKUP($B62,Matrix!$H$13:$I$37,2,FALSE)&amp;"_"&amp;C62</f>
        <v>#N/A</v>
      </c>
      <c r="O62" s="122" t="e">
        <f t="shared" ca="1" si="2"/>
        <v>#N/A</v>
      </c>
    </row>
    <row r="63" spans="2:15">
      <c r="B63" s="25"/>
      <c r="C63" s="24"/>
      <c r="D63" s="116"/>
      <c r="E63" s="25"/>
      <c r="F63" s="117"/>
      <c r="G63" s="25"/>
      <c r="H63" s="117"/>
      <c r="I63" s="25"/>
      <c r="J63" s="117"/>
      <c r="K63" s="25"/>
      <c r="L63" s="117"/>
      <c r="M63" s="48" t="e">
        <f t="shared" ca="1" si="1"/>
        <v>#N/A</v>
      </c>
      <c r="N63" s="109" t="e">
        <f ca="1">VLOOKUP($B63,Matrix!$H$13:$I$37,2,FALSE)&amp;"_"&amp;C63</f>
        <v>#N/A</v>
      </c>
      <c r="O63" s="122" t="e">
        <f t="shared" ca="1" si="2"/>
        <v>#N/A</v>
      </c>
    </row>
    <row r="64" spans="2:15">
      <c r="B64" s="25"/>
      <c r="C64" s="24"/>
      <c r="D64" s="116"/>
      <c r="E64" s="25"/>
      <c r="F64" s="117"/>
      <c r="G64" s="25"/>
      <c r="H64" s="117"/>
      <c r="I64" s="25"/>
      <c r="J64" s="117"/>
      <c r="K64" s="25"/>
      <c r="L64" s="117"/>
      <c r="M64" s="48" t="e">
        <f t="shared" ca="1" si="1"/>
        <v>#N/A</v>
      </c>
      <c r="N64" s="109" t="e">
        <f ca="1">VLOOKUP($B64,Matrix!$H$13:$I$37,2,FALSE)&amp;"_"&amp;C64</f>
        <v>#N/A</v>
      </c>
      <c r="O64" s="122" t="e">
        <f t="shared" ca="1" si="2"/>
        <v>#N/A</v>
      </c>
    </row>
    <row r="65" spans="2:15">
      <c r="B65" s="25"/>
      <c r="C65" s="24"/>
      <c r="D65" s="116"/>
      <c r="E65" s="25"/>
      <c r="F65" s="117"/>
      <c r="G65" s="25"/>
      <c r="H65" s="117"/>
      <c r="I65" s="25"/>
      <c r="J65" s="117"/>
      <c r="K65" s="25"/>
      <c r="L65" s="117"/>
      <c r="M65" s="48" t="e">
        <f t="shared" ca="1" si="1"/>
        <v>#N/A</v>
      </c>
      <c r="N65" s="109" t="e">
        <f ca="1">VLOOKUP($B65,Matrix!$H$13:$I$37,2,FALSE)&amp;"_"&amp;C65</f>
        <v>#N/A</v>
      </c>
      <c r="O65" s="122" t="e">
        <f t="shared" ca="1" si="2"/>
        <v>#N/A</v>
      </c>
    </row>
    <row r="66" spans="2:15">
      <c r="B66" s="25"/>
      <c r="C66" s="24"/>
      <c r="D66" s="116"/>
      <c r="E66" s="25"/>
      <c r="F66" s="117"/>
      <c r="G66" s="25"/>
      <c r="H66" s="117"/>
      <c r="I66" s="25"/>
      <c r="J66" s="117"/>
      <c r="K66" s="25"/>
      <c r="L66" s="117"/>
      <c r="M66" s="48" t="e">
        <f t="shared" ca="1" si="1"/>
        <v>#N/A</v>
      </c>
      <c r="N66" s="109" t="e">
        <f ca="1">VLOOKUP($B66,Matrix!$H$13:$I$37,2,FALSE)&amp;"_"&amp;C66</f>
        <v>#N/A</v>
      </c>
      <c r="O66" s="122" t="e">
        <f t="shared" ca="1" si="2"/>
        <v>#N/A</v>
      </c>
    </row>
    <row r="67" spans="2:15">
      <c r="B67" s="25"/>
      <c r="C67" s="24"/>
      <c r="D67" s="116"/>
      <c r="E67" s="25"/>
      <c r="F67" s="117"/>
      <c r="G67" s="25"/>
      <c r="H67" s="117"/>
      <c r="I67" s="25"/>
      <c r="J67" s="117"/>
      <c r="K67" s="25"/>
      <c r="L67" s="117"/>
      <c r="M67" s="48" t="e">
        <f t="shared" ca="1" si="1"/>
        <v>#N/A</v>
      </c>
      <c r="N67" s="109" t="e">
        <f ca="1">VLOOKUP($B67,Matrix!$H$13:$I$37,2,FALSE)&amp;"_"&amp;C67</f>
        <v>#N/A</v>
      </c>
      <c r="O67" s="122" t="e">
        <f t="shared" ca="1" si="2"/>
        <v>#N/A</v>
      </c>
    </row>
    <row r="68" spans="2:15">
      <c r="B68" s="25"/>
      <c r="C68" s="24"/>
      <c r="D68" s="116"/>
      <c r="E68" s="25"/>
      <c r="F68" s="117"/>
      <c r="G68" s="25"/>
      <c r="H68" s="117"/>
      <c r="I68" s="25"/>
      <c r="J68" s="117"/>
      <c r="K68" s="25"/>
      <c r="L68" s="117"/>
      <c r="M68" s="48" t="e">
        <f t="shared" ca="1" si="1"/>
        <v>#N/A</v>
      </c>
      <c r="N68" s="109" t="e">
        <f ca="1">VLOOKUP($B68,Matrix!$H$13:$I$37,2,FALSE)&amp;"_"&amp;C68</f>
        <v>#N/A</v>
      </c>
      <c r="O68" s="122" t="e">
        <f t="shared" ref="O68:O99" ca="1" si="3">"#define "&amp;N68&amp;REPT(" ",48-M68)&amp;"("&amp;D68&amp;"U)"</f>
        <v>#N/A</v>
      </c>
    </row>
    <row r="69" spans="2:15">
      <c r="B69" s="25"/>
      <c r="C69" s="24"/>
      <c r="D69" s="116"/>
      <c r="E69" s="25"/>
      <c r="F69" s="117"/>
      <c r="G69" s="25"/>
      <c r="H69" s="117"/>
      <c r="I69" s="25"/>
      <c r="J69" s="117"/>
      <c r="K69" s="25"/>
      <c r="L69" s="117"/>
      <c r="M69" s="48" t="e">
        <f t="shared" ref="M69:M103" ca="1" si="4">LEN(N69)</f>
        <v>#N/A</v>
      </c>
      <c r="N69" s="109" t="e">
        <f ca="1">VLOOKUP($B69,Matrix!$H$13:$I$37,2,FALSE)&amp;"_"&amp;C69</f>
        <v>#N/A</v>
      </c>
      <c r="O69" s="122" t="e">
        <f t="shared" ca="1" si="3"/>
        <v>#N/A</v>
      </c>
    </row>
    <row r="70" spans="2:15">
      <c r="B70" s="25"/>
      <c r="C70" s="24"/>
      <c r="D70" s="116"/>
      <c r="E70" s="25"/>
      <c r="F70" s="117"/>
      <c r="G70" s="25"/>
      <c r="H70" s="117"/>
      <c r="I70" s="25"/>
      <c r="J70" s="117"/>
      <c r="K70" s="25"/>
      <c r="L70" s="117"/>
      <c r="M70" s="48" t="e">
        <f t="shared" ca="1" si="4"/>
        <v>#N/A</v>
      </c>
      <c r="N70" s="109" t="e">
        <f ca="1">VLOOKUP($B70,Matrix!$H$13:$I$37,2,FALSE)&amp;"_"&amp;C70</f>
        <v>#N/A</v>
      </c>
      <c r="O70" s="122" t="e">
        <f t="shared" ca="1" si="3"/>
        <v>#N/A</v>
      </c>
    </row>
    <row r="71" spans="2:15">
      <c r="B71" s="25"/>
      <c r="C71" s="24"/>
      <c r="D71" s="116"/>
      <c r="E71" s="25"/>
      <c r="F71" s="117"/>
      <c r="G71" s="25"/>
      <c r="H71" s="117"/>
      <c r="I71" s="25"/>
      <c r="J71" s="117"/>
      <c r="K71" s="25"/>
      <c r="L71" s="117"/>
      <c r="M71" s="48" t="e">
        <f t="shared" ca="1" si="4"/>
        <v>#N/A</v>
      </c>
      <c r="N71" s="109" t="e">
        <f ca="1">VLOOKUP($B71,Matrix!$H$13:$I$37,2,FALSE)&amp;"_"&amp;C71</f>
        <v>#N/A</v>
      </c>
      <c r="O71" s="122" t="e">
        <f t="shared" ca="1" si="3"/>
        <v>#N/A</v>
      </c>
    </row>
    <row r="72" spans="2:15">
      <c r="B72" s="25"/>
      <c r="C72" s="24"/>
      <c r="D72" s="116"/>
      <c r="E72" s="25"/>
      <c r="F72" s="117"/>
      <c r="G72" s="25"/>
      <c r="H72" s="117"/>
      <c r="I72" s="25"/>
      <c r="J72" s="117"/>
      <c r="K72" s="25"/>
      <c r="L72" s="117"/>
      <c r="M72" s="48" t="e">
        <f t="shared" ca="1" si="4"/>
        <v>#N/A</v>
      </c>
      <c r="N72" s="109" t="e">
        <f ca="1">VLOOKUP($B72,Matrix!$H$13:$I$37,2,FALSE)&amp;"_"&amp;C72</f>
        <v>#N/A</v>
      </c>
      <c r="O72" s="122" t="e">
        <f t="shared" ca="1" si="3"/>
        <v>#N/A</v>
      </c>
    </row>
    <row r="73" spans="2:15">
      <c r="B73" s="25"/>
      <c r="C73" s="24"/>
      <c r="D73" s="116"/>
      <c r="E73" s="25"/>
      <c r="F73" s="117"/>
      <c r="G73" s="25"/>
      <c r="H73" s="117"/>
      <c r="I73" s="25"/>
      <c r="J73" s="117"/>
      <c r="K73" s="25"/>
      <c r="L73" s="117"/>
      <c r="M73" s="48" t="e">
        <f t="shared" ca="1" si="4"/>
        <v>#N/A</v>
      </c>
      <c r="N73" s="109" t="e">
        <f ca="1">VLOOKUP($B73,Matrix!$H$13:$I$37,2,FALSE)&amp;"_"&amp;C73</f>
        <v>#N/A</v>
      </c>
      <c r="O73" s="122" t="e">
        <f t="shared" ca="1" si="3"/>
        <v>#N/A</v>
      </c>
    </row>
    <row r="74" spans="2:15">
      <c r="B74" s="25"/>
      <c r="C74" s="24"/>
      <c r="D74" s="116"/>
      <c r="E74" s="25"/>
      <c r="F74" s="117"/>
      <c r="G74" s="25"/>
      <c r="H74" s="117"/>
      <c r="I74" s="25"/>
      <c r="J74" s="117"/>
      <c r="K74" s="25"/>
      <c r="L74" s="117"/>
      <c r="M74" s="48" t="e">
        <f t="shared" ca="1" si="4"/>
        <v>#N/A</v>
      </c>
      <c r="N74" s="109" t="e">
        <f ca="1">VLOOKUP($B74,Matrix!$H$13:$I$37,2,FALSE)&amp;"_"&amp;C74</f>
        <v>#N/A</v>
      </c>
      <c r="O74" s="122" t="e">
        <f t="shared" ca="1" si="3"/>
        <v>#N/A</v>
      </c>
    </row>
    <row r="75" spans="2:15">
      <c r="B75" s="25"/>
      <c r="C75" s="24"/>
      <c r="D75" s="116"/>
      <c r="E75" s="25"/>
      <c r="F75" s="117"/>
      <c r="G75" s="25"/>
      <c r="H75" s="117"/>
      <c r="I75" s="25"/>
      <c r="J75" s="117"/>
      <c r="K75" s="25"/>
      <c r="L75" s="117"/>
      <c r="M75" s="48" t="e">
        <f t="shared" ca="1" si="4"/>
        <v>#N/A</v>
      </c>
      <c r="N75" s="109" t="e">
        <f ca="1">VLOOKUP($B75,Matrix!$H$13:$I$37,2,FALSE)&amp;"_"&amp;C75</f>
        <v>#N/A</v>
      </c>
      <c r="O75" s="122" t="e">
        <f t="shared" ca="1" si="3"/>
        <v>#N/A</v>
      </c>
    </row>
    <row r="76" spans="2:15">
      <c r="B76" s="25"/>
      <c r="C76" s="24"/>
      <c r="D76" s="116"/>
      <c r="E76" s="25"/>
      <c r="F76" s="117"/>
      <c r="G76" s="25"/>
      <c r="H76" s="117"/>
      <c r="I76" s="25"/>
      <c r="J76" s="117"/>
      <c r="K76" s="25"/>
      <c r="L76" s="117"/>
      <c r="M76" s="48" t="e">
        <f t="shared" ca="1" si="4"/>
        <v>#N/A</v>
      </c>
      <c r="N76" s="109" t="e">
        <f ca="1">VLOOKUP($B76,Matrix!$H$13:$I$37,2,FALSE)&amp;"_"&amp;C76</f>
        <v>#N/A</v>
      </c>
      <c r="O76" s="122" t="e">
        <f t="shared" ca="1" si="3"/>
        <v>#N/A</v>
      </c>
    </row>
    <row r="77" spans="2:15">
      <c r="B77" s="25"/>
      <c r="C77" s="24"/>
      <c r="D77" s="116"/>
      <c r="E77" s="25"/>
      <c r="F77" s="117"/>
      <c r="G77" s="25"/>
      <c r="H77" s="117"/>
      <c r="I77" s="25"/>
      <c r="J77" s="117"/>
      <c r="K77" s="25"/>
      <c r="L77" s="117"/>
      <c r="M77" s="48" t="e">
        <f t="shared" ca="1" si="4"/>
        <v>#N/A</v>
      </c>
      <c r="N77" s="109" t="e">
        <f ca="1">VLOOKUP($B77,Matrix!$H$13:$I$37,2,FALSE)&amp;"_"&amp;C77</f>
        <v>#N/A</v>
      </c>
      <c r="O77" s="122" t="e">
        <f t="shared" ca="1" si="3"/>
        <v>#N/A</v>
      </c>
    </row>
    <row r="78" spans="2:15">
      <c r="B78" s="25"/>
      <c r="C78" s="24"/>
      <c r="D78" s="116"/>
      <c r="E78" s="25"/>
      <c r="F78" s="117"/>
      <c r="G78" s="25"/>
      <c r="H78" s="117"/>
      <c r="I78" s="25"/>
      <c r="J78" s="117"/>
      <c r="K78" s="25"/>
      <c r="L78" s="117"/>
      <c r="M78" s="48" t="e">
        <f t="shared" ca="1" si="4"/>
        <v>#N/A</v>
      </c>
      <c r="N78" s="109" t="e">
        <f ca="1">VLOOKUP($B78,Matrix!$H$13:$I$37,2,FALSE)&amp;"_"&amp;C78</f>
        <v>#N/A</v>
      </c>
      <c r="O78" s="122" t="e">
        <f t="shared" ca="1" si="3"/>
        <v>#N/A</v>
      </c>
    </row>
    <row r="79" spans="2:15">
      <c r="B79" s="25"/>
      <c r="C79" s="24"/>
      <c r="D79" s="116"/>
      <c r="E79" s="25"/>
      <c r="F79" s="117"/>
      <c r="G79" s="25"/>
      <c r="H79" s="117"/>
      <c r="I79" s="25"/>
      <c r="J79" s="117"/>
      <c r="K79" s="25"/>
      <c r="L79" s="117"/>
      <c r="M79" s="48" t="e">
        <f t="shared" ca="1" si="4"/>
        <v>#N/A</v>
      </c>
      <c r="N79" s="109" t="e">
        <f ca="1">VLOOKUP($B79,Matrix!$H$13:$I$37,2,FALSE)&amp;"_"&amp;C79</f>
        <v>#N/A</v>
      </c>
      <c r="O79" s="122" t="e">
        <f t="shared" ca="1" si="3"/>
        <v>#N/A</v>
      </c>
    </row>
    <row r="80" spans="2:15">
      <c r="B80" s="25"/>
      <c r="C80" s="24"/>
      <c r="D80" s="116"/>
      <c r="E80" s="25"/>
      <c r="F80" s="117"/>
      <c r="G80" s="25"/>
      <c r="H80" s="117"/>
      <c r="I80" s="25"/>
      <c r="J80" s="117"/>
      <c r="K80" s="25"/>
      <c r="L80" s="117"/>
      <c r="M80" s="48" t="e">
        <f t="shared" ca="1" si="4"/>
        <v>#N/A</v>
      </c>
      <c r="N80" s="109" t="e">
        <f ca="1">VLOOKUP($B80,Matrix!$H$13:$I$37,2,FALSE)&amp;"_"&amp;C80</f>
        <v>#N/A</v>
      </c>
      <c r="O80" s="122" t="e">
        <f t="shared" ca="1" si="3"/>
        <v>#N/A</v>
      </c>
    </row>
    <row r="81" spans="2:15">
      <c r="B81" s="25"/>
      <c r="C81" s="24"/>
      <c r="D81" s="116"/>
      <c r="E81" s="25"/>
      <c r="F81" s="117"/>
      <c r="G81" s="25"/>
      <c r="H81" s="117"/>
      <c r="I81" s="25"/>
      <c r="J81" s="117"/>
      <c r="K81" s="25"/>
      <c r="L81" s="117"/>
      <c r="M81" s="48" t="e">
        <f t="shared" ca="1" si="4"/>
        <v>#N/A</v>
      </c>
      <c r="N81" s="109" t="e">
        <f ca="1">VLOOKUP($B81,Matrix!$H$13:$I$37,2,FALSE)&amp;"_"&amp;C81</f>
        <v>#N/A</v>
      </c>
      <c r="O81" s="122" t="e">
        <f t="shared" ca="1" si="3"/>
        <v>#N/A</v>
      </c>
    </row>
    <row r="82" spans="2:15">
      <c r="B82" s="25"/>
      <c r="C82" s="24"/>
      <c r="D82" s="116"/>
      <c r="E82" s="25"/>
      <c r="F82" s="117"/>
      <c r="G82" s="25"/>
      <c r="H82" s="117"/>
      <c r="I82" s="25"/>
      <c r="J82" s="117"/>
      <c r="K82" s="25"/>
      <c r="L82" s="117"/>
      <c r="M82" s="48" t="e">
        <f t="shared" ca="1" si="4"/>
        <v>#N/A</v>
      </c>
      <c r="N82" s="109" t="e">
        <f ca="1">VLOOKUP($B82,Matrix!$H$13:$I$37,2,FALSE)&amp;"_"&amp;C82</f>
        <v>#N/A</v>
      </c>
      <c r="O82" s="122" t="e">
        <f t="shared" ca="1" si="3"/>
        <v>#N/A</v>
      </c>
    </row>
    <row r="83" spans="2:15">
      <c r="B83" s="25"/>
      <c r="C83" s="24"/>
      <c r="D83" s="116"/>
      <c r="E83" s="25"/>
      <c r="F83" s="117"/>
      <c r="G83" s="25"/>
      <c r="H83" s="117"/>
      <c r="I83" s="25"/>
      <c r="J83" s="117"/>
      <c r="K83" s="25"/>
      <c r="L83" s="117"/>
      <c r="M83" s="48" t="e">
        <f t="shared" ca="1" si="4"/>
        <v>#N/A</v>
      </c>
      <c r="N83" s="109" t="e">
        <f ca="1">VLOOKUP($B83,Matrix!$H$13:$I$37,2,FALSE)&amp;"_"&amp;C83</f>
        <v>#N/A</v>
      </c>
      <c r="O83" s="122" t="e">
        <f t="shared" ca="1" si="3"/>
        <v>#N/A</v>
      </c>
    </row>
    <row r="84" spans="2:15">
      <c r="B84" s="25"/>
      <c r="C84" s="24"/>
      <c r="D84" s="116"/>
      <c r="E84" s="25"/>
      <c r="F84" s="117"/>
      <c r="G84" s="25"/>
      <c r="H84" s="117"/>
      <c r="I84" s="25"/>
      <c r="J84" s="117"/>
      <c r="K84" s="25"/>
      <c r="L84" s="117"/>
      <c r="M84" s="48" t="e">
        <f t="shared" ca="1" si="4"/>
        <v>#N/A</v>
      </c>
      <c r="N84" s="109" t="e">
        <f ca="1">VLOOKUP($B84,Matrix!$H$13:$I$37,2,FALSE)&amp;"_"&amp;C84</f>
        <v>#N/A</v>
      </c>
      <c r="O84" s="122" t="e">
        <f t="shared" ca="1" si="3"/>
        <v>#N/A</v>
      </c>
    </row>
    <row r="85" spans="2:15">
      <c r="B85" s="25"/>
      <c r="C85" s="24"/>
      <c r="D85" s="116"/>
      <c r="E85" s="25"/>
      <c r="F85" s="117"/>
      <c r="G85" s="25"/>
      <c r="H85" s="117"/>
      <c r="I85" s="25"/>
      <c r="J85" s="117"/>
      <c r="K85" s="25"/>
      <c r="L85" s="117"/>
      <c r="M85" s="48" t="e">
        <f t="shared" ca="1" si="4"/>
        <v>#N/A</v>
      </c>
      <c r="N85" s="109" t="e">
        <f ca="1">VLOOKUP($B85,Matrix!$H$13:$I$37,2,FALSE)&amp;"_"&amp;C85</f>
        <v>#N/A</v>
      </c>
      <c r="O85" s="122" t="e">
        <f t="shared" ca="1" si="3"/>
        <v>#N/A</v>
      </c>
    </row>
    <row r="86" spans="2:15">
      <c r="B86" s="25"/>
      <c r="C86" s="24"/>
      <c r="D86" s="116"/>
      <c r="E86" s="25"/>
      <c r="F86" s="117"/>
      <c r="G86" s="25"/>
      <c r="H86" s="117"/>
      <c r="I86" s="25"/>
      <c r="J86" s="117"/>
      <c r="K86" s="25"/>
      <c r="L86" s="117"/>
      <c r="M86" s="48" t="e">
        <f t="shared" ca="1" si="4"/>
        <v>#N/A</v>
      </c>
      <c r="N86" s="109" t="e">
        <f ca="1">VLOOKUP($B86,Matrix!$H$13:$I$37,2,FALSE)&amp;"_"&amp;C86</f>
        <v>#N/A</v>
      </c>
      <c r="O86" s="122" t="e">
        <f t="shared" ca="1" si="3"/>
        <v>#N/A</v>
      </c>
    </row>
    <row r="87" spans="2:15">
      <c r="B87" s="25"/>
      <c r="C87" s="24"/>
      <c r="D87" s="116"/>
      <c r="E87" s="25"/>
      <c r="F87" s="117"/>
      <c r="G87" s="25"/>
      <c r="H87" s="117"/>
      <c r="I87" s="25"/>
      <c r="J87" s="117"/>
      <c r="K87" s="25"/>
      <c r="L87" s="117"/>
      <c r="M87" s="48" t="e">
        <f t="shared" ca="1" si="4"/>
        <v>#N/A</v>
      </c>
      <c r="N87" s="68" t="e">
        <f ca="1">VLOOKUP($B87,Matrix!$H$13:$I$37,2,FALSE)&amp;"_"&amp;C87</f>
        <v>#N/A</v>
      </c>
      <c r="O87" s="122" t="e">
        <f t="shared" ca="1" si="3"/>
        <v>#N/A</v>
      </c>
    </row>
    <row r="88" spans="2:15">
      <c r="B88" s="25"/>
      <c r="C88" s="24"/>
      <c r="D88" s="116"/>
      <c r="E88" s="25"/>
      <c r="F88" s="117"/>
      <c r="G88" s="25"/>
      <c r="H88" s="117"/>
      <c r="I88" s="25"/>
      <c r="J88" s="117"/>
      <c r="K88" s="25"/>
      <c r="L88" s="117"/>
      <c r="M88" s="48" t="e">
        <f t="shared" ca="1" si="4"/>
        <v>#N/A</v>
      </c>
      <c r="N88" s="68" t="e">
        <f ca="1">VLOOKUP($B88,Matrix!$H$13:$I$37,2,FALSE)&amp;"_"&amp;C88</f>
        <v>#N/A</v>
      </c>
      <c r="O88" s="122" t="e">
        <f t="shared" ca="1" si="3"/>
        <v>#N/A</v>
      </c>
    </row>
    <row r="89" spans="2:15">
      <c r="B89" s="25"/>
      <c r="C89" s="24"/>
      <c r="D89" s="116"/>
      <c r="E89" s="25"/>
      <c r="F89" s="117"/>
      <c r="G89" s="25"/>
      <c r="H89" s="117"/>
      <c r="I89" s="25"/>
      <c r="J89" s="117"/>
      <c r="K89" s="25"/>
      <c r="L89" s="117"/>
      <c r="M89" s="48" t="e">
        <f t="shared" ca="1" si="4"/>
        <v>#N/A</v>
      </c>
      <c r="N89" s="68" t="e">
        <f ca="1">VLOOKUP($B89,Matrix!$H$13:$I$37,2,FALSE)&amp;"_"&amp;C89</f>
        <v>#N/A</v>
      </c>
      <c r="O89" s="122" t="e">
        <f t="shared" ca="1" si="3"/>
        <v>#N/A</v>
      </c>
    </row>
    <row r="90" spans="2:15">
      <c r="B90" s="25"/>
      <c r="C90" s="24"/>
      <c r="D90" s="116"/>
      <c r="E90" s="25"/>
      <c r="F90" s="117"/>
      <c r="G90" s="25"/>
      <c r="H90" s="117"/>
      <c r="I90" s="25"/>
      <c r="J90" s="117"/>
      <c r="K90" s="25"/>
      <c r="L90" s="117"/>
      <c r="M90" s="48" t="e">
        <f t="shared" ca="1" si="4"/>
        <v>#N/A</v>
      </c>
      <c r="N90" s="68" t="e">
        <f ca="1">VLOOKUP($B90,Matrix!$H$13:$I$37,2,FALSE)&amp;"_"&amp;C90</f>
        <v>#N/A</v>
      </c>
      <c r="O90" s="122" t="e">
        <f t="shared" ca="1" si="3"/>
        <v>#N/A</v>
      </c>
    </row>
    <row r="91" spans="2:15">
      <c r="B91" s="25"/>
      <c r="C91" s="24"/>
      <c r="D91" s="116"/>
      <c r="E91" s="25"/>
      <c r="F91" s="117"/>
      <c r="G91" s="25"/>
      <c r="H91" s="117"/>
      <c r="I91" s="25"/>
      <c r="J91" s="117"/>
      <c r="K91" s="25"/>
      <c r="L91" s="117"/>
      <c r="M91" s="48" t="e">
        <f t="shared" ca="1" si="4"/>
        <v>#N/A</v>
      </c>
      <c r="N91" s="68" t="e">
        <f ca="1">VLOOKUP($B91,Matrix!$H$13:$I$37,2,FALSE)&amp;"_"&amp;C91</f>
        <v>#N/A</v>
      </c>
      <c r="O91" s="122" t="e">
        <f t="shared" ca="1" si="3"/>
        <v>#N/A</v>
      </c>
    </row>
    <row r="92" spans="2:15">
      <c r="B92" s="25"/>
      <c r="C92" s="24"/>
      <c r="D92" s="116"/>
      <c r="E92" s="25"/>
      <c r="F92" s="117"/>
      <c r="G92" s="25"/>
      <c r="H92" s="117"/>
      <c r="I92" s="25"/>
      <c r="J92" s="117"/>
      <c r="K92" s="25"/>
      <c r="L92" s="117"/>
      <c r="M92" s="48" t="e">
        <f t="shared" ca="1" si="4"/>
        <v>#N/A</v>
      </c>
      <c r="N92" s="68" t="e">
        <f ca="1">VLOOKUP($B92,Matrix!$H$13:$I$37,2,FALSE)&amp;"_"&amp;C92</f>
        <v>#N/A</v>
      </c>
      <c r="O92" s="122" t="e">
        <f t="shared" ca="1" si="3"/>
        <v>#N/A</v>
      </c>
    </row>
    <row r="93" spans="2:15">
      <c r="B93" s="25"/>
      <c r="C93" s="24"/>
      <c r="D93" s="116"/>
      <c r="E93" s="25"/>
      <c r="F93" s="117"/>
      <c r="G93" s="25"/>
      <c r="H93" s="117"/>
      <c r="I93" s="25"/>
      <c r="J93" s="117"/>
      <c r="K93" s="25"/>
      <c r="L93" s="117"/>
      <c r="M93" s="48" t="e">
        <f t="shared" ca="1" si="4"/>
        <v>#N/A</v>
      </c>
      <c r="N93" s="68" t="e">
        <f ca="1">VLOOKUP($B93,Matrix!$H$13:$I$37,2,FALSE)&amp;"_"&amp;C93</f>
        <v>#N/A</v>
      </c>
      <c r="O93" s="122" t="e">
        <f t="shared" ca="1" si="3"/>
        <v>#N/A</v>
      </c>
    </row>
    <row r="94" spans="2:15">
      <c r="B94" s="25"/>
      <c r="C94" s="24"/>
      <c r="D94" s="116"/>
      <c r="E94" s="25"/>
      <c r="F94" s="117"/>
      <c r="G94" s="25"/>
      <c r="H94" s="117"/>
      <c r="I94" s="25"/>
      <c r="J94" s="117"/>
      <c r="K94" s="25"/>
      <c r="L94" s="117"/>
      <c r="M94" s="48" t="e">
        <f t="shared" ca="1" si="4"/>
        <v>#N/A</v>
      </c>
      <c r="N94" s="68" t="e">
        <f ca="1">VLOOKUP($B94,Matrix!$H$13:$I$37,2,FALSE)&amp;"_"&amp;C94</f>
        <v>#N/A</v>
      </c>
      <c r="O94" s="122" t="e">
        <f t="shared" ca="1" si="3"/>
        <v>#N/A</v>
      </c>
    </row>
    <row r="95" spans="2:15">
      <c r="B95" s="25"/>
      <c r="C95" s="24"/>
      <c r="D95" s="116"/>
      <c r="E95" s="25"/>
      <c r="F95" s="117"/>
      <c r="G95" s="25"/>
      <c r="H95" s="117"/>
      <c r="I95" s="25"/>
      <c r="J95" s="117"/>
      <c r="K95" s="25"/>
      <c r="L95" s="117"/>
      <c r="M95" s="48" t="e">
        <f t="shared" ca="1" si="4"/>
        <v>#N/A</v>
      </c>
      <c r="N95" s="68" t="e">
        <f ca="1">VLOOKUP($B95,Matrix!$H$13:$I$37,2,FALSE)&amp;"_"&amp;C95</f>
        <v>#N/A</v>
      </c>
      <c r="O95" s="122" t="e">
        <f t="shared" ca="1" si="3"/>
        <v>#N/A</v>
      </c>
    </row>
    <row r="96" spans="2:15">
      <c r="B96" s="25"/>
      <c r="C96" s="24"/>
      <c r="D96" s="116"/>
      <c r="E96" s="25"/>
      <c r="F96" s="117"/>
      <c r="G96" s="25"/>
      <c r="H96" s="117"/>
      <c r="I96" s="25"/>
      <c r="J96" s="117"/>
      <c r="K96" s="25"/>
      <c r="L96" s="117"/>
      <c r="M96" s="48" t="e">
        <f t="shared" ca="1" si="4"/>
        <v>#N/A</v>
      </c>
      <c r="N96" s="68" t="e">
        <f ca="1">VLOOKUP($B96,Matrix!$H$13:$I$37,2,FALSE)&amp;"_"&amp;C96</f>
        <v>#N/A</v>
      </c>
      <c r="O96" s="122" t="e">
        <f t="shared" ca="1" si="3"/>
        <v>#N/A</v>
      </c>
    </row>
    <row r="97" spans="2:15">
      <c r="B97" s="25"/>
      <c r="C97" s="24"/>
      <c r="D97" s="116"/>
      <c r="E97" s="25"/>
      <c r="F97" s="117"/>
      <c r="G97" s="25"/>
      <c r="H97" s="117"/>
      <c r="I97" s="25"/>
      <c r="J97" s="117"/>
      <c r="K97" s="25"/>
      <c r="L97" s="117"/>
      <c r="M97" s="48" t="e">
        <f t="shared" ca="1" si="4"/>
        <v>#N/A</v>
      </c>
      <c r="N97" s="68" t="e">
        <f ca="1">VLOOKUP($B97,Matrix!$H$13:$I$37,2,FALSE)&amp;"_"&amp;C97</f>
        <v>#N/A</v>
      </c>
      <c r="O97" s="122" t="e">
        <f t="shared" ca="1" si="3"/>
        <v>#N/A</v>
      </c>
    </row>
    <row r="98" spans="2:15">
      <c r="B98" s="25"/>
      <c r="C98" s="24"/>
      <c r="D98" s="116"/>
      <c r="E98" s="25"/>
      <c r="F98" s="117"/>
      <c r="G98" s="25"/>
      <c r="H98" s="117"/>
      <c r="I98" s="25"/>
      <c r="J98" s="117"/>
      <c r="K98" s="25"/>
      <c r="L98" s="117"/>
      <c r="M98" s="48" t="e">
        <f t="shared" ca="1" si="4"/>
        <v>#N/A</v>
      </c>
      <c r="N98" s="68" t="e">
        <f ca="1">VLOOKUP($B98,Matrix!$H$13:$I$37,2,FALSE)&amp;"_"&amp;C98</f>
        <v>#N/A</v>
      </c>
      <c r="O98" s="122" t="e">
        <f t="shared" ca="1" si="3"/>
        <v>#N/A</v>
      </c>
    </row>
    <row r="99" spans="2:15">
      <c r="B99" s="25"/>
      <c r="C99" s="24"/>
      <c r="D99" s="116"/>
      <c r="E99" s="25"/>
      <c r="F99" s="117"/>
      <c r="G99" s="25"/>
      <c r="H99" s="117"/>
      <c r="I99" s="25"/>
      <c r="J99" s="117"/>
      <c r="K99" s="25"/>
      <c r="L99" s="117"/>
      <c r="M99" s="48" t="e">
        <f t="shared" ca="1" si="4"/>
        <v>#N/A</v>
      </c>
      <c r="N99" s="68" t="e">
        <f ca="1">VLOOKUP($B99,Matrix!$H$13:$I$37,2,FALSE)&amp;"_"&amp;C99</f>
        <v>#N/A</v>
      </c>
      <c r="O99" s="122" t="e">
        <f t="shared" ca="1" si="3"/>
        <v>#N/A</v>
      </c>
    </row>
    <row r="100" spans="2:15">
      <c r="B100" s="25"/>
      <c r="C100" s="24"/>
      <c r="D100" s="116"/>
      <c r="E100" s="25"/>
      <c r="F100" s="117"/>
      <c r="G100" s="25"/>
      <c r="H100" s="117"/>
      <c r="I100" s="25"/>
      <c r="J100" s="117"/>
      <c r="K100" s="25"/>
      <c r="L100" s="117"/>
      <c r="M100" s="48" t="e">
        <f t="shared" ca="1" si="4"/>
        <v>#N/A</v>
      </c>
      <c r="N100" s="68" t="e">
        <f ca="1">VLOOKUP($B100,Matrix!$H$13:$I$37,2,FALSE)&amp;"_"&amp;C100</f>
        <v>#N/A</v>
      </c>
      <c r="O100" s="122" t="e">
        <f ca="1">"#define "&amp;N100&amp;REPT(" ",48-M100)&amp;"("&amp;D100&amp;"U)"</f>
        <v>#N/A</v>
      </c>
    </row>
    <row r="101" spans="2:15">
      <c r="B101" s="25"/>
      <c r="C101" s="24"/>
      <c r="D101" s="116"/>
      <c r="E101" s="25"/>
      <c r="F101" s="117"/>
      <c r="G101" s="25"/>
      <c r="H101" s="117"/>
      <c r="I101" s="25"/>
      <c r="J101" s="117"/>
      <c r="K101" s="25"/>
      <c r="L101" s="117"/>
      <c r="M101" s="48" t="e">
        <f t="shared" ca="1" si="4"/>
        <v>#N/A</v>
      </c>
      <c r="N101" s="68" t="e">
        <f ca="1">VLOOKUP($B101,Matrix!$H$13:$I$37,2,FALSE)&amp;"_"&amp;C101</f>
        <v>#N/A</v>
      </c>
      <c r="O101" s="122" t="e">
        <f ca="1">"#define "&amp;N101&amp;REPT(" ",48-M101)&amp;"("&amp;D101&amp;"U)"</f>
        <v>#N/A</v>
      </c>
    </row>
    <row r="102" spans="2:15">
      <c r="B102" s="25"/>
      <c r="C102" s="24"/>
      <c r="D102" s="116"/>
      <c r="E102" s="25"/>
      <c r="F102" s="117"/>
      <c r="G102" s="25"/>
      <c r="H102" s="117"/>
      <c r="I102" s="25"/>
      <c r="J102" s="117"/>
      <c r="K102" s="25"/>
      <c r="L102" s="117"/>
      <c r="M102" s="48" t="e">
        <f t="shared" ca="1" si="4"/>
        <v>#N/A</v>
      </c>
      <c r="N102" s="68" t="e">
        <f ca="1">VLOOKUP($B102,Matrix!$H$13:$I$37,2,FALSE)&amp;"_"&amp;C102</f>
        <v>#N/A</v>
      </c>
      <c r="O102" s="122" t="e">
        <f ca="1">"#define "&amp;N102&amp;REPT(" ",48-M102)&amp;"("&amp;D102&amp;"U)"</f>
        <v>#N/A</v>
      </c>
    </row>
    <row r="103" spans="2:15" ht="15.75" thickBot="1">
      <c r="B103" s="54"/>
      <c r="C103" s="55"/>
      <c r="D103" s="118"/>
      <c r="E103" s="54"/>
      <c r="F103" s="119"/>
      <c r="G103" s="54"/>
      <c r="H103" s="119"/>
      <c r="I103" s="54"/>
      <c r="J103" s="119"/>
      <c r="K103" s="54"/>
      <c r="L103" s="119"/>
      <c r="M103" s="56" t="e">
        <f t="shared" ca="1" si="4"/>
        <v>#N/A</v>
      </c>
      <c r="N103" s="69" t="e">
        <f ca="1">VLOOKUP($B103,Matrix!$H$13:$I$37,2,FALSE)&amp;"_"&amp;C103</f>
        <v>#N/A</v>
      </c>
      <c r="O103" s="123" t="e">
        <f ca="1">"#define "&amp;N103&amp;REPT(" ",48-M103)&amp;"("&amp;D103&amp;"U)"</f>
        <v>#N/A</v>
      </c>
    </row>
  </sheetData>
  <protectedRanges>
    <protectedRange sqref="B4:L103" name="範囲1"/>
  </protectedRanges>
  <phoneticPr fontId="3"/>
  <conditionalFormatting sqref="M3:M103">
    <cfRule type="cellIs" dxfId="110"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U10" sqref="AU10"/>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157</v>
      </c>
    </row>
    <row r="3" spans="1:49" ht="213" customHeight="1" thickBot="1">
      <c r="B3" s="228" t="str">
        <f>IF(OR(IF(COUNTIF(D6:AC69,"0")&lt;&gt;0,TRUE,FALSE),IF(COUNTIF(D6:AC69,"1")&lt;&gt;0,TRUE,FALSE)),"Search Table","Index Table")</f>
        <v>Search Table</v>
      </c>
      <c r="C3" s="363"/>
      <c r="D3" s="126" t="s">
        <v>63</v>
      </c>
      <c r="E3" s="126" t="s">
        <v>68</v>
      </c>
      <c r="F3" s="126" t="s">
        <v>51</v>
      </c>
      <c r="G3" s="126" t="s">
        <v>50</v>
      </c>
      <c r="H3" s="126" t="s">
        <v>123</v>
      </c>
      <c r="I3" s="126" t="s">
        <v>122</v>
      </c>
      <c r="J3" s="126" t="s">
        <v>127</v>
      </c>
      <c r="K3" s="126" t="s">
        <v>126</v>
      </c>
      <c r="L3" s="226"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64</v>
      </c>
      <c r="AC3" s="127" t="s">
        <v>64</v>
      </c>
      <c r="AD3" s="370" t="s">
        <v>288</v>
      </c>
      <c r="AE3" s="372"/>
      <c r="AF3" s="370" t="s">
        <v>475</v>
      </c>
      <c r="AG3" s="371"/>
      <c r="AH3" s="371"/>
      <c r="AI3" s="372"/>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u4_sp_ALERT_D_SBW_BZ_BSFT_CRIT[ALERT_D_SBW_BZ_BSFT_NUM_DST] = {</v>
      </c>
      <c r="AS5" s="84" t="str">
        <f ca="1">"static const U4  "&amp;$AW$9&amp;"["&amp;$AW$10&amp;"] = {"</f>
        <v>static const U4  u4_sp_ALERT_D_SBW_BZ_BSFT_MASK[ALERT_D_SBW_BZ_BSFT_NUM_DST] = {</v>
      </c>
      <c r="AT5" s="84" t="str">
        <f ca="1">"static const U1  "&amp;$AW$11&amp;"["&amp;$AW$10&amp;"] = {"</f>
        <v>static const U1  u1_sp_ALERT_D_SBW_BZ_BSFT_DST[ALERT_D_SBW_BZ_BSFT_NUM_DST] = {</v>
      </c>
      <c r="AU5" s="84" t="str">
        <f ca="1">"const ST_ALERT_MTRX "&amp;$AW$12&amp;" = {"</f>
        <v>const ST_ALERT_MTRX st_gp_ALERT_D_SBW_MTRX[17] = {</v>
      </c>
      <c r="AV5" s="65" t="str">
        <f ca="1">"#define "&amp;AW10&amp;REPT(" ",41-LEN(AW10))&amp;"("&amp;AW13&amp;"U)"</f>
        <v>#define ALERT_D_SBW_BZ_BSFT_NUM_DST              (64U)</v>
      </c>
      <c r="AW5" s="66"/>
    </row>
    <row r="6" spans="1:49">
      <c r="B6" s="131" t="str">
        <f ca="1">"Table "&amp;$AW$6</f>
        <v>Table BZ_BSFT</v>
      </c>
      <c r="C6" s="53">
        <f>ROW()-ROW($C$6)</f>
        <v>0</v>
      </c>
      <c r="D6" s="35" t="s">
        <v>69</v>
      </c>
      <c r="E6" s="35" t="s">
        <v>69</v>
      </c>
      <c r="F6" s="35" t="s">
        <v>69</v>
      </c>
      <c r="G6" s="35" t="s">
        <v>69</v>
      </c>
      <c r="H6" s="35" t="s">
        <v>69</v>
      </c>
      <c r="I6" s="35" t="s">
        <v>69</v>
      </c>
      <c r="J6" s="35">
        <v>1</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62" t="s">
        <v>69</v>
      </c>
      <c r="AA6" s="62" t="s">
        <v>69</v>
      </c>
      <c r="AB6" s="62" t="s">
        <v>69</v>
      </c>
      <c r="AC6" s="62" t="s">
        <v>69</v>
      </c>
      <c r="AD6" s="35">
        <v>0</v>
      </c>
      <c r="AE6" s="35">
        <v>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(U4)0x02000000U,                                                           /* 00 UNKNOWN                                         */</v>
      </c>
      <c r="AS6" s="63" t="str">
        <f>IF(AQ136&lt;&gt;"",AQ136,IF(AQ135&lt;&gt;"","};",""))</f>
        <v xml:space="preserve">    (U4)0x0200003FU,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BZ_BSFT</v>
      </c>
    </row>
    <row r="7" spans="1:49">
      <c r="B7" s="131"/>
      <c r="C7" s="48">
        <f t="shared" ref="C7:C69" si="2">ROW()-ROW($C$6)</f>
        <v>1</v>
      </c>
      <c r="D7" s="62" t="s">
        <v>69</v>
      </c>
      <c r="E7" s="62" t="s">
        <v>69</v>
      </c>
      <c r="F7" s="62" t="s">
        <v>69</v>
      </c>
      <c r="G7" s="62" t="s">
        <v>69</v>
      </c>
      <c r="H7" s="62" t="s">
        <v>69</v>
      </c>
      <c r="I7" s="62" t="s">
        <v>69</v>
      </c>
      <c r="J7" s="62">
        <v>1</v>
      </c>
      <c r="K7" s="35" t="s">
        <v>220</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69</v>
      </c>
      <c r="AA7" s="62" t="s">
        <v>69</v>
      </c>
      <c r="AB7" s="62" t="s">
        <v>69</v>
      </c>
      <c r="AC7" s="62" t="s">
        <v>69</v>
      </c>
      <c r="AD7" s="35">
        <v>0</v>
      </c>
      <c r="AE7" s="35">
        <v>0</v>
      </c>
      <c r="AF7" s="35">
        <v>0</v>
      </c>
      <c r="AG7" s="35">
        <v>0</v>
      </c>
      <c r="AH7" s="35">
        <v>0</v>
      </c>
      <c r="AI7" s="35">
        <v>1</v>
      </c>
      <c r="AJ7" s="52" t="s">
        <v>701</v>
      </c>
      <c r="AL7" t="str">
        <f t="shared" ca="1" si="0"/>
        <v xml:space="preserve">    (U1)ALERT_REQ_D_SBW_BZ_BSFT_SINGLESP</v>
      </c>
      <c r="AR7" s="63" t="str">
        <f t="shared" ref="AR7:AR70" si="3">IF(AQ72&lt;&gt;"",AQ72,IF(AQ71&lt;&gt;"","};",""))</f>
        <v xml:space="preserve">    (U4)0x02000001U,                                                           /* 01 SINGLESP                                        */</v>
      </c>
      <c r="AS7" s="63" t="str">
        <f t="shared" ref="AS7:AS70" si="4">IF(AQ137&lt;&gt;"",AQ137,IF(AQ136&lt;&gt;"","};",""))</f>
        <v xml:space="preserve">    (U4)0x0200003FU,                                                           /* 01 SINGLESP                                        */</v>
      </c>
      <c r="AT7" s="63" t="str">
        <f t="shared" ca="1" si="1"/>
        <v xml:space="preserve">    (U1)ALERT_REQ_D_SBW_BZ_BSFT_SINGLESP,                                      /* 01 SINGLESP                                        */</v>
      </c>
      <c r="AU7" s="63" t="str">
        <f ca="1">"        &amp;"&amp;$AW$14&amp;","&amp;REPT(" ",69-LEN($AW$14))&amp;"/* fp_u4_SRC_CHK                                      */"</f>
        <v xml:space="preserve">        &amp;u4_s_AlertD_sbwBzBsftSrcchk,                                          /* fp_u4_SRC_CHK                                      */</v>
      </c>
      <c r="AV7" s="50" t="s">
        <v>73</v>
      </c>
      <c r="AW7" s="130">
        <f>IF(B3="Search Table",1,0)</f>
        <v>1</v>
      </c>
    </row>
    <row r="8" spans="1:49">
      <c r="B8" s="131"/>
      <c r="C8" s="48">
        <f t="shared" si="2"/>
        <v>2</v>
      </c>
      <c r="D8" s="62" t="s">
        <v>69</v>
      </c>
      <c r="E8" s="62" t="s">
        <v>69</v>
      </c>
      <c r="F8" s="62" t="s">
        <v>69</v>
      </c>
      <c r="G8" s="62" t="s">
        <v>69</v>
      </c>
      <c r="H8" s="62" t="s">
        <v>69</v>
      </c>
      <c r="I8" s="62" t="s">
        <v>69</v>
      </c>
      <c r="J8" s="62">
        <v>1</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62" t="s">
        <v>69</v>
      </c>
      <c r="AD8" s="35">
        <v>0</v>
      </c>
      <c r="AE8" s="62">
        <v>0</v>
      </c>
      <c r="AF8" s="62">
        <v>0</v>
      </c>
      <c r="AG8" s="62">
        <v>0</v>
      </c>
      <c r="AH8" s="62">
        <v>1</v>
      </c>
      <c r="AI8" s="62">
        <v>0</v>
      </c>
      <c r="AJ8" s="24" t="s">
        <v>231</v>
      </c>
      <c r="AL8" t="str">
        <f t="shared" ca="1" si="0"/>
        <v xml:space="preserve">    (U1)ALERT_REQ_D_SBW_BZ_BSFT_SINGLE</v>
      </c>
      <c r="AR8" s="63" t="str">
        <f t="shared" si="3"/>
        <v xml:space="preserve">    (U4)0x02000002U,                                                           /* 02 SINGLE                                          */</v>
      </c>
      <c r="AS8" s="63" t="str">
        <f t="shared" si="4"/>
        <v xml:space="preserve">    (U4)0x0200003FU,                                                           /* 02 SINGLE                                          */</v>
      </c>
      <c r="AT8" s="63" t="str">
        <f ca="1">IF(AJ8&lt;&gt;"",AL8&amp;IF(AJ9&lt;&gt;"",","," ")&amp;REPT(" ",78-LEN(AL8))&amp;"/* "&amp;IF(C8&lt;10,"0"&amp;C8,C8)&amp;" "&amp;AJ8&amp;REPT(" ",48-LEN(AJ8))&amp;"*/",IF(AJ7&lt;&gt;"","};",""))</f>
        <v xml:space="preserve">    (U1)ALERT_REQ_D_SBW_BZ_BSFT_SINGLE,                                        /* 02 SINGLE                                          */</v>
      </c>
      <c r="AU8" s="63" t="str">
        <f ca="1">IF($AW$15&lt;&gt;"NULL","        &amp;"&amp;$AW$15&amp;","&amp;REPT(" ",69-LEN($AW$15))&amp;"/* fp_vd_XDST                                         */","        vdp_PTR_NA,                                                            /* fp_vd_XDST                                         */")</f>
        <v xml:space="preserve">        vdp_PTR_NA,                                                            /* fp_vd_XDST                                         */</v>
      </c>
      <c r="AV8" s="50" t="s">
        <v>74</v>
      </c>
      <c r="AW8" s="68" t="str">
        <f ca="1">"u4_sp_ALERT_"&amp;IF(AW6&lt;&gt;AW17,$AW$17&amp;"_"&amp;$AW$6,AW17)&amp;"_CRIT"</f>
        <v>u4_sp_ALERT_D_SBW_BZ_BSFT_CRIT</v>
      </c>
    </row>
    <row r="9" spans="1:49">
      <c r="B9" s="131"/>
      <c r="C9" s="48">
        <f t="shared" si="2"/>
        <v>3</v>
      </c>
      <c r="D9" s="62" t="s">
        <v>69</v>
      </c>
      <c r="E9" s="62" t="s">
        <v>69</v>
      </c>
      <c r="F9" s="62" t="s">
        <v>69</v>
      </c>
      <c r="G9" s="62" t="s">
        <v>69</v>
      </c>
      <c r="H9" s="62" t="s">
        <v>69</v>
      </c>
      <c r="I9" s="62" t="s">
        <v>69</v>
      </c>
      <c r="J9" s="62">
        <v>1</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62" t="s">
        <v>69</v>
      </c>
      <c r="AD9" s="62">
        <v>0</v>
      </c>
      <c r="AE9" s="62">
        <v>0</v>
      </c>
      <c r="AF9" s="62">
        <v>0</v>
      </c>
      <c r="AG9" s="62">
        <v>0</v>
      </c>
      <c r="AH9" s="62">
        <v>1</v>
      </c>
      <c r="AI9" s="62">
        <v>1</v>
      </c>
      <c r="AJ9" s="52" t="s">
        <v>34</v>
      </c>
      <c r="AL9" t="str">
        <f t="shared" si="0"/>
        <v xml:space="preserve">    (U1)ALERT_REQ_UNKNOWN</v>
      </c>
      <c r="AR9" s="63" t="str">
        <f t="shared" si="3"/>
        <v xml:space="preserve">    (U4)0x02000003U,                                                           /* 03 UNKNOWN                                         */</v>
      </c>
      <c r="AS9" s="63" t="str">
        <f t="shared" si="4"/>
        <v xml:space="preserve">    (U4)0x0200003FU,                                                           /* 03 UNKNOWN                                         */</v>
      </c>
      <c r="AT9" s="63" t="str">
        <f t="shared" si="1"/>
        <v xml:space="preserve">    (U1)ALERT_REQ_UNKNOWN,                                                     /* 03 UNKNOWN                                         */</v>
      </c>
      <c r="AU9" s="63"/>
      <c r="AV9" s="50" t="s">
        <v>75</v>
      </c>
      <c r="AW9" s="68" t="str">
        <f ca="1">"u4_sp_ALERT_"&amp;IF(AW6&lt;&gt;AW17,$AW$17&amp;"_"&amp;$AW$6,AW17)&amp;"_MASK"</f>
        <v>u4_sp_ALERT_D_SBW_BZ_BSFT_MASK</v>
      </c>
    </row>
    <row r="10" spans="1:49">
      <c r="B10" s="131"/>
      <c r="C10" s="48">
        <f t="shared" si="2"/>
        <v>4</v>
      </c>
      <c r="D10" s="62" t="s">
        <v>69</v>
      </c>
      <c r="E10" s="62" t="s">
        <v>69</v>
      </c>
      <c r="F10" s="62" t="s">
        <v>69</v>
      </c>
      <c r="G10" s="62" t="s">
        <v>69</v>
      </c>
      <c r="H10" s="62" t="s">
        <v>69</v>
      </c>
      <c r="I10" s="62" t="s">
        <v>69</v>
      </c>
      <c r="J10" s="62">
        <v>1</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62" t="s">
        <v>69</v>
      </c>
      <c r="AD10" s="62">
        <v>0</v>
      </c>
      <c r="AE10" s="62">
        <v>0</v>
      </c>
      <c r="AF10" s="62">
        <v>0</v>
      </c>
      <c r="AG10" s="62">
        <v>1</v>
      </c>
      <c r="AH10" s="62">
        <v>0</v>
      </c>
      <c r="AI10" s="62">
        <v>0</v>
      </c>
      <c r="AJ10" s="52" t="s">
        <v>233</v>
      </c>
      <c r="AL10" t="str">
        <f t="shared" ca="1" si="0"/>
        <v xml:space="preserve">    (U1)ALERT_REQ_D_SBW_BZ_BSFT_DOUBLE</v>
      </c>
      <c r="AR10" s="63" t="str">
        <f t="shared" si="3"/>
        <v xml:space="preserve">    (U4)0x02000004U,                                                           /* 04 DOUBLE                                          */</v>
      </c>
      <c r="AS10" s="63" t="str">
        <f t="shared" si="4"/>
        <v xml:space="preserve">    (U4)0x0200003FU,                                                           /* 04 DOUBLE                                          */</v>
      </c>
      <c r="AT10" s="63" t="str">
        <f t="shared" ca="1" si="1"/>
        <v xml:space="preserve">    (U1)ALERT_REQ_D_SBW_BZ_BSFT_DOUBLE,                                        /* 04 DOUBLE                                          */</v>
      </c>
      <c r="AU10" s="63" t="str">
        <f ca="1">IF($AW$7=1,"        &amp;"&amp;$AW$9&amp;"[0],"&amp;REPT(" ",66-LEN($AW$9))&amp;"/* u4p_MASK                                           */","        (const U4 *)vdp_PTR_NA,                                                /* u4p_MASK                                           */")</f>
        <v xml:space="preserve">        &amp;u4_sp_ALERT_D_SBW_BZ_BSFT_MASK[0],                                    /* u4p_MASK                                           */</v>
      </c>
      <c r="AV10" s="50" t="s">
        <v>76</v>
      </c>
      <c r="AW10" s="68" t="str">
        <f ca="1">"ALERT_"&amp;IF(AW6&lt;&gt;AW17,$AW$17&amp;"_"&amp;$AW$6,AW17)&amp;"_NUM_DST"</f>
        <v>ALERT_D_SBW_BZ_BSFT_NUM_DST</v>
      </c>
    </row>
    <row r="11" spans="1:49">
      <c r="B11" s="131"/>
      <c r="C11" s="48">
        <f t="shared" si="2"/>
        <v>5</v>
      </c>
      <c r="D11" s="62" t="s">
        <v>69</v>
      </c>
      <c r="E11" s="62" t="s">
        <v>69</v>
      </c>
      <c r="F11" s="62" t="s">
        <v>69</v>
      </c>
      <c r="G11" s="62" t="s">
        <v>69</v>
      </c>
      <c r="H11" s="62" t="s">
        <v>69</v>
      </c>
      <c r="I11" s="62" t="s">
        <v>69</v>
      </c>
      <c r="J11" s="62">
        <v>1</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62" t="s">
        <v>69</v>
      </c>
      <c r="AD11" s="62">
        <v>0</v>
      </c>
      <c r="AE11" s="62">
        <v>0</v>
      </c>
      <c r="AF11" s="62">
        <v>0</v>
      </c>
      <c r="AG11" s="62">
        <v>1</v>
      </c>
      <c r="AH11" s="62">
        <v>0</v>
      </c>
      <c r="AI11" s="62">
        <v>1</v>
      </c>
      <c r="AJ11" s="52" t="s">
        <v>34</v>
      </c>
      <c r="AL11" t="str">
        <f t="shared" si="0"/>
        <v xml:space="preserve">    (U1)ALERT_REQ_UNKNOWN</v>
      </c>
      <c r="AR11" s="63" t="str">
        <f t="shared" si="3"/>
        <v xml:space="preserve">    (U4)0x02000005U,                                                           /* 05 UNKNOWN                                         */</v>
      </c>
      <c r="AS11" s="63" t="str">
        <f t="shared" si="4"/>
        <v xml:space="preserve">    (U4)0x0200003FU,                                                           /* 05 UNKNOWN                                         */</v>
      </c>
      <c r="AT11" s="63" t="str">
        <f t="shared" si="1"/>
        <v xml:space="preserve">    (U1)ALERT_REQ_UNKNOWN,                                                     /* 05 UNKNOWN                                         */</v>
      </c>
      <c r="AU11" s="63" t="str">
        <f ca="1">IF($AW$7=1,"        &amp;"&amp;$AW$8&amp;"[0],"&amp;REPT(" ",66-LEN($AW$8))&amp;"/* u4p_CRIT                                           */","        (const U4 *)vdp_PTR_NA,                                                /* u4p_CRIT                                           */")</f>
        <v xml:space="preserve">        &amp;u4_sp_ALERT_D_SBW_BZ_BSFT_CRIT[0],                                    /* u4p_CRIT                                           */</v>
      </c>
      <c r="AV11" s="50" t="s">
        <v>77</v>
      </c>
      <c r="AW11" s="68" t="str">
        <f ca="1">"u1_sp_ALERT_"&amp;IF(AW6&lt;&gt;AW17,$AW$17&amp;"_"&amp;$AW$6,AW17)&amp;"_DST"</f>
        <v>u1_sp_ALERT_D_SBW_BZ_BSFT_DST</v>
      </c>
    </row>
    <row r="12" spans="1:49">
      <c r="B12" s="131"/>
      <c r="C12" s="48">
        <f t="shared" si="2"/>
        <v>6</v>
      </c>
      <c r="D12" s="62" t="s">
        <v>69</v>
      </c>
      <c r="E12" s="62" t="s">
        <v>69</v>
      </c>
      <c r="F12" s="62" t="s">
        <v>69</v>
      </c>
      <c r="G12" s="62" t="s">
        <v>69</v>
      </c>
      <c r="H12" s="62" t="s">
        <v>69</v>
      </c>
      <c r="I12" s="62" t="s">
        <v>69</v>
      </c>
      <c r="J12" s="62">
        <v>1</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62" t="s">
        <v>69</v>
      </c>
      <c r="AD12" s="62">
        <v>0</v>
      </c>
      <c r="AE12" s="62">
        <v>0</v>
      </c>
      <c r="AF12" s="62">
        <v>0</v>
      </c>
      <c r="AG12" s="62">
        <v>1</v>
      </c>
      <c r="AH12" s="62">
        <v>1</v>
      </c>
      <c r="AI12" s="62">
        <v>0</v>
      </c>
      <c r="AJ12" s="52" t="s">
        <v>34</v>
      </c>
      <c r="AL12" t="str">
        <f t="shared" si="0"/>
        <v xml:space="preserve">    (U1)ALERT_REQ_UNKNOWN</v>
      </c>
      <c r="AR12" s="63" t="str">
        <f t="shared" si="3"/>
        <v xml:space="preserve">    (U4)0x02000006U,                                                           /* 06 UNKNOWN                                         */</v>
      </c>
      <c r="AS12" s="63" t="str">
        <f t="shared" si="4"/>
        <v xml:space="preserve">    (U4)0x0200003FU,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v>1</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62" t="s">
        <v>69</v>
      </c>
      <c r="AD13" s="62">
        <v>0</v>
      </c>
      <c r="AE13" s="62">
        <v>0</v>
      </c>
      <c r="AF13" s="62">
        <v>0</v>
      </c>
      <c r="AG13" s="62">
        <v>1</v>
      </c>
      <c r="AH13" s="62">
        <v>1</v>
      </c>
      <c r="AI13" s="62">
        <v>1</v>
      </c>
      <c r="AJ13" s="52" t="s">
        <v>34</v>
      </c>
      <c r="AL13" t="str">
        <f t="shared" si="0"/>
        <v xml:space="preserve">    (U1)ALERT_REQ_UNKNOWN</v>
      </c>
      <c r="AR13" s="63" t="str">
        <f t="shared" si="3"/>
        <v xml:space="preserve">    (U4)0x02000007U,                                                           /* 07 UNKNOWN                                         */</v>
      </c>
      <c r="AS13" s="63" t="str">
        <f t="shared" si="4"/>
        <v xml:space="preserve">    (U4)0x0200003FU,                                                           /* 07 UNKNOWN                                         */</v>
      </c>
      <c r="AT13" s="63" t="str">
        <f t="shared" si="1"/>
        <v xml:space="preserve">    (U1)ALERT_REQ_UNKNOWN,                                                     /* 07 UNKNOWN                                         */</v>
      </c>
      <c r="AU13" s="63" t="str">
        <f ca="1">"        &amp;"&amp;$AW$11&amp;"[0],"&amp;REPT(" ",66-LEN($AW$11))&amp;"/* u1p_DST                                            */"</f>
        <v xml:space="preserve">        &amp;u1_sp_ALERT_D_SBW_BZ_BSFT_DST[0],                                     /* u1p_DST                                            */</v>
      </c>
      <c r="AV13" s="50" t="s">
        <v>78</v>
      </c>
      <c r="AW13" s="130">
        <f>COUNTA($AJ$6:$AJ$69)</f>
        <v>64</v>
      </c>
    </row>
    <row r="14" spans="1:49">
      <c r="B14" s="131"/>
      <c r="C14" s="48">
        <f t="shared" si="2"/>
        <v>8</v>
      </c>
      <c r="D14" s="62" t="s">
        <v>69</v>
      </c>
      <c r="E14" s="62" t="s">
        <v>69</v>
      </c>
      <c r="F14" s="62" t="s">
        <v>69</v>
      </c>
      <c r="G14" s="62" t="s">
        <v>69</v>
      </c>
      <c r="H14" s="62" t="s">
        <v>69</v>
      </c>
      <c r="I14" s="62" t="s">
        <v>69</v>
      </c>
      <c r="J14" s="62">
        <v>1</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62" t="s">
        <v>69</v>
      </c>
      <c r="AD14" s="62">
        <v>0</v>
      </c>
      <c r="AE14" s="62">
        <v>0</v>
      </c>
      <c r="AF14" s="62">
        <v>1</v>
      </c>
      <c r="AG14" s="62">
        <v>0</v>
      </c>
      <c r="AH14" s="62">
        <v>0</v>
      </c>
      <c r="AI14" s="62">
        <v>0</v>
      </c>
      <c r="AJ14" s="52" t="s">
        <v>34</v>
      </c>
      <c r="AL14" t="str">
        <f t="shared" si="0"/>
        <v xml:space="preserve">    (U1)ALERT_REQ_UNKNOWN</v>
      </c>
      <c r="AR14" s="63" t="str">
        <f t="shared" si="3"/>
        <v xml:space="preserve">    (U4)0x02000008U,                                                           /* 08 UNKNOWN                                         */</v>
      </c>
      <c r="AS14" s="63" t="str">
        <f t="shared" si="4"/>
        <v xml:space="preserve">    (U4)0x0200003FU,                                                           /* 08 UNKNOWN                                         */</v>
      </c>
      <c r="AT14" s="63" t="str">
        <f t="shared" si="1"/>
        <v xml:space="preserve">    (U1)ALERT_REQ_UNKNOWN,                                                     /* 08 UNKNOWN                                         */</v>
      </c>
      <c r="AU14" s="63" t="str">
        <f ca="1">"        (U2)"&amp;$AW$10&amp;","&amp;REPT(" ",66-LEN($AW$10))&amp;"/* u2_num_srch                                        */"</f>
        <v xml:space="preserve">        (U2)ALERT_D_SBW_BZ_BSFT_NUM_DST,                                       /* u2_num_srch                                        */</v>
      </c>
      <c r="AV14" s="50" t="s">
        <v>79</v>
      </c>
      <c r="AW14" s="68" t="str">
        <f ca="1">IF(AW6&lt;&gt;AW17,VLOOKUP(AW6,Matrix!$C$13:$G$37,4,FALSE),Matrix!F13)</f>
        <v>u4_s_AlertD_sbwBzBsftSrcchk</v>
      </c>
    </row>
    <row r="15" spans="1:49">
      <c r="B15" s="131"/>
      <c r="C15" s="48">
        <f t="shared" si="2"/>
        <v>9</v>
      </c>
      <c r="D15" s="62" t="s">
        <v>69</v>
      </c>
      <c r="E15" s="62" t="s">
        <v>69</v>
      </c>
      <c r="F15" s="62" t="s">
        <v>69</v>
      </c>
      <c r="G15" s="62" t="s">
        <v>69</v>
      </c>
      <c r="H15" s="62" t="s">
        <v>69</v>
      </c>
      <c r="I15" s="62" t="s">
        <v>69</v>
      </c>
      <c r="J15" s="62">
        <v>1</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62" t="s">
        <v>69</v>
      </c>
      <c r="AD15" s="62">
        <v>0</v>
      </c>
      <c r="AE15" s="62">
        <v>0</v>
      </c>
      <c r="AF15" s="62">
        <v>1</v>
      </c>
      <c r="AG15" s="62">
        <v>0</v>
      </c>
      <c r="AH15" s="62">
        <v>0</v>
      </c>
      <c r="AI15" s="62">
        <v>1</v>
      </c>
      <c r="AJ15" s="52" t="s">
        <v>34</v>
      </c>
      <c r="AL15" t="str">
        <f t="shared" si="0"/>
        <v xml:space="preserve">    (U1)ALERT_REQ_UNKNOWN</v>
      </c>
      <c r="AR15" s="63" t="str">
        <f t="shared" si="3"/>
        <v xml:space="preserve">    (U4)0x02000009U,                                                           /* 09 UNKNOWN                                         */</v>
      </c>
      <c r="AS15" s="63" t="str">
        <f t="shared" si="4"/>
        <v xml:space="preserve">    (U4)0x0200003FU,                                                           /* 09 UNKNOWN                                         */</v>
      </c>
      <c r="AT15" s="63" t="str">
        <f t="shared" si="1"/>
        <v xml:space="preserve">    (U1)ALERT_REQ_UNKNOWN,                                                     /* 09 UNKNOWN                                         */</v>
      </c>
      <c r="AU15" s="63" t="str">
        <f ca="1">"        (U1)"&amp;$AW$16&amp;REPT(" ",67-LEN($AW$16))&amp;"/* u1_vom_act                                         */"</f>
        <v xml:space="preserve">        (U1)ALERT_VOM_BAT_WT                                                   /* u1_vom_act                                         */</v>
      </c>
      <c r="AV15" s="50" t="s">
        <v>82</v>
      </c>
      <c r="AW15" s="68" t="str">
        <f ca="1">IF(AW6&lt;&gt;AW17,VLOOKUP(AW6,Matrix!$C$13:$G$37,5,FALSE),Matrix!G13)</f>
        <v>NULL</v>
      </c>
    </row>
    <row r="16" spans="1:49">
      <c r="B16" s="131"/>
      <c r="C16" s="48">
        <f t="shared" si="2"/>
        <v>10</v>
      </c>
      <c r="D16" s="62" t="s">
        <v>69</v>
      </c>
      <c r="E16" s="62" t="s">
        <v>69</v>
      </c>
      <c r="F16" s="62" t="s">
        <v>69</v>
      </c>
      <c r="G16" s="62" t="s">
        <v>69</v>
      </c>
      <c r="H16" s="62" t="s">
        <v>69</v>
      </c>
      <c r="I16" s="62" t="s">
        <v>69</v>
      </c>
      <c r="J16" s="62">
        <v>1</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62" t="s">
        <v>69</v>
      </c>
      <c r="AD16" s="62">
        <v>0</v>
      </c>
      <c r="AE16" s="62">
        <v>0</v>
      </c>
      <c r="AF16" s="62">
        <v>1</v>
      </c>
      <c r="AG16" s="62">
        <v>0</v>
      </c>
      <c r="AH16" s="62">
        <v>1</v>
      </c>
      <c r="AI16" s="62">
        <v>0</v>
      </c>
      <c r="AJ16" s="52" t="s">
        <v>34</v>
      </c>
      <c r="AL16" t="str">
        <f t="shared" si="0"/>
        <v xml:space="preserve">    (U1)ALERT_REQ_UNKNOWN</v>
      </c>
      <c r="AR16" s="63" t="str">
        <f t="shared" si="3"/>
        <v xml:space="preserve">    (U4)0x0200000AU,                                                           /* 10 UNKNOWN                                         */</v>
      </c>
      <c r="AS16" s="63" t="str">
        <f t="shared" si="4"/>
        <v xml:space="preserve">    (U4)0x0200003FU,                                                           /* 10 UNKNOWN                                         */</v>
      </c>
      <c r="AT16" s="63" t="str">
        <f t="shared" si="1"/>
        <v xml:space="preserve">    (U1)ALERT_REQ_UNKNOWN,                                                     /* 10 UNKNOWN                                         */</v>
      </c>
      <c r="AU16" s="63" t="s">
        <v>71</v>
      </c>
      <c r="AV16" s="50" t="s">
        <v>80</v>
      </c>
      <c r="AW16" s="68" t="str">
        <f ca="1">IF(AW6&lt;&gt;AW17,VLOOKUP(AW6,Matrix!$C$13:$G$37,2,FALSE),Matrix!D13)</f>
        <v>ALERT_VOM_BAT_WT</v>
      </c>
    </row>
    <row r="17" spans="2:49" ht="15.75" thickBot="1">
      <c r="B17" s="131"/>
      <c r="C17" s="48">
        <f t="shared" si="2"/>
        <v>11</v>
      </c>
      <c r="D17" s="62" t="s">
        <v>69</v>
      </c>
      <c r="E17" s="62" t="s">
        <v>69</v>
      </c>
      <c r="F17" s="62" t="s">
        <v>69</v>
      </c>
      <c r="G17" s="62" t="s">
        <v>69</v>
      </c>
      <c r="H17" s="62" t="s">
        <v>69</v>
      </c>
      <c r="I17" s="62" t="s">
        <v>69</v>
      </c>
      <c r="J17" s="62">
        <v>1</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62" t="s">
        <v>69</v>
      </c>
      <c r="AD17" s="62">
        <v>0</v>
      </c>
      <c r="AE17" s="62">
        <v>0</v>
      </c>
      <c r="AF17" s="62">
        <v>1</v>
      </c>
      <c r="AG17" s="62">
        <v>0</v>
      </c>
      <c r="AH17" s="62">
        <v>1</v>
      </c>
      <c r="AI17" s="62">
        <v>1</v>
      </c>
      <c r="AJ17" s="52" t="s">
        <v>34</v>
      </c>
      <c r="AL17" t="str">
        <f t="shared" si="0"/>
        <v xml:space="preserve">    (U1)ALERT_REQ_UNKNOWN</v>
      </c>
      <c r="AR17" s="63" t="str">
        <f t="shared" si="3"/>
        <v xml:space="preserve">    (U4)0x0200000BU,                                                           /* 11 UNKNOWN                                         */</v>
      </c>
      <c r="AS17" s="63" t="str">
        <f t="shared" si="4"/>
        <v xml:space="preserve">    (U4)0x0200003FU,                                                           /* 11 UNKNOWN                                         */</v>
      </c>
      <c r="AT17" s="63" t="str">
        <f t="shared" si="1"/>
        <v xml:space="preserve">    (U1)ALERT_REQ_UNKNOWN,                                                     /* 11 UNKNOWN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v>1</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62" t="s">
        <v>69</v>
      </c>
      <c r="AD18" s="62">
        <v>0</v>
      </c>
      <c r="AE18" s="62">
        <v>0</v>
      </c>
      <c r="AF18" s="62">
        <v>1</v>
      </c>
      <c r="AG18" s="62">
        <v>1</v>
      </c>
      <c r="AH18" s="62">
        <v>0</v>
      </c>
      <c r="AI18" s="62">
        <v>0</v>
      </c>
      <c r="AJ18" s="52" t="s">
        <v>34</v>
      </c>
      <c r="AL18" t="str">
        <f t="shared" si="0"/>
        <v xml:space="preserve">    (U1)ALERT_REQ_UNKNOWN</v>
      </c>
      <c r="AR18" s="63" t="str">
        <f t="shared" si="3"/>
        <v xml:space="preserve">    (U4)0x0200000CU,                                                           /* 12 UNKNOWN                                         */</v>
      </c>
      <c r="AS18" s="63" t="str">
        <f t="shared" si="4"/>
        <v xml:space="preserve">    (U4)0x0200003FU,                                                           /* 12 UNKNOWN                                         */</v>
      </c>
      <c r="AT18" s="63" t="str">
        <f t="shared" si="1"/>
        <v xml:space="preserve">    (U1)ALERT_REQ_UNKNOWN,                                                     /* 12 UNKNOWN                                         */</v>
      </c>
    </row>
    <row r="19" spans="2:49">
      <c r="B19" s="131"/>
      <c r="C19" s="48">
        <f t="shared" si="2"/>
        <v>13</v>
      </c>
      <c r="D19" s="62" t="s">
        <v>69</v>
      </c>
      <c r="E19" s="62" t="s">
        <v>69</v>
      </c>
      <c r="F19" s="62" t="s">
        <v>69</v>
      </c>
      <c r="G19" s="62" t="s">
        <v>69</v>
      </c>
      <c r="H19" s="62" t="s">
        <v>69</v>
      </c>
      <c r="I19" s="62" t="s">
        <v>69</v>
      </c>
      <c r="J19" s="62">
        <v>1</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62" t="s">
        <v>69</v>
      </c>
      <c r="AD19" s="62">
        <v>0</v>
      </c>
      <c r="AE19" s="62">
        <v>0</v>
      </c>
      <c r="AF19" s="62">
        <v>1</v>
      </c>
      <c r="AG19" s="62">
        <v>1</v>
      </c>
      <c r="AH19" s="62">
        <v>0</v>
      </c>
      <c r="AI19" s="62">
        <v>1</v>
      </c>
      <c r="AJ19" s="52" t="s">
        <v>34</v>
      </c>
      <c r="AL19" t="str">
        <f t="shared" si="0"/>
        <v xml:space="preserve">    (U1)ALERT_REQ_UNKNOWN</v>
      </c>
      <c r="AR19" s="63" t="str">
        <f t="shared" si="3"/>
        <v xml:space="preserve">    (U4)0x0200000DU,                                                           /* 13 UNKNOWN                                         */</v>
      </c>
      <c r="AS19" s="63" t="str">
        <f t="shared" si="4"/>
        <v xml:space="preserve">    (U4)0x0200003FU,                                                           /* 13 UNKNOWN                                         */</v>
      </c>
      <c r="AT19" s="63" t="str">
        <f t="shared" si="1"/>
        <v xml:space="preserve">    (U1)ALERT_REQ_UNKNOWN,                                                     /* 13 UNKNOWN                                         */</v>
      </c>
    </row>
    <row r="20" spans="2:49">
      <c r="B20" s="131"/>
      <c r="C20" s="48">
        <f t="shared" si="2"/>
        <v>14</v>
      </c>
      <c r="D20" s="62" t="s">
        <v>69</v>
      </c>
      <c r="E20" s="62" t="s">
        <v>69</v>
      </c>
      <c r="F20" s="62" t="s">
        <v>69</v>
      </c>
      <c r="G20" s="62" t="s">
        <v>69</v>
      </c>
      <c r="H20" s="62" t="s">
        <v>69</v>
      </c>
      <c r="I20" s="62" t="s">
        <v>69</v>
      </c>
      <c r="J20" s="62">
        <v>1</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62" t="s">
        <v>69</v>
      </c>
      <c r="AD20" s="62">
        <v>0</v>
      </c>
      <c r="AE20" s="62">
        <v>0</v>
      </c>
      <c r="AF20" s="62">
        <v>1</v>
      </c>
      <c r="AG20" s="62">
        <v>1</v>
      </c>
      <c r="AH20" s="62">
        <v>1</v>
      </c>
      <c r="AI20" s="62">
        <v>0</v>
      </c>
      <c r="AJ20" s="52" t="s">
        <v>34</v>
      </c>
      <c r="AL20" t="str">
        <f t="shared" si="0"/>
        <v xml:space="preserve">    (U1)ALERT_REQ_UNKNOWN</v>
      </c>
      <c r="AR20" s="63" t="str">
        <f t="shared" si="3"/>
        <v xml:space="preserve">    (U4)0x0200000EU,                                                           /* 14 UNKNOWN                                         */</v>
      </c>
      <c r="AS20" s="63" t="str">
        <f t="shared" si="4"/>
        <v xml:space="preserve">    (U4)0x0200003FU,                                                           /* 14 UNKNOWN                                         */</v>
      </c>
      <c r="AT20" s="63" t="str">
        <f t="shared" si="1"/>
        <v xml:space="preserve">    (U1)ALERT_REQ_UNKNOWN,                                                     /* 14 UNKNOWN                                         */</v>
      </c>
    </row>
    <row r="21" spans="2:49">
      <c r="B21" s="131"/>
      <c r="C21" s="48">
        <f t="shared" si="2"/>
        <v>15</v>
      </c>
      <c r="D21" s="62" t="s">
        <v>69</v>
      </c>
      <c r="E21" s="62" t="s">
        <v>69</v>
      </c>
      <c r="F21" s="62" t="s">
        <v>69</v>
      </c>
      <c r="G21" s="62" t="s">
        <v>69</v>
      </c>
      <c r="H21" s="62" t="s">
        <v>69</v>
      </c>
      <c r="I21" s="62" t="s">
        <v>69</v>
      </c>
      <c r="J21" s="62">
        <v>1</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62" t="s">
        <v>69</v>
      </c>
      <c r="AD21" s="62">
        <v>0</v>
      </c>
      <c r="AE21" s="62">
        <v>0</v>
      </c>
      <c r="AF21" s="62">
        <v>1</v>
      </c>
      <c r="AG21" s="62">
        <v>1</v>
      </c>
      <c r="AH21" s="62">
        <v>1</v>
      </c>
      <c r="AI21" s="62">
        <v>1</v>
      </c>
      <c r="AJ21" s="52" t="s">
        <v>34</v>
      </c>
      <c r="AL21" t="str">
        <f t="shared" si="0"/>
        <v xml:space="preserve">    (U1)ALERT_REQ_UNKNOWN</v>
      </c>
      <c r="AR21" s="63" t="str">
        <f t="shared" si="3"/>
        <v xml:space="preserve">    (U4)0x0200000FU,                                                           /* 15 UNKNOWN                                         */</v>
      </c>
      <c r="AS21" s="63" t="str">
        <f t="shared" si="4"/>
        <v xml:space="preserve">    (U4)0x0200003FU,                                                           /* 15 UNKNOWN                                         */</v>
      </c>
      <c r="AT21" s="63" t="str">
        <f t="shared" si="1"/>
        <v xml:space="preserve">    (U1)ALERT_REQ_UNKNOWN,                                                     /* 15 UNKNOWN                                         */</v>
      </c>
    </row>
    <row r="22" spans="2:49">
      <c r="B22" s="131"/>
      <c r="C22" s="48">
        <f t="shared" si="2"/>
        <v>16</v>
      </c>
      <c r="D22" s="62" t="s">
        <v>69</v>
      </c>
      <c r="E22" s="62" t="s">
        <v>69</v>
      </c>
      <c r="F22" s="62" t="s">
        <v>69</v>
      </c>
      <c r="G22" s="62" t="s">
        <v>69</v>
      </c>
      <c r="H22" s="62" t="s">
        <v>69</v>
      </c>
      <c r="I22" s="62" t="s">
        <v>69</v>
      </c>
      <c r="J22" s="62">
        <v>1</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62" t="s">
        <v>69</v>
      </c>
      <c r="AD22" s="62">
        <v>0</v>
      </c>
      <c r="AE22" s="62">
        <v>1</v>
      </c>
      <c r="AF22" s="62">
        <v>0</v>
      </c>
      <c r="AG22" s="62">
        <v>0</v>
      </c>
      <c r="AH22" s="62">
        <v>0</v>
      </c>
      <c r="AI22" s="62">
        <v>0</v>
      </c>
      <c r="AJ22" s="52" t="s">
        <v>34</v>
      </c>
      <c r="AL22" t="str">
        <f t="shared" si="0"/>
        <v xml:space="preserve">    (U1)ALERT_REQ_UNKNOWN</v>
      </c>
      <c r="AR22" s="63" t="str">
        <f t="shared" si="3"/>
        <v xml:space="preserve">    (U4)0x02000010U,                                                           /* 16 UNKNOWN                                         */</v>
      </c>
      <c r="AS22" s="63" t="str">
        <f t="shared" si="4"/>
        <v xml:space="preserve">    (U4)0x0200003FU,                                                           /* 16 UNKNOWN                                         */</v>
      </c>
      <c r="AT22" s="63" t="str">
        <f t="shared" si="1"/>
        <v xml:space="preserve">    (U1)ALERT_REQ_UNKNOWN,                                                     /* 16 UNKNOWN                                         */</v>
      </c>
    </row>
    <row r="23" spans="2:49">
      <c r="B23" s="131"/>
      <c r="C23" s="48">
        <f t="shared" si="2"/>
        <v>17</v>
      </c>
      <c r="D23" s="62" t="s">
        <v>69</v>
      </c>
      <c r="E23" s="62" t="s">
        <v>69</v>
      </c>
      <c r="F23" s="62" t="s">
        <v>69</v>
      </c>
      <c r="G23" s="62" t="s">
        <v>69</v>
      </c>
      <c r="H23" s="62" t="s">
        <v>69</v>
      </c>
      <c r="I23" s="62" t="s">
        <v>69</v>
      </c>
      <c r="J23" s="62">
        <v>1</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62" t="s">
        <v>69</v>
      </c>
      <c r="AD23" s="62">
        <v>0</v>
      </c>
      <c r="AE23" s="62">
        <v>1</v>
      </c>
      <c r="AF23" s="62">
        <v>0</v>
      </c>
      <c r="AG23" s="62">
        <v>0</v>
      </c>
      <c r="AH23" s="62">
        <v>0</v>
      </c>
      <c r="AI23" s="62">
        <v>1</v>
      </c>
      <c r="AJ23" s="52" t="s">
        <v>34</v>
      </c>
      <c r="AL23" t="str">
        <f t="shared" si="0"/>
        <v xml:space="preserve">    (U1)ALERT_REQ_UNKNOWN</v>
      </c>
      <c r="AR23" s="63" t="str">
        <f t="shared" si="3"/>
        <v xml:space="preserve">    (U4)0x02000011U,                                                           /* 17 UNKNOWN                                         */</v>
      </c>
      <c r="AS23" s="63" t="str">
        <f t="shared" si="4"/>
        <v xml:space="preserve">    (U4)0x0200003FU,                                                           /* 17 UNKNOWN                                         */</v>
      </c>
      <c r="AT23" s="63" t="str">
        <f t="shared" si="1"/>
        <v xml:space="preserve">    (U1)ALERT_REQ_UNKNOWN,                                                     /* 17 UNKNOWN                                         */</v>
      </c>
    </row>
    <row r="24" spans="2:49">
      <c r="B24" s="131"/>
      <c r="C24" s="48">
        <f t="shared" si="2"/>
        <v>18</v>
      </c>
      <c r="D24" s="62" t="s">
        <v>69</v>
      </c>
      <c r="E24" s="62" t="s">
        <v>69</v>
      </c>
      <c r="F24" s="62" t="s">
        <v>69</v>
      </c>
      <c r="G24" s="62" t="s">
        <v>69</v>
      </c>
      <c r="H24" s="62" t="s">
        <v>69</v>
      </c>
      <c r="I24" s="62" t="s">
        <v>69</v>
      </c>
      <c r="J24" s="62">
        <v>1</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62" t="s">
        <v>69</v>
      </c>
      <c r="AD24" s="62">
        <v>0</v>
      </c>
      <c r="AE24" s="62">
        <v>1</v>
      </c>
      <c r="AF24" s="62">
        <v>0</v>
      </c>
      <c r="AG24" s="62">
        <v>0</v>
      </c>
      <c r="AH24" s="62">
        <v>1</v>
      </c>
      <c r="AI24" s="62">
        <v>0</v>
      </c>
      <c r="AJ24" s="52" t="s">
        <v>34</v>
      </c>
      <c r="AL24" t="str">
        <f t="shared" si="0"/>
        <v xml:space="preserve">    (U1)ALERT_REQ_UNKNOWN</v>
      </c>
      <c r="AR24" s="63" t="str">
        <f t="shared" si="3"/>
        <v xml:space="preserve">    (U4)0x02000012U,                                                           /* 18 UNKNOWN                                         */</v>
      </c>
      <c r="AS24" s="63" t="str">
        <f t="shared" si="4"/>
        <v xml:space="preserve">    (U4)0x0200003FU,                                                           /* 18 UNKNOWN                                         */</v>
      </c>
      <c r="AT24" s="63" t="str">
        <f t="shared" si="1"/>
        <v xml:space="preserve">    (U1)ALERT_REQ_UNKNOWN,                                                     /* 18 UNKNOWN                                         */</v>
      </c>
    </row>
    <row r="25" spans="2:49">
      <c r="B25" s="131"/>
      <c r="C25" s="48">
        <f t="shared" si="2"/>
        <v>19</v>
      </c>
      <c r="D25" s="62" t="s">
        <v>69</v>
      </c>
      <c r="E25" s="62" t="s">
        <v>69</v>
      </c>
      <c r="F25" s="62" t="s">
        <v>69</v>
      </c>
      <c r="G25" s="62" t="s">
        <v>69</v>
      </c>
      <c r="H25" s="62" t="s">
        <v>69</v>
      </c>
      <c r="I25" s="62" t="s">
        <v>69</v>
      </c>
      <c r="J25" s="62">
        <v>1</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62" t="s">
        <v>69</v>
      </c>
      <c r="AD25" s="62">
        <v>0</v>
      </c>
      <c r="AE25" s="62">
        <v>1</v>
      </c>
      <c r="AF25" s="62">
        <v>0</v>
      </c>
      <c r="AG25" s="62">
        <v>0</v>
      </c>
      <c r="AH25" s="62">
        <v>1</v>
      </c>
      <c r="AI25" s="62">
        <v>1</v>
      </c>
      <c r="AJ25" s="52" t="s">
        <v>34</v>
      </c>
      <c r="AL25" t="str">
        <f t="shared" si="0"/>
        <v xml:space="preserve">    (U1)ALERT_REQ_UNKNOWN</v>
      </c>
      <c r="AR25" s="63" t="str">
        <f t="shared" si="3"/>
        <v xml:space="preserve">    (U4)0x02000013U,                                                           /* 19 UNKNOWN                                         */</v>
      </c>
      <c r="AS25" s="63" t="str">
        <f t="shared" si="4"/>
        <v xml:space="preserve">    (U4)0x0200003FU,                                                           /* 19 UNKNOWN                                         */</v>
      </c>
      <c r="AT25" s="63" t="str">
        <f t="shared" si="1"/>
        <v xml:space="preserve">    (U1)ALERT_REQ_UNKNOWN,                                                     /* 19 UNKNOWN                                         */</v>
      </c>
    </row>
    <row r="26" spans="2:49">
      <c r="B26" s="131"/>
      <c r="C26" s="48">
        <f t="shared" si="2"/>
        <v>20</v>
      </c>
      <c r="D26" s="62" t="s">
        <v>69</v>
      </c>
      <c r="E26" s="62" t="s">
        <v>69</v>
      </c>
      <c r="F26" s="62" t="s">
        <v>69</v>
      </c>
      <c r="G26" s="62" t="s">
        <v>69</v>
      </c>
      <c r="H26" s="62" t="s">
        <v>69</v>
      </c>
      <c r="I26" s="62" t="s">
        <v>69</v>
      </c>
      <c r="J26" s="62">
        <v>1</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62" t="s">
        <v>69</v>
      </c>
      <c r="AD26" s="62">
        <v>0</v>
      </c>
      <c r="AE26" s="62">
        <v>1</v>
      </c>
      <c r="AF26" s="62">
        <v>0</v>
      </c>
      <c r="AG26" s="62">
        <v>1</v>
      </c>
      <c r="AH26" s="62">
        <v>0</v>
      </c>
      <c r="AI26" s="62">
        <v>0</v>
      </c>
      <c r="AJ26" s="52" t="s">
        <v>34</v>
      </c>
      <c r="AL26" t="str">
        <f t="shared" si="0"/>
        <v xml:space="preserve">    (U1)ALERT_REQ_UNKNOWN</v>
      </c>
      <c r="AR26" s="63" t="str">
        <f t="shared" si="3"/>
        <v xml:space="preserve">    (U4)0x02000014U,                                                           /* 20 UNKNOWN                                         */</v>
      </c>
      <c r="AS26" s="63" t="str">
        <f t="shared" si="4"/>
        <v xml:space="preserve">    (U4)0x0200003FU,                                                           /* 20 UNKNOWN                                         */</v>
      </c>
      <c r="AT26" s="63" t="str">
        <f t="shared" si="1"/>
        <v xml:space="preserve">    (U1)ALERT_REQ_UNKNOWN,                                                     /* 20 UNKNOWN                                         */</v>
      </c>
    </row>
    <row r="27" spans="2:49">
      <c r="B27" s="131"/>
      <c r="C27" s="48">
        <f t="shared" si="2"/>
        <v>21</v>
      </c>
      <c r="D27" s="62" t="s">
        <v>69</v>
      </c>
      <c r="E27" s="62" t="s">
        <v>69</v>
      </c>
      <c r="F27" s="62" t="s">
        <v>69</v>
      </c>
      <c r="G27" s="62" t="s">
        <v>69</v>
      </c>
      <c r="H27" s="62" t="s">
        <v>69</v>
      </c>
      <c r="I27" s="62" t="s">
        <v>69</v>
      </c>
      <c r="J27" s="62">
        <v>1</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62" t="s">
        <v>69</v>
      </c>
      <c r="AD27" s="62">
        <v>0</v>
      </c>
      <c r="AE27" s="62">
        <v>1</v>
      </c>
      <c r="AF27" s="62">
        <v>0</v>
      </c>
      <c r="AG27" s="62">
        <v>1</v>
      </c>
      <c r="AH27" s="62">
        <v>0</v>
      </c>
      <c r="AI27" s="62">
        <v>1</v>
      </c>
      <c r="AJ27" s="52" t="s">
        <v>34</v>
      </c>
      <c r="AL27" t="str">
        <f t="shared" si="0"/>
        <v xml:space="preserve">    (U1)ALERT_REQ_UNKNOWN</v>
      </c>
      <c r="AR27" s="63" t="str">
        <f t="shared" si="3"/>
        <v xml:space="preserve">    (U4)0x02000015U,                                                           /* 21 UNKNOWN                                         */</v>
      </c>
      <c r="AS27" s="63" t="str">
        <f t="shared" si="4"/>
        <v xml:space="preserve">    (U4)0x0200003FU,                                                           /* 21 UNKNOWN                                         */</v>
      </c>
      <c r="AT27" s="63" t="str">
        <f t="shared" si="1"/>
        <v xml:space="preserve">    (U1)ALERT_REQ_UNKNOWN,                                                     /* 21 UNKNOWN                                         */</v>
      </c>
    </row>
    <row r="28" spans="2:49">
      <c r="B28" s="131"/>
      <c r="C28" s="48">
        <f t="shared" si="2"/>
        <v>22</v>
      </c>
      <c r="D28" s="62" t="s">
        <v>69</v>
      </c>
      <c r="E28" s="62" t="s">
        <v>69</v>
      </c>
      <c r="F28" s="62" t="s">
        <v>69</v>
      </c>
      <c r="G28" s="62" t="s">
        <v>69</v>
      </c>
      <c r="H28" s="62" t="s">
        <v>69</v>
      </c>
      <c r="I28" s="62" t="s">
        <v>69</v>
      </c>
      <c r="J28" s="62">
        <v>1</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62" t="s">
        <v>69</v>
      </c>
      <c r="AD28" s="62">
        <v>0</v>
      </c>
      <c r="AE28" s="62">
        <v>1</v>
      </c>
      <c r="AF28" s="62">
        <v>0</v>
      </c>
      <c r="AG28" s="62">
        <v>1</v>
      </c>
      <c r="AH28" s="62">
        <v>1</v>
      </c>
      <c r="AI28" s="62">
        <v>0</v>
      </c>
      <c r="AJ28" s="52" t="s">
        <v>34</v>
      </c>
      <c r="AL28" t="str">
        <f t="shared" si="0"/>
        <v xml:space="preserve">    (U1)ALERT_REQ_UNKNOWN</v>
      </c>
      <c r="AR28" s="63" t="str">
        <f t="shared" si="3"/>
        <v xml:space="preserve">    (U4)0x02000016U,                                                           /* 22 UNKNOWN                                         */</v>
      </c>
      <c r="AS28" s="63" t="str">
        <f t="shared" si="4"/>
        <v xml:space="preserve">    (U4)0x0200003FU,                                                           /* 22 UNKNOWN                                         */</v>
      </c>
      <c r="AT28" s="63" t="str">
        <f t="shared" si="1"/>
        <v xml:space="preserve">    (U1)ALERT_REQ_UNKNOWN,                                                     /* 22 UNKNOWN                                         */</v>
      </c>
    </row>
    <row r="29" spans="2:49">
      <c r="B29" s="131"/>
      <c r="C29" s="48">
        <f t="shared" si="2"/>
        <v>23</v>
      </c>
      <c r="D29" s="62" t="s">
        <v>69</v>
      </c>
      <c r="E29" s="62" t="s">
        <v>69</v>
      </c>
      <c r="F29" s="62" t="s">
        <v>69</v>
      </c>
      <c r="G29" s="62" t="s">
        <v>69</v>
      </c>
      <c r="H29" s="62" t="s">
        <v>69</v>
      </c>
      <c r="I29" s="62" t="s">
        <v>69</v>
      </c>
      <c r="J29" s="62">
        <v>1</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62" t="s">
        <v>69</v>
      </c>
      <c r="AD29" s="62">
        <v>0</v>
      </c>
      <c r="AE29" s="62">
        <v>1</v>
      </c>
      <c r="AF29" s="62">
        <v>0</v>
      </c>
      <c r="AG29" s="62">
        <v>1</v>
      </c>
      <c r="AH29" s="62">
        <v>1</v>
      </c>
      <c r="AI29" s="62">
        <v>1</v>
      </c>
      <c r="AJ29" s="52" t="s">
        <v>34</v>
      </c>
      <c r="AL29" t="str">
        <f t="shared" si="0"/>
        <v xml:space="preserve">    (U1)ALERT_REQ_UNKNOWN</v>
      </c>
      <c r="AR29" s="63" t="str">
        <f t="shared" si="3"/>
        <v xml:space="preserve">    (U4)0x02000017U,                                                           /* 23 UNKNOWN                                         */</v>
      </c>
      <c r="AS29" s="63" t="str">
        <f t="shared" si="4"/>
        <v xml:space="preserve">    (U4)0x0200003FU,                                                           /* 23 UNKNOWN                                         */</v>
      </c>
      <c r="AT29" s="63" t="str">
        <f t="shared" si="1"/>
        <v xml:space="preserve">    (U1)ALERT_REQ_UNKNOWN,                                                     /* 23 UNKNOWN                                         */</v>
      </c>
    </row>
    <row r="30" spans="2:49">
      <c r="B30" s="131"/>
      <c r="C30" s="48">
        <f t="shared" si="2"/>
        <v>24</v>
      </c>
      <c r="D30" s="62" t="s">
        <v>69</v>
      </c>
      <c r="E30" s="62" t="s">
        <v>69</v>
      </c>
      <c r="F30" s="62" t="s">
        <v>69</v>
      </c>
      <c r="G30" s="62" t="s">
        <v>69</v>
      </c>
      <c r="H30" s="62" t="s">
        <v>69</v>
      </c>
      <c r="I30" s="62" t="s">
        <v>69</v>
      </c>
      <c r="J30" s="62">
        <v>1</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62" t="s">
        <v>69</v>
      </c>
      <c r="AD30" s="62">
        <v>0</v>
      </c>
      <c r="AE30" s="62">
        <v>1</v>
      </c>
      <c r="AF30" s="62">
        <v>1</v>
      </c>
      <c r="AG30" s="62">
        <v>0</v>
      </c>
      <c r="AH30" s="62">
        <v>0</v>
      </c>
      <c r="AI30" s="62">
        <v>0</v>
      </c>
      <c r="AJ30" s="52" t="s">
        <v>34</v>
      </c>
      <c r="AL30" t="str">
        <f t="shared" si="0"/>
        <v xml:space="preserve">    (U1)ALERT_REQ_UNKNOWN</v>
      </c>
      <c r="AR30" s="63" t="str">
        <f t="shared" si="3"/>
        <v xml:space="preserve">    (U4)0x02000018U,                                                           /* 24 UNKNOWN                                         */</v>
      </c>
      <c r="AS30" s="63" t="str">
        <f t="shared" si="4"/>
        <v xml:space="preserve">    (U4)0x0200003FU,                                                           /* 24 UNKNOWN                                         */</v>
      </c>
      <c r="AT30" s="63" t="str">
        <f t="shared" si="1"/>
        <v xml:space="preserve">    (U1)ALERT_REQ_UNKNOWN,                                                     /* 24 UNKNOWN                                         */</v>
      </c>
    </row>
    <row r="31" spans="2:49">
      <c r="B31" s="131"/>
      <c r="C31" s="48">
        <f t="shared" si="2"/>
        <v>25</v>
      </c>
      <c r="D31" s="62" t="s">
        <v>69</v>
      </c>
      <c r="E31" s="62" t="s">
        <v>69</v>
      </c>
      <c r="F31" s="62" t="s">
        <v>69</v>
      </c>
      <c r="G31" s="62" t="s">
        <v>69</v>
      </c>
      <c r="H31" s="62" t="s">
        <v>69</v>
      </c>
      <c r="I31" s="62" t="s">
        <v>69</v>
      </c>
      <c r="J31" s="62">
        <v>1</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62" t="s">
        <v>69</v>
      </c>
      <c r="AD31" s="62">
        <v>0</v>
      </c>
      <c r="AE31" s="62">
        <v>1</v>
      </c>
      <c r="AF31" s="62">
        <v>1</v>
      </c>
      <c r="AG31" s="62">
        <v>0</v>
      </c>
      <c r="AH31" s="62">
        <v>0</v>
      </c>
      <c r="AI31" s="62">
        <v>1</v>
      </c>
      <c r="AJ31" s="52" t="s">
        <v>34</v>
      </c>
      <c r="AL31" t="str">
        <f t="shared" si="0"/>
        <v xml:space="preserve">    (U1)ALERT_REQ_UNKNOWN</v>
      </c>
      <c r="AR31" s="63" t="str">
        <f t="shared" si="3"/>
        <v xml:space="preserve">    (U4)0x02000019U,                                                           /* 25 UNKNOWN                                         */</v>
      </c>
      <c r="AS31" s="63" t="str">
        <f t="shared" si="4"/>
        <v xml:space="preserve">    (U4)0x0200003FU,                                                           /* 25 UNKNOWN                                         */</v>
      </c>
      <c r="AT31" s="63" t="str">
        <f t="shared" si="1"/>
        <v xml:space="preserve">    (U1)ALERT_REQ_UNKNOWN,                                                     /* 25 UNKNOWN                                         */</v>
      </c>
    </row>
    <row r="32" spans="2:49">
      <c r="B32" s="131"/>
      <c r="C32" s="48">
        <f t="shared" si="2"/>
        <v>26</v>
      </c>
      <c r="D32" s="62" t="s">
        <v>69</v>
      </c>
      <c r="E32" s="62" t="s">
        <v>69</v>
      </c>
      <c r="F32" s="62" t="s">
        <v>69</v>
      </c>
      <c r="G32" s="62" t="s">
        <v>69</v>
      </c>
      <c r="H32" s="62" t="s">
        <v>69</v>
      </c>
      <c r="I32" s="62" t="s">
        <v>69</v>
      </c>
      <c r="J32" s="62">
        <v>1</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62" t="s">
        <v>69</v>
      </c>
      <c r="AD32" s="62">
        <v>0</v>
      </c>
      <c r="AE32" s="62">
        <v>1</v>
      </c>
      <c r="AF32" s="62">
        <v>1</v>
      </c>
      <c r="AG32" s="62">
        <v>0</v>
      </c>
      <c r="AH32" s="62">
        <v>1</v>
      </c>
      <c r="AI32" s="62">
        <v>0</v>
      </c>
      <c r="AJ32" s="52" t="s">
        <v>34</v>
      </c>
      <c r="AL32" t="str">
        <f t="shared" si="0"/>
        <v xml:space="preserve">    (U1)ALERT_REQ_UNKNOWN</v>
      </c>
      <c r="AR32" s="63" t="str">
        <f t="shared" si="3"/>
        <v xml:space="preserve">    (U4)0x0200001AU,                                                           /* 26 UNKNOWN                                         */</v>
      </c>
      <c r="AS32" s="63" t="str">
        <f t="shared" si="4"/>
        <v xml:space="preserve">    (U4)0x0200003FU,                                                           /* 26 UNKNOWN                                         */</v>
      </c>
      <c r="AT32" s="63" t="str">
        <f t="shared" si="1"/>
        <v xml:space="preserve">    (U1)ALERT_REQ_UNKNOWN,                                                     /* 26 UNKNOWN                                         */</v>
      </c>
    </row>
    <row r="33" spans="2:46">
      <c r="B33" s="131"/>
      <c r="C33" s="48">
        <f t="shared" si="2"/>
        <v>27</v>
      </c>
      <c r="D33" s="62" t="s">
        <v>69</v>
      </c>
      <c r="E33" s="62" t="s">
        <v>69</v>
      </c>
      <c r="F33" s="62" t="s">
        <v>69</v>
      </c>
      <c r="G33" s="62" t="s">
        <v>69</v>
      </c>
      <c r="H33" s="62" t="s">
        <v>69</v>
      </c>
      <c r="I33" s="62" t="s">
        <v>69</v>
      </c>
      <c r="J33" s="62">
        <v>1</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62" t="s">
        <v>69</v>
      </c>
      <c r="AD33" s="62">
        <v>0</v>
      </c>
      <c r="AE33" s="62">
        <v>1</v>
      </c>
      <c r="AF33" s="62">
        <v>1</v>
      </c>
      <c r="AG33" s="62">
        <v>0</v>
      </c>
      <c r="AH33" s="62">
        <v>1</v>
      </c>
      <c r="AI33" s="62">
        <v>1</v>
      </c>
      <c r="AJ33" s="52" t="s">
        <v>34</v>
      </c>
      <c r="AL33" t="str">
        <f t="shared" si="0"/>
        <v xml:space="preserve">    (U1)ALERT_REQ_UNKNOWN</v>
      </c>
      <c r="AR33" s="63" t="str">
        <f t="shared" si="3"/>
        <v xml:space="preserve">    (U4)0x0200001BU,                                                           /* 27 UNKNOWN                                         */</v>
      </c>
      <c r="AS33" s="63" t="str">
        <f t="shared" si="4"/>
        <v xml:space="preserve">    (U4)0x0200003FU,                                                           /* 27 UNKNOWN                                         */</v>
      </c>
      <c r="AT33" s="63" t="str">
        <f t="shared" si="1"/>
        <v xml:space="preserve">    (U1)ALERT_REQ_UNKNOWN,                                                     /* 27 UNKNOWN                                         */</v>
      </c>
    </row>
    <row r="34" spans="2:46">
      <c r="B34" s="131"/>
      <c r="C34" s="48">
        <f t="shared" si="2"/>
        <v>28</v>
      </c>
      <c r="D34" s="62" t="s">
        <v>69</v>
      </c>
      <c r="E34" s="62" t="s">
        <v>69</v>
      </c>
      <c r="F34" s="62" t="s">
        <v>69</v>
      </c>
      <c r="G34" s="62" t="s">
        <v>69</v>
      </c>
      <c r="H34" s="62" t="s">
        <v>69</v>
      </c>
      <c r="I34" s="62" t="s">
        <v>69</v>
      </c>
      <c r="J34" s="62">
        <v>1</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62" t="s">
        <v>69</v>
      </c>
      <c r="AD34" s="62">
        <v>0</v>
      </c>
      <c r="AE34" s="62">
        <v>1</v>
      </c>
      <c r="AF34" s="62">
        <v>1</v>
      </c>
      <c r="AG34" s="62">
        <v>1</v>
      </c>
      <c r="AH34" s="62">
        <v>0</v>
      </c>
      <c r="AI34" s="62">
        <v>0</v>
      </c>
      <c r="AJ34" s="52" t="s">
        <v>34</v>
      </c>
      <c r="AL34" t="str">
        <f t="shared" si="0"/>
        <v xml:space="preserve">    (U1)ALERT_REQ_UNKNOWN</v>
      </c>
      <c r="AR34" s="63" t="str">
        <f t="shared" si="3"/>
        <v xml:space="preserve">    (U4)0x0200001CU,                                                           /* 28 UNKNOWN                                         */</v>
      </c>
      <c r="AS34" s="63" t="str">
        <f t="shared" si="4"/>
        <v xml:space="preserve">    (U4)0x0200003FU,                                                           /* 28 UNKNOWN                                         */</v>
      </c>
      <c r="AT34" s="63" t="str">
        <f t="shared" si="1"/>
        <v xml:space="preserve">    (U1)ALERT_REQ_UNKNOWN,                                                     /* 28 UNKNOWN                                         */</v>
      </c>
    </row>
    <row r="35" spans="2:46">
      <c r="B35" s="131"/>
      <c r="C35" s="48">
        <f t="shared" si="2"/>
        <v>29</v>
      </c>
      <c r="D35" s="62" t="s">
        <v>69</v>
      </c>
      <c r="E35" s="62" t="s">
        <v>69</v>
      </c>
      <c r="F35" s="62" t="s">
        <v>69</v>
      </c>
      <c r="G35" s="62" t="s">
        <v>69</v>
      </c>
      <c r="H35" s="62" t="s">
        <v>69</v>
      </c>
      <c r="I35" s="62" t="s">
        <v>69</v>
      </c>
      <c r="J35" s="62">
        <v>1</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62" t="s">
        <v>69</v>
      </c>
      <c r="AD35" s="62">
        <v>0</v>
      </c>
      <c r="AE35" s="62">
        <v>1</v>
      </c>
      <c r="AF35" s="62">
        <v>1</v>
      </c>
      <c r="AG35" s="62">
        <v>1</v>
      </c>
      <c r="AH35" s="62">
        <v>0</v>
      </c>
      <c r="AI35" s="62">
        <v>1</v>
      </c>
      <c r="AJ35" s="52" t="s">
        <v>34</v>
      </c>
      <c r="AL35" t="str">
        <f t="shared" si="0"/>
        <v xml:space="preserve">    (U1)ALERT_REQ_UNKNOWN</v>
      </c>
      <c r="AR35" s="63" t="str">
        <f t="shared" si="3"/>
        <v xml:space="preserve">    (U4)0x0200001DU,                                                           /* 29 UNKNOWN                                         */</v>
      </c>
      <c r="AS35" s="63" t="str">
        <f t="shared" si="4"/>
        <v xml:space="preserve">    (U4)0x0200003FU,                                                           /* 29 UNKNOWN                                         */</v>
      </c>
      <c r="AT35" s="63" t="str">
        <f t="shared" si="1"/>
        <v xml:space="preserve">    (U1)ALERT_REQ_UNKNOWN,                                                     /* 29 UNKNOWN                                         */</v>
      </c>
    </row>
    <row r="36" spans="2:46">
      <c r="B36" s="131"/>
      <c r="C36" s="48">
        <f t="shared" si="2"/>
        <v>30</v>
      </c>
      <c r="D36" s="62" t="s">
        <v>69</v>
      </c>
      <c r="E36" s="62" t="s">
        <v>69</v>
      </c>
      <c r="F36" s="62" t="s">
        <v>69</v>
      </c>
      <c r="G36" s="62" t="s">
        <v>69</v>
      </c>
      <c r="H36" s="62" t="s">
        <v>69</v>
      </c>
      <c r="I36" s="62" t="s">
        <v>69</v>
      </c>
      <c r="J36" s="62">
        <v>1</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62" t="s">
        <v>69</v>
      </c>
      <c r="AD36" s="62">
        <v>0</v>
      </c>
      <c r="AE36" s="62">
        <v>1</v>
      </c>
      <c r="AF36" s="62">
        <v>1</v>
      </c>
      <c r="AG36" s="62">
        <v>1</v>
      </c>
      <c r="AH36" s="62">
        <v>1</v>
      </c>
      <c r="AI36" s="62">
        <v>0</v>
      </c>
      <c r="AJ36" s="52" t="s">
        <v>34</v>
      </c>
      <c r="AL36" t="str">
        <f t="shared" si="0"/>
        <v xml:space="preserve">    (U1)ALERT_REQ_UNKNOWN</v>
      </c>
      <c r="AR36" s="63" t="str">
        <f t="shared" si="3"/>
        <v xml:space="preserve">    (U4)0x0200001EU,                                                           /* 30 UNKNOWN                                         */</v>
      </c>
      <c r="AS36" s="63" t="str">
        <f t="shared" si="4"/>
        <v xml:space="preserve">    (U4)0x0200003FU,                                                           /* 30 UNKNOWN                                         */</v>
      </c>
      <c r="AT36" s="63" t="str">
        <f t="shared" si="1"/>
        <v xml:space="preserve">    (U1)ALERT_REQ_UNKNOWN,                                                     /* 30 UNKNOWN                                         */</v>
      </c>
    </row>
    <row r="37" spans="2:46">
      <c r="B37" s="131"/>
      <c r="C37" s="48">
        <f t="shared" si="2"/>
        <v>31</v>
      </c>
      <c r="D37" s="62" t="s">
        <v>69</v>
      </c>
      <c r="E37" s="62" t="s">
        <v>69</v>
      </c>
      <c r="F37" s="62" t="s">
        <v>69</v>
      </c>
      <c r="G37" s="62" t="s">
        <v>69</v>
      </c>
      <c r="H37" s="62" t="s">
        <v>69</v>
      </c>
      <c r="I37" s="62" t="s">
        <v>69</v>
      </c>
      <c r="J37" s="62">
        <v>1</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62" t="s">
        <v>69</v>
      </c>
      <c r="AD37" s="62">
        <v>0</v>
      </c>
      <c r="AE37" s="62">
        <v>1</v>
      </c>
      <c r="AF37" s="62">
        <v>1</v>
      </c>
      <c r="AG37" s="62">
        <v>1</v>
      </c>
      <c r="AH37" s="62">
        <v>1</v>
      </c>
      <c r="AI37" s="62">
        <v>1</v>
      </c>
      <c r="AJ37" s="52" t="s">
        <v>34</v>
      </c>
      <c r="AL37" t="str">
        <f t="shared" si="0"/>
        <v xml:space="preserve">    (U1)ALERT_REQ_UNKNOWN</v>
      </c>
      <c r="AR37" s="63" t="str">
        <f t="shared" si="3"/>
        <v xml:space="preserve">    (U4)0x0200001FU,                                                           /* 31 UNKNOWN                                         */</v>
      </c>
      <c r="AS37" s="63" t="str">
        <f t="shared" si="4"/>
        <v xml:space="preserve">    (U4)0x0200003FU,                                                           /* 31 UNKNOWN                                         */</v>
      </c>
      <c r="AT37" s="63" t="str">
        <f t="shared" si="1"/>
        <v xml:space="preserve">    (U1)ALERT_REQ_UNKNOWN,                                                     /* 31 UNKNOWN                                         */</v>
      </c>
    </row>
    <row r="38" spans="2:46">
      <c r="B38" s="131"/>
      <c r="C38" s="48">
        <f t="shared" si="2"/>
        <v>32</v>
      </c>
      <c r="D38" s="62" t="s">
        <v>69</v>
      </c>
      <c r="E38" s="62" t="s">
        <v>69</v>
      </c>
      <c r="F38" s="62" t="s">
        <v>69</v>
      </c>
      <c r="G38" s="62" t="s">
        <v>69</v>
      </c>
      <c r="H38" s="62" t="s">
        <v>69</v>
      </c>
      <c r="I38" s="62" t="s">
        <v>69</v>
      </c>
      <c r="J38" s="62">
        <v>1</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62" t="s">
        <v>69</v>
      </c>
      <c r="AD38" s="62">
        <v>1</v>
      </c>
      <c r="AE38" s="62">
        <v>0</v>
      </c>
      <c r="AF38" s="62">
        <v>0</v>
      </c>
      <c r="AG38" s="62">
        <v>0</v>
      </c>
      <c r="AH38" s="62">
        <v>0</v>
      </c>
      <c r="AI38" s="62">
        <v>0</v>
      </c>
      <c r="AJ38" s="52" t="s">
        <v>34</v>
      </c>
      <c r="AL38" t="str">
        <f t="shared" si="0"/>
        <v xml:space="preserve">    (U1)ALERT_REQ_UNKNOWN</v>
      </c>
      <c r="AR38" s="63" t="str">
        <f t="shared" si="3"/>
        <v xml:space="preserve">    (U4)0x02000020U,                                                           /* 32 UNKNOWN                                         */</v>
      </c>
      <c r="AS38" s="63" t="str">
        <f t="shared" si="4"/>
        <v xml:space="preserve">    (U4)0x0200003FU,                                                           /* 32 UNKNOWN                                         */</v>
      </c>
      <c r="AT38" s="63" t="str">
        <f t="shared" si="1"/>
        <v xml:space="preserve">    (U1)ALERT_REQ_UNKNOWN,                                                     /* 32 UNKNOWN                                         */</v>
      </c>
    </row>
    <row r="39" spans="2:46">
      <c r="B39" s="131"/>
      <c r="C39" s="48">
        <f t="shared" si="2"/>
        <v>33</v>
      </c>
      <c r="D39" s="62" t="s">
        <v>69</v>
      </c>
      <c r="E39" s="62" t="s">
        <v>69</v>
      </c>
      <c r="F39" s="62" t="s">
        <v>69</v>
      </c>
      <c r="G39" s="62" t="s">
        <v>69</v>
      </c>
      <c r="H39" s="62" t="s">
        <v>69</v>
      </c>
      <c r="I39" s="62" t="s">
        <v>69</v>
      </c>
      <c r="J39" s="62">
        <v>1</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62" t="s">
        <v>69</v>
      </c>
      <c r="AD39" s="62">
        <v>1</v>
      </c>
      <c r="AE39" s="62">
        <v>0</v>
      </c>
      <c r="AF39" s="62">
        <v>0</v>
      </c>
      <c r="AG39" s="62">
        <v>0</v>
      </c>
      <c r="AH39" s="62">
        <v>0</v>
      </c>
      <c r="AI39" s="62">
        <v>1</v>
      </c>
      <c r="AJ39" s="52" t="s">
        <v>34</v>
      </c>
      <c r="AL39" t="str">
        <f t="shared" si="0"/>
        <v xml:space="preserve">    (U1)ALERT_REQ_UNKNOWN</v>
      </c>
      <c r="AR39" s="63" t="str">
        <f t="shared" si="3"/>
        <v xml:space="preserve">    (U4)0x02000021U,                                                           /* 33 UNKNOWN                                         */</v>
      </c>
      <c r="AS39" s="63" t="str">
        <f t="shared" si="4"/>
        <v xml:space="preserve">    (U4)0x0200003FU,                                                           /* 33 UNKNOWN                                         */</v>
      </c>
      <c r="AT39" s="63" t="str">
        <f t="shared" si="1"/>
        <v xml:space="preserve">    (U1)ALERT_REQ_UNKNOWN,                                                     /* 33 UNKNOWN                                         */</v>
      </c>
    </row>
    <row r="40" spans="2:46">
      <c r="B40" s="131"/>
      <c r="C40" s="48">
        <f t="shared" si="2"/>
        <v>34</v>
      </c>
      <c r="D40" s="62" t="s">
        <v>69</v>
      </c>
      <c r="E40" s="62" t="s">
        <v>69</v>
      </c>
      <c r="F40" s="62" t="s">
        <v>69</v>
      </c>
      <c r="G40" s="62" t="s">
        <v>69</v>
      </c>
      <c r="H40" s="62" t="s">
        <v>69</v>
      </c>
      <c r="I40" s="62" t="s">
        <v>69</v>
      </c>
      <c r="J40" s="62">
        <v>1</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62" t="s">
        <v>69</v>
      </c>
      <c r="AD40" s="62">
        <v>1</v>
      </c>
      <c r="AE40" s="62">
        <v>0</v>
      </c>
      <c r="AF40" s="62">
        <v>0</v>
      </c>
      <c r="AG40" s="62">
        <v>0</v>
      </c>
      <c r="AH40" s="62">
        <v>1</v>
      </c>
      <c r="AI40" s="62">
        <v>0</v>
      </c>
      <c r="AJ40" s="52" t="s">
        <v>34</v>
      </c>
      <c r="AL40" t="str">
        <f t="shared" si="0"/>
        <v xml:space="preserve">    (U1)ALERT_REQ_UNKNOWN</v>
      </c>
      <c r="AR40" s="63" t="str">
        <f t="shared" si="3"/>
        <v xml:space="preserve">    (U4)0x02000022U,                                                           /* 34 UNKNOWN                                         */</v>
      </c>
      <c r="AS40" s="63" t="str">
        <f t="shared" si="4"/>
        <v xml:space="preserve">    (U4)0x0200003FU,                                                           /* 34 UNKNOWN                                         */</v>
      </c>
      <c r="AT40" s="63" t="str">
        <f t="shared" si="1"/>
        <v xml:space="preserve">    (U1)ALERT_REQ_UNKNOWN,                                                     /* 34 UNKNOWN                                         */</v>
      </c>
    </row>
    <row r="41" spans="2:46">
      <c r="B41" s="131"/>
      <c r="C41" s="48">
        <f t="shared" si="2"/>
        <v>35</v>
      </c>
      <c r="D41" s="62" t="s">
        <v>69</v>
      </c>
      <c r="E41" s="62" t="s">
        <v>69</v>
      </c>
      <c r="F41" s="62" t="s">
        <v>69</v>
      </c>
      <c r="G41" s="62" t="s">
        <v>69</v>
      </c>
      <c r="H41" s="62" t="s">
        <v>69</v>
      </c>
      <c r="I41" s="62" t="s">
        <v>69</v>
      </c>
      <c r="J41" s="62">
        <v>1</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62" t="s">
        <v>69</v>
      </c>
      <c r="AD41" s="62">
        <v>1</v>
      </c>
      <c r="AE41" s="62">
        <v>0</v>
      </c>
      <c r="AF41" s="62">
        <v>0</v>
      </c>
      <c r="AG41" s="62">
        <v>0</v>
      </c>
      <c r="AH41" s="62">
        <v>1</v>
      </c>
      <c r="AI41" s="62">
        <v>1</v>
      </c>
      <c r="AJ41" s="52" t="s">
        <v>34</v>
      </c>
      <c r="AL41" t="str">
        <f t="shared" si="0"/>
        <v xml:space="preserve">    (U1)ALERT_REQ_UNKNOWN</v>
      </c>
      <c r="AR41" s="63" t="str">
        <f t="shared" si="3"/>
        <v xml:space="preserve">    (U4)0x02000023U,                                                           /* 35 UNKNOWN                                         */</v>
      </c>
      <c r="AS41" s="63" t="str">
        <f t="shared" si="4"/>
        <v xml:space="preserve">    (U4)0x0200003FU,                                                           /* 35 UNKNOWN                                         */</v>
      </c>
      <c r="AT41" s="63" t="str">
        <f t="shared" si="1"/>
        <v xml:space="preserve">    (U1)ALERT_REQ_UNKNOWN,                                                     /* 35 UNKNOWN                                         */</v>
      </c>
    </row>
    <row r="42" spans="2:46">
      <c r="B42" s="131"/>
      <c r="C42" s="48">
        <f t="shared" si="2"/>
        <v>36</v>
      </c>
      <c r="D42" s="62" t="s">
        <v>69</v>
      </c>
      <c r="E42" s="62" t="s">
        <v>69</v>
      </c>
      <c r="F42" s="62" t="s">
        <v>69</v>
      </c>
      <c r="G42" s="62" t="s">
        <v>69</v>
      </c>
      <c r="H42" s="62" t="s">
        <v>69</v>
      </c>
      <c r="I42" s="62" t="s">
        <v>69</v>
      </c>
      <c r="J42" s="62">
        <v>1</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62" t="s">
        <v>69</v>
      </c>
      <c r="AD42" s="62">
        <v>1</v>
      </c>
      <c r="AE42" s="62">
        <v>0</v>
      </c>
      <c r="AF42" s="62">
        <v>0</v>
      </c>
      <c r="AG42" s="62">
        <v>1</v>
      </c>
      <c r="AH42" s="62">
        <v>0</v>
      </c>
      <c r="AI42" s="62">
        <v>0</v>
      </c>
      <c r="AJ42" s="52" t="s">
        <v>34</v>
      </c>
      <c r="AL42" t="str">
        <f t="shared" si="0"/>
        <v xml:space="preserve">    (U1)ALERT_REQ_UNKNOWN</v>
      </c>
      <c r="AR42" s="63" t="str">
        <f t="shared" si="3"/>
        <v xml:space="preserve">    (U4)0x02000024U,                                                           /* 36 UNKNOWN                                         */</v>
      </c>
      <c r="AS42" s="63" t="str">
        <f t="shared" si="4"/>
        <v xml:space="preserve">    (U4)0x0200003FU,                                                           /* 36 UNKNOWN                                         */</v>
      </c>
      <c r="AT42" s="63" t="str">
        <f t="shared" si="1"/>
        <v xml:space="preserve">    (U1)ALERT_REQ_UNKNOWN,                                                     /* 36 UNKNOWN                                         */</v>
      </c>
    </row>
    <row r="43" spans="2:46">
      <c r="B43" s="131"/>
      <c r="C43" s="48">
        <f t="shared" si="2"/>
        <v>37</v>
      </c>
      <c r="D43" s="62" t="s">
        <v>69</v>
      </c>
      <c r="E43" s="62" t="s">
        <v>69</v>
      </c>
      <c r="F43" s="62" t="s">
        <v>69</v>
      </c>
      <c r="G43" s="62" t="s">
        <v>69</v>
      </c>
      <c r="H43" s="62" t="s">
        <v>69</v>
      </c>
      <c r="I43" s="62" t="s">
        <v>69</v>
      </c>
      <c r="J43" s="62">
        <v>1</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62" t="s">
        <v>69</v>
      </c>
      <c r="AD43" s="62">
        <v>1</v>
      </c>
      <c r="AE43" s="62">
        <v>0</v>
      </c>
      <c r="AF43" s="62">
        <v>0</v>
      </c>
      <c r="AG43" s="62">
        <v>1</v>
      </c>
      <c r="AH43" s="62">
        <v>0</v>
      </c>
      <c r="AI43" s="62">
        <v>1</v>
      </c>
      <c r="AJ43" s="52" t="s">
        <v>34</v>
      </c>
      <c r="AL43" t="str">
        <f t="shared" si="0"/>
        <v xml:space="preserve">    (U1)ALERT_REQ_UNKNOWN</v>
      </c>
      <c r="AR43" s="63" t="str">
        <f t="shared" si="3"/>
        <v xml:space="preserve">    (U4)0x02000025U,                                                           /* 37 UNKNOWN                                         */</v>
      </c>
      <c r="AS43" s="63" t="str">
        <f t="shared" si="4"/>
        <v xml:space="preserve">    (U4)0x0200003FU,                                                           /* 37 UNKNOWN                                         */</v>
      </c>
      <c r="AT43" s="63" t="str">
        <f t="shared" si="1"/>
        <v xml:space="preserve">    (U1)ALERT_REQ_UNKNOWN,                                                     /* 37 UNKNOWN                                         */</v>
      </c>
    </row>
    <row r="44" spans="2:46">
      <c r="B44" s="131"/>
      <c r="C44" s="48">
        <f t="shared" si="2"/>
        <v>38</v>
      </c>
      <c r="D44" s="62" t="s">
        <v>69</v>
      </c>
      <c r="E44" s="62" t="s">
        <v>69</v>
      </c>
      <c r="F44" s="62" t="s">
        <v>69</v>
      </c>
      <c r="G44" s="62" t="s">
        <v>69</v>
      </c>
      <c r="H44" s="62" t="s">
        <v>69</v>
      </c>
      <c r="I44" s="62" t="s">
        <v>69</v>
      </c>
      <c r="J44" s="62">
        <v>1</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62" t="s">
        <v>69</v>
      </c>
      <c r="AD44" s="62">
        <v>1</v>
      </c>
      <c r="AE44" s="62">
        <v>0</v>
      </c>
      <c r="AF44" s="62">
        <v>0</v>
      </c>
      <c r="AG44" s="62">
        <v>1</v>
      </c>
      <c r="AH44" s="62">
        <v>1</v>
      </c>
      <c r="AI44" s="62">
        <v>0</v>
      </c>
      <c r="AJ44" s="52" t="s">
        <v>34</v>
      </c>
      <c r="AL44" t="str">
        <f t="shared" si="0"/>
        <v xml:space="preserve">    (U1)ALERT_REQ_UNKNOWN</v>
      </c>
      <c r="AR44" s="63" t="str">
        <f t="shared" si="3"/>
        <v xml:space="preserve">    (U4)0x02000026U,                                                           /* 38 UNKNOWN                                         */</v>
      </c>
      <c r="AS44" s="63" t="str">
        <f t="shared" si="4"/>
        <v xml:space="preserve">    (U4)0x0200003FU,                                                           /* 38 UNKNOWN                                         */</v>
      </c>
      <c r="AT44" s="63" t="str">
        <f t="shared" si="1"/>
        <v xml:space="preserve">    (U1)ALERT_REQ_UNKNOWN,                                                     /* 38 UNKNOWN                                         */</v>
      </c>
    </row>
    <row r="45" spans="2:46">
      <c r="B45" s="131"/>
      <c r="C45" s="48">
        <f t="shared" si="2"/>
        <v>39</v>
      </c>
      <c r="D45" s="62" t="s">
        <v>69</v>
      </c>
      <c r="E45" s="62" t="s">
        <v>69</v>
      </c>
      <c r="F45" s="62" t="s">
        <v>69</v>
      </c>
      <c r="G45" s="62" t="s">
        <v>69</v>
      </c>
      <c r="H45" s="62" t="s">
        <v>69</v>
      </c>
      <c r="I45" s="62" t="s">
        <v>69</v>
      </c>
      <c r="J45" s="62">
        <v>1</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62" t="s">
        <v>69</v>
      </c>
      <c r="AD45" s="62">
        <v>1</v>
      </c>
      <c r="AE45" s="62">
        <v>0</v>
      </c>
      <c r="AF45" s="62">
        <v>0</v>
      </c>
      <c r="AG45" s="62">
        <v>1</v>
      </c>
      <c r="AH45" s="62">
        <v>1</v>
      </c>
      <c r="AI45" s="62">
        <v>1</v>
      </c>
      <c r="AJ45" s="52" t="s">
        <v>34</v>
      </c>
      <c r="AL45" t="str">
        <f t="shared" si="0"/>
        <v xml:space="preserve">    (U1)ALERT_REQ_UNKNOWN</v>
      </c>
      <c r="AR45" s="63" t="str">
        <f t="shared" si="3"/>
        <v xml:space="preserve">    (U4)0x02000027U,                                                           /* 39 UNKNOWN                                         */</v>
      </c>
      <c r="AS45" s="63" t="str">
        <f t="shared" si="4"/>
        <v xml:space="preserve">    (U4)0x0200003FU,                                                           /* 39 UNKNOWN                                         */</v>
      </c>
      <c r="AT45" s="63" t="str">
        <f t="shared" si="1"/>
        <v xml:space="preserve">    (U1)ALERT_REQ_UNKNOWN,                                                     /* 39 UNKNOWN                                         */</v>
      </c>
    </row>
    <row r="46" spans="2:46">
      <c r="B46" s="131"/>
      <c r="C46" s="48">
        <f t="shared" si="2"/>
        <v>40</v>
      </c>
      <c r="D46" s="62" t="s">
        <v>69</v>
      </c>
      <c r="E46" s="62" t="s">
        <v>69</v>
      </c>
      <c r="F46" s="62" t="s">
        <v>69</v>
      </c>
      <c r="G46" s="62" t="s">
        <v>69</v>
      </c>
      <c r="H46" s="62" t="s">
        <v>69</v>
      </c>
      <c r="I46" s="62" t="s">
        <v>69</v>
      </c>
      <c r="J46" s="62">
        <v>1</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62" t="s">
        <v>69</v>
      </c>
      <c r="AD46" s="62">
        <v>1</v>
      </c>
      <c r="AE46" s="62">
        <v>0</v>
      </c>
      <c r="AF46" s="62">
        <v>1</v>
      </c>
      <c r="AG46" s="62">
        <v>0</v>
      </c>
      <c r="AH46" s="62">
        <v>0</v>
      </c>
      <c r="AI46" s="62">
        <v>0</v>
      </c>
      <c r="AJ46" s="52" t="s">
        <v>34</v>
      </c>
      <c r="AL46" t="str">
        <f t="shared" si="0"/>
        <v xml:space="preserve">    (U1)ALERT_REQ_UNKNOWN</v>
      </c>
      <c r="AR46" s="63" t="str">
        <f t="shared" si="3"/>
        <v xml:space="preserve">    (U4)0x02000028U,                                                           /* 40 UNKNOWN                                         */</v>
      </c>
      <c r="AS46" s="63" t="str">
        <f t="shared" si="4"/>
        <v xml:space="preserve">    (U4)0x0200003FU,                                                           /* 40 UNKNOWN                                         */</v>
      </c>
      <c r="AT46" s="63" t="str">
        <f t="shared" si="1"/>
        <v xml:space="preserve">    (U1)ALERT_REQ_UNKNOWN,                                                     /* 40 UNKNOWN                                         */</v>
      </c>
    </row>
    <row r="47" spans="2:46">
      <c r="B47" s="131"/>
      <c r="C47" s="48">
        <f t="shared" si="2"/>
        <v>41</v>
      </c>
      <c r="D47" s="62" t="s">
        <v>69</v>
      </c>
      <c r="E47" s="62" t="s">
        <v>69</v>
      </c>
      <c r="F47" s="62" t="s">
        <v>69</v>
      </c>
      <c r="G47" s="62" t="s">
        <v>69</v>
      </c>
      <c r="H47" s="62" t="s">
        <v>69</v>
      </c>
      <c r="I47" s="62" t="s">
        <v>69</v>
      </c>
      <c r="J47" s="62">
        <v>1</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62" t="s">
        <v>69</v>
      </c>
      <c r="AD47" s="62">
        <v>1</v>
      </c>
      <c r="AE47" s="62">
        <v>0</v>
      </c>
      <c r="AF47" s="62">
        <v>1</v>
      </c>
      <c r="AG47" s="62">
        <v>0</v>
      </c>
      <c r="AH47" s="62">
        <v>0</v>
      </c>
      <c r="AI47" s="62">
        <v>1</v>
      </c>
      <c r="AJ47" s="52" t="s">
        <v>34</v>
      </c>
      <c r="AL47" t="str">
        <f t="shared" si="0"/>
        <v xml:space="preserve">    (U1)ALERT_REQ_UNKNOWN</v>
      </c>
      <c r="AR47" s="63" t="str">
        <f t="shared" si="3"/>
        <v xml:space="preserve">    (U4)0x02000029U,                                                           /* 41 UNKNOWN                                         */</v>
      </c>
      <c r="AS47" s="63" t="str">
        <f t="shared" si="4"/>
        <v xml:space="preserve">    (U4)0x0200003FU,                                                           /* 41 UNKNOWN                                         */</v>
      </c>
      <c r="AT47" s="63" t="str">
        <f t="shared" si="1"/>
        <v xml:space="preserve">    (U1)ALERT_REQ_UNKNOWN,                                                     /* 41 UNKNOWN                                         */</v>
      </c>
    </row>
    <row r="48" spans="2:46">
      <c r="B48" s="131"/>
      <c r="C48" s="48">
        <f t="shared" si="2"/>
        <v>42</v>
      </c>
      <c r="D48" s="62" t="s">
        <v>69</v>
      </c>
      <c r="E48" s="62" t="s">
        <v>69</v>
      </c>
      <c r="F48" s="62" t="s">
        <v>69</v>
      </c>
      <c r="G48" s="62" t="s">
        <v>69</v>
      </c>
      <c r="H48" s="62" t="s">
        <v>69</v>
      </c>
      <c r="I48" s="62" t="s">
        <v>69</v>
      </c>
      <c r="J48" s="62">
        <v>1</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62" t="s">
        <v>69</v>
      </c>
      <c r="AD48" s="62">
        <v>1</v>
      </c>
      <c r="AE48" s="62">
        <v>0</v>
      </c>
      <c r="AF48" s="62">
        <v>1</v>
      </c>
      <c r="AG48" s="62">
        <v>0</v>
      </c>
      <c r="AH48" s="62">
        <v>1</v>
      </c>
      <c r="AI48" s="62">
        <v>0</v>
      </c>
      <c r="AJ48" s="52" t="s">
        <v>34</v>
      </c>
      <c r="AL48" t="str">
        <f t="shared" si="0"/>
        <v xml:space="preserve">    (U1)ALERT_REQ_UNKNOWN</v>
      </c>
      <c r="AR48" s="63" t="str">
        <f t="shared" si="3"/>
        <v xml:space="preserve">    (U4)0x0200002AU,                                                           /* 42 UNKNOWN                                         */</v>
      </c>
      <c r="AS48" s="63" t="str">
        <f t="shared" si="4"/>
        <v xml:space="preserve">    (U4)0x0200003FU,                                                           /* 42 UNKNOWN                                         */</v>
      </c>
      <c r="AT48" s="63" t="str">
        <f t="shared" si="1"/>
        <v xml:space="preserve">    (U1)ALERT_REQ_UNKNOWN,                                                     /* 42 UNKNOWN                                         */</v>
      </c>
    </row>
    <row r="49" spans="2:46">
      <c r="B49" s="131"/>
      <c r="C49" s="48">
        <f t="shared" si="2"/>
        <v>43</v>
      </c>
      <c r="D49" s="62" t="s">
        <v>69</v>
      </c>
      <c r="E49" s="62" t="s">
        <v>69</v>
      </c>
      <c r="F49" s="62" t="s">
        <v>69</v>
      </c>
      <c r="G49" s="62" t="s">
        <v>69</v>
      </c>
      <c r="H49" s="62" t="s">
        <v>69</v>
      </c>
      <c r="I49" s="62" t="s">
        <v>69</v>
      </c>
      <c r="J49" s="62">
        <v>1</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62" t="s">
        <v>69</v>
      </c>
      <c r="AD49" s="62">
        <v>1</v>
      </c>
      <c r="AE49" s="62">
        <v>0</v>
      </c>
      <c r="AF49" s="62">
        <v>1</v>
      </c>
      <c r="AG49" s="62">
        <v>0</v>
      </c>
      <c r="AH49" s="62">
        <v>1</v>
      </c>
      <c r="AI49" s="62">
        <v>1</v>
      </c>
      <c r="AJ49" s="52" t="s">
        <v>34</v>
      </c>
      <c r="AL49" t="str">
        <f t="shared" si="0"/>
        <v xml:space="preserve">    (U1)ALERT_REQ_UNKNOWN</v>
      </c>
      <c r="AR49" s="63" t="str">
        <f t="shared" si="3"/>
        <v xml:space="preserve">    (U4)0x0200002BU,                                                           /* 43 UNKNOWN                                         */</v>
      </c>
      <c r="AS49" s="63" t="str">
        <f t="shared" si="4"/>
        <v xml:space="preserve">    (U4)0x0200003FU,                                                           /* 43 UNKNOWN                                         */</v>
      </c>
      <c r="AT49" s="63" t="str">
        <f t="shared" si="1"/>
        <v xml:space="preserve">    (U1)ALERT_REQ_UNKNOWN,                                                     /* 43 UNKNOWN                                         */</v>
      </c>
    </row>
    <row r="50" spans="2:46">
      <c r="B50" s="131"/>
      <c r="C50" s="48">
        <f t="shared" si="2"/>
        <v>44</v>
      </c>
      <c r="D50" s="62" t="s">
        <v>69</v>
      </c>
      <c r="E50" s="62" t="s">
        <v>69</v>
      </c>
      <c r="F50" s="62" t="s">
        <v>69</v>
      </c>
      <c r="G50" s="62" t="s">
        <v>69</v>
      </c>
      <c r="H50" s="62" t="s">
        <v>69</v>
      </c>
      <c r="I50" s="62" t="s">
        <v>69</v>
      </c>
      <c r="J50" s="62">
        <v>1</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62" t="s">
        <v>69</v>
      </c>
      <c r="AD50" s="62">
        <v>1</v>
      </c>
      <c r="AE50" s="62">
        <v>0</v>
      </c>
      <c r="AF50" s="62">
        <v>1</v>
      </c>
      <c r="AG50" s="62">
        <v>1</v>
      </c>
      <c r="AH50" s="62">
        <v>0</v>
      </c>
      <c r="AI50" s="62">
        <v>0</v>
      </c>
      <c r="AJ50" s="52" t="s">
        <v>34</v>
      </c>
      <c r="AL50" t="str">
        <f t="shared" si="0"/>
        <v xml:space="preserve">    (U1)ALERT_REQ_UNKNOWN</v>
      </c>
      <c r="AR50" s="63" t="str">
        <f t="shared" si="3"/>
        <v xml:space="preserve">    (U4)0x0200002CU,                                                           /* 44 UNKNOWN                                         */</v>
      </c>
      <c r="AS50" s="63" t="str">
        <f t="shared" si="4"/>
        <v xml:space="preserve">    (U4)0x0200003FU,                                                           /* 44 UNKNOWN                                         */</v>
      </c>
      <c r="AT50" s="63" t="str">
        <f t="shared" si="1"/>
        <v xml:space="preserve">    (U1)ALERT_REQ_UNKNOWN,                                                     /* 44 UNKNOWN                                         */</v>
      </c>
    </row>
    <row r="51" spans="2:46">
      <c r="B51" s="131"/>
      <c r="C51" s="48">
        <f t="shared" si="2"/>
        <v>45</v>
      </c>
      <c r="D51" s="62" t="s">
        <v>69</v>
      </c>
      <c r="E51" s="62" t="s">
        <v>69</v>
      </c>
      <c r="F51" s="62" t="s">
        <v>69</v>
      </c>
      <c r="G51" s="62" t="s">
        <v>69</v>
      </c>
      <c r="H51" s="62" t="s">
        <v>69</v>
      </c>
      <c r="I51" s="62" t="s">
        <v>69</v>
      </c>
      <c r="J51" s="62">
        <v>1</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62" t="s">
        <v>69</v>
      </c>
      <c r="AD51" s="62">
        <v>1</v>
      </c>
      <c r="AE51" s="62">
        <v>0</v>
      </c>
      <c r="AF51" s="62">
        <v>1</v>
      </c>
      <c r="AG51" s="62">
        <v>1</v>
      </c>
      <c r="AH51" s="62">
        <v>0</v>
      </c>
      <c r="AI51" s="62">
        <v>1</v>
      </c>
      <c r="AJ51" s="52" t="s">
        <v>34</v>
      </c>
      <c r="AL51" t="str">
        <f t="shared" si="0"/>
        <v xml:space="preserve">    (U1)ALERT_REQ_UNKNOWN</v>
      </c>
      <c r="AR51" s="63" t="str">
        <f t="shared" si="3"/>
        <v xml:space="preserve">    (U4)0x0200002DU,                                                           /* 45 UNKNOWN                                         */</v>
      </c>
      <c r="AS51" s="63" t="str">
        <f t="shared" si="4"/>
        <v xml:space="preserve">    (U4)0x0200003FU,                                                           /* 45 UNKNOWN                                         */</v>
      </c>
      <c r="AT51" s="63" t="str">
        <f t="shared" si="1"/>
        <v xml:space="preserve">    (U1)ALERT_REQ_UNKNOWN,                                                     /* 45 UNKNOWN                                         */</v>
      </c>
    </row>
    <row r="52" spans="2:46">
      <c r="B52" s="131"/>
      <c r="C52" s="48">
        <f t="shared" si="2"/>
        <v>46</v>
      </c>
      <c r="D52" s="62" t="s">
        <v>69</v>
      </c>
      <c r="E52" s="62" t="s">
        <v>69</v>
      </c>
      <c r="F52" s="62" t="s">
        <v>69</v>
      </c>
      <c r="G52" s="62" t="s">
        <v>69</v>
      </c>
      <c r="H52" s="62" t="s">
        <v>69</v>
      </c>
      <c r="I52" s="62" t="s">
        <v>69</v>
      </c>
      <c r="J52" s="62">
        <v>1</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62" t="s">
        <v>69</v>
      </c>
      <c r="AD52" s="62">
        <v>1</v>
      </c>
      <c r="AE52" s="62">
        <v>0</v>
      </c>
      <c r="AF52" s="62">
        <v>1</v>
      </c>
      <c r="AG52" s="62">
        <v>1</v>
      </c>
      <c r="AH52" s="62">
        <v>1</v>
      </c>
      <c r="AI52" s="62">
        <v>0</v>
      </c>
      <c r="AJ52" s="52" t="s">
        <v>34</v>
      </c>
      <c r="AL52" t="str">
        <f t="shared" si="0"/>
        <v xml:space="preserve">    (U1)ALERT_REQ_UNKNOWN</v>
      </c>
      <c r="AR52" s="63" t="str">
        <f t="shared" si="3"/>
        <v xml:space="preserve">    (U4)0x0200002EU,                                                           /* 46 UNKNOWN                                         */</v>
      </c>
      <c r="AS52" s="63" t="str">
        <f t="shared" si="4"/>
        <v xml:space="preserve">    (U4)0x0200003FU,                                                           /* 46 UNKNOWN                                         */</v>
      </c>
      <c r="AT52" s="63" t="str">
        <f t="shared" si="1"/>
        <v xml:space="preserve">    (U1)ALERT_REQ_UNKNOWN,                                                     /* 46 UNKNOWN                                         */</v>
      </c>
    </row>
    <row r="53" spans="2:46">
      <c r="B53" s="131"/>
      <c r="C53" s="48">
        <f t="shared" si="2"/>
        <v>47</v>
      </c>
      <c r="D53" s="62" t="s">
        <v>69</v>
      </c>
      <c r="E53" s="62" t="s">
        <v>69</v>
      </c>
      <c r="F53" s="62" t="s">
        <v>69</v>
      </c>
      <c r="G53" s="62" t="s">
        <v>69</v>
      </c>
      <c r="H53" s="62" t="s">
        <v>69</v>
      </c>
      <c r="I53" s="62" t="s">
        <v>69</v>
      </c>
      <c r="J53" s="62">
        <v>1</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62" t="s">
        <v>69</v>
      </c>
      <c r="AD53" s="62">
        <v>1</v>
      </c>
      <c r="AE53" s="62">
        <v>0</v>
      </c>
      <c r="AF53" s="62">
        <v>1</v>
      </c>
      <c r="AG53" s="62">
        <v>1</v>
      </c>
      <c r="AH53" s="62">
        <v>1</v>
      </c>
      <c r="AI53" s="62">
        <v>1</v>
      </c>
      <c r="AJ53" s="52" t="s">
        <v>34</v>
      </c>
      <c r="AL53" t="str">
        <f t="shared" si="0"/>
        <v xml:space="preserve">    (U1)ALERT_REQ_UNKNOWN</v>
      </c>
      <c r="AR53" s="63" t="str">
        <f t="shared" si="3"/>
        <v xml:space="preserve">    (U4)0x0200002FU,                                                           /* 47 UNKNOWN                                         */</v>
      </c>
      <c r="AS53" s="63" t="str">
        <f t="shared" si="4"/>
        <v xml:space="preserve">    (U4)0x0200003FU,                                                           /* 47 UNKNOWN                                         */</v>
      </c>
      <c r="AT53" s="63" t="str">
        <f t="shared" si="1"/>
        <v xml:space="preserve">    (U1)ALERT_REQ_UNKNOWN,                                                     /* 47 UNKNOWN                                         */</v>
      </c>
    </row>
    <row r="54" spans="2:46">
      <c r="B54" s="131"/>
      <c r="C54" s="48">
        <f t="shared" si="2"/>
        <v>48</v>
      </c>
      <c r="D54" s="62" t="s">
        <v>69</v>
      </c>
      <c r="E54" s="62" t="s">
        <v>69</v>
      </c>
      <c r="F54" s="62" t="s">
        <v>69</v>
      </c>
      <c r="G54" s="62" t="s">
        <v>69</v>
      </c>
      <c r="H54" s="62" t="s">
        <v>69</v>
      </c>
      <c r="I54" s="62" t="s">
        <v>69</v>
      </c>
      <c r="J54" s="62">
        <v>1</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62" t="s">
        <v>69</v>
      </c>
      <c r="AD54" s="62">
        <v>1</v>
      </c>
      <c r="AE54" s="62">
        <v>1</v>
      </c>
      <c r="AF54" s="62">
        <v>0</v>
      </c>
      <c r="AG54" s="62">
        <v>0</v>
      </c>
      <c r="AH54" s="62">
        <v>0</v>
      </c>
      <c r="AI54" s="62">
        <v>0</v>
      </c>
      <c r="AJ54" s="52" t="s">
        <v>34</v>
      </c>
      <c r="AL54" t="str">
        <f t="shared" si="0"/>
        <v xml:space="preserve">    (U1)ALERT_REQ_UNKNOWN</v>
      </c>
      <c r="AR54" s="63" t="str">
        <f t="shared" si="3"/>
        <v xml:space="preserve">    (U4)0x02000030U,                                                           /* 48 UNKNOWN                                         */</v>
      </c>
      <c r="AS54" s="63" t="str">
        <f t="shared" si="4"/>
        <v xml:space="preserve">    (U4)0x0200003FU,                                                           /* 48 UNKNOWN                                         */</v>
      </c>
      <c r="AT54" s="63" t="str">
        <f t="shared" si="1"/>
        <v xml:space="preserve">    (U1)ALERT_REQ_UNKNOWN,                                                     /* 48 UNKNOWN                                         */</v>
      </c>
    </row>
    <row r="55" spans="2:46">
      <c r="B55" s="131"/>
      <c r="C55" s="48">
        <f t="shared" si="2"/>
        <v>49</v>
      </c>
      <c r="D55" s="62" t="s">
        <v>69</v>
      </c>
      <c r="E55" s="62" t="s">
        <v>69</v>
      </c>
      <c r="F55" s="62" t="s">
        <v>69</v>
      </c>
      <c r="G55" s="62" t="s">
        <v>69</v>
      </c>
      <c r="H55" s="62" t="s">
        <v>69</v>
      </c>
      <c r="I55" s="62" t="s">
        <v>69</v>
      </c>
      <c r="J55" s="62">
        <v>1</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62" t="s">
        <v>69</v>
      </c>
      <c r="AD55" s="62">
        <v>1</v>
      </c>
      <c r="AE55" s="62">
        <v>1</v>
      </c>
      <c r="AF55" s="62">
        <v>0</v>
      </c>
      <c r="AG55" s="62">
        <v>0</v>
      </c>
      <c r="AH55" s="62">
        <v>0</v>
      </c>
      <c r="AI55" s="62">
        <v>1</v>
      </c>
      <c r="AJ55" s="52" t="s">
        <v>34</v>
      </c>
      <c r="AL55" t="str">
        <f t="shared" si="0"/>
        <v xml:space="preserve">    (U1)ALERT_REQ_UNKNOWN</v>
      </c>
      <c r="AR55" s="63" t="str">
        <f t="shared" si="3"/>
        <v xml:space="preserve">    (U4)0x02000031U,                                                           /* 49 UNKNOWN                                         */</v>
      </c>
      <c r="AS55" s="63" t="str">
        <f t="shared" si="4"/>
        <v xml:space="preserve">    (U4)0x0200003FU,                                                           /* 49 UNKNOWN                                         */</v>
      </c>
      <c r="AT55" s="63" t="str">
        <f t="shared" si="1"/>
        <v xml:space="preserve">    (U1)ALERT_REQ_UNKNOWN,                                                     /* 49 UNKNOWN                                         */</v>
      </c>
    </row>
    <row r="56" spans="2:46">
      <c r="B56" s="131"/>
      <c r="C56" s="48">
        <f t="shared" si="2"/>
        <v>50</v>
      </c>
      <c r="D56" s="62" t="s">
        <v>69</v>
      </c>
      <c r="E56" s="62" t="s">
        <v>69</v>
      </c>
      <c r="F56" s="62" t="s">
        <v>69</v>
      </c>
      <c r="G56" s="62" t="s">
        <v>69</v>
      </c>
      <c r="H56" s="62" t="s">
        <v>69</v>
      </c>
      <c r="I56" s="62" t="s">
        <v>69</v>
      </c>
      <c r="J56" s="62">
        <v>1</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62" t="s">
        <v>69</v>
      </c>
      <c r="AD56" s="62">
        <v>1</v>
      </c>
      <c r="AE56" s="62">
        <v>1</v>
      </c>
      <c r="AF56" s="62">
        <v>0</v>
      </c>
      <c r="AG56" s="62">
        <v>0</v>
      </c>
      <c r="AH56" s="62">
        <v>1</v>
      </c>
      <c r="AI56" s="62">
        <v>0</v>
      </c>
      <c r="AJ56" s="52" t="s">
        <v>34</v>
      </c>
      <c r="AL56" t="str">
        <f t="shared" si="0"/>
        <v xml:space="preserve">    (U1)ALERT_REQ_UNKNOWN</v>
      </c>
      <c r="AR56" s="63" t="str">
        <f t="shared" si="3"/>
        <v xml:space="preserve">    (U4)0x02000032U,                                                           /* 50 UNKNOWN                                         */</v>
      </c>
      <c r="AS56" s="63" t="str">
        <f t="shared" si="4"/>
        <v xml:space="preserve">    (U4)0x0200003FU,                                                           /* 50 UNKNOWN                                         */</v>
      </c>
      <c r="AT56" s="63" t="str">
        <f t="shared" si="1"/>
        <v xml:space="preserve">    (U1)ALERT_REQ_UNKNOWN,                                                     /* 50 UNKNOWN                                         */</v>
      </c>
    </row>
    <row r="57" spans="2:46">
      <c r="B57" s="131"/>
      <c r="C57" s="48">
        <f t="shared" si="2"/>
        <v>51</v>
      </c>
      <c r="D57" s="62" t="s">
        <v>69</v>
      </c>
      <c r="E57" s="62" t="s">
        <v>69</v>
      </c>
      <c r="F57" s="62" t="s">
        <v>69</v>
      </c>
      <c r="G57" s="62" t="s">
        <v>69</v>
      </c>
      <c r="H57" s="62" t="s">
        <v>69</v>
      </c>
      <c r="I57" s="62" t="s">
        <v>69</v>
      </c>
      <c r="J57" s="62">
        <v>1</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62" t="s">
        <v>69</v>
      </c>
      <c r="AD57" s="62">
        <v>1</v>
      </c>
      <c r="AE57" s="62">
        <v>1</v>
      </c>
      <c r="AF57" s="62">
        <v>0</v>
      </c>
      <c r="AG57" s="62">
        <v>0</v>
      </c>
      <c r="AH57" s="62">
        <v>1</v>
      </c>
      <c r="AI57" s="62">
        <v>1</v>
      </c>
      <c r="AJ57" s="52" t="s">
        <v>34</v>
      </c>
      <c r="AL57" t="str">
        <f t="shared" si="0"/>
        <v xml:space="preserve">    (U1)ALERT_REQ_UNKNOWN</v>
      </c>
      <c r="AR57" s="63" t="str">
        <f t="shared" si="3"/>
        <v xml:space="preserve">    (U4)0x02000033U,                                                           /* 51 UNKNOWN                                         */</v>
      </c>
      <c r="AS57" s="63" t="str">
        <f t="shared" si="4"/>
        <v xml:space="preserve">    (U4)0x0200003FU,                                                           /* 51 UNKNOWN                                         */</v>
      </c>
      <c r="AT57" s="63" t="str">
        <f t="shared" si="1"/>
        <v xml:space="preserve">    (U1)ALERT_REQ_UNKNOWN,                                                     /* 51 UNKNOWN                                         */</v>
      </c>
    </row>
    <row r="58" spans="2:46">
      <c r="B58" s="131"/>
      <c r="C58" s="48">
        <f t="shared" si="2"/>
        <v>52</v>
      </c>
      <c r="D58" s="62" t="s">
        <v>69</v>
      </c>
      <c r="E58" s="62" t="s">
        <v>69</v>
      </c>
      <c r="F58" s="62" t="s">
        <v>69</v>
      </c>
      <c r="G58" s="62" t="s">
        <v>69</v>
      </c>
      <c r="H58" s="62" t="s">
        <v>69</v>
      </c>
      <c r="I58" s="62" t="s">
        <v>69</v>
      </c>
      <c r="J58" s="62">
        <v>1</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62" t="s">
        <v>69</v>
      </c>
      <c r="AD58" s="62">
        <v>1</v>
      </c>
      <c r="AE58" s="62">
        <v>1</v>
      </c>
      <c r="AF58" s="62">
        <v>0</v>
      </c>
      <c r="AG58" s="62">
        <v>1</v>
      </c>
      <c r="AH58" s="62">
        <v>0</v>
      </c>
      <c r="AI58" s="62">
        <v>0</v>
      </c>
      <c r="AJ58" s="52" t="s">
        <v>34</v>
      </c>
      <c r="AL58" t="str">
        <f t="shared" si="0"/>
        <v xml:space="preserve">    (U1)ALERT_REQ_UNKNOWN</v>
      </c>
      <c r="AR58" s="63" t="str">
        <f t="shared" si="3"/>
        <v xml:space="preserve">    (U4)0x02000034U,                                                           /* 52 UNKNOWN                                         */</v>
      </c>
      <c r="AS58" s="63" t="str">
        <f t="shared" si="4"/>
        <v xml:space="preserve">    (U4)0x0200003FU,                                                           /* 52 UNKNOWN                                         */</v>
      </c>
      <c r="AT58" s="63" t="str">
        <f t="shared" si="1"/>
        <v xml:space="preserve">    (U1)ALERT_REQ_UNKNOWN,                                                     /* 52 UNKNOWN                                         */</v>
      </c>
    </row>
    <row r="59" spans="2:46">
      <c r="B59" s="131"/>
      <c r="C59" s="48">
        <f t="shared" si="2"/>
        <v>53</v>
      </c>
      <c r="D59" s="62" t="s">
        <v>69</v>
      </c>
      <c r="E59" s="62" t="s">
        <v>69</v>
      </c>
      <c r="F59" s="62" t="s">
        <v>69</v>
      </c>
      <c r="G59" s="62" t="s">
        <v>69</v>
      </c>
      <c r="H59" s="62" t="s">
        <v>69</v>
      </c>
      <c r="I59" s="62" t="s">
        <v>69</v>
      </c>
      <c r="J59" s="62">
        <v>1</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62" t="s">
        <v>69</v>
      </c>
      <c r="AD59" s="62">
        <v>1</v>
      </c>
      <c r="AE59" s="62">
        <v>1</v>
      </c>
      <c r="AF59" s="62">
        <v>0</v>
      </c>
      <c r="AG59" s="62">
        <v>1</v>
      </c>
      <c r="AH59" s="62">
        <v>0</v>
      </c>
      <c r="AI59" s="62">
        <v>1</v>
      </c>
      <c r="AJ59" s="52" t="s">
        <v>34</v>
      </c>
      <c r="AL59" t="str">
        <f t="shared" si="0"/>
        <v xml:space="preserve">    (U1)ALERT_REQ_UNKNOWN</v>
      </c>
      <c r="AR59" s="63" t="str">
        <f t="shared" si="3"/>
        <v xml:space="preserve">    (U4)0x02000035U,                                                           /* 53 UNKNOWN                                         */</v>
      </c>
      <c r="AS59" s="63" t="str">
        <f t="shared" si="4"/>
        <v xml:space="preserve">    (U4)0x0200003FU,                                                           /* 53 UNKNOWN                                         */</v>
      </c>
      <c r="AT59" s="63" t="str">
        <f t="shared" si="1"/>
        <v xml:space="preserve">    (U1)ALERT_REQ_UNKNOWN,                                                     /* 53 UNKNOWN                                         */</v>
      </c>
    </row>
    <row r="60" spans="2:46">
      <c r="B60" s="131"/>
      <c r="C60" s="48">
        <f t="shared" si="2"/>
        <v>54</v>
      </c>
      <c r="D60" s="62" t="s">
        <v>69</v>
      </c>
      <c r="E60" s="62" t="s">
        <v>69</v>
      </c>
      <c r="F60" s="62" t="s">
        <v>69</v>
      </c>
      <c r="G60" s="62" t="s">
        <v>69</v>
      </c>
      <c r="H60" s="62" t="s">
        <v>69</v>
      </c>
      <c r="I60" s="62" t="s">
        <v>69</v>
      </c>
      <c r="J60" s="62">
        <v>1</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62" t="s">
        <v>69</v>
      </c>
      <c r="AD60" s="62">
        <v>1</v>
      </c>
      <c r="AE60" s="62">
        <v>1</v>
      </c>
      <c r="AF60" s="62">
        <v>0</v>
      </c>
      <c r="AG60" s="62">
        <v>1</v>
      </c>
      <c r="AH60" s="62">
        <v>1</v>
      </c>
      <c r="AI60" s="62">
        <v>0</v>
      </c>
      <c r="AJ60" s="52" t="s">
        <v>34</v>
      </c>
      <c r="AL60" t="str">
        <f t="shared" si="0"/>
        <v xml:space="preserve">    (U1)ALERT_REQ_UNKNOWN</v>
      </c>
      <c r="AR60" s="63" t="str">
        <f t="shared" si="3"/>
        <v xml:space="preserve">    (U4)0x02000036U,                                                           /* 54 UNKNOWN                                         */</v>
      </c>
      <c r="AS60" s="63" t="str">
        <f t="shared" si="4"/>
        <v xml:space="preserve">    (U4)0x0200003FU,                                                           /* 54 UNKNOWN                                         */</v>
      </c>
      <c r="AT60" s="63" t="str">
        <f t="shared" si="1"/>
        <v xml:space="preserve">    (U1)ALERT_REQ_UNKNOWN,                                                     /* 54 UNKNOWN                                         */</v>
      </c>
    </row>
    <row r="61" spans="2:46">
      <c r="B61" s="131"/>
      <c r="C61" s="48">
        <f t="shared" si="2"/>
        <v>55</v>
      </c>
      <c r="D61" s="62" t="s">
        <v>69</v>
      </c>
      <c r="E61" s="62" t="s">
        <v>69</v>
      </c>
      <c r="F61" s="62" t="s">
        <v>69</v>
      </c>
      <c r="G61" s="62" t="s">
        <v>69</v>
      </c>
      <c r="H61" s="62" t="s">
        <v>69</v>
      </c>
      <c r="I61" s="62" t="s">
        <v>69</v>
      </c>
      <c r="J61" s="62">
        <v>1</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62" t="s">
        <v>69</v>
      </c>
      <c r="AD61" s="62">
        <v>1</v>
      </c>
      <c r="AE61" s="62">
        <v>1</v>
      </c>
      <c r="AF61" s="62">
        <v>0</v>
      </c>
      <c r="AG61" s="62">
        <v>1</v>
      </c>
      <c r="AH61" s="62">
        <v>1</v>
      </c>
      <c r="AI61" s="62">
        <v>1</v>
      </c>
      <c r="AJ61" s="52" t="s">
        <v>34</v>
      </c>
      <c r="AL61" t="str">
        <f t="shared" si="0"/>
        <v xml:space="preserve">    (U1)ALERT_REQ_UNKNOWN</v>
      </c>
      <c r="AR61" s="63" t="str">
        <f t="shared" si="3"/>
        <v xml:space="preserve">    (U4)0x02000037U,                                                           /* 55 UNKNOWN                                         */</v>
      </c>
      <c r="AS61" s="63" t="str">
        <f t="shared" si="4"/>
        <v xml:space="preserve">    (U4)0x0200003FU,                                                           /* 55 UNKNOWN                                         */</v>
      </c>
      <c r="AT61" s="63" t="str">
        <f t="shared" si="1"/>
        <v xml:space="preserve">    (U1)ALERT_REQ_UNKNOWN,                                                     /* 55 UNKNOWN                                         */</v>
      </c>
    </row>
    <row r="62" spans="2:46">
      <c r="B62" s="131"/>
      <c r="C62" s="48">
        <f t="shared" si="2"/>
        <v>56</v>
      </c>
      <c r="D62" s="62" t="s">
        <v>69</v>
      </c>
      <c r="E62" s="62" t="s">
        <v>69</v>
      </c>
      <c r="F62" s="62" t="s">
        <v>69</v>
      </c>
      <c r="G62" s="62" t="s">
        <v>69</v>
      </c>
      <c r="H62" s="62" t="s">
        <v>69</v>
      </c>
      <c r="I62" s="62" t="s">
        <v>69</v>
      </c>
      <c r="J62" s="62">
        <v>1</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62" t="s">
        <v>69</v>
      </c>
      <c r="AD62" s="62">
        <v>1</v>
      </c>
      <c r="AE62" s="62">
        <v>1</v>
      </c>
      <c r="AF62" s="62">
        <v>1</v>
      </c>
      <c r="AG62" s="62">
        <v>0</v>
      </c>
      <c r="AH62" s="62">
        <v>0</v>
      </c>
      <c r="AI62" s="62">
        <v>0</v>
      </c>
      <c r="AJ62" s="52" t="s">
        <v>34</v>
      </c>
      <c r="AL62" t="str">
        <f t="shared" si="0"/>
        <v xml:space="preserve">    (U1)ALERT_REQ_UNKNOWN</v>
      </c>
      <c r="AR62" s="63" t="str">
        <f t="shared" si="3"/>
        <v xml:space="preserve">    (U4)0x02000038U,                                                           /* 56 UNKNOWN                                         */</v>
      </c>
      <c r="AS62" s="63" t="str">
        <f t="shared" si="4"/>
        <v xml:space="preserve">    (U4)0x0200003FU,                                                           /* 56 UNKNOWN                                         */</v>
      </c>
      <c r="AT62" s="63" t="str">
        <f t="shared" si="1"/>
        <v xml:space="preserve">    (U1)ALERT_REQ_UNKNOWN,                                                     /* 56 UNKNOWN                                         */</v>
      </c>
    </row>
    <row r="63" spans="2:46">
      <c r="B63" s="131"/>
      <c r="C63" s="48">
        <f t="shared" si="2"/>
        <v>57</v>
      </c>
      <c r="D63" s="62" t="s">
        <v>69</v>
      </c>
      <c r="E63" s="62" t="s">
        <v>69</v>
      </c>
      <c r="F63" s="62" t="s">
        <v>69</v>
      </c>
      <c r="G63" s="62" t="s">
        <v>69</v>
      </c>
      <c r="H63" s="62" t="s">
        <v>69</v>
      </c>
      <c r="I63" s="62" t="s">
        <v>69</v>
      </c>
      <c r="J63" s="62">
        <v>1</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62" t="s">
        <v>69</v>
      </c>
      <c r="AD63" s="62">
        <v>1</v>
      </c>
      <c r="AE63" s="62">
        <v>1</v>
      </c>
      <c r="AF63" s="62">
        <v>1</v>
      </c>
      <c r="AG63" s="62">
        <v>0</v>
      </c>
      <c r="AH63" s="62">
        <v>0</v>
      </c>
      <c r="AI63" s="62">
        <v>1</v>
      </c>
      <c r="AJ63" s="52" t="s">
        <v>34</v>
      </c>
      <c r="AL63" t="str">
        <f t="shared" si="0"/>
        <v xml:space="preserve">    (U1)ALERT_REQ_UNKNOWN</v>
      </c>
      <c r="AR63" s="63" t="str">
        <f t="shared" si="3"/>
        <v xml:space="preserve">    (U4)0x02000039U,                                                           /* 57 UNKNOWN                                         */</v>
      </c>
      <c r="AS63" s="63" t="str">
        <f t="shared" si="4"/>
        <v xml:space="preserve">    (U4)0x0200003FU,                                                           /* 57 UNKNOWN                                         */</v>
      </c>
      <c r="AT63" s="63" t="str">
        <f t="shared" si="1"/>
        <v xml:space="preserve">    (U1)ALERT_REQ_UNKNOWN,                                                     /* 57 UNKNOWN                                         */</v>
      </c>
    </row>
    <row r="64" spans="2:46">
      <c r="B64" s="131"/>
      <c r="C64" s="48">
        <f t="shared" si="2"/>
        <v>58</v>
      </c>
      <c r="D64" s="62" t="s">
        <v>69</v>
      </c>
      <c r="E64" s="62" t="s">
        <v>69</v>
      </c>
      <c r="F64" s="62" t="s">
        <v>69</v>
      </c>
      <c r="G64" s="62" t="s">
        <v>69</v>
      </c>
      <c r="H64" s="62" t="s">
        <v>69</v>
      </c>
      <c r="I64" s="62" t="s">
        <v>69</v>
      </c>
      <c r="J64" s="62">
        <v>1</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62" t="s">
        <v>69</v>
      </c>
      <c r="AD64" s="62">
        <v>1</v>
      </c>
      <c r="AE64" s="62">
        <v>1</v>
      </c>
      <c r="AF64" s="62">
        <v>1</v>
      </c>
      <c r="AG64" s="62">
        <v>0</v>
      </c>
      <c r="AH64" s="62">
        <v>1</v>
      </c>
      <c r="AI64" s="62">
        <v>0</v>
      </c>
      <c r="AJ64" s="52" t="s">
        <v>34</v>
      </c>
      <c r="AL64" t="str">
        <f t="shared" si="0"/>
        <v xml:space="preserve">    (U1)ALERT_REQ_UNKNOWN</v>
      </c>
      <c r="AR64" s="63" t="str">
        <f t="shared" si="3"/>
        <v xml:space="preserve">    (U4)0x0200003AU,                                                           /* 58 UNKNOWN                                         */</v>
      </c>
      <c r="AS64" s="63" t="str">
        <f t="shared" si="4"/>
        <v xml:space="preserve">    (U4)0x0200003FU,                                                           /* 58 UNKNOWN                                         */</v>
      </c>
      <c r="AT64" s="63" t="str">
        <f t="shared" si="1"/>
        <v xml:space="preserve">    (U1)ALERT_REQ_UNKNOWN,                                                     /* 58 UNKNOWN                                         */</v>
      </c>
    </row>
    <row r="65" spans="1:46">
      <c r="B65" s="131"/>
      <c r="C65" s="48">
        <f t="shared" si="2"/>
        <v>59</v>
      </c>
      <c r="D65" s="62" t="s">
        <v>69</v>
      </c>
      <c r="E65" s="62" t="s">
        <v>69</v>
      </c>
      <c r="F65" s="62" t="s">
        <v>69</v>
      </c>
      <c r="G65" s="62" t="s">
        <v>69</v>
      </c>
      <c r="H65" s="62" t="s">
        <v>69</v>
      </c>
      <c r="I65" s="62" t="s">
        <v>69</v>
      </c>
      <c r="J65" s="62">
        <v>1</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62" t="s">
        <v>69</v>
      </c>
      <c r="AD65" s="62">
        <v>1</v>
      </c>
      <c r="AE65" s="62">
        <v>1</v>
      </c>
      <c r="AF65" s="62">
        <v>1</v>
      </c>
      <c r="AG65" s="62">
        <v>0</v>
      </c>
      <c r="AH65" s="62">
        <v>1</v>
      </c>
      <c r="AI65" s="62">
        <v>1</v>
      </c>
      <c r="AJ65" s="52" t="s">
        <v>34</v>
      </c>
      <c r="AL65" t="str">
        <f t="shared" si="0"/>
        <v xml:space="preserve">    (U1)ALERT_REQ_UNKNOWN</v>
      </c>
      <c r="AR65" s="63" t="str">
        <f t="shared" si="3"/>
        <v xml:space="preserve">    (U4)0x0200003BU,                                                           /* 59 UNKNOWN                                         */</v>
      </c>
      <c r="AS65" s="63" t="str">
        <f t="shared" si="4"/>
        <v xml:space="preserve">    (U4)0x0200003FU,                                                           /* 59 UNKNOWN                                         */</v>
      </c>
      <c r="AT65" s="63" t="str">
        <f t="shared" si="1"/>
        <v xml:space="preserve">    (U1)ALERT_REQ_UNKNOWN,                                                     /* 59 UNKNOWN                                         */</v>
      </c>
    </row>
    <row r="66" spans="1:46">
      <c r="B66" s="131"/>
      <c r="C66" s="48">
        <f t="shared" si="2"/>
        <v>60</v>
      </c>
      <c r="D66" s="62" t="s">
        <v>69</v>
      </c>
      <c r="E66" s="62" t="s">
        <v>69</v>
      </c>
      <c r="F66" s="62" t="s">
        <v>69</v>
      </c>
      <c r="G66" s="62" t="s">
        <v>69</v>
      </c>
      <c r="H66" s="62" t="s">
        <v>69</v>
      </c>
      <c r="I66" s="62" t="s">
        <v>69</v>
      </c>
      <c r="J66" s="62">
        <v>1</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62" t="s">
        <v>69</v>
      </c>
      <c r="AD66" s="62">
        <v>1</v>
      </c>
      <c r="AE66" s="62">
        <v>1</v>
      </c>
      <c r="AF66" s="62">
        <v>1</v>
      </c>
      <c r="AG66" s="62">
        <v>1</v>
      </c>
      <c r="AH66" s="62">
        <v>0</v>
      </c>
      <c r="AI66" s="62">
        <v>0</v>
      </c>
      <c r="AJ66" s="52" t="s">
        <v>34</v>
      </c>
      <c r="AL66" t="str">
        <f t="shared" si="0"/>
        <v xml:space="preserve">    (U1)ALERT_REQ_UNKNOWN</v>
      </c>
      <c r="AR66" s="63" t="str">
        <f t="shared" si="3"/>
        <v xml:space="preserve">    (U4)0x0200003CU,                                                           /* 60 UNKNOWN                                         */</v>
      </c>
      <c r="AS66" s="63" t="str">
        <f t="shared" si="4"/>
        <v xml:space="preserve">    (U4)0x0200003FU,                                                           /* 60 UNKNOWN                                         */</v>
      </c>
      <c r="AT66" s="63" t="str">
        <f t="shared" si="1"/>
        <v xml:space="preserve">    (U1)ALERT_REQ_UNKNOWN,                                                     /* 60 UNKNOWN                                         */</v>
      </c>
    </row>
    <row r="67" spans="1:46">
      <c r="B67" s="131"/>
      <c r="C67" s="48">
        <f t="shared" si="2"/>
        <v>61</v>
      </c>
      <c r="D67" s="62" t="s">
        <v>69</v>
      </c>
      <c r="E67" s="62" t="s">
        <v>69</v>
      </c>
      <c r="F67" s="62" t="s">
        <v>69</v>
      </c>
      <c r="G67" s="62" t="s">
        <v>69</v>
      </c>
      <c r="H67" s="62" t="s">
        <v>69</v>
      </c>
      <c r="I67" s="62" t="s">
        <v>69</v>
      </c>
      <c r="J67" s="62">
        <v>1</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62" t="s">
        <v>69</v>
      </c>
      <c r="AD67" s="62">
        <v>1</v>
      </c>
      <c r="AE67" s="62">
        <v>1</v>
      </c>
      <c r="AF67" s="62">
        <v>1</v>
      </c>
      <c r="AG67" s="62">
        <v>1</v>
      </c>
      <c r="AH67" s="62">
        <v>0</v>
      </c>
      <c r="AI67" s="62">
        <v>1</v>
      </c>
      <c r="AJ67" s="52" t="s">
        <v>34</v>
      </c>
      <c r="AL67" t="str">
        <f t="shared" si="0"/>
        <v xml:space="preserve">    (U1)ALERT_REQ_UNKNOWN</v>
      </c>
      <c r="AR67" s="63" t="str">
        <f t="shared" si="3"/>
        <v xml:space="preserve">    (U4)0x0200003DU,                                                           /* 61 UNKNOWN                                         */</v>
      </c>
      <c r="AS67" s="63" t="str">
        <f t="shared" si="4"/>
        <v xml:space="preserve">    (U4)0x0200003FU,                                                           /* 61 UNKNOWN                                         */</v>
      </c>
      <c r="AT67" s="63" t="str">
        <f t="shared" si="1"/>
        <v xml:space="preserve">    (U1)ALERT_REQ_UNKNOWN,                                                     /* 61 UNKNOWN                                         */</v>
      </c>
    </row>
    <row r="68" spans="1:46">
      <c r="B68" s="131"/>
      <c r="C68" s="48">
        <f t="shared" si="2"/>
        <v>62</v>
      </c>
      <c r="D68" s="62" t="s">
        <v>69</v>
      </c>
      <c r="E68" s="62" t="s">
        <v>69</v>
      </c>
      <c r="F68" s="62" t="s">
        <v>69</v>
      </c>
      <c r="G68" s="62" t="s">
        <v>69</v>
      </c>
      <c r="H68" s="62" t="s">
        <v>69</v>
      </c>
      <c r="I68" s="62" t="s">
        <v>69</v>
      </c>
      <c r="J68" s="62">
        <v>1</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62" t="s">
        <v>69</v>
      </c>
      <c r="AD68" s="62">
        <v>1</v>
      </c>
      <c r="AE68" s="62">
        <v>1</v>
      </c>
      <c r="AF68" s="62">
        <v>1</v>
      </c>
      <c r="AG68" s="62">
        <v>1</v>
      </c>
      <c r="AH68" s="62">
        <v>1</v>
      </c>
      <c r="AI68" s="62">
        <v>0</v>
      </c>
      <c r="AJ68" s="52" t="s">
        <v>34</v>
      </c>
      <c r="AL68" t="str">
        <f t="shared" si="0"/>
        <v xml:space="preserve">    (U1)ALERT_REQ_UNKNOWN</v>
      </c>
      <c r="AR68" s="63" t="str">
        <f t="shared" si="3"/>
        <v xml:space="preserve">    (U4)0x0200003EU,                                                           /* 62 UNKNOWN                                         */</v>
      </c>
      <c r="AS68" s="63" t="str">
        <f t="shared" si="4"/>
        <v xml:space="preserve">    (U4)0x0200003FU,                                                           /* 62 UNKNOWN                                         */</v>
      </c>
      <c r="AT68" s="63" t="str">
        <f t="shared" si="1"/>
        <v xml:space="preserve">    (U1)ALERT_REQ_UNKNOWN,                                                     /* 62 UNKNOWN                                         */</v>
      </c>
    </row>
    <row r="69" spans="1:46">
      <c r="B69" s="132"/>
      <c r="C69" s="48">
        <f t="shared" si="2"/>
        <v>63</v>
      </c>
      <c r="D69" s="62" t="s">
        <v>69</v>
      </c>
      <c r="E69" s="62" t="s">
        <v>69</v>
      </c>
      <c r="F69" s="62" t="s">
        <v>69</v>
      </c>
      <c r="G69" s="62" t="s">
        <v>69</v>
      </c>
      <c r="H69" s="62" t="s">
        <v>69</v>
      </c>
      <c r="I69" s="62" t="s">
        <v>69</v>
      </c>
      <c r="J69" s="62">
        <v>1</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62" t="s">
        <v>69</v>
      </c>
      <c r="AD69" s="62">
        <v>1</v>
      </c>
      <c r="AE69" s="62">
        <v>1</v>
      </c>
      <c r="AF69" s="62">
        <v>1</v>
      </c>
      <c r="AG69" s="62">
        <v>1</v>
      </c>
      <c r="AH69" s="62">
        <v>1</v>
      </c>
      <c r="AI69" s="62">
        <v>1</v>
      </c>
      <c r="AJ69" s="52" t="s">
        <v>34</v>
      </c>
      <c r="AL69" t="str">
        <f t="shared" si="0"/>
        <v xml:space="preserve">    (U1)ALERT_REQ_UNKNOWN</v>
      </c>
      <c r="AR69" s="63" t="str">
        <f t="shared" si="3"/>
        <v xml:space="preserve">    (U4)0x0200003FU                                                            /* 63 UNKNOWN                                         */</v>
      </c>
      <c r="AS69" s="63" t="str">
        <f t="shared" si="4"/>
        <v xml:space="preserve">    (U4)0x0200003FU                                                            /* 63 UNKNOWN                                         */</v>
      </c>
      <c r="AT69" s="63" t="str">
        <f t="shared" si="1"/>
        <v xml:space="preserve">    (U1)ALERT_REQ_UNKNOWN                                                      /* 63 UNKNOWN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v>
      </c>
      <c r="AS70" s="64" t="str">
        <f t="shared" si="4"/>
        <v>};</v>
      </c>
      <c r="AT70" s="64" t="str">
        <f>IF(AJ70&lt;&gt;"",AL70&amp;IF(AJ71&lt;&gt;"",","," ")&amp;REPT(" ",78-LEN(AL70))&amp;"/* "&amp;IF(C70&lt;10,"0"&amp;C70,C70)&amp;" "&amp;AJ70&amp;REPT(" ",48-LEN(AJ70))&amp;"*/",IF(AJ69&lt;&gt;"","};",""))</f>
        <v>};</v>
      </c>
    </row>
    <row r="71" spans="1:46">
      <c r="B71" s="133" t="str">
        <f ca="1">IF(B6&lt;&gt;"",B6,"")</f>
        <v>Table BZ_BSFT</v>
      </c>
      <c r="C71" s="48">
        <f>IF(C6&lt;&gt;"",C6,"")</f>
        <v>0</v>
      </c>
      <c r="D71" s="125">
        <f t="shared" ref="D71:AI78" si="5">IF(D6=1,1,0)</f>
        <v>0</v>
      </c>
      <c r="E71" s="125">
        <f t="shared" si="5"/>
        <v>0</v>
      </c>
      <c r="F71" s="125">
        <f t="shared" si="5"/>
        <v>0</v>
      </c>
      <c r="G71" s="125">
        <f t="shared" si="5"/>
        <v>0</v>
      </c>
      <c r="H71" s="125">
        <f t="shared" si="5"/>
        <v>0</v>
      </c>
      <c r="I71" s="125">
        <f t="shared" si="5"/>
        <v>0</v>
      </c>
      <c r="J71" s="125">
        <f t="shared" si="5"/>
        <v>1</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02</v>
      </c>
      <c r="AQ71" t="str">
        <f t="shared" ref="AQ71:AQ134" si="7">IF(AJ71="","","    (U4)0x"&amp;AO71&amp;AN71&amp;AM71&amp;AL71&amp;"U"&amp;IF(AJ72=""," ",",")&amp;REPT(" ",59)&amp;"/* "&amp;IF(C71&lt;10,"0"&amp;C71,C71)&amp;" "&amp;AJ71&amp;REPT(" ",47-LEN(AJ71))&amp;" */")</f>
        <v xml:space="preserve">    (U4)0x02000000U,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1</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SINGLESP</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02</v>
      </c>
      <c r="AQ72" t="str">
        <f t="shared" si="7"/>
        <v xml:space="preserve">    (U4)0x02000001U,                                                           /* 01 SINGLESP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1</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SINGLE</v>
      </c>
      <c r="AK73" s="61"/>
      <c r="AL73" s="61" t="str">
        <f t="shared" si="9"/>
        <v>02</v>
      </c>
      <c r="AM73" s="61" t="str">
        <f t="shared" si="10"/>
        <v>00</v>
      </c>
      <c r="AN73" s="61" t="str">
        <f t="shared" si="11"/>
        <v>00</v>
      </c>
      <c r="AO73" s="61" t="str">
        <f t="shared" si="12"/>
        <v>02</v>
      </c>
      <c r="AQ73" t="str">
        <f t="shared" si="7"/>
        <v xml:space="preserve">    (U4)0x02000002U,                                                           /* 02 SINGLE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1</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02</v>
      </c>
      <c r="AQ74" t="str">
        <f t="shared" si="7"/>
        <v xml:space="preserve">    (U4)0x02000003U,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1</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DOUBLE</v>
      </c>
      <c r="AK75" s="61"/>
      <c r="AL75" s="61" t="str">
        <f t="shared" si="9"/>
        <v>04</v>
      </c>
      <c r="AM75" s="61" t="str">
        <f t="shared" si="10"/>
        <v>00</v>
      </c>
      <c r="AN75" s="61" t="str">
        <f t="shared" si="11"/>
        <v>00</v>
      </c>
      <c r="AO75" s="61" t="str">
        <f t="shared" si="12"/>
        <v>02</v>
      </c>
      <c r="AQ75" t="str">
        <f t="shared" si="7"/>
        <v xml:space="preserve">    (U4)0x02000004U,                                                           /* 04 DOUBLE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1</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02</v>
      </c>
      <c r="AQ76" t="str">
        <f t="shared" si="7"/>
        <v xml:space="preserve">    (U4)0x02000005U,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1</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02</v>
      </c>
      <c r="AQ77" t="str">
        <f t="shared" si="7"/>
        <v xml:space="preserve">    (U4)0x02000006U,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1</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02</v>
      </c>
      <c r="AQ78" t="str">
        <f t="shared" si="7"/>
        <v xml:space="preserve">    (U4)0x02000007U,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1</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1</v>
      </c>
      <c r="AG79" s="125">
        <f t="shared" si="13"/>
        <v>0</v>
      </c>
      <c r="AH79" s="125">
        <f t="shared" si="13"/>
        <v>0</v>
      </c>
      <c r="AI79" s="125">
        <f t="shared" si="13"/>
        <v>0</v>
      </c>
      <c r="AJ79" s="48" t="str">
        <f t="shared" si="6"/>
        <v>UNKNOWN</v>
      </c>
      <c r="AK79" s="61"/>
      <c r="AL79" s="61" t="str">
        <f t="shared" si="9"/>
        <v>08</v>
      </c>
      <c r="AM79" s="61" t="str">
        <f t="shared" si="10"/>
        <v>00</v>
      </c>
      <c r="AN79" s="61" t="str">
        <f t="shared" si="11"/>
        <v>00</v>
      </c>
      <c r="AO79" s="61" t="str">
        <f t="shared" si="12"/>
        <v>02</v>
      </c>
      <c r="AQ79" t="str">
        <f t="shared" si="7"/>
        <v xml:space="preserve">    (U4)0x02000008U,                                                           /* 08 UNKNOWN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1</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1</v>
      </c>
      <c r="AG80" s="125">
        <f t="shared" si="13"/>
        <v>0</v>
      </c>
      <c r="AH80" s="125">
        <f t="shared" si="13"/>
        <v>0</v>
      </c>
      <c r="AI80" s="125">
        <f t="shared" si="13"/>
        <v>1</v>
      </c>
      <c r="AJ80" s="48" t="str">
        <f t="shared" si="6"/>
        <v>UNKNOWN</v>
      </c>
      <c r="AK80" s="61"/>
      <c r="AL80" s="61" t="str">
        <f t="shared" si="9"/>
        <v>09</v>
      </c>
      <c r="AM80" s="61" t="str">
        <f t="shared" si="10"/>
        <v>00</v>
      </c>
      <c r="AN80" s="61" t="str">
        <f t="shared" si="11"/>
        <v>00</v>
      </c>
      <c r="AO80" s="61" t="str">
        <f t="shared" si="12"/>
        <v>02</v>
      </c>
      <c r="AQ80" t="str">
        <f t="shared" si="7"/>
        <v xml:space="preserve">    (U4)0x02000009U,                                                           /* 09 UNKNOWN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1</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1</v>
      </c>
      <c r="AG81" s="125">
        <f t="shared" si="13"/>
        <v>0</v>
      </c>
      <c r="AH81" s="125">
        <f t="shared" si="13"/>
        <v>1</v>
      </c>
      <c r="AI81" s="125">
        <f t="shared" si="13"/>
        <v>0</v>
      </c>
      <c r="AJ81" s="48" t="str">
        <f t="shared" si="6"/>
        <v>UNKNOWN</v>
      </c>
      <c r="AK81" s="61"/>
      <c r="AL81" s="61" t="str">
        <f t="shared" si="9"/>
        <v>0A</v>
      </c>
      <c r="AM81" s="61" t="str">
        <f t="shared" si="10"/>
        <v>00</v>
      </c>
      <c r="AN81" s="61" t="str">
        <f t="shared" si="11"/>
        <v>00</v>
      </c>
      <c r="AO81" s="61" t="str">
        <f t="shared" si="12"/>
        <v>02</v>
      </c>
      <c r="AQ81" t="str">
        <f t="shared" si="7"/>
        <v xml:space="preserve">    (U4)0x0200000AU,                                                           /* 10 UNKNOWN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1</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1</v>
      </c>
      <c r="AG82" s="125">
        <f t="shared" si="13"/>
        <v>0</v>
      </c>
      <c r="AH82" s="125">
        <f t="shared" si="13"/>
        <v>1</v>
      </c>
      <c r="AI82" s="125">
        <f t="shared" si="13"/>
        <v>1</v>
      </c>
      <c r="AJ82" s="48" t="str">
        <f t="shared" si="6"/>
        <v>UNKNOWN</v>
      </c>
      <c r="AK82" s="61"/>
      <c r="AL82" s="61" t="str">
        <f t="shared" si="9"/>
        <v>0B</v>
      </c>
      <c r="AM82" s="61" t="str">
        <f t="shared" si="10"/>
        <v>00</v>
      </c>
      <c r="AN82" s="61" t="str">
        <f t="shared" si="11"/>
        <v>00</v>
      </c>
      <c r="AO82" s="61" t="str">
        <f t="shared" si="12"/>
        <v>02</v>
      </c>
      <c r="AQ82" t="str">
        <f t="shared" si="7"/>
        <v xml:space="preserve">    (U4)0x0200000BU,                                                           /* 11 UNKNOWN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1</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1</v>
      </c>
      <c r="AG83" s="125">
        <f t="shared" si="13"/>
        <v>1</v>
      </c>
      <c r="AH83" s="125">
        <f t="shared" si="13"/>
        <v>0</v>
      </c>
      <c r="AI83" s="125">
        <f t="shared" si="13"/>
        <v>0</v>
      </c>
      <c r="AJ83" s="48" t="str">
        <f t="shared" si="6"/>
        <v>UNKNOWN</v>
      </c>
      <c r="AK83" s="61"/>
      <c r="AL83" s="61" t="str">
        <f t="shared" si="9"/>
        <v>0C</v>
      </c>
      <c r="AM83" s="61" t="str">
        <f t="shared" si="10"/>
        <v>00</v>
      </c>
      <c r="AN83" s="61" t="str">
        <f t="shared" si="11"/>
        <v>00</v>
      </c>
      <c r="AO83" s="61" t="str">
        <f t="shared" si="12"/>
        <v>02</v>
      </c>
      <c r="AQ83" t="str">
        <f t="shared" si="7"/>
        <v xml:space="preserve">    (U4)0x0200000CU,                                                           /* 12 UNKNOWN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1</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1</v>
      </c>
      <c r="AG84" s="125">
        <f t="shared" si="13"/>
        <v>1</v>
      </c>
      <c r="AH84" s="125">
        <f t="shared" si="13"/>
        <v>0</v>
      </c>
      <c r="AI84" s="125">
        <f t="shared" si="13"/>
        <v>1</v>
      </c>
      <c r="AJ84" s="48" t="str">
        <f t="shared" si="6"/>
        <v>UNKNOWN</v>
      </c>
      <c r="AK84" s="61"/>
      <c r="AL84" s="61" t="str">
        <f t="shared" si="9"/>
        <v>0D</v>
      </c>
      <c r="AM84" s="61" t="str">
        <f t="shared" si="10"/>
        <v>00</v>
      </c>
      <c r="AN84" s="61" t="str">
        <f t="shared" si="11"/>
        <v>00</v>
      </c>
      <c r="AO84" s="61" t="str">
        <f t="shared" si="12"/>
        <v>02</v>
      </c>
      <c r="AQ84" t="str">
        <f t="shared" si="7"/>
        <v xml:space="preserve">    (U4)0x0200000DU,                                                           /* 13 UNKNOWN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1</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1</v>
      </c>
      <c r="AG85" s="125">
        <f t="shared" si="13"/>
        <v>1</v>
      </c>
      <c r="AH85" s="125">
        <f t="shared" si="13"/>
        <v>1</v>
      </c>
      <c r="AI85" s="125">
        <f t="shared" si="13"/>
        <v>0</v>
      </c>
      <c r="AJ85" s="48" t="str">
        <f t="shared" si="6"/>
        <v>UNKNOWN</v>
      </c>
      <c r="AK85" s="61"/>
      <c r="AL85" s="61" t="str">
        <f t="shared" si="9"/>
        <v>0E</v>
      </c>
      <c r="AM85" s="61" t="str">
        <f t="shared" si="10"/>
        <v>00</v>
      </c>
      <c r="AN85" s="61" t="str">
        <f t="shared" si="11"/>
        <v>00</v>
      </c>
      <c r="AO85" s="61" t="str">
        <f t="shared" si="12"/>
        <v>02</v>
      </c>
      <c r="AQ85" t="str">
        <f t="shared" si="7"/>
        <v xml:space="preserve">    (U4)0x0200000EU,                                                           /* 14 UNKNOWN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1</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1</v>
      </c>
      <c r="AG86" s="125">
        <f t="shared" si="13"/>
        <v>1</v>
      </c>
      <c r="AH86" s="125">
        <f t="shared" si="13"/>
        <v>1</v>
      </c>
      <c r="AI86" s="125">
        <f>IF(AI21=1,1,0)</f>
        <v>1</v>
      </c>
      <c r="AJ86" s="48" t="str">
        <f t="shared" si="6"/>
        <v>UNKNOWN</v>
      </c>
      <c r="AK86" s="61"/>
      <c r="AL86" s="61" t="str">
        <f t="shared" si="9"/>
        <v>0F</v>
      </c>
      <c r="AM86" s="61" t="str">
        <f t="shared" si="10"/>
        <v>00</v>
      </c>
      <c r="AN86" s="61" t="str">
        <f t="shared" si="11"/>
        <v>00</v>
      </c>
      <c r="AO86" s="61" t="str">
        <f t="shared" si="12"/>
        <v>02</v>
      </c>
      <c r="AQ86" t="str">
        <f t="shared" si="7"/>
        <v xml:space="preserve">    (U4)0x0200000FU,                                                           /* 15 UNKNOWN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1</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1</v>
      </c>
      <c r="AF87" s="125">
        <f t="shared" si="14"/>
        <v>0</v>
      </c>
      <c r="AG87" s="125">
        <f t="shared" si="14"/>
        <v>0</v>
      </c>
      <c r="AH87" s="125">
        <f t="shared" si="14"/>
        <v>0</v>
      </c>
      <c r="AI87" s="125">
        <f t="shared" si="14"/>
        <v>0</v>
      </c>
      <c r="AJ87" s="48" t="str">
        <f t="shared" si="6"/>
        <v>UNKNOWN</v>
      </c>
      <c r="AK87" s="61"/>
      <c r="AL87" s="61" t="str">
        <f t="shared" si="9"/>
        <v>10</v>
      </c>
      <c r="AM87" s="61" t="str">
        <f t="shared" si="10"/>
        <v>00</v>
      </c>
      <c r="AN87" s="61" t="str">
        <f t="shared" si="11"/>
        <v>00</v>
      </c>
      <c r="AO87" s="61" t="str">
        <f t="shared" si="12"/>
        <v>02</v>
      </c>
      <c r="AQ87" t="str">
        <f t="shared" si="7"/>
        <v xml:space="preserve">    (U4)0x02000010U,                                                           /* 16 UNKNOWN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1</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1</v>
      </c>
      <c r="AF88" s="125">
        <f t="shared" si="14"/>
        <v>0</v>
      </c>
      <c r="AG88" s="125">
        <f t="shared" si="14"/>
        <v>0</v>
      </c>
      <c r="AH88" s="125">
        <f t="shared" si="14"/>
        <v>0</v>
      </c>
      <c r="AI88" s="125">
        <f t="shared" si="14"/>
        <v>1</v>
      </c>
      <c r="AJ88" s="48" t="str">
        <f t="shared" si="6"/>
        <v>UNKNOWN</v>
      </c>
      <c r="AK88" s="61"/>
      <c r="AL88" s="61" t="str">
        <f t="shared" si="9"/>
        <v>11</v>
      </c>
      <c r="AM88" s="61" t="str">
        <f t="shared" si="10"/>
        <v>00</v>
      </c>
      <c r="AN88" s="61" t="str">
        <f t="shared" si="11"/>
        <v>00</v>
      </c>
      <c r="AO88" s="61" t="str">
        <f t="shared" si="12"/>
        <v>02</v>
      </c>
      <c r="AQ88" t="str">
        <f t="shared" si="7"/>
        <v xml:space="preserve">    (U4)0x02000011U,                                                           /* 17 UNKNOWN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1</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1</v>
      </c>
      <c r="AF89" s="125">
        <f t="shared" si="14"/>
        <v>0</v>
      </c>
      <c r="AG89" s="125">
        <f t="shared" si="14"/>
        <v>0</v>
      </c>
      <c r="AH89" s="125">
        <f t="shared" si="14"/>
        <v>1</v>
      </c>
      <c r="AI89" s="125">
        <f t="shared" si="14"/>
        <v>0</v>
      </c>
      <c r="AJ89" s="48" t="str">
        <f t="shared" si="6"/>
        <v>UNKNOWN</v>
      </c>
      <c r="AK89" s="61"/>
      <c r="AL89" s="61" t="str">
        <f t="shared" si="9"/>
        <v>12</v>
      </c>
      <c r="AM89" s="61" t="str">
        <f t="shared" si="10"/>
        <v>00</v>
      </c>
      <c r="AN89" s="61" t="str">
        <f t="shared" si="11"/>
        <v>00</v>
      </c>
      <c r="AO89" s="61" t="str">
        <f t="shared" si="12"/>
        <v>02</v>
      </c>
      <c r="AQ89" t="str">
        <f t="shared" si="7"/>
        <v xml:space="preserve">    (U4)0x02000012U,                                                           /* 18 UNKNOWN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1</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1</v>
      </c>
      <c r="AF90" s="125">
        <f t="shared" si="14"/>
        <v>0</v>
      </c>
      <c r="AG90" s="125">
        <f t="shared" si="14"/>
        <v>0</v>
      </c>
      <c r="AH90" s="125">
        <f t="shared" si="14"/>
        <v>1</v>
      </c>
      <c r="AI90" s="125">
        <f t="shared" si="14"/>
        <v>1</v>
      </c>
      <c r="AJ90" s="48" t="str">
        <f t="shared" si="6"/>
        <v>UNKNOWN</v>
      </c>
      <c r="AK90" s="61"/>
      <c r="AL90" s="61" t="str">
        <f t="shared" si="9"/>
        <v>13</v>
      </c>
      <c r="AM90" s="61" t="str">
        <f t="shared" si="10"/>
        <v>00</v>
      </c>
      <c r="AN90" s="61" t="str">
        <f t="shared" si="11"/>
        <v>00</v>
      </c>
      <c r="AO90" s="61" t="str">
        <f t="shared" si="12"/>
        <v>02</v>
      </c>
      <c r="AQ90" t="str">
        <f t="shared" si="7"/>
        <v xml:space="preserve">    (U4)0x02000013U,                                                           /* 19 UNKNOWN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1</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1</v>
      </c>
      <c r="AF91" s="125">
        <f t="shared" si="14"/>
        <v>0</v>
      </c>
      <c r="AG91" s="125">
        <f t="shared" si="14"/>
        <v>1</v>
      </c>
      <c r="AH91" s="125">
        <f t="shared" si="14"/>
        <v>0</v>
      </c>
      <c r="AI91" s="125">
        <f t="shared" si="14"/>
        <v>0</v>
      </c>
      <c r="AJ91" s="48" t="str">
        <f t="shared" si="6"/>
        <v>UNKNOWN</v>
      </c>
      <c r="AK91" s="61"/>
      <c r="AL91" s="61" t="str">
        <f t="shared" si="9"/>
        <v>14</v>
      </c>
      <c r="AM91" s="61" t="str">
        <f t="shared" si="10"/>
        <v>00</v>
      </c>
      <c r="AN91" s="61" t="str">
        <f t="shared" si="11"/>
        <v>00</v>
      </c>
      <c r="AO91" s="61" t="str">
        <f t="shared" si="12"/>
        <v>02</v>
      </c>
      <c r="AQ91" t="str">
        <f t="shared" si="7"/>
        <v xml:space="preserve">    (U4)0x02000014U,                                                           /* 20 UNKNOWN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1</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1</v>
      </c>
      <c r="AF92" s="125">
        <f t="shared" si="14"/>
        <v>0</v>
      </c>
      <c r="AG92" s="125">
        <f t="shared" si="14"/>
        <v>1</v>
      </c>
      <c r="AH92" s="125">
        <f t="shared" si="14"/>
        <v>0</v>
      </c>
      <c r="AI92" s="125">
        <f t="shared" si="14"/>
        <v>1</v>
      </c>
      <c r="AJ92" s="48" t="str">
        <f t="shared" si="6"/>
        <v>UNKNOWN</v>
      </c>
      <c r="AK92" s="61"/>
      <c r="AL92" s="61" t="str">
        <f t="shared" si="9"/>
        <v>15</v>
      </c>
      <c r="AM92" s="61" t="str">
        <f t="shared" si="10"/>
        <v>00</v>
      </c>
      <c r="AN92" s="61" t="str">
        <f t="shared" si="11"/>
        <v>00</v>
      </c>
      <c r="AO92" s="61" t="str">
        <f t="shared" si="12"/>
        <v>02</v>
      </c>
      <c r="AQ92" t="str">
        <f t="shared" si="7"/>
        <v xml:space="preserve">    (U4)0x02000015U,                                                           /* 21 UNKNOWN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1</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1</v>
      </c>
      <c r="AF93" s="125">
        <f t="shared" si="14"/>
        <v>0</v>
      </c>
      <c r="AG93" s="125">
        <f t="shared" si="14"/>
        <v>1</v>
      </c>
      <c r="AH93" s="125">
        <f t="shared" si="14"/>
        <v>1</v>
      </c>
      <c r="AI93" s="125">
        <f t="shared" si="14"/>
        <v>0</v>
      </c>
      <c r="AJ93" s="48" t="str">
        <f t="shared" si="6"/>
        <v>UNKNOWN</v>
      </c>
      <c r="AK93" s="61"/>
      <c r="AL93" s="61" t="str">
        <f t="shared" si="9"/>
        <v>16</v>
      </c>
      <c r="AM93" s="61" t="str">
        <f t="shared" si="10"/>
        <v>00</v>
      </c>
      <c r="AN93" s="61" t="str">
        <f t="shared" si="11"/>
        <v>00</v>
      </c>
      <c r="AO93" s="61" t="str">
        <f t="shared" si="12"/>
        <v>02</v>
      </c>
      <c r="AQ93" t="str">
        <f t="shared" si="7"/>
        <v xml:space="preserve">    (U4)0x02000016U,                                                           /* 22 UNKNOWN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1</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1</v>
      </c>
      <c r="AF94" s="125">
        <f t="shared" si="14"/>
        <v>0</v>
      </c>
      <c r="AG94" s="125">
        <f t="shared" si="14"/>
        <v>1</v>
      </c>
      <c r="AH94" s="125">
        <f t="shared" si="14"/>
        <v>1</v>
      </c>
      <c r="AI94" s="125">
        <f>IF(AI29=1,1,0)</f>
        <v>1</v>
      </c>
      <c r="AJ94" s="48" t="str">
        <f t="shared" si="6"/>
        <v>UNKNOWN</v>
      </c>
      <c r="AK94" s="61"/>
      <c r="AL94" s="61" t="str">
        <f t="shared" si="9"/>
        <v>17</v>
      </c>
      <c r="AM94" s="61" t="str">
        <f t="shared" si="10"/>
        <v>00</v>
      </c>
      <c r="AN94" s="61" t="str">
        <f t="shared" si="11"/>
        <v>00</v>
      </c>
      <c r="AO94" s="61" t="str">
        <f t="shared" si="12"/>
        <v>02</v>
      </c>
      <c r="AQ94" t="str">
        <f t="shared" si="7"/>
        <v xml:space="preserve">    (U4)0x02000017U,                                                           /* 23 UNKNOWN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1</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1</v>
      </c>
      <c r="AF95" s="125">
        <f t="shared" si="15"/>
        <v>1</v>
      </c>
      <c r="AG95" s="125">
        <f t="shared" si="15"/>
        <v>0</v>
      </c>
      <c r="AH95" s="125">
        <f t="shared" si="15"/>
        <v>0</v>
      </c>
      <c r="AI95" s="125">
        <f t="shared" si="15"/>
        <v>0</v>
      </c>
      <c r="AJ95" s="48" t="str">
        <f t="shared" si="6"/>
        <v>UNKNOWN</v>
      </c>
      <c r="AK95" s="61"/>
      <c r="AL95" s="61" t="str">
        <f t="shared" si="9"/>
        <v>18</v>
      </c>
      <c r="AM95" s="61" t="str">
        <f t="shared" si="10"/>
        <v>00</v>
      </c>
      <c r="AN95" s="61" t="str">
        <f t="shared" si="11"/>
        <v>00</v>
      </c>
      <c r="AO95" s="61" t="str">
        <f t="shared" si="12"/>
        <v>02</v>
      </c>
      <c r="AQ95" t="str">
        <f t="shared" si="7"/>
        <v xml:space="preserve">    (U4)0x02000018U,                                                           /* 24 UNKNOWN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1</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1</v>
      </c>
      <c r="AF96" s="125">
        <f t="shared" si="15"/>
        <v>1</v>
      </c>
      <c r="AG96" s="125">
        <f t="shared" si="15"/>
        <v>0</v>
      </c>
      <c r="AH96" s="125">
        <f t="shared" si="15"/>
        <v>0</v>
      </c>
      <c r="AI96" s="125">
        <f t="shared" si="15"/>
        <v>1</v>
      </c>
      <c r="AJ96" s="48" t="str">
        <f t="shared" si="6"/>
        <v>UNKNOWN</v>
      </c>
      <c r="AK96" s="61"/>
      <c r="AL96" s="61" t="str">
        <f t="shared" si="9"/>
        <v>19</v>
      </c>
      <c r="AM96" s="61" t="str">
        <f t="shared" si="10"/>
        <v>00</v>
      </c>
      <c r="AN96" s="61" t="str">
        <f t="shared" si="11"/>
        <v>00</v>
      </c>
      <c r="AO96" s="61" t="str">
        <f t="shared" si="12"/>
        <v>02</v>
      </c>
      <c r="AQ96" t="str">
        <f t="shared" si="7"/>
        <v xml:space="preserve">    (U4)0x02000019U,                                                           /* 25 UNKNOWN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1</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1</v>
      </c>
      <c r="AF97" s="125">
        <f t="shared" si="15"/>
        <v>1</v>
      </c>
      <c r="AG97" s="125">
        <f t="shared" si="15"/>
        <v>0</v>
      </c>
      <c r="AH97" s="125">
        <f t="shared" si="15"/>
        <v>1</v>
      </c>
      <c r="AI97" s="125">
        <f t="shared" si="15"/>
        <v>0</v>
      </c>
      <c r="AJ97" s="48" t="str">
        <f t="shared" si="6"/>
        <v>UNKNOWN</v>
      </c>
      <c r="AK97" s="61"/>
      <c r="AL97" s="61" t="str">
        <f t="shared" si="9"/>
        <v>1A</v>
      </c>
      <c r="AM97" s="61" t="str">
        <f t="shared" si="10"/>
        <v>00</v>
      </c>
      <c r="AN97" s="61" t="str">
        <f t="shared" si="11"/>
        <v>00</v>
      </c>
      <c r="AO97" s="61" t="str">
        <f t="shared" si="12"/>
        <v>02</v>
      </c>
      <c r="AQ97" t="str">
        <f t="shared" si="7"/>
        <v xml:space="preserve">    (U4)0x0200001AU,                                                           /* 26 UNKNOWN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1</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1</v>
      </c>
      <c r="AF98" s="125">
        <f t="shared" si="15"/>
        <v>1</v>
      </c>
      <c r="AG98" s="125">
        <f t="shared" si="15"/>
        <v>0</v>
      </c>
      <c r="AH98" s="125">
        <f t="shared" si="15"/>
        <v>1</v>
      </c>
      <c r="AI98" s="125">
        <f t="shared" si="15"/>
        <v>1</v>
      </c>
      <c r="AJ98" s="48" t="str">
        <f t="shared" si="6"/>
        <v>UNKNOWN</v>
      </c>
      <c r="AK98" s="61"/>
      <c r="AL98" s="61" t="str">
        <f t="shared" si="9"/>
        <v>1B</v>
      </c>
      <c r="AM98" s="61" t="str">
        <f t="shared" si="10"/>
        <v>00</v>
      </c>
      <c r="AN98" s="61" t="str">
        <f t="shared" si="11"/>
        <v>00</v>
      </c>
      <c r="AO98" s="61" t="str">
        <f t="shared" si="12"/>
        <v>02</v>
      </c>
      <c r="AQ98" t="str">
        <f t="shared" si="7"/>
        <v xml:space="preserve">    (U4)0x0200001BU,                                                           /* 27 UNKNOWN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1</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1</v>
      </c>
      <c r="AF99" s="125">
        <f t="shared" si="15"/>
        <v>1</v>
      </c>
      <c r="AG99" s="125">
        <f t="shared" si="15"/>
        <v>1</v>
      </c>
      <c r="AH99" s="125">
        <f t="shared" si="15"/>
        <v>0</v>
      </c>
      <c r="AI99" s="125">
        <f t="shared" si="15"/>
        <v>0</v>
      </c>
      <c r="AJ99" s="48" t="str">
        <f t="shared" si="6"/>
        <v>UNKNOWN</v>
      </c>
      <c r="AK99" s="61"/>
      <c r="AL99" s="61" t="str">
        <f t="shared" si="9"/>
        <v>1C</v>
      </c>
      <c r="AM99" s="61" t="str">
        <f t="shared" si="10"/>
        <v>00</v>
      </c>
      <c r="AN99" s="61" t="str">
        <f t="shared" si="11"/>
        <v>00</v>
      </c>
      <c r="AO99" s="61" t="str">
        <f t="shared" si="12"/>
        <v>02</v>
      </c>
      <c r="AQ99" t="str">
        <f t="shared" si="7"/>
        <v xml:space="preserve">    (U4)0x0200001CU,                                                           /* 28 UNKNOWN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1</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1</v>
      </c>
      <c r="AF100" s="125">
        <f t="shared" si="15"/>
        <v>1</v>
      </c>
      <c r="AG100" s="125">
        <f t="shared" si="15"/>
        <v>1</v>
      </c>
      <c r="AH100" s="125">
        <f t="shared" si="15"/>
        <v>0</v>
      </c>
      <c r="AI100" s="125">
        <f t="shared" si="15"/>
        <v>1</v>
      </c>
      <c r="AJ100" s="48" t="str">
        <f t="shared" si="6"/>
        <v>UNKNOWN</v>
      </c>
      <c r="AK100" s="61"/>
      <c r="AL100" s="61" t="str">
        <f t="shared" si="9"/>
        <v>1D</v>
      </c>
      <c r="AM100" s="61" t="str">
        <f t="shared" si="10"/>
        <v>00</v>
      </c>
      <c r="AN100" s="61" t="str">
        <f t="shared" si="11"/>
        <v>00</v>
      </c>
      <c r="AO100" s="61" t="str">
        <f t="shared" si="12"/>
        <v>02</v>
      </c>
      <c r="AQ100" t="str">
        <f t="shared" si="7"/>
        <v xml:space="preserve">    (U4)0x0200001DU,                                                           /* 29 UNKNOWN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1</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1</v>
      </c>
      <c r="AF101" s="125">
        <f t="shared" si="15"/>
        <v>1</v>
      </c>
      <c r="AG101" s="125">
        <f t="shared" si="15"/>
        <v>1</v>
      </c>
      <c r="AH101" s="125">
        <f t="shared" si="15"/>
        <v>1</v>
      </c>
      <c r="AI101" s="125">
        <f t="shared" si="15"/>
        <v>0</v>
      </c>
      <c r="AJ101" s="48" t="str">
        <f t="shared" si="6"/>
        <v>UNKNOWN</v>
      </c>
      <c r="AK101" s="61"/>
      <c r="AL101" s="61" t="str">
        <f t="shared" si="9"/>
        <v>1E</v>
      </c>
      <c r="AM101" s="61" t="str">
        <f t="shared" si="10"/>
        <v>00</v>
      </c>
      <c r="AN101" s="61" t="str">
        <f t="shared" si="11"/>
        <v>00</v>
      </c>
      <c r="AO101" s="61" t="str">
        <f t="shared" si="12"/>
        <v>02</v>
      </c>
      <c r="AQ101" t="str">
        <f t="shared" si="7"/>
        <v xml:space="preserve">    (U4)0x0200001EU,                                                           /* 30 UNKNOWN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1</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1</v>
      </c>
      <c r="AF102" s="125">
        <f t="shared" si="15"/>
        <v>1</v>
      </c>
      <c r="AG102" s="125">
        <f t="shared" si="15"/>
        <v>1</v>
      </c>
      <c r="AH102" s="125">
        <f t="shared" si="15"/>
        <v>1</v>
      </c>
      <c r="AI102" s="125">
        <f>IF(AI37=1,1,0)</f>
        <v>1</v>
      </c>
      <c r="AJ102" s="48" t="str">
        <f t="shared" si="6"/>
        <v>UNKNOWN</v>
      </c>
      <c r="AK102" s="61"/>
      <c r="AL102" s="61" t="str">
        <f t="shared" si="9"/>
        <v>1F</v>
      </c>
      <c r="AM102" s="61" t="str">
        <f t="shared" si="10"/>
        <v>00</v>
      </c>
      <c r="AN102" s="61" t="str">
        <f t="shared" si="11"/>
        <v>00</v>
      </c>
      <c r="AO102" s="61" t="str">
        <f t="shared" si="12"/>
        <v>02</v>
      </c>
      <c r="AQ102" t="str">
        <f t="shared" si="7"/>
        <v xml:space="preserve">    (U4)0x0200001FU,                                                           /* 31 UNKNOWN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1</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1</v>
      </c>
      <c r="AE103" s="125">
        <f t="shared" si="16"/>
        <v>0</v>
      </c>
      <c r="AF103" s="125">
        <f t="shared" si="16"/>
        <v>0</v>
      </c>
      <c r="AG103" s="125">
        <f t="shared" si="16"/>
        <v>0</v>
      </c>
      <c r="AH103" s="125">
        <f t="shared" si="16"/>
        <v>0</v>
      </c>
      <c r="AI103" s="125">
        <f t="shared" si="16"/>
        <v>0</v>
      </c>
      <c r="AJ103" s="48" t="str">
        <f t="shared" si="6"/>
        <v>UNKNOWN</v>
      </c>
      <c r="AK103" s="61"/>
      <c r="AL103" s="61" t="str">
        <f t="shared" si="9"/>
        <v>20</v>
      </c>
      <c r="AM103" s="61" t="str">
        <f t="shared" si="10"/>
        <v>00</v>
      </c>
      <c r="AN103" s="61" t="str">
        <f t="shared" si="11"/>
        <v>00</v>
      </c>
      <c r="AO103" s="61" t="str">
        <f t="shared" si="12"/>
        <v>02</v>
      </c>
      <c r="AQ103" t="str">
        <f t="shared" si="7"/>
        <v xml:space="preserve">    (U4)0x02000020U,                                                           /* 32 UNKNOWN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1</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1</v>
      </c>
      <c r="AE104" s="125">
        <f t="shared" si="16"/>
        <v>0</v>
      </c>
      <c r="AF104" s="125">
        <f t="shared" si="16"/>
        <v>0</v>
      </c>
      <c r="AG104" s="125">
        <f t="shared" si="16"/>
        <v>0</v>
      </c>
      <c r="AH104" s="125">
        <f t="shared" si="16"/>
        <v>0</v>
      </c>
      <c r="AI104" s="125">
        <f t="shared" si="16"/>
        <v>1</v>
      </c>
      <c r="AJ104" s="48" t="str">
        <f t="shared" si="6"/>
        <v>UNKNOWN</v>
      </c>
      <c r="AK104" s="61"/>
      <c r="AL104" s="61" t="str">
        <f t="shared" si="9"/>
        <v>21</v>
      </c>
      <c r="AM104" s="61" t="str">
        <f t="shared" si="10"/>
        <v>00</v>
      </c>
      <c r="AN104" s="61" t="str">
        <f t="shared" si="11"/>
        <v>00</v>
      </c>
      <c r="AO104" s="61" t="str">
        <f t="shared" si="12"/>
        <v>02</v>
      </c>
      <c r="AQ104" t="str">
        <f t="shared" si="7"/>
        <v xml:space="preserve">    (U4)0x02000021U,                                                           /* 33 UNKNOWN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1</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1</v>
      </c>
      <c r="AE105" s="125">
        <f t="shared" si="16"/>
        <v>0</v>
      </c>
      <c r="AF105" s="125">
        <f t="shared" si="16"/>
        <v>0</v>
      </c>
      <c r="AG105" s="125">
        <f t="shared" si="16"/>
        <v>0</v>
      </c>
      <c r="AH105" s="125">
        <f t="shared" si="16"/>
        <v>1</v>
      </c>
      <c r="AI105" s="125">
        <f t="shared" si="16"/>
        <v>0</v>
      </c>
      <c r="AJ105" s="48" t="str">
        <f t="shared" si="6"/>
        <v>UNKNOWN</v>
      </c>
      <c r="AK105" s="61"/>
      <c r="AL105" s="61" t="str">
        <f t="shared" si="9"/>
        <v>22</v>
      </c>
      <c r="AM105" s="61" t="str">
        <f t="shared" si="10"/>
        <v>00</v>
      </c>
      <c r="AN105" s="61" t="str">
        <f t="shared" si="11"/>
        <v>00</v>
      </c>
      <c r="AO105" s="61" t="str">
        <f t="shared" si="12"/>
        <v>02</v>
      </c>
      <c r="AQ105" t="str">
        <f t="shared" si="7"/>
        <v xml:space="preserve">    (U4)0x02000022U,                                                           /* 34 UNKNOWN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1</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1</v>
      </c>
      <c r="AE106" s="125">
        <f t="shared" si="16"/>
        <v>0</v>
      </c>
      <c r="AF106" s="125">
        <f t="shared" si="16"/>
        <v>0</v>
      </c>
      <c r="AG106" s="125">
        <f t="shared" si="16"/>
        <v>0</v>
      </c>
      <c r="AH106" s="125">
        <f t="shared" si="16"/>
        <v>1</v>
      </c>
      <c r="AI106" s="125">
        <f t="shared" si="16"/>
        <v>1</v>
      </c>
      <c r="AJ106" s="48" t="str">
        <f t="shared" si="6"/>
        <v>UNKNOWN</v>
      </c>
      <c r="AK106" s="61"/>
      <c r="AL106" s="61" t="str">
        <f t="shared" si="9"/>
        <v>23</v>
      </c>
      <c r="AM106" s="61" t="str">
        <f t="shared" si="10"/>
        <v>00</v>
      </c>
      <c r="AN106" s="61" t="str">
        <f t="shared" si="11"/>
        <v>00</v>
      </c>
      <c r="AO106" s="61" t="str">
        <f t="shared" si="12"/>
        <v>02</v>
      </c>
      <c r="AQ106" t="str">
        <f t="shared" si="7"/>
        <v xml:space="preserve">    (U4)0x02000023U,                                                           /* 35 UNKNOWN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1</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1</v>
      </c>
      <c r="AE107" s="125">
        <f t="shared" si="16"/>
        <v>0</v>
      </c>
      <c r="AF107" s="125">
        <f t="shared" si="16"/>
        <v>0</v>
      </c>
      <c r="AG107" s="125">
        <f t="shared" si="16"/>
        <v>1</v>
      </c>
      <c r="AH107" s="125">
        <f t="shared" si="16"/>
        <v>0</v>
      </c>
      <c r="AI107" s="125">
        <f t="shared" si="16"/>
        <v>0</v>
      </c>
      <c r="AJ107" s="48" t="str">
        <f t="shared" si="6"/>
        <v>UNKNOWN</v>
      </c>
      <c r="AK107" s="61"/>
      <c r="AL107" s="61" t="str">
        <f t="shared" si="9"/>
        <v>24</v>
      </c>
      <c r="AM107" s="61" t="str">
        <f t="shared" si="10"/>
        <v>00</v>
      </c>
      <c r="AN107" s="61" t="str">
        <f t="shared" si="11"/>
        <v>00</v>
      </c>
      <c r="AO107" s="61" t="str">
        <f t="shared" si="12"/>
        <v>02</v>
      </c>
      <c r="AQ107" t="str">
        <f t="shared" si="7"/>
        <v xml:space="preserve">    (U4)0x02000024U,                                                           /* 36 UNKNOWN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1</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1</v>
      </c>
      <c r="AE108" s="125">
        <f t="shared" si="16"/>
        <v>0</v>
      </c>
      <c r="AF108" s="125">
        <f t="shared" si="16"/>
        <v>0</v>
      </c>
      <c r="AG108" s="125">
        <f t="shared" si="16"/>
        <v>1</v>
      </c>
      <c r="AH108" s="125">
        <f t="shared" si="16"/>
        <v>0</v>
      </c>
      <c r="AI108" s="125">
        <f t="shared" si="16"/>
        <v>1</v>
      </c>
      <c r="AJ108" s="48" t="str">
        <f t="shared" si="6"/>
        <v>UNKNOWN</v>
      </c>
      <c r="AK108" s="61"/>
      <c r="AL108" s="61" t="str">
        <f t="shared" si="9"/>
        <v>25</v>
      </c>
      <c r="AM108" s="61" t="str">
        <f t="shared" si="10"/>
        <v>00</v>
      </c>
      <c r="AN108" s="61" t="str">
        <f t="shared" si="11"/>
        <v>00</v>
      </c>
      <c r="AO108" s="61" t="str">
        <f t="shared" si="12"/>
        <v>02</v>
      </c>
      <c r="AQ108" t="str">
        <f t="shared" si="7"/>
        <v xml:space="preserve">    (U4)0x02000025U,                                                           /* 37 UNKNOWN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1</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1</v>
      </c>
      <c r="AE109" s="125">
        <f t="shared" si="16"/>
        <v>0</v>
      </c>
      <c r="AF109" s="125">
        <f t="shared" si="16"/>
        <v>0</v>
      </c>
      <c r="AG109" s="125">
        <f t="shared" si="16"/>
        <v>1</v>
      </c>
      <c r="AH109" s="125">
        <f t="shared" si="16"/>
        <v>1</v>
      </c>
      <c r="AI109" s="125">
        <f t="shared" si="16"/>
        <v>0</v>
      </c>
      <c r="AJ109" s="48" t="str">
        <f t="shared" si="6"/>
        <v>UNKNOWN</v>
      </c>
      <c r="AK109" s="61"/>
      <c r="AL109" s="61" t="str">
        <f t="shared" si="9"/>
        <v>26</v>
      </c>
      <c r="AM109" s="61" t="str">
        <f t="shared" si="10"/>
        <v>00</v>
      </c>
      <c r="AN109" s="61" t="str">
        <f t="shared" si="11"/>
        <v>00</v>
      </c>
      <c r="AO109" s="61" t="str">
        <f t="shared" si="12"/>
        <v>02</v>
      </c>
      <c r="AQ109" t="str">
        <f t="shared" si="7"/>
        <v xml:space="preserve">    (U4)0x02000026U,                                                           /* 38 UNKNOWN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1</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1</v>
      </c>
      <c r="AE110" s="125">
        <f t="shared" si="16"/>
        <v>0</v>
      </c>
      <c r="AF110" s="125">
        <f t="shared" si="16"/>
        <v>0</v>
      </c>
      <c r="AG110" s="125">
        <f t="shared" si="16"/>
        <v>1</v>
      </c>
      <c r="AH110" s="125">
        <f t="shared" si="16"/>
        <v>1</v>
      </c>
      <c r="AI110" s="125">
        <f>IF(AI45=1,1,0)</f>
        <v>1</v>
      </c>
      <c r="AJ110" s="48" t="str">
        <f t="shared" si="6"/>
        <v>UNKNOWN</v>
      </c>
      <c r="AK110" s="61"/>
      <c r="AL110" s="61" t="str">
        <f t="shared" si="9"/>
        <v>27</v>
      </c>
      <c r="AM110" s="61" t="str">
        <f t="shared" si="10"/>
        <v>00</v>
      </c>
      <c r="AN110" s="61" t="str">
        <f t="shared" si="11"/>
        <v>00</v>
      </c>
      <c r="AO110" s="61" t="str">
        <f t="shared" si="12"/>
        <v>02</v>
      </c>
      <c r="AQ110" t="str">
        <f t="shared" si="7"/>
        <v xml:space="preserve">    (U4)0x02000027U,                                                           /* 39 UNKNOWN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1</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1</v>
      </c>
      <c r="AE111" s="125">
        <f t="shared" si="17"/>
        <v>0</v>
      </c>
      <c r="AF111" s="125">
        <f t="shared" si="17"/>
        <v>1</v>
      </c>
      <c r="AG111" s="125">
        <f t="shared" si="17"/>
        <v>0</v>
      </c>
      <c r="AH111" s="125">
        <f t="shared" si="17"/>
        <v>0</v>
      </c>
      <c r="AI111" s="125">
        <f t="shared" si="17"/>
        <v>0</v>
      </c>
      <c r="AJ111" s="48" t="str">
        <f t="shared" si="6"/>
        <v>UNKNOWN</v>
      </c>
      <c r="AK111" s="61"/>
      <c r="AL111" s="61" t="str">
        <f t="shared" si="9"/>
        <v>28</v>
      </c>
      <c r="AM111" s="61" t="str">
        <f t="shared" si="10"/>
        <v>00</v>
      </c>
      <c r="AN111" s="61" t="str">
        <f t="shared" si="11"/>
        <v>00</v>
      </c>
      <c r="AO111" s="61" t="str">
        <f t="shared" si="12"/>
        <v>02</v>
      </c>
      <c r="AQ111" t="str">
        <f t="shared" si="7"/>
        <v xml:space="preserve">    (U4)0x02000028U,                                                           /* 40 UNKNOWN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1</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1</v>
      </c>
      <c r="AE112" s="125">
        <f t="shared" si="17"/>
        <v>0</v>
      </c>
      <c r="AF112" s="125">
        <f t="shared" si="17"/>
        <v>1</v>
      </c>
      <c r="AG112" s="125">
        <f t="shared" si="17"/>
        <v>0</v>
      </c>
      <c r="AH112" s="125">
        <f t="shared" si="17"/>
        <v>0</v>
      </c>
      <c r="AI112" s="125">
        <f t="shared" si="17"/>
        <v>1</v>
      </c>
      <c r="AJ112" s="48" t="str">
        <f t="shared" si="6"/>
        <v>UNKNOWN</v>
      </c>
      <c r="AK112" s="61"/>
      <c r="AL112" s="61" t="str">
        <f t="shared" si="9"/>
        <v>29</v>
      </c>
      <c r="AM112" s="61" t="str">
        <f t="shared" si="10"/>
        <v>00</v>
      </c>
      <c r="AN112" s="61" t="str">
        <f t="shared" si="11"/>
        <v>00</v>
      </c>
      <c r="AO112" s="61" t="str">
        <f t="shared" si="12"/>
        <v>02</v>
      </c>
      <c r="AQ112" t="str">
        <f t="shared" si="7"/>
        <v xml:space="preserve">    (U4)0x02000029U,                                                           /* 41 UNKNOWN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1</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1</v>
      </c>
      <c r="AE113" s="125">
        <f t="shared" si="17"/>
        <v>0</v>
      </c>
      <c r="AF113" s="125">
        <f t="shared" si="17"/>
        <v>1</v>
      </c>
      <c r="AG113" s="125">
        <f t="shared" si="17"/>
        <v>0</v>
      </c>
      <c r="AH113" s="125">
        <f t="shared" si="17"/>
        <v>1</v>
      </c>
      <c r="AI113" s="125">
        <f t="shared" si="17"/>
        <v>0</v>
      </c>
      <c r="AJ113" s="48" t="str">
        <f t="shared" si="6"/>
        <v>UNKNOWN</v>
      </c>
      <c r="AK113" s="61"/>
      <c r="AL113" s="61" t="str">
        <f t="shared" si="9"/>
        <v>2A</v>
      </c>
      <c r="AM113" s="61" t="str">
        <f t="shared" si="10"/>
        <v>00</v>
      </c>
      <c r="AN113" s="61" t="str">
        <f t="shared" si="11"/>
        <v>00</v>
      </c>
      <c r="AO113" s="61" t="str">
        <f t="shared" si="12"/>
        <v>02</v>
      </c>
      <c r="AQ113" t="str">
        <f t="shared" si="7"/>
        <v xml:space="preserve">    (U4)0x0200002AU,                                                           /* 42 UNKNOWN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1</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1</v>
      </c>
      <c r="AE114" s="125">
        <f t="shared" si="17"/>
        <v>0</v>
      </c>
      <c r="AF114" s="125">
        <f t="shared" si="17"/>
        <v>1</v>
      </c>
      <c r="AG114" s="125">
        <f t="shared" si="17"/>
        <v>0</v>
      </c>
      <c r="AH114" s="125">
        <f t="shared" si="17"/>
        <v>1</v>
      </c>
      <c r="AI114" s="125">
        <f t="shared" si="17"/>
        <v>1</v>
      </c>
      <c r="AJ114" s="48" t="str">
        <f t="shared" si="6"/>
        <v>UNKNOWN</v>
      </c>
      <c r="AK114" s="61"/>
      <c r="AL114" s="61" t="str">
        <f t="shared" si="9"/>
        <v>2B</v>
      </c>
      <c r="AM114" s="61" t="str">
        <f t="shared" si="10"/>
        <v>00</v>
      </c>
      <c r="AN114" s="61" t="str">
        <f t="shared" si="11"/>
        <v>00</v>
      </c>
      <c r="AO114" s="61" t="str">
        <f t="shared" si="12"/>
        <v>02</v>
      </c>
      <c r="AQ114" t="str">
        <f t="shared" si="7"/>
        <v xml:space="preserve">    (U4)0x0200002BU,                                                           /* 43 UNKNOWN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1</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1</v>
      </c>
      <c r="AE115" s="125">
        <f t="shared" si="17"/>
        <v>0</v>
      </c>
      <c r="AF115" s="125">
        <f t="shared" si="17"/>
        <v>1</v>
      </c>
      <c r="AG115" s="125">
        <f t="shared" si="17"/>
        <v>1</v>
      </c>
      <c r="AH115" s="125">
        <f t="shared" si="17"/>
        <v>0</v>
      </c>
      <c r="AI115" s="125">
        <f t="shared" si="17"/>
        <v>0</v>
      </c>
      <c r="AJ115" s="48" t="str">
        <f t="shared" si="6"/>
        <v>UNKNOWN</v>
      </c>
      <c r="AK115" s="61"/>
      <c r="AL115" s="61" t="str">
        <f t="shared" si="9"/>
        <v>2C</v>
      </c>
      <c r="AM115" s="61" t="str">
        <f t="shared" si="10"/>
        <v>00</v>
      </c>
      <c r="AN115" s="61" t="str">
        <f t="shared" si="11"/>
        <v>00</v>
      </c>
      <c r="AO115" s="61" t="str">
        <f t="shared" si="12"/>
        <v>02</v>
      </c>
      <c r="AQ115" t="str">
        <f t="shared" si="7"/>
        <v xml:space="preserve">    (U4)0x0200002CU,                                                           /* 44 UNKNOWN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1</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1</v>
      </c>
      <c r="AE116" s="125">
        <f t="shared" si="17"/>
        <v>0</v>
      </c>
      <c r="AF116" s="125">
        <f t="shared" si="17"/>
        <v>1</v>
      </c>
      <c r="AG116" s="125">
        <f t="shared" si="17"/>
        <v>1</v>
      </c>
      <c r="AH116" s="125">
        <f t="shared" si="17"/>
        <v>0</v>
      </c>
      <c r="AI116" s="125">
        <f t="shared" si="17"/>
        <v>1</v>
      </c>
      <c r="AJ116" s="48" t="str">
        <f t="shared" si="6"/>
        <v>UNKNOWN</v>
      </c>
      <c r="AK116" s="61"/>
      <c r="AL116" s="61" t="str">
        <f t="shared" si="9"/>
        <v>2D</v>
      </c>
      <c r="AM116" s="61" t="str">
        <f t="shared" si="10"/>
        <v>00</v>
      </c>
      <c r="AN116" s="61" t="str">
        <f t="shared" si="11"/>
        <v>00</v>
      </c>
      <c r="AO116" s="61" t="str">
        <f t="shared" si="12"/>
        <v>02</v>
      </c>
      <c r="AQ116" t="str">
        <f t="shared" si="7"/>
        <v xml:space="preserve">    (U4)0x0200002DU,                                                           /* 45 UNKNOWN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1</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1</v>
      </c>
      <c r="AE117" s="125">
        <f t="shared" si="17"/>
        <v>0</v>
      </c>
      <c r="AF117" s="125">
        <f t="shared" si="17"/>
        <v>1</v>
      </c>
      <c r="AG117" s="125">
        <f t="shared" si="17"/>
        <v>1</v>
      </c>
      <c r="AH117" s="125">
        <f t="shared" si="17"/>
        <v>1</v>
      </c>
      <c r="AI117" s="125">
        <f t="shared" si="17"/>
        <v>0</v>
      </c>
      <c r="AJ117" s="48" t="str">
        <f t="shared" si="6"/>
        <v>UNKNOWN</v>
      </c>
      <c r="AK117" s="61"/>
      <c r="AL117" s="61" t="str">
        <f t="shared" si="9"/>
        <v>2E</v>
      </c>
      <c r="AM117" s="61" t="str">
        <f t="shared" si="10"/>
        <v>00</v>
      </c>
      <c r="AN117" s="61" t="str">
        <f t="shared" si="11"/>
        <v>00</v>
      </c>
      <c r="AO117" s="61" t="str">
        <f t="shared" si="12"/>
        <v>02</v>
      </c>
      <c r="AQ117" t="str">
        <f t="shared" si="7"/>
        <v xml:space="preserve">    (U4)0x0200002EU,                                                           /* 46 UNKNOWN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1</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1</v>
      </c>
      <c r="AE118" s="125">
        <f t="shared" si="17"/>
        <v>0</v>
      </c>
      <c r="AF118" s="125">
        <f t="shared" si="17"/>
        <v>1</v>
      </c>
      <c r="AG118" s="125">
        <f t="shared" si="17"/>
        <v>1</v>
      </c>
      <c r="AH118" s="125">
        <f t="shared" si="17"/>
        <v>1</v>
      </c>
      <c r="AI118" s="125">
        <f>IF(AI53=1,1,0)</f>
        <v>1</v>
      </c>
      <c r="AJ118" s="48" t="str">
        <f t="shared" si="6"/>
        <v>UNKNOWN</v>
      </c>
      <c r="AK118" s="61"/>
      <c r="AL118" s="61" t="str">
        <f t="shared" si="9"/>
        <v>2F</v>
      </c>
      <c r="AM118" s="61" t="str">
        <f t="shared" si="10"/>
        <v>00</v>
      </c>
      <c r="AN118" s="61" t="str">
        <f t="shared" si="11"/>
        <v>00</v>
      </c>
      <c r="AO118" s="61" t="str">
        <f t="shared" si="12"/>
        <v>02</v>
      </c>
      <c r="AQ118" t="str">
        <f t="shared" si="7"/>
        <v xml:space="preserve">    (U4)0x0200002FU,                                                           /* 47 UNKNOWN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1</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1</v>
      </c>
      <c r="AE119" s="125">
        <f t="shared" si="18"/>
        <v>1</v>
      </c>
      <c r="AF119" s="125">
        <f t="shared" si="18"/>
        <v>0</v>
      </c>
      <c r="AG119" s="125">
        <f t="shared" si="18"/>
        <v>0</v>
      </c>
      <c r="AH119" s="125">
        <f t="shared" si="18"/>
        <v>0</v>
      </c>
      <c r="AI119" s="125">
        <f t="shared" si="18"/>
        <v>0</v>
      </c>
      <c r="AJ119" s="48" t="str">
        <f t="shared" si="6"/>
        <v>UNKNOWN</v>
      </c>
      <c r="AK119" s="61"/>
      <c r="AL119" s="61" t="str">
        <f t="shared" si="9"/>
        <v>30</v>
      </c>
      <c r="AM119" s="61" t="str">
        <f t="shared" si="10"/>
        <v>00</v>
      </c>
      <c r="AN119" s="61" t="str">
        <f t="shared" si="11"/>
        <v>00</v>
      </c>
      <c r="AO119" s="61" t="str">
        <f t="shared" si="12"/>
        <v>02</v>
      </c>
      <c r="AQ119" t="str">
        <f t="shared" si="7"/>
        <v xml:space="preserve">    (U4)0x02000030U,                                                           /* 48 UNKNOWN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1</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1</v>
      </c>
      <c r="AE120" s="125">
        <f t="shared" si="18"/>
        <v>1</v>
      </c>
      <c r="AF120" s="125">
        <f t="shared" si="18"/>
        <v>0</v>
      </c>
      <c r="AG120" s="125">
        <f t="shared" si="18"/>
        <v>0</v>
      </c>
      <c r="AH120" s="125">
        <f t="shared" si="18"/>
        <v>0</v>
      </c>
      <c r="AI120" s="125">
        <f t="shared" si="18"/>
        <v>1</v>
      </c>
      <c r="AJ120" s="48" t="str">
        <f t="shared" si="6"/>
        <v>UNKNOWN</v>
      </c>
      <c r="AK120" s="61"/>
      <c r="AL120" s="61" t="str">
        <f t="shared" si="9"/>
        <v>31</v>
      </c>
      <c r="AM120" s="61" t="str">
        <f t="shared" si="10"/>
        <v>00</v>
      </c>
      <c r="AN120" s="61" t="str">
        <f t="shared" si="11"/>
        <v>00</v>
      </c>
      <c r="AO120" s="61" t="str">
        <f t="shared" si="12"/>
        <v>02</v>
      </c>
      <c r="AQ120" t="str">
        <f t="shared" si="7"/>
        <v xml:space="preserve">    (U4)0x02000031U,                                                           /* 49 UNKNOWN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1</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1</v>
      </c>
      <c r="AE121" s="125">
        <f t="shared" si="18"/>
        <v>1</v>
      </c>
      <c r="AF121" s="125">
        <f t="shared" si="18"/>
        <v>0</v>
      </c>
      <c r="AG121" s="125">
        <f t="shared" si="18"/>
        <v>0</v>
      </c>
      <c r="AH121" s="125">
        <f t="shared" si="18"/>
        <v>1</v>
      </c>
      <c r="AI121" s="125">
        <f t="shared" si="18"/>
        <v>0</v>
      </c>
      <c r="AJ121" s="48" t="str">
        <f t="shared" si="6"/>
        <v>UNKNOWN</v>
      </c>
      <c r="AK121" s="61"/>
      <c r="AL121" s="61" t="str">
        <f t="shared" si="9"/>
        <v>32</v>
      </c>
      <c r="AM121" s="61" t="str">
        <f t="shared" si="10"/>
        <v>00</v>
      </c>
      <c r="AN121" s="61" t="str">
        <f t="shared" si="11"/>
        <v>00</v>
      </c>
      <c r="AO121" s="61" t="str">
        <f t="shared" si="12"/>
        <v>02</v>
      </c>
      <c r="AQ121" t="str">
        <f t="shared" si="7"/>
        <v xml:space="preserve">    (U4)0x02000032U,                                                           /* 50 UNKNOWN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1</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1</v>
      </c>
      <c r="AE122" s="125">
        <f t="shared" si="18"/>
        <v>1</v>
      </c>
      <c r="AF122" s="125">
        <f t="shared" si="18"/>
        <v>0</v>
      </c>
      <c r="AG122" s="125">
        <f t="shared" si="18"/>
        <v>0</v>
      </c>
      <c r="AH122" s="125">
        <f t="shared" si="18"/>
        <v>1</v>
      </c>
      <c r="AI122" s="125">
        <f t="shared" si="18"/>
        <v>1</v>
      </c>
      <c r="AJ122" s="48" t="str">
        <f t="shared" si="6"/>
        <v>UNKNOWN</v>
      </c>
      <c r="AK122" s="61"/>
      <c r="AL122" s="61" t="str">
        <f t="shared" si="9"/>
        <v>33</v>
      </c>
      <c r="AM122" s="61" t="str">
        <f t="shared" si="10"/>
        <v>00</v>
      </c>
      <c r="AN122" s="61" t="str">
        <f t="shared" si="11"/>
        <v>00</v>
      </c>
      <c r="AO122" s="61" t="str">
        <f t="shared" si="12"/>
        <v>02</v>
      </c>
      <c r="AQ122" t="str">
        <f t="shared" si="7"/>
        <v xml:space="preserve">    (U4)0x02000033U,                                                           /* 51 UNKNOWN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1</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1</v>
      </c>
      <c r="AE123" s="125">
        <f t="shared" si="18"/>
        <v>1</v>
      </c>
      <c r="AF123" s="125">
        <f t="shared" si="18"/>
        <v>0</v>
      </c>
      <c r="AG123" s="125">
        <f t="shared" si="18"/>
        <v>1</v>
      </c>
      <c r="AH123" s="125">
        <f t="shared" si="18"/>
        <v>0</v>
      </c>
      <c r="AI123" s="125">
        <f t="shared" si="18"/>
        <v>0</v>
      </c>
      <c r="AJ123" s="48" t="str">
        <f t="shared" si="6"/>
        <v>UNKNOWN</v>
      </c>
      <c r="AK123" s="61"/>
      <c r="AL123" s="61" t="str">
        <f t="shared" si="9"/>
        <v>34</v>
      </c>
      <c r="AM123" s="61" t="str">
        <f t="shared" si="10"/>
        <v>00</v>
      </c>
      <c r="AN123" s="61" t="str">
        <f t="shared" si="11"/>
        <v>00</v>
      </c>
      <c r="AO123" s="61" t="str">
        <f t="shared" si="12"/>
        <v>02</v>
      </c>
      <c r="AQ123" t="str">
        <f t="shared" si="7"/>
        <v xml:space="preserve">    (U4)0x02000034U,                                                           /* 52 UNKNOWN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1</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1</v>
      </c>
      <c r="AE124" s="125">
        <f t="shared" si="18"/>
        <v>1</v>
      </c>
      <c r="AF124" s="125">
        <f t="shared" si="18"/>
        <v>0</v>
      </c>
      <c r="AG124" s="125">
        <f t="shared" si="18"/>
        <v>1</v>
      </c>
      <c r="AH124" s="125">
        <f t="shared" si="18"/>
        <v>0</v>
      </c>
      <c r="AI124" s="125">
        <f t="shared" si="18"/>
        <v>1</v>
      </c>
      <c r="AJ124" s="48" t="str">
        <f t="shared" si="6"/>
        <v>UNKNOWN</v>
      </c>
      <c r="AK124" s="61"/>
      <c r="AL124" s="61" t="str">
        <f t="shared" si="9"/>
        <v>35</v>
      </c>
      <c r="AM124" s="61" t="str">
        <f t="shared" si="10"/>
        <v>00</v>
      </c>
      <c r="AN124" s="61" t="str">
        <f t="shared" si="11"/>
        <v>00</v>
      </c>
      <c r="AO124" s="61" t="str">
        <f t="shared" si="12"/>
        <v>02</v>
      </c>
      <c r="AQ124" t="str">
        <f t="shared" si="7"/>
        <v xml:space="preserve">    (U4)0x02000035U,                                                           /* 53 UNKNOWN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1</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1</v>
      </c>
      <c r="AE125" s="125">
        <f t="shared" si="18"/>
        <v>1</v>
      </c>
      <c r="AF125" s="125">
        <f t="shared" si="18"/>
        <v>0</v>
      </c>
      <c r="AG125" s="125">
        <f t="shared" si="18"/>
        <v>1</v>
      </c>
      <c r="AH125" s="125">
        <f t="shared" si="18"/>
        <v>1</v>
      </c>
      <c r="AI125" s="125">
        <f t="shared" si="18"/>
        <v>0</v>
      </c>
      <c r="AJ125" s="48" t="str">
        <f t="shared" si="6"/>
        <v>UNKNOWN</v>
      </c>
      <c r="AK125" s="61"/>
      <c r="AL125" s="61" t="str">
        <f t="shared" si="9"/>
        <v>36</v>
      </c>
      <c r="AM125" s="61" t="str">
        <f t="shared" si="10"/>
        <v>00</v>
      </c>
      <c r="AN125" s="61" t="str">
        <f t="shared" si="11"/>
        <v>00</v>
      </c>
      <c r="AO125" s="61" t="str">
        <f t="shared" si="12"/>
        <v>02</v>
      </c>
      <c r="AQ125" t="str">
        <f t="shared" si="7"/>
        <v xml:space="preserve">    (U4)0x02000036U,                                                           /* 54 UNKNOWN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1</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1</v>
      </c>
      <c r="AE126" s="125">
        <f t="shared" si="18"/>
        <v>1</v>
      </c>
      <c r="AF126" s="125">
        <f t="shared" si="18"/>
        <v>0</v>
      </c>
      <c r="AG126" s="125">
        <f t="shared" si="18"/>
        <v>1</v>
      </c>
      <c r="AH126" s="125">
        <f t="shared" si="18"/>
        <v>1</v>
      </c>
      <c r="AI126" s="125">
        <f>IF(AI61=1,1,0)</f>
        <v>1</v>
      </c>
      <c r="AJ126" s="48" t="str">
        <f t="shared" si="6"/>
        <v>UNKNOWN</v>
      </c>
      <c r="AK126" s="61"/>
      <c r="AL126" s="61" t="str">
        <f t="shared" si="9"/>
        <v>37</v>
      </c>
      <c r="AM126" s="61" t="str">
        <f t="shared" si="10"/>
        <v>00</v>
      </c>
      <c r="AN126" s="61" t="str">
        <f t="shared" si="11"/>
        <v>00</v>
      </c>
      <c r="AO126" s="61" t="str">
        <f t="shared" si="12"/>
        <v>02</v>
      </c>
      <c r="AQ126" t="str">
        <f t="shared" si="7"/>
        <v xml:space="preserve">    (U4)0x02000037U,                                                           /* 55 UNKNOWN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1</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1</v>
      </c>
      <c r="AE127" s="125">
        <f t="shared" si="19"/>
        <v>1</v>
      </c>
      <c r="AF127" s="125">
        <f t="shared" si="19"/>
        <v>1</v>
      </c>
      <c r="AG127" s="125">
        <f t="shared" si="19"/>
        <v>0</v>
      </c>
      <c r="AH127" s="125">
        <f t="shared" si="19"/>
        <v>0</v>
      </c>
      <c r="AI127" s="125">
        <f t="shared" si="19"/>
        <v>0</v>
      </c>
      <c r="AJ127" s="48" t="str">
        <f t="shared" si="6"/>
        <v>UNKNOWN</v>
      </c>
      <c r="AK127" s="61"/>
      <c r="AL127" s="61" t="str">
        <f t="shared" si="9"/>
        <v>38</v>
      </c>
      <c r="AM127" s="61" t="str">
        <f t="shared" si="10"/>
        <v>00</v>
      </c>
      <c r="AN127" s="61" t="str">
        <f t="shared" si="11"/>
        <v>00</v>
      </c>
      <c r="AO127" s="61" t="str">
        <f t="shared" si="12"/>
        <v>02</v>
      </c>
      <c r="AQ127" t="str">
        <f t="shared" si="7"/>
        <v xml:space="preserve">    (U4)0x02000038U,                                                           /* 56 UNKNOWN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1</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1</v>
      </c>
      <c r="AE128" s="125">
        <f t="shared" si="19"/>
        <v>1</v>
      </c>
      <c r="AF128" s="125">
        <f t="shared" si="19"/>
        <v>1</v>
      </c>
      <c r="AG128" s="125">
        <f t="shared" si="19"/>
        <v>0</v>
      </c>
      <c r="AH128" s="125">
        <f t="shared" si="19"/>
        <v>0</v>
      </c>
      <c r="AI128" s="125">
        <f t="shared" si="19"/>
        <v>1</v>
      </c>
      <c r="AJ128" s="48" t="str">
        <f t="shared" si="6"/>
        <v>UNKNOWN</v>
      </c>
      <c r="AK128" s="61"/>
      <c r="AL128" s="61" t="str">
        <f t="shared" si="9"/>
        <v>39</v>
      </c>
      <c r="AM128" s="61" t="str">
        <f t="shared" si="10"/>
        <v>00</v>
      </c>
      <c r="AN128" s="61" t="str">
        <f t="shared" si="11"/>
        <v>00</v>
      </c>
      <c r="AO128" s="61" t="str">
        <f t="shared" si="12"/>
        <v>02</v>
      </c>
      <c r="AQ128" t="str">
        <f t="shared" si="7"/>
        <v xml:space="preserve">    (U4)0x02000039U,                                                           /* 57 UNKNOWN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1</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1</v>
      </c>
      <c r="AE129" s="125">
        <f t="shared" si="19"/>
        <v>1</v>
      </c>
      <c r="AF129" s="125">
        <f t="shared" si="19"/>
        <v>1</v>
      </c>
      <c r="AG129" s="125">
        <f t="shared" si="19"/>
        <v>0</v>
      </c>
      <c r="AH129" s="125">
        <f t="shared" si="19"/>
        <v>1</v>
      </c>
      <c r="AI129" s="125">
        <f t="shared" si="19"/>
        <v>0</v>
      </c>
      <c r="AJ129" s="48" t="str">
        <f t="shared" si="6"/>
        <v>UNKNOWN</v>
      </c>
      <c r="AK129" s="61"/>
      <c r="AL129" s="61" t="str">
        <f t="shared" si="9"/>
        <v>3A</v>
      </c>
      <c r="AM129" s="61" t="str">
        <f t="shared" si="10"/>
        <v>00</v>
      </c>
      <c r="AN129" s="61" t="str">
        <f t="shared" si="11"/>
        <v>00</v>
      </c>
      <c r="AO129" s="61" t="str">
        <f t="shared" si="12"/>
        <v>02</v>
      </c>
      <c r="AQ129" t="str">
        <f t="shared" si="7"/>
        <v xml:space="preserve">    (U4)0x0200003AU,                                                           /* 58 UNKNOWN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1</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1</v>
      </c>
      <c r="AE130" s="125">
        <f t="shared" si="19"/>
        <v>1</v>
      </c>
      <c r="AF130" s="125">
        <f t="shared" si="19"/>
        <v>1</v>
      </c>
      <c r="AG130" s="125">
        <f t="shared" si="19"/>
        <v>0</v>
      </c>
      <c r="AH130" s="125">
        <f t="shared" si="19"/>
        <v>1</v>
      </c>
      <c r="AI130" s="125">
        <f t="shared" si="19"/>
        <v>1</v>
      </c>
      <c r="AJ130" s="48" t="str">
        <f t="shared" si="6"/>
        <v>UNKNOWN</v>
      </c>
      <c r="AK130" s="61"/>
      <c r="AL130" s="61" t="str">
        <f t="shared" si="9"/>
        <v>3B</v>
      </c>
      <c r="AM130" s="61" t="str">
        <f t="shared" si="10"/>
        <v>00</v>
      </c>
      <c r="AN130" s="61" t="str">
        <f t="shared" si="11"/>
        <v>00</v>
      </c>
      <c r="AO130" s="61" t="str">
        <f t="shared" si="12"/>
        <v>02</v>
      </c>
      <c r="AQ130" t="str">
        <f t="shared" si="7"/>
        <v xml:space="preserve">    (U4)0x0200003BU,                                                           /* 59 UNKNOWN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1</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1</v>
      </c>
      <c r="AE131" s="125">
        <f t="shared" si="19"/>
        <v>1</v>
      </c>
      <c r="AF131" s="125">
        <f t="shared" si="19"/>
        <v>1</v>
      </c>
      <c r="AG131" s="125">
        <f t="shared" si="19"/>
        <v>1</v>
      </c>
      <c r="AH131" s="125">
        <f t="shared" si="19"/>
        <v>0</v>
      </c>
      <c r="AI131" s="125">
        <f t="shared" si="19"/>
        <v>0</v>
      </c>
      <c r="AJ131" s="48" t="str">
        <f t="shared" si="6"/>
        <v>UNKNOWN</v>
      </c>
      <c r="AK131" s="61"/>
      <c r="AL131" s="61" t="str">
        <f t="shared" si="9"/>
        <v>3C</v>
      </c>
      <c r="AM131" s="61" t="str">
        <f t="shared" si="10"/>
        <v>00</v>
      </c>
      <c r="AN131" s="61" t="str">
        <f t="shared" si="11"/>
        <v>00</v>
      </c>
      <c r="AO131" s="61" t="str">
        <f t="shared" si="12"/>
        <v>02</v>
      </c>
      <c r="AQ131" t="str">
        <f t="shared" si="7"/>
        <v xml:space="preserve">    (U4)0x0200003CU,                                                           /* 60 UNKNOWN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1</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1</v>
      </c>
      <c r="AE132" s="125">
        <f t="shared" si="19"/>
        <v>1</v>
      </c>
      <c r="AF132" s="125">
        <f t="shared" si="19"/>
        <v>1</v>
      </c>
      <c r="AG132" s="125">
        <f t="shared" si="19"/>
        <v>1</v>
      </c>
      <c r="AH132" s="125">
        <f t="shared" si="19"/>
        <v>0</v>
      </c>
      <c r="AI132" s="125">
        <f t="shared" si="19"/>
        <v>1</v>
      </c>
      <c r="AJ132" s="48" t="str">
        <f t="shared" si="6"/>
        <v>UNKNOWN</v>
      </c>
      <c r="AK132" s="61"/>
      <c r="AL132" s="61" t="str">
        <f t="shared" si="9"/>
        <v>3D</v>
      </c>
      <c r="AM132" s="61" t="str">
        <f t="shared" si="10"/>
        <v>00</v>
      </c>
      <c r="AN132" s="61" t="str">
        <f t="shared" si="11"/>
        <v>00</v>
      </c>
      <c r="AO132" s="61" t="str">
        <f t="shared" si="12"/>
        <v>02</v>
      </c>
      <c r="AQ132" t="str">
        <f t="shared" si="7"/>
        <v xml:space="preserve">    (U4)0x0200003DU,                                                           /* 61 UNKNOWN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1</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1</v>
      </c>
      <c r="AE133" s="125">
        <f t="shared" si="19"/>
        <v>1</v>
      </c>
      <c r="AF133" s="125">
        <f t="shared" si="19"/>
        <v>1</v>
      </c>
      <c r="AG133" s="125">
        <f t="shared" si="19"/>
        <v>1</v>
      </c>
      <c r="AH133" s="125">
        <f t="shared" si="19"/>
        <v>1</v>
      </c>
      <c r="AI133" s="125">
        <f t="shared" si="19"/>
        <v>0</v>
      </c>
      <c r="AJ133" s="48" t="str">
        <f t="shared" si="6"/>
        <v>UNKNOWN</v>
      </c>
      <c r="AK133" s="61"/>
      <c r="AL133" s="61" t="str">
        <f t="shared" si="9"/>
        <v>3E</v>
      </c>
      <c r="AM133" s="61" t="str">
        <f t="shared" si="10"/>
        <v>00</v>
      </c>
      <c r="AN133" s="61" t="str">
        <f t="shared" si="11"/>
        <v>00</v>
      </c>
      <c r="AO133" s="61" t="str">
        <f t="shared" si="12"/>
        <v>02</v>
      </c>
      <c r="AQ133" t="str">
        <f t="shared" si="7"/>
        <v xml:space="preserve">    (U4)0x0200003EU,                                                           /* 62 UNKNOWN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1</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1</v>
      </c>
      <c r="AE134" s="125">
        <f t="shared" si="19"/>
        <v>1</v>
      </c>
      <c r="AF134" s="125">
        <f t="shared" si="19"/>
        <v>1</v>
      </c>
      <c r="AG134" s="125">
        <f t="shared" si="19"/>
        <v>1</v>
      </c>
      <c r="AH134" s="125">
        <f t="shared" si="19"/>
        <v>1</v>
      </c>
      <c r="AI134" s="125">
        <f>IF(AI69=1,1,0)</f>
        <v>1</v>
      </c>
      <c r="AJ134" s="48" t="str">
        <f t="shared" si="6"/>
        <v>UNKNOWN</v>
      </c>
      <c r="AK134" s="61"/>
      <c r="AL134" s="61" t="str">
        <f t="shared" si="9"/>
        <v>3F</v>
      </c>
      <c r="AM134" s="61" t="str">
        <f t="shared" si="10"/>
        <v>00</v>
      </c>
      <c r="AN134" s="61" t="str">
        <f t="shared" si="11"/>
        <v>00</v>
      </c>
      <c r="AO134" s="61" t="str">
        <f t="shared" si="12"/>
        <v>02</v>
      </c>
      <c r="AQ134" t="str">
        <f t="shared" si="7"/>
        <v xml:space="preserve">    (U4)0x0200003FU                                                            /* 63 UNKNOWN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BZ_BSFT</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1</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1</v>
      </c>
      <c r="AE136" s="125">
        <f t="shared" si="20"/>
        <v>1</v>
      </c>
      <c r="AF136" s="125">
        <f t="shared" si="20"/>
        <v>1</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3F</v>
      </c>
      <c r="AM136" s="61" t="str">
        <f>BIN2HEX(T136&amp;U136&amp;V136&amp;W136&amp;X136&amp;Y136&amp;Z136&amp;AA136,2)</f>
        <v>00</v>
      </c>
      <c r="AN136" s="61" t="str">
        <f>BIN2HEX(L136&amp;M136&amp;N136&amp;O136&amp;P136&amp;Q136&amp;R136&amp;S136,2)</f>
        <v>00</v>
      </c>
      <c r="AO136" s="61" t="str">
        <f>BIN2HEX(D136&amp;E136&amp;F136&amp;G136&amp;H136&amp;I136&amp;J136&amp;K136,2)</f>
        <v>02</v>
      </c>
      <c r="AQ136" t="str">
        <f t="shared" ref="AQ136:AQ199" si="22">IF(AJ136="","","    (U4)0x"&amp;AO136&amp;AN136&amp;AM136&amp;AL136&amp;"U"&amp;IF(AJ137=""," ",",")&amp;REPT(" ",59)&amp;"/* "&amp;IF(C136&lt;10,"0"&amp;C136,C136)&amp;" "&amp;AJ136&amp;REPT(" ",47-LEN(AJ136))&amp;" */")</f>
        <v xml:space="preserve">    (U4)0x0200003FU,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1</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1</v>
      </c>
      <c r="AE137" s="125">
        <f t="shared" si="20"/>
        <v>1</v>
      </c>
      <c r="AF137" s="125">
        <f t="shared" si="20"/>
        <v>1</v>
      </c>
      <c r="AG137" s="125">
        <f t="shared" si="20"/>
        <v>1</v>
      </c>
      <c r="AH137" s="125">
        <f t="shared" si="20"/>
        <v>1</v>
      </c>
      <c r="AI137" s="125">
        <f t="shared" si="20"/>
        <v>1</v>
      </c>
      <c r="AJ137" s="48" t="str">
        <f t="shared" si="21"/>
        <v>SINGLESP</v>
      </c>
      <c r="AK137" s="61"/>
      <c r="AL137" s="61" t="str">
        <f t="shared" ref="AL137:AL199" si="24">BIN2HEX(AB137&amp;AC137&amp;AD137&amp;AE137&amp;AF137&amp;AG137&amp;AH137&amp;AI137,2)</f>
        <v>3F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02</v>
      </c>
      <c r="AQ137" t="str">
        <f t="shared" si="22"/>
        <v xml:space="preserve">    (U4)0x0200003FU,                                                           /* 01 SINGLESP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1</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1</v>
      </c>
      <c r="AE138" s="125">
        <f t="shared" si="20"/>
        <v>1</v>
      </c>
      <c r="AF138" s="125">
        <f t="shared" si="20"/>
        <v>1</v>
      </c>
      <c r="AG138" s="125">
        <f t="shared" si="20"/>
        <v>1</v>
      </c>
      <c r="AH138" s="125">
        <f t="shared" si="20"/>
        <v>1</v>
      </c>
      <c r="AI138" s="125">
        <f t="shared" si="20"/>
        <v>1</v>
      </c>
      <c r="AJ138" s="48" t="str">
        <f t="shared" si="21"/>
        <v>SINGLE</v>
      </c>
      <c r="AK138" s="61"/>
      <c r="AL138" s="61" t="str">
        <f t="shared" si="24"/>
        <v>3F</v>
      </c>
      <c r="AM138" s="61" t="str">
        <f t="shared" si="25"/>
        <v>00</v>
      </c>
      <c r="AN138" s="61" t="str">
        <f t="shared" si="26"/>
        <v>00</v>
      </c>
      <c r="AO138" s="61" t="str">
        <f t="shared" si="27"/>
        <v>02</v>
      </c>
      <c r="AQ138" t="str">
        <f t="shared" si="22"/>
        <v xml:space="preserve">    (U4)0x0200003FU,                                                           /* 02 SINGLE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1</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1</v>
      </c>
      <c r="AE139" s="125">
        <f t="shared" si="20"/>
        <v>1</v>
      </c>
      <c r="AF139" s="125">
        <f t="shared" si="20"/>
        <v>1</v>
      </c>
      <c r="AG139" s="125">
        <f t="shared" si="20"/>
        <v>1</v>
      </c>
      <c r="AH139" s="125">
        <f t="shared" si="20"/>
        <v>1</v>
      </c>
      <c r="AI139" s="125">
        <f t="shared" si="20"/>
        <v>1</v>
      </c>
      <c r="AJ139" s="48" t="str">
        <f t="shared" si="21"/>
        <v>UNKNOWN</v>
      </c>
      <c r="AK139" s="61"/>
      <c r="AL139" s="61" t="str">
        <f t="shared" si="24"/>
        <v>3F</v>
      </c>
      <c r="AM139" s="61" t="str">
        <f t="shared" si="25"/>
        <v>00</v>
      </c>
      <c r="AN139" s="61" t="str">
        <f t="shared" si="26"/>
        <v>00</v>
      </c>
      <c r="AO139" s="61" t="str">
        <f t="shared" si="27"/>
        <v>02</v>
      </c>
      <c r="AQ139" t="str">
        <f t="shared" si="22"/>
        <v xml:space="preserve">    (U4)0x0200003FU,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1</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1</v>
      </c>
      <c r="AE140" s="125">
        <f t="shared" si="20"/>
        <v>1</v>
      </c>
      <c r="AF140" s="125">
        <f t="shared" si="20"/>
        <v>1</v>
      </c>
      <c r="AG140" s="125">
        <f t="shared" si="20"/>
        <v>1</v>
      </c>
      <c r="AH140" s="125">
        <f t="shared" si="20"/>
        <v>1</v>
      </c>
      <c r="AI140" s="125">
        <f t="shared" si="20"/>
        <v>1</v>
      </c>
      <c r="AJ140" s="48" t="str">
        <f t="shared" si="21"/>
        <v>DOUBLE</v>
      </c>
      <c r="AK140" s="61"/>
      <c r="AL140" s="61" t="str">
        <f t="shared" si="24"/>
        <v>3F</v>
      </c>
      <c r="AM140" s="61" t="str">
        <f t="shared" si="25"/>
        <v>00</v>
      </c>
      <c r="AN140" s="61" t="str">
        <f t="shared" si="26"/>
        <v>00</v>
      </c>
      <c r="AO140" s="61" t="str">
        <f t="shared" si="27"/>
        <v>02</v>
      </c>
      <c r="AQ140" t="str">
        <f t="shared" si="22"/>
        <v xml:space="preserve">    (U4)0x0200003FU,                                                           /* 04 DOUBLE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1</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1</v>
      </c>
      <c r="AE141" s="125">
        <f t="shared" si="20"/>
        <v>1</v>
      </c>
      <c r="AF141" s="125">
        <f t="shared" si="20"/>
        <v>1</v>
      </c>
      <c r="AG141" s="125">
        <f t="shared" si="20"/>
        <v>1</v>
      </c>
      <c r="AH141" s="125">
        <f t="shared" si="20"/>
        <v>1</v>
      </c>
      <c r="AI141" s="125">
        <f t="shared" si="20"/>
        <v>1</v>
      </c>
      <c r="AJ141" s="48" t="str">
        <f t="shared" si="21"/>
        <v>UNKNOWN</v>
      </c>
      <c r="AK141" s="61"/>
      <c r="AL141" s="61" t="str">
        <f t="shared" si="24"/>
        <v>3F</v>
      </c>
      <c r="AM141" s="61" t="str">
        <f t="shared" si="25"/>
        <v>00</v>
      </c>
      <c r="AN141" s="61" t="str">
        <f t="shared" si="26"/>
        <v>00</v>
      </c>
      <c r="AO141" s="61" t="str">
        <f t="shared" si="27"/>
        <v>02</v>
      </c>
      <c r="AQ141" t="str">
        <f t="shared" si="22"/>
        <v xml:space="preserve">    (U4)0x0200003FU,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1</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1</v>
      </c>
      <c r="AE142" s="125">
        <f t="shared" si="20"/>
        <v>1</v>
      </c>
      <c r="AF142" s="125">
        <f t="shared" si="20"/>
        <v>1</v>
      </c>
      <c r="AG142" s="125">
        <f t="shared" si="20"/>
        <v>1</v>
      </c>
      <c r="AH142" s="125">
        <f t="shared" si="20"/>
        <v>1</v>
      </c>
      <c r="AI142" s="125">
        <f t="shared" si="20"/>
        <v>1</v>
      </c>
      <c r="AJ142" s="48" t="str">
        <f t="shared" si="21"/>
        <v>UNKNOWN</v>
      </c>
      <c r="AK142" s="61"/>
      <c r="AL142" s="61" t="str">
        <f t="shared" si="24"/>
        <v>3F</v>
      </c>
      <c r="AM142" s="61" t="str">
        <f t="shared" si="25"/>
        <v>00</v>
      </c>
      <c r="AN142" s="61" t="str">
        <f t="shared" si="26"/>
        <v>00</v>
      </c>
      <c r="AO142" s="61" t="str">
        <f t="shared" si="27"/>
        <v>02</v>
      </c>
      <c r="AQ142" t="str">
        <f t="shared" si="22"/>
        <v xml:space="preserve">    (U4)0x0200003FU,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1</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1</v>
      </c>
      <c r="AE143" s="125">
        <f t="shared" si="20"/>
        <v>1</v>
      </c>
      <c r="AF143" s="125">
        <f t="shared" si="20"/>
        <v>1</v>
      </c>
      <c r="AG143" s="125">
        <f t="shared" si="20"/>
        <v>1</v>
      </c>
      <c r="AH143" s="125">
        <f t="shared" si="20"/>
        <v>1</v>
      </c>
      <c r="AI143" s="125">
        <f>IF(OR(AI13=0,AI13=1),1,0)</f>
        <v>1</v>
      </c>
      <c r="AJ143" s="48" t="str">
        <f t="shared" si="21"/>
        <v>UNKNOWN</v>
      </c>
      <c r="AK143" s="61"/>
      <c r="AL143" s="61" t="str">
        <f t="shared" si="24"/>
        <v>3F</v>
      </c>
      <c r="AM143" s="61" t="str">
        <f t="shared" si="25"/>
        <v>00</v>
      </c>
      <c r="AN143" s="61" t="str">
        <f t="shared" si="26"/>
        <v>00</v>
      </c>
      <c r="AO143" s="61" t="str">
        <f t="shared" si="27"/>
        <v>02</v>
      </c>
      <c r="AQ143" t="str">
        <f t="shared" si="22"/>
        <v xml:space="preserve">    (U4)0x0200003FU,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1</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1</v>
      </c>
      <c r="AE144" s="125">
        <f t="shared" si="28"/>
        <v>1</v>
      </c>
      <c r="AF144" s="125">
        <f t="shared" si="28"/>
        <v>1</v>
      </c>
      <c r="AG144" s="125">
        <f t="shared" si="28"/>
        <v>1</v>
      </c>
      <c r="AH144" s="125">
        <f t="shared" si="28"/>
        <v>1</v>
      </c>
      <c r="AI144" s="125">
        <f t="shared" si="28"/>
        <v>1</v>
      </c>
      <c r="AJ144" s="48" t="str">
        <f t="shared" si="21"/>
        <v>UNKNOWN</v>
      </c>
      <c r="AK144" s="61"/>
      <c r="AL144" s="61" t="str">
        <f t="shared" si="24"/>
        <v>3F</v>
      </c>
      <c r="AM144" s="61" t="str">
        <f t="shared" si="25"/>
        <v>00</v>
      </c>
      <c r="AN144" s="61" t="str">
        <f t="shared" si="26"/>
        <v>00</v>
      </c>
      <c r="AO144" s="61" t="str">
        <f t="shared" si="27"/>
        <v>02</v>
      </c>
      <c r="AQ144" t="str">
        <f t="shared" si="22"/>
        <v xml:space="preserve">    (U4)0x0200003FU,                                                           /* 08 UNKNOWN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1</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1</v>
      </c>
      <c r="AE145" s="125">
        <f t="shared" si="28"/>
        <v>1</v>
      </c>
      <c r="AF145" s="125">
        <f t="shared" si="28"/>
        <v>1</v>
      </c>
      <c r="AG145" s="125">
        <f t="shared" si="28"/>
        <v>1</v>
      </c>
      <c r="AH145" s="125">
        <f t="shared" si="28"/>
        <v>1</v>
      </c>
      <c r="AI145" s="125">
        <f t="shared" si="28"/>
        <v>1</v>
      </c>
      <c r="AJ145" s="48" t="str">
        <f t="shared" si="21"/>
        <v>UNKNOWN</v>
      </c>
      <c r="AK145" s="61"/>
      <c r="AL145" s="61" t="str">
        <f t="shared" si="24"/>
        <v>3F</v>
      </c>
      <c r="AM145" s="61" t="str">
        <f t="shared" si="25"/>
        <v>00</v>
      </c>
      <c r="AN145" s="61" t="str">
        <f t="shared" si="26"/>
        <v>00</v>
      </c>
      <c r="AO145" s="61" t="str">
        <f t="shared" si="27"/>
        <v>02</v>
      </c>
      <c r="AQ145" t="str">
        <f t="shared" si="22"/>
        <v xml:space="preserve">    (U4)0x0200003FU,                                                           /* 09 UNKNOWN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1</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1</v>
      </c>
      <c r="AE146" s="125">
        <f t="shared" si="28"/>
        <v>1</v>
      </c>
      <c r="AF146" s="125">
        <f t="shared" si="28"/>
        <v>1</v>
      </c>
      <c r="AG146" s="125">
        <f t="shared" si="28"/>
        <v>1</v>
      </c>
      <c r="AH146" s="125">
        <f t="shared" si="28"/>
        <v>1</v>
      </c>
      <c r="AI146" s="125">
        <f t="shared" si="28"/>
        <v>1</v>
      </c>
      <c r="AJ146" s="48" t="str">
        <f t="shared" si="21"/>
        <v>UNKNOWN</v>
      </c>
      <c r="AK146" s="61"/>
      <c r="AL146" s="61" t="str">
        <f t="shared" si="24"/>
        <v>3F</v>
      </c>
      <c r="AM146" s="61" t="str">
        <f t="shared" si="25"/>
        <v>00</v>
      </c>
      <c r="AN146" s="61" t="str">
        <f t="shared" si="26"/>
        <v>00</v>
      </c>
      <c r="AO146" s="61" t="str">
        <f t="shared" si="27"/>
        <v>02</v>
      </c>
      <c r="AQ146" t="str">
        <f t="shared" si="22"/>
        <v xml:space="preserve">    (U4)0x0200003FU,                                                           /* 10 UNKNOWN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1</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1</v>
      </c>
      <c r="AE147" s="125">
        <f t="shared" si="28"/>
        <v>1</v>
      </c>
      <c r="AF147" s="125">
        <f t="shared" si="28"/>
        <v>1</v>
      </c>
      <c r="AG147" s="125">
        <f t="shared" si="28"/>
        <v>1</v>
      </c>
      <c r="AH147" s="125">
        <f t="shared" si="28"/>
        <v>1</v>
      </c>
      <c r="AI147" s="125">
        <f t="shared" si="28"/>
        <v>1</v>
      </c>
      <c r="AJ147" s="48" t="str">
        <f t="shared" si="21"/>
        <v>UNKNOWN</v>
      </c>
      <c r="AK147" s="61"/>
      <c r="AL147" s="61" t="str">
        <f t="shared" si="24"/>
        <v>3F</v>
      </c>
      <c r="AM147" s="61" t="str">
        <f t="shared" si="25"/>
        <v>00</v>
      </c>
      <c r="AN147" s="61" t="str">
        <f t="shared" si="26"/>
        <v>00</v>
      </c>
      <c r="AO147" s="61" t="str">
        <f t="shared" si="27"/>
        <v>02</v>
      </c>
      <c r="AQ147" t="str">
        <f t="shared" si="22"/>
        <v xml:space="preserve">    (U4)0x0200003FU,                                                           /* 11 UNKNOWN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1</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1</v>
      </c>
      <c r="AE148" s="125">
        <f t="shared" si="28"/>
        <v>1</v>
      </c>
      <c r="AF148" s="125">
        <f t="shared" si="28"/>
        <v>1</v>
      </c>
      <c r="AG148" s="125">
        <f t="shared" si="28"/>
        <v>1</v>
      </c>
      <c r="AH148" s="125">
        <f t="shared" si="28"/>
        <v>1</v>
      </c>
      <c r="AI148" s="125">
        <f t="shared" si="28"/>
        <v>1</v>
      </c>
      <c r="AJ148" s="48" t="str">
        <f t="shared" si="21"/>
        <v>UNKNOWN</v>
      </c>
      <c r="AK148" s="61"/>
      <c r="AL148" s="61" t="str">
        <f t="shared" si="24"/>
        <v>3F</v>
      </c>
      <c r="AM148" s="61" t="str">
        <f t="shared" si="25"/>
        <v>00</v>
      </c>
      <c r="AN148" s="61" t="str">
        <f t="shared" si="26"/>
        <v>00</v>
      </c>
      <c r="AO148" s="61" t="str">
        <f t="shared" si="27"/>
        <v>02</v>
      </c>
      <c r="AQ148" t="str">
        <f t="shared" si="22"/>
        <v xml:space="preserve">    (U4)0x0200003FU,                                                           /* 12 UNKNOWN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1</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1</v>
      </c>
      <c r="AE149" s="125">
        <f t="shared" si="28"/>
        <v>1</v>
      </c>
      <c r="AF149" s="125">
        <f t="shared" si="28"/>
        <v>1</v>
      </c>
      <c r="AG149" s="125">
        <f t="shared" si="28"/>
        <v>1</v>
      </c>
      <c r="AH149" s="125">
        <f t="shared" si="28"/>
        <v>1</v>
      </c>
      <c r="AI149" s="125">
        <f t="shared" si="28"/>
        <v>1</v>
      </c>
      <c r="AJ149" s="48" t="str">
        <f t="shared" si="21"/>
        <v>UNKNOWN</v>
      </c>
      <c r="AK149" s="61"/>
      <c r="AL149" s="61" t="str">
        <f t="shared" si="24"/>
        <v>3F</v>
      </c>
      <c r="AM149" s="61" t="str">
        <f t="shared" si="25"/>
        <v>00</v>
      </c>
      <c r="AN149" s="61" t="str">
        <f t="shared" si="26"/>
        <v>00</v>
      </c>
      <c r="AO149" s="61" t="str">
        <f t="shared" si="27"/>
        <v>02</v>
      </c>
      <c r="AQ149" t="str">
        <f t="shared" si="22"/>
        <v xml:space="preserve">    (U4)0x0200003FU,                                                           /* 13 UNKNOWN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1</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1</v>
      </c>
      <c r="AE150" s="125">
        <f t="shared" si="28"/>
        <v>1</v>
      </c>
      <c r="AF150" s="125">
        <f t="shared" si="28"/>
        <v>1</v>
      </c>
      <c r="AG150" s="125">
        <f t="shared" si="28"/>
        <v>1</v>
      </c>
      <c r="AH150" s="125">
        <f t="shared" si="28"/>
        <v>1</v>
      </c>
      <c r="AI150" s="125">
        <f t="shared" si="28"/>
        <v>1</v>
      </c>
      <c r="AJ150" s="48" t="str">
        <f t="shared" si="21"/>
        <v>UNKNOWN</v>
      </c>
      <c r="AK150" s="61"/>
      <c r="AL150" s="61" t="str">
        <f t="shared" si="24"/>
        <v>3F</v>
      </c>
      <c r="AM150" s="61" t="str">
        <f t="shared" si="25"/>
        <v>00</v>
      </c>
      <c r="AN150" s="61" t="str">
        <f t="shared" si="26"/>
        <v>00</v>
      </c>
      <c r="AO150" s="61" t="str">
        <f t="shared" si="27"/>
        <v>02</v>
      </c>
      <c r="AQ150" t="str">
        <f t="shared" si="22"/>
        <v xml:space="preserve">    (U4)0x0200003FU,                                                           /* 14 UNKNOWN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1</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1</v>
      </c>
      <c r="AE151" s="125">
        <f t="shared" si="28"/>
        <v>1</v>
      </c>
      <c r="AF151" s="125">
        <f t="shared" si="28"/>
        <v>1</v>
      </c>
      <c r="AG151" s="125">
        <f t="shared" si="28"/>
        <v>1</v>
      </c>
      <c r="AH151" s="125">
        <f t="shared" si="28"/>
        <v>1</v>
      </c>
      <c r="AI151" s="125">
        <f>IF(OR(AI21=0,AI21=1),1,0)</f>
        <v>1</v>
      </c>
      <c r="AJ151" s="48" t="str">
        <f t="shared" si="21"/>
        <v>UNKNOWN</v>
      </c>
      <c r="AK151" s="61"/>
      <c r="AL151" s="61" t="str">
        <f t="shared" si="24"/>
        <v>3F</v>
      </c>
      <c r="AM151" s="61" t="str">
        <f t="shared" si="25"/>
        <v>00</v>
      </c>
      <c r="AN151" s="61" t="str">
        <f t="shared" si="26"/>
        <v>00</v>
      </c>
      <c r="AO151" s="61" t="str">
        <f t="shared" si="27"/>
        <v>02</v>
      </c>
      <c r="AQ151" t="str">
        <f t="shared" si="22"/>
        <v xml:space="preserve">    (U4)0x0200003FU,                                                           /* 15 UNKNOWN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1</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1</v>
      </c>
      <c r="AE152" s="125">
        <f t="shared" si="29"/>
        <v>1</v>
      </c>
      <c r="AF152" s="125">
        <f t="shared" si="29"/>
        <v>1</v>
      </c>
      <c r="AG152" s="125">
        <f t="shared" si="29"/>
        <v>1</v>
      </c>
      <c r="AH152" s="125">
        <f t="shared" si="29"/>
        <v>1</v>
      </c>
      <c r="AI152" s="125">
        <f t="shared" si="29"/>
        <v>1</v>
      </c>
      <c r="AJ152" s="48" t="str">
        <f t="shared" si="21"/>
        <v>UNKNOWN</v>
      </c>
      <c r="AK152" s="61"/>
      <c r="AL152" s="61" t="str">
        <f t="shared" si="24"/>
        <v>3F</v>
      </c>
      <c r="AM152" s="61" t="str">
        <f t="shared" si="25"/>
        <v>00</v>
      </c>
      <c r="AN152" s="61" t="str">
        <f t="shared" si="26"/>
        <v>00</v>
      </c>
      <c r="AO152" s="61" t="str">
        <f t="shared" si="27"/>
        <v>02</v>
      </c>
      <c r="AQ152" t="str">
        <f t="shared" si="22"/>
        <v xml:space="preserve">    (U4)0x0200003FU,                                                           /* 16 UNKNOWN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1</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1</v>
      </c>
      <c r="AE153" s="125">
        <f t="shared" si="29"/>
        <v>1</v>
      </c>
      <c r="AF153" s="125">
        <f t="shared" si="29"/>
        <v>1</v>
      </c>
      <c r="AG153" s="125">
        <f t="shared" si="29"/>
        <v>1</v>
      </c>
      <c r="AH153" s="125">
        <f t="shared" si="29"/>
        <v>1</v>
      </c>
      <c r="AI153" s="125">
        <f t="shared" si="29"/>
        <v>1</v>
      </c>
      <c r="AJ153" s="48" t="str">
        <f t="shared" si="21"/>
        <v>UNKNOWN</v>
      </c>
      <c r="AK153" s="61"/>
      <c r="AL153" s="61" t="str">
        <f t="shared" si="24"/>
        <v>3F</v>
      </c>
      <c r="AM153" s="61" t="str">
        <f t="shared" si="25"/>
        <v>00</v>
      </c>
      <c r="AN153" s="61" t="str">
        <f t="shared" si="26"/>
        <v>00</v>
      </c>
      <c r="AO153" s="61" t="str">
        <f t="shared" si="27"/>
        <v>02</v>
      </c>
      <c r="AQ153" t="str">
        <f t="shared" si="22"/>
        <v xml:space="preserve">    (U4)0x0200003FU,                                                           /* 17 UNKNOWN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1</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1</v>
      </c>
      <c r="AE154" s="125">
        <f t="shared" si="29"/>
        <v>1</v>
      </c>
      <c r="AF154" s="125">
        <f t="shared" si="29"/>
        <v>1</v>
      </c>
      <c r="AG154" s="125">
        <f t="shared" si="29"/>
        <v>1</v>
      </c>
      <c r="AH154" s="125">
        <f t="shared" si="29"/>
        <v>1</v>
      </c>
      <c r="AI154" s="125">
        <f t="shared" si="29"/>
        <v>1</v>
      </c>
      <c r="AJ154" s="48" t="str">
        <f t="shared" si="21"/>
        <v>UNKNOWN</v>
      </c>
      <c r="AK154" s="61"/>
      <c r="AL154" s="61" t="str">
        <f t="shared" si="24"/>
        <v>3F</v>
      </c>
      <c r="AM154" s="61" t="str">
        <f t="shared" si="25"/>
        <v>00</v>
      </c>
      <c r="AN154" s="61" t="str">
        <f t="shared" si="26"/>
        <v>00</v>
      </c>
      <c r="AO154" s="61" t="str">
        <f t="shared" si="27"/>
        <v>02</v>
      </c>
      <c r="AQ154" t="str">
        <f t="shared" si="22"/>
        <v xml:space="preserve">    (U4)0x0200003FU,                                                           /* 18 UNKNOWN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1</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1</v>
      </c>
      <c r="AE155" s="125">
        <f t="shared" si="29"/>
        <v>1</v>
      </c>
      <c r="AF155" s="125">
        <f t="shared" si="29"/>
        <v>1</v>
      </c>
      <c r="AG155" s="125">
        <f t="shared" si="29"/>
        <v>1</v>
      </c>
      <c r="AH155" s="125">
        <f t="shared" si="29"/>
        <v>1</v>
      </c>
      <c r="AI155" s="125">
        <f t="shared" si="29"/>
        <v>1</v>
      </c>
      <c r="AJ155" s="48" t="str">
        <f t="shared" si="21"/>
        <v>UNKNOWN</v>
      </c>
      <c r="AK155" s="61"/>
      <c r="AL155" s="61" t="str">
        <f t="shared" si="24"/>
        <v>3F</v>
      </c>
      <c r="AM155" s="61" t="str">
        <f t="shared" si="25"/>
        <v>00</v>
      </c>
      <c r="AN155" s="61" t="str">
        <f t="shared" si="26"/>
        <v>00</v>
      </c>
      <c r="AO155" s="61" t="str">
        <f t="shared" si="27"/>
        <v>02</v>
      </c>
      <c r="AQ155" t="str">
        <f t="shared" si="22"/>
        <v xml:space="preserve">    (U4)0x0200003FU,                                                           /* 19 UNKNOWN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1</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1</v>
      </c>
      <c r="AE156" s="125">
        <f t="shared" si="29"/>
        <v>1</v>
      </c>
      <c r="AF156" s="125">
        <f t="shared" si="29"/>
        <v>1</v>
      </c>
      <c r="AG156" s="125">
        <f t="shared" si="29"/>
        <v>1</v>
      </c>
      <c r="AH156" s="125">
        <f t="shared" si="29"/>
        <v>1</v>
      </c>
      <c r="AI156" s="125">
        <f t="shared" si="29"/>
        <v>1</v>
      </c>
      <c r="AJ156" s="48" t="str">
        <f t="shared" si="21"/>
        <v>UNKNOWN</v>
      </c>
      <c r="AK156" s="61"/>
      <c r="AL156" s="61" t="str">
        <f t="shared" si="24"/>
        <v>3F</v>
      </c>
      <c r="AM156" s="61" t="str">
        <f t="shared" si="25"/>
        <v>00</v>
      </c>
      <c r="AN156" s="61" t="str">
        <f t="shared" si="26"/>
        <v>00</v>
      </c>
      <c r="AO156" s="61" t="str">
        <f t="shared" si="27"/>
        <v>02</v>
      </c>
      <c r="AQ156" t="str">
        <f t="shared" si="22"/>
        <v xml:space="preserve">    (U4)0x0200003FU,                                                           /* 20 UNKNOWN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1</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1</v>
      </c>
      <c r="AE157" s="125">
        <f t="shared" si="29"/>
        <v>1</v>
      </c>
      <c r="AF157" s="125">
        <f t="shared" si="29"/>
        <v>1</v>
      </c>
      <c r="AG157" s="125">
        <f t="shared" si="29"/>
        <v>1</v>
      </c>
      <c r="AH157" s="125">
        <f t="shared" si="29"/>
        <v>1</v>
      </c>
      <c r="AI157" s="125">
        <f t="shared" si="29"/>
        <v>1</v>
      </c>
      <c r="AJ157" s="48" t="str">
        <f t="shared" si="21"/>
        <v>UNKNOWN</v>
      </c>
      <c r="AK157" s="61"/>
      <c r="AL157" s="61" t="str">
        <f t="shared" si="24"/>
        <v>3F</v>
      </c>
      <c r="AM157" s="61" t="str">
        <f t="shared" si="25"/>
        <v>00</v>
      </c>
      <c r="AN157" s="61" t="str">
        <f t="shared" si="26"/>
        <v>00</v>
      </c>
      <c r="AO157" s="61" t="str">
        <f t="shared" si="27"/>
        <v>02</v>
      </c>
      <c r="AQ157" t="str">
        <f t="shared" si="22"/>
        <v xml:space="preserve">    (U4)0x0200003FU,                                                           /* 21 UNKNOWN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1</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1</v>
      </c>
      <c r="AE158" s="125">
        <f t="shared" si="29"/>
        <v>1</v>
      </c>
      <c r="AF158" s="125">
        <f t="shared" si="29"/>
        <v>1</v>
      </c>
      <c r="AG158" s="125">
        <f t="shared" si="29"/>
        <v>1</v>
      </c>
      <c r="AH158" s="125">
        <f t="shared" si="29"/>
        <v>1</v>
      </c>
      <c r="AI158" s="125">
        <f t="shared" si="29"/>
        <v>1</v>
      </c>
      <c r="AJ158" s="48" t="str">
        <f t="shared" si="21"/>
        <v>UNKNOWN</v>
      </c>
      <c r="AK158" s="61"/>
      <c r="AL158" s="61" t="str">
        <f t="shared" si="24"/>
        <v>3F</v>
      </c>
      <c r="AM158" s="61" t="str">
        <f t="shared" si="25"/>
        <v>00</v>
      </c>
      <c r="AN158" s="61" t="str">
        <f t="shared" si="26"/>
        <v>00</v>
      </c>
      <c r="AO158" s="61" t="str">
        <f t="shared" si="27"/>
        <v>02</v>
      </c>
      <c r="AQ158" t="str">
        <f t="shared" si="22"/>
        <v xml:space="preserve">    (U4)0x0200003FU,                                                           /* 22 UNKNOWN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1</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1</v>
      </c>
      <c r="AE159" s="125">
        <f t="shared" si="29"/>
        <v>1</v>
      </c>
      <c r="AF159" s="125">
        <f t="shared" si="29"/>
        <v>1</v>
      </c>
      <c r="AG159" s="125">
        <f t="shared" si="29"/>
        <v>1</v>
      </c>
      <c r="AH159" s="125">
        <f t="shared" si="29"/>
        <v>1</v>
      </c>
      <c r="AI159" s="125">
        <f>IF(OR(AI29=0,AI29=1),1,0)</f>
        <v>1</v>
      </c>
      <c r="AJ159" s="48" t="str">
        <f t="shared" si="21"/>
        <v>UNKNOWN</v>
      </c>
      <c r="AK159" s="61"/>
      <c r="AL159" s="61" t="str">
        <f t="shared" si="24"/>
        <v>3F</v>
      </c>
      <c r="AM159" s="61" t="str">
        <f t="shared" si="25"/>
        <v>00</v>
      </c>
      <c r="AN159" s="61" t="str">
        <f t="shared" si="26"/>
        <v>00</v>
      </c>
      <c r="AO159" s="61" t="str">
        <f t="shared" si="27"/>
        <v>02</v>
      </c>
      <c r="AQ159" t="str">
        <f t="shared" si="22"/>
        <v xml:space="preserve">    (U4)0x0200003FU,                                                           /* 23 UNKNOWN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1</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1</v>
      </c>
      <c r="AE160" s="125">
        <f t="shared" si="30"/>
        <v>1</v>
      </c>
      <c r="AF160" s="125">
        <f t="shared" si="30"/>
        <v>1</v>
      </c>
      <c r="AG160" s="125">
        <f t="shared" si="30"/>
        <v>1</v>
      </c>
      <c r="AH160" s="125">
        <f t="shared" si="30"/>
        <v>1</v>
      </c>
      <c r="AI160" s="125">
        <f t="shared" si="30"/>
        <v>1</v>
      </c>
      <c r="AJ160" s="48" t="str">
        <f t="shared" si="21"/>
        <v>UNKNOWN</v>
      </c>
      <c r="AK160" s="61"/>
      <c r="AL160" s="61" t="str">
        <f t="shared" si="24"/>
        <v>3F</v>
      </c>
      <c r="AM160" s="61" t="str">
        <f t="shared" si="25"/>
        <v>00</v>
      </c>
      <c r="AN160" s="61" t="str">
        <f t="shared" si="26"/>
        <v>00</v>
      </c>
      <c r="AO160" s="61" t="str">
        <f t="shared" si="27"/>
        <v>02</v>
      </c>
      <c r="AQ160" t="str">
        <f t="shared" si="22"/>
        <v xml:space="preserve">    (U4)0x0200003FU,                                                           /* 24 UNKNOWN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1</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1</v>
      </c>
      <c r="AE161" s="125">
        <f t="shared" si="30"/>
        <v>1</v>
      </c>
      <c r="AF161" s="125">
        <f t="shared" si="30"/>
        <v>1</v>
      </c>
      <c r="AG161" s="125">
        <f t="shared" si="30"/>
        <v>1</v>
      </c>
      <c r="AH161" s="125">
        <f t="shared" si="30"/>
        <v>1</v>
      </c>
      <c r="AI161" s="125">
        <f t="shared" si="30"/>
        <v>1</v>
      </c>
      <c r="AJ161" s="48" t="str">
        <f t="shared" si="21"/>
        <v>UNKNOWN</v>
      </c>
      <c r="AK161" s="61"/>
      <c r="AL161" s="61" t="str">
        <f t="shared" si="24"/>
        <v>3F</v>
      </c>
      <c r="AM161" s="61" t="str">
        <f t="shared" si="25"/>
        <v>00</v>
      </c>
      <c r="AN161" s="61" t="str">
        <f t="shared" si="26"/>
        <v>00</v>
      </c>
      <c r="AO161" s="61" t="str">
        <f t="shared" si="27"/>
        <v>02</v>
      </c>
      <c r="AQ161" t="str">
        <f t="shared" si="22"/>
        <v xml:space="preserve">    (U4)0x0200003FU,                                                           /* 25 UNKNOWN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1</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1</v>
      </c>
      <c r="AE162" s="125">
        <f t="shared" si="30"/>
        <v>1</v>
      </c>
      <c r="AF162" s="125">
        <f t="shared" si="30"/>
        <v>1</v>
      </c>
      <c r="AG162" s="125">
        <f t="shared" si="30"/>
        <v>1</v>
      </c>
      <c r="AH162" s="125">
        <f t="shared" si="30"/>
        <v>1</v>
      </c>
      <c r="AI162" s="125">
        <f t="shared" si="30"/>
        <v>1</v>
      </c>
      <c r="AJ162" s="48" t="str">
        <f t="shared" si="21"/>
        <v>UNKNOWN</v>
      </c>
      <c r="AK162" s="61"/>
      <c r="AL162" s="61" t="str">
        <f t="shared" si="24"/>
        <v>3F</v>
      </c>
      <c r="AM162" s="61" t="str">
        <f t="shared" si="25"/>
        <v>00</v>
      </c>
      <c r="AN162" s="61" t="str">
        <f t="shared" si="26"/>
        <v>00</v>
      </c>
      <c r="AO162" s="61" t="str">
        <f t="shared" si="27"/>
        <v>02</v>
      </c>
      <c r="AQ162" t="str">
        <f t="shared" si="22"/>
        <v xml:space="preserve">    (U4)0x0200003FU,                                                           /* 26 UNKNOWN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1</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1</v>
      </c>
      <c r="AE163" s="125">
        <f t="shared" si="30"/>
        <v>1</v>
      </c>
      <c r="AF163" s="125">
        <f t="shared" si="30"/>
        <v>1</v>
      </c>
      <c r="AG163" s="125">
        <f t="shared" si="30"/>
        <v>1</v>
      </c>
      <c r="AH163" s="125">
        <f t="shared" si="30"/>
        <v>1</v>
      </c>
      <c r="AI163" s="125">
        <f t="shared" si="30"/>
        <v>1</v>
      </c>
      <c r="AJ163" s="48" t="str">
        <f t="shared" si="21"/>
        <v>UNKNOWN</v>
      </c>
      <c r="AK163" s="61"/>
      <c r="AL163" s="61" t="str">
        <f t="shared" si="24"/>
        <v>3F</v>
      </c>
      <c r="AM163" s="61" t="str">
        <f t="shared" si="25"/>
        <v>00</v>
      </c>
      <c r="AN163" s="61" t="str">
        <f t="shared" si="26"/>
        <v>00</v>
      </c>
      <c r="AO163" s="61" t="str">
        <f t="shared" si="27"/>
        <v>02</v>
      </c>
      <c r="AQ163" t="str">
        <f t="shared" si="22"/>
        <v xml:space="preserve">    (U4)0x0200003FU,                                                           /* 27 UNKNOWN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1</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1</v>
      </c>
      <c r="AE164" s="125">
        <f t="shared" si="30"/>
        <v>1</v>
      </c>
      <c r="AF164" s="125">
        <f t="shared" si="30"/>
        <v>1</v>
      </c>
      <c r="AG164" s="125">
        <f t="shared" si="30"/>
        <v>1</v>
      </c>
      <c r="AH164" s="125">
        <f t="shared" si="30"/>
        <v>1</v>
      </c>
      <c r="AI164" s="125">
        <f t="shared" si="30"/>
        <v>1</v>
      </c>
      <c r="AJ164" s="48" t="str">
        <f t="shared" si="21"/>
        <v>UNKNOWN</v>
      </c>
      <c r="AK164" s="61"/>
      <c r="AL164" s="61" t="str">
        <f t="shared" si="24"/>
        <v>3F</v>
      </c>
      <c r="AM164" s="61" t="str">
        <f t="shared" si="25"/>
        <v>00</v>
      </c>
      <c r="AN164" s="61" t="str">
        <f t="shared" si="26"/>
        <v>00</v>
      </c>
      <c r="AO164" s="61" t="str">
        <f t="shared" si="27"/>
        <v>02</v>
      </c>
      <c r="AQ164" t="str">
        <f t="shared" si="22"/>
        <v xml:space="preserve">    (U4)0x0200003FU,                                                           /* 28 UNKNOWN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1</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1</v>
      </c>
      <c r="AE165" s="125">
        <f t="shared" si="30"/>
        <v>1</v>
      </c>
      <c r="AF165" s="125">
        <f t="shared" si="30"/>
        <v>1</v>
      </c>
      <c r="AG165" s="125">
        <f t="shared" si="30"/>
        <v>1</v>
      </c>
      <c r="AH165" s="125">
        <f t="shared" si="30"/>
        <v>1</v>
      </c>
      <c r="AI165" s="125">
        <f t="shared" si="30"/>
        <v>1</v>
      </c>
      <c r="AJ165" s="48" t="str">
        <f t="shared" si="21"/>
        <v>UNKNOWN</v>
      </c>
      <c r="AK165" s="61"/>
      <c r="AL165" s="61" t="str">
        <f t="shared" si="24"/>
        <v>3F</v>
      </c>
      <c r="AM165" s="61" t="str">
        <f t="shared" si="25"/>
        <v>00</v>
      </c>
      <c r="AN165" s="61" t="str">
        <f t="shared" si="26"/>
        <v>00</v>
      </c>
      <c r="AO165" s="61" t="str">
        <f t="shared" si="27"/>
        <v>02</v>
      </c>
      <c r="AQ165" t="str">
        <f t="shared" si="22"/>
        <v xml:space="preserve">    (U4)0x0200003FU,                                                           /* 29 UNKNOWN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1</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1</v>
      </c>
      <c r="AE166" s="125">
        <f t="shared" si="30"/>
        <v>1</v>
      </c>
      <c r="AF166" s="125">
        <f t="shared" si="30"/>
        <v>1</v>
      </c>
      <c r="AG166" s="125">
        <f t="shared" si="30"/>
        <v>1</v>
      </c>
      <c r="AH166" s="125">
        <f t="shared" si="30"/>
        <v>1</v>
      </c>
      <c r="AI166" s="125">
        <f t="shared" si="30"/>
        <v>1</v>
      </c>
      <c r="AJ166" s="48" t="str">
        <f t="shared" si="21"/>
        <v>UNKNOWN</v>
      </c>
      <c r="AK166" s="61"/>
      <c r="AL166" s="61" t="str">
        <f t="shared" si="24"/>
        <v>3F</v>
      </c>
      <c r="AM166" s="61" t="str">
        <f t="shared" si="25"/>
        <v>00</v>
      </c>
      <c r="AN166" s="61" t="str">
        <f t="shared" si="26"/>
        <v>00</v>
      </c>
      <c r="AO166" s="61" t="str">
        <f t="shared" si="27"/>
        <v>02</v>
      </c>
      <c r="AQ166" t="str">
        <f t="shared" si="22"/>
        <v xml:space="preserve">    (U4)0x0200003FU,                                                           /* 30 UNKNOWN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1</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1</v>
      </c>
      <c r="AE167" s="125">
        <f t="shared" si="30"/>
        <v>1</v>
      </c>
      <c r="AF167" s="125">
        <f t="shared" si="30"/>
        <v>1</v>
      </c>
      <c r="AG167" s="125">
        <f t="shared" si="30"/>
        <v>1</v>
      </c>
      <c r="AH167" s="125">
        <f t="shared" si="30"/>
        <v>1</v>
      </c>
      <c r="AI167" s="125">
        <f>IF(OR(AI37=0,AI37=1),1,0)</f>
        <v>1</v>
      </c>
      <c r="AJ167" s="48" t="str">
        <f t="shared" si="21"/>
        <v>UNKNOWN</v>
      </c>
      <c r="AK167" s="61"/>
      <c r="AL167" s="61" t="str">
        <f t="shared" si="24"/>
        <v>3F</v>
      </c>
      <c r="AM167" s="61" t="str">
        <f t="shared" si="25"/>
        <v>00</v>
      </c>
      <c r="AN167" s="61" t="str">
        <f t="shared" si="26"/>
        <v>00</v>
      </c>
      <c r="AO167" s="61" t="str">
        <f t="shared" si="27"/>
        <v>02</v>
      </c>
      <c r="AQ167" t="str">
        <f t="shared" si="22"/>
        <v xml:space="preserve">    (U4)0x0200003FU,                                                           /* 31 UNKNOWN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1</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1</v>
      </c>
      <c r="AE168" s="125">
        <f t="shared" si="31"/>
        <v>1</v>
      </c>
      <c r="AF168" s="125">
        <f t="shared" si="31"/>
        <v>1</v>
      </c>
      <c r="AG168" s="125">
        <f t="shared" si="31"/>
        <v>1</v>
      </c>
      <c r="AH168" s="125">
        <f t="shared" si="31"/>
        <v>1</v>
      </c>
      <c r="AI168" s="125">
        <f t="shared" si="31"/>
        <v>1</v>
      </c>
      <c r="AJ168" s="48" t="str">
        <f t="shared" si="21"/>
        <v>UNKNOWN</v>
      </c>
      <c r="AK168" s="61"/>
      <c r="AL168" s="61" t="str">
        <f t="shared" si="24"/>
        <v>3F</v>
      </c>
      <c r="AM168" s="61" t="str">
        <f t="shared" si="25"/>
        <v>00</v>
      </c>
      <c r="AN168" s="61" t="str">
        <f t="shared" si="26"/>
        <v>00</v>
      </c>
      <c r="AO168" s="61" t="str">
        <f t="shared" si="27"/>
        <v>02</v>
      </c>
      <c r="AQ168" t="str">
        <f t="shared" si="22"/>
        <v xml:space="preserve">    (U4)0x0200003FU,                                                           /* 32 UNKNOWN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1</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1</v>
      </c>
      <c r="AE169" s="125">
        <f t="shared" si="31"/>
        <v>1</v>
      </c>
      <c r="AF169" s="125">
        <f t="shared" si="31"/>
        <v>1</v>
      </c>
      <c r="AG169" s="125">
        <f t="shared" si="31"/>
        <v>1</v>
      </c>
      <c r="AH169" s="125">
        <f t="shared" si="31"/>
        <v>1</v>
      </c>
      <c r="AI169" s="125">
        <f t="shared" si="31"/>
        <v>1</v>
      </c>
      <c r="AJ169" s="48" t="str">
        <f t="shared" si="21"/>
        <v>UNKNOWN</v>
      </c>
      <c r="AK169" s="61"/>
      <c r="AL169" s="61" t="str">
        <f t="shared" si="24"/>
        <v>3F</v>
      </c>
      <c r="AM169" s="61" t="str">
        <f t="shared" si="25"/>
        <v>00</v>
      </c>
      <c r="AN169" s="61" t="str">
        <f t="shared" si="26"/>
        <v>00</v>
      </c>
      <c r="AO169" s="61" t="str">
        <f t="shared" si="27"/>
        <v>02</v>
      </c>
      <c r="AQ169" t="str">
        <f t="shared" si="22"/>
        <v xml:space="preserve">    (U4)0x0200003FU,                                                           /* 33 UNKNOWN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1</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1</v>
      </c>
      <c r="AE170" s="125">
        <f t="shared" si="31"/>
        <v>1</v>
      </c>
      <c r="AF170" s="125">
        <f t="shared" si="31"/>
        <v>1</v>
      </c>
      <c r="AG170" s="125">
        <f t="shared" si="31"/>
        <v>1</v>
      </c>
      <c r="AH170" s="125">
        <f t="shared" si="31"/>
        <v>1</v>
      </c>
      <c r="AI170" s="125">
        <f t="shared" si="31"/>
        <v>1</v>
      </c>
      <c r="AJ170" s="48" t="str">
        <f t="shared" si="21"/>
        <v>UNKNOWN</v>
      </c>
      <c r="AK170" s="61"/>
      <c r="AL170" s="61" t="str">
        <f t="shared" si="24"/>
        <v>3F</v>
      </c>
      <c r="AM170" s="61" t="str">
        <f t="shared" si="25"/>
        <v>00</v>
      </c>
      <c r="AN170" s="61" t="str">
        <f t="shared" si="26"/>
        <v>00</v>
      </c>
      <c r="AO170" s="61" t="str">
        <f t="shared" si="27"/>
        <v>02</v>
      </c>
      <c r="AQ170" t="str">
        <f t="shared" si="22"/>
        <v xml:space="preserve">    (U4)0x0200003FU,                                                           /* 34 UNKNOWN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1</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1</v>
      </c>
      <c r="AE171" s="125">
        <f t="shared" si="31"/>
        <v>1</v>
      </c>
      <c r="AF171" s="125">
        <f t="shared" si="31"/>
        <v>1</v>
      </c>
      <c r="AG171" s="125">
        <f t="shared" si="31"/>
        <v>1</v>
      </c>
      <c r="AH171" s="125">
        <f t="shared" si="31"/>
        <v>1</v>
      </c>
      <c r="AI171" s="125">
        <f t="shared" si="31"/>
        <v>1</v>
      </c>
      <c r="AJ171" s="48" t="str">
        <f t="shared" si="21"/>
        <v>UNKNOWN</v>
      </c>
      <c r="AK171" s="61"/>
      <c r="AL171" s="61" t="str">
        <f t="shared" si="24"/>
        <v>3F</v>
      </c>
      <c r="AM171" s="61" t="str">
        <f t="shared" si="25"/>
        <v>00</v>
      </c>
      <c r="AN171" s="61" t="str">
        <f t="shared" si="26"/>
        <v>00</v>
      </c>
      <c r="AO171" s="61" t="str">
        <f t="shared" si="27"/>
        <v>02</v>
      </c>
      <c r="AQ171" t="str">
        <f t="shared" si="22"/>
        <v xml:space="preserve">    (U4)0x0200003FU,                                                           /* 35 UNKNOWN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1</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1</v>
      </c>
      <c r="AE172" s="125">
        <f t="shared" si="31"/>
        <v>1</v>
      </c>
      <c r="AF172" s="125">
        <f t="shared" si="31"/>
        <v>1</v>
      </c>
      <c r="AG172" s="125">
        <f t="shared" si="31"/>
        <v>1</v>
      </c>
      <c r="AH172" s="125">
        <f t="shared" si="31"/>
        <v>1</v>
      </c>
      <c r="AI172" s="125">
        <f t="shared" si="31"/>
        <v>1</v>
      </c>
      <c r="AJ172" s="48" t="str">
        <f t="shared" si="21"/>
        <v>UNKNOWN</v>
      </c>
      <c r="AK172" s="61"/>
      <c r="AL172" s="61" t="str">
        <f t="shared" si="24"/>
        <v>3F</v>
      </c>
      <c r="AM172" s="61" t="str">
        <f t="shared" si="25"/>
        <v>00</v>
      </c>
      <c r="AN172" s="61" t="str">
        <f t="shared" si="26"/>
        <v>00</v>
      </c>
      <c r="AO172" s="61" t="str">
        <f t="shared" si="27"/>
        <v>02</v>
      </c>
      <c r="AQ172" t="str">
        <f t="shared" si="22"/>
        <v xml:space="preserve">    (U4)0x0200003FU,                                                           /* 36 UNKNOWN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1</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1</v>
      </c>
      <c r="AE173" s="125">
        <f t="shared" si="31"/>
        <v>1</v>
      </c>
      <c r="AF173" s="125">
        <f t="shared" si="31"/>
        <v>1</v>
      </c>
      <c r="AG173" s="125">
        <f t="shared" si="31"/>
        <v>1</v>
      </c>
      <c r="AH173" s="125">
        <f t="shared" si="31"/>
        <v>1</v>
      </c>
      <c r="AI173" s="125">
        <f t="shared" si="31"/>
        <v>1</v>
      </c>
      <c r="AJ173" s="48" t="str">
        <f t="shared" si="21"/>
        <v>UNKNOWN</v>
      </c>
      <c r="AK173" s="61"/>
      <c r="AL173" s="61" t="str">
        <f t="shared" si="24"/>
        <v>3F</v>
      </c>
      <c r="AM173" s="61" t="str">
        <f t="shared" si="25"/>
        <v>00</v>
      </c>
      <c r="AN173" s="61" t="str">
        <f t="shared" si="26"/>
        <v>00</v>
      </c>
      <c r="AO173" s="61" t="str">
        <f t="shared" si="27"/>
        <v>02</v>
      </c>
      <c r="AQ173" t="str">
        <f t="shared" si="22"/>
        <v xml:space="preserve">    (U4)0x0200003FU,                                                           /* 37 UNKNOWN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1</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1</v>
      </c>
      <c r="AE174" s="125">
        <f t="shared" si="31"/>
        <v>1</v>
      </c>
      <c r="AF174" s="125">
        <f t="shared" si="31"/>
        <v>1</v>
      </c>
      <c r="AG174" s="125">
        <f t="shared" si="31"/>
        <v>1</v>
      </c>
      <c r="AH174" s="125">
        <f t="shared" si="31"/>
        <v>1</v>
      </c>
      <c r="AI174" s="125">
        <f t="shared" si="31"/>
        <v>1</v>
      </c>
      <c r="AJ174" s="48" t="str">
        <f t="shared" si="21"/>
        <v>UNKNOWN</v>
      </c>
      <c r="AK174" s="61"/>
      <c r="AL174" s="61" t="str">
        <f t="shared" si="24"/>
        <v>3F</v>
      </c>
      <c r="AM174" s="61" t="str">
        <f t="shared" si="25"/>
        <v>00</v>
      </c>
      <c r="AN174" s="61" t="str">
        <f t="shared" si="26"/>
        <v>00</v>
      </c>
      <c r="AO174" s="61" t="str">
        <f t="shared" si="27"/>
        <v>02</v>
      </c>
      <c r="AQ174" t="str">
        <f t="shared" si="22"/>
        <v xml:space="preserve">    (U4)0x0200003FU,                                                           /* 38 UNKNOWN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1</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1</v>
      </c>
      <c r="AE175" s="125">
        <f t="shared" si="31"/>
        <v>1</v>
      </c>
      <c r="AF175" s="125">
        <f t="shared" si="31"/>
        <v>1</v>
      </c>
      <c r="AG175" s="125">
        <f t="shared" si="31"/>
        <v>1</v>
      </c>
      <c r="AH175" s="125">
        <f t="shared" si="31"/>
        <v>1</v>
      </c>
      <c r="AI175" s="125">
        <f>IF(OR(AI45=0,AI45=1),1,0)</f>
        <v>1</v>
      </c>
      <c r="AJ175" s="48" t="str">
        <f t="shared" si="21"/>
        <v>UNKNOWN</v>
      </c>
      <c r="AK175" s="61"/>
      <c r="AL175" s="61" t="str">
        <f t="shared" si="24"/>
        <v>3F</v>
      </c>
      <c r="AM175" s="61" t="str">
        <f t="shared" si="25"/>
        <v>00</v>
      </c>
      <c r="AN175" s="61" t="str">
        <f t="shared" si="26"/>
        <v>00</v>
      </c>
      <c r="AO175" s="61" t="str">
        <f t="shared" si="27"/>
        <v>02</v>
      </c>
      <c r="AQ175" t="str">
        <f t="shared" si="22"/>
        <v xml:space="preserve">    (U4)0x0200003FU,                                                           /* 39 UNKNOWN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1</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1</v>
      </c>
      <c r="AE176" s="125">
        <f t="shared" si="32"/>
        <v>1</v>
      </c>
      <c r="AF176" s="125">
        <f t="shared" si="32"/>
        <v>1</v>
      </c>
      <c r="AG176" s="125">
        <f t="shared" si="32"/>
        <v>1</v>
      </c>
      <c r="AH176" s="125">
        <f t="shared" si="32"/>
        <v>1</v>
      </c>
      <c r="AI176" s="125">
        <f t="shared" si="32"/>
        <v>1</v>
      </c>
      <c r="AJ176" s="48" t="str">
        <f t="shared" si="21"/>
        <v>UNKNOWN</v>
      </c>
      <c r="AK176" s="61"/>
      <c r="AL176" s="61" t="str">
        <f t="shared" si="24"/>
        <v>3F</v>
      </c>
      <c r="AM176" s="61" t="str">
        <f t="shared" si="25"/>
        <v>00</v>
      </c>
      <c r="AN176" s="61" t="str">
        <f t="shared" si="26"/>
        <v>00</v>
      </c>
      <c r="AO176" s="61" t="str">
        <f t="shared" si="27"/>
        <v>02</v>
      </c>
      <c r="AQ176" t="str">
        <f t="shared" si="22"/>
        <v xml:space="preserve">    (U4)0x0200003FU,                                                           /* 40 UNKNOWN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1</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1</v>
      </c>
      <c r="AE177" s="125">
        <f t="shared" si="32"/>
        <v>1</v>
      </c>
      <c r="AF177" s="125">
        <f t="shared" si="32"/>
        <v>1</v>
      </c>
      <c r="AG177" s="125">
        <f t="shared" si="32"/>
        <v>1</v>
      </c>
      <c r="AH177" s="125">
        <f t="shared" si="32"/>
        <v>1</v>
      </c>
      <c r="AI177" s="125">
        <f t="shared" si="32"/>
        <v>1</v>
      </c>
      <c r="AJ177" s="48" t="str">
        <f t="shared" si="21"/>
        <v>UNKNOWN</v>
      </c>
      <c r="AK177" s="61"/>
      <c r="AL177" s="61" t="str">
        <f t="shared" si="24"/>
        <v>3F</v>
      </c>
      <c r="AM177" s="61" t="str">
        <f t="shared" si="25"/>
        <v>00</v>
      </c>
      <c r="AN177" s="61" t="str">
        <f t="shared" si="26"/>
        <v>00</v>
      </c>
      <c r="AO177" s="61" t="str">
        <f t="shared" si="27"/>
        <v>02</v>
      </c>
      <c r="AQ177" t="str">
        <f t="shared" si="22"/>
        <v xml:space="preserve">    (U4)0x0200003FU,                                                           /* 41 UNKNOWN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1</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1</v>
      </c>
      <c r="AE178" s="125">
        <f t="shared" si="32"/>
        <v>1</v>
      </c>
      <c r="AF178" s="125">
        <f t="shared" si="32"/>
        <v>1</v>
      </c>
      <c r="AG178" s="125">
        <f t="shared" si="32"/>
        <v>1</v>
      </c>
      <c r="AH178" s="125">
        <f t="shared" si="32"/>
        <v>1</v>
      </c>
      <c r="AI178" s="125">
        <f t="shared" si="32"/>
        <v>1</v>
      </c>
      <c r="AJ178" s="48" t="str">
        <f t="shared" si="21"/>
        <v>UNKNOWN</v>
      </c>
      <c r="AK178" s="61"/>
      <c r="AL178" s="61" t="str">
        <f t="shared" si="24"/>
        <v>3F</v>
      </c>
      <c r="AM178" s="61" t="str">
        <f t="shared" si="25"/>
        <v>00</v>
      </c>
      <c r="AN178" s="61" t="str">
        <f t="shared" si="26"/>
        <v>00</v>
      </c>
      <c r="AO178" s="61" t="str">
        <f t="shared" si="27"/>
        <v>02</v>
      </c>
      <c r="AQ178" t="str">
        <f t="shared" si="22"/>
        <v xml:space="preserve">    (U4)0x0200003FU,                                                           /* 42 UNKNOWN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1</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1</v>
      </c>
      <c r="AE179" s="125">
        <f t="shared" si="32"/>
        <v>1</v>
      </c>
      <c r="AF179" s="125">
        <f t="shared" si="32"/>
        <v>1</v>
      </c>
      <c r="AG179" s="125">
        <f t="shared" si="32"/>
        <v>1</v>
      </c>
      <c r="AH179" s="125">
        <f t="shared" si="32"/>
        <v>1</v>
      </c>
      <c r="AI179" s="125">
        <f t="shared" si="32"/>
        <v>1</v>
      </c>
      <c r="AJ179" s="48" t="str">
        <f t="shared" si="21"/>
        <v>UNKNOWN</v>
      </c>
      <c r="AK179" s="61"/>
      <c r="AL179" s="61" t="str">
        <f t="shared" si="24"/>
        <v>3F</v>
      </c>
      <c r="AM179" s="61" t="str">
        <f t="shared" si="25"/>
        <v>00</v>
      </c>
      <c r="AN179" s="61" t="str">
        <f t="shared" si="26"/>
        <v>00</v>
      </c>
      <c r="AO179" s="61" t="str">
        <f t="shared" si="27"/>
        <v>02</v>
      </c>
      <c r="AQ179" t="str">
        <f t="shared" si="22"/>
        <v xml:space="preserve">    (U4)0x0200003FU,                                                           /* 43 UNKNOWN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1</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1</v>
      </c>
      <c r="AE180" s="125">
        <f t="shared" si="32"/>
        <v>1</v>
      </c>
      <c r="AF180" s="125">
        <f t="shared" si="32"/>
        <v>1</v>
      </c>
      <c r="AG180" s="125">
        <f t="shared" si="32"/>
        <v>1</v>
      </c>
      <c r="AH180" s="125">
        <f t="shared" si="32"/>
        <v>1</v>
      </c>
      <c r="AI180" s="125">
        <f t="shared" si="32"/>
        <v>1</v>
      </c>
      <c r="AJ180" s="48" t="str">
        <f t="shared" si="21"/>
        <v>UNKNOWN</v>
      </c>
      <c r="AK180" s="61"/>
      <c r="AL180" s="61" t="str">
        <f t="shared" si="24"/>
        <v>3F</v>
      </c>
      <c r="AM180" s="61" t="str">
        <f t="shared" si="25"/>
        <v>00</v>
      </c>
      <c r="AN180" s="61" t="str">
        <f t="shared" si="26"/>
        <v>00</v>
      </c>
      <c r="AO180" s="61" t="str">
        <f t="shared" si="27"/>
        <v>02</v>
      </c>
      <c r="AQ180" t="str">
        <f t="shared" si="22"/>
        <v xml:space="preserve">    (U4)0x0200003FU,                                                           /* 44 UNKNOWN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1</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1</v>
      </c>
      <c r="AE181" s="125">
        <f t="shared" si="32"/>
        <v>1</v>
      </c>
      <c r="AF181" s="125">
        <f t="shared" si="32"/>
        <v>1</v>
      </c>
      <c r="AG181" s="125">
        <f t="shared" si="32"/>
        <v>1</v>
      </c>
      <c r="AH181" s="125">
        <f t="shared" si="32"/>
        <v>1</v>
      </c>
      <c r="AI181" s="125">
        <f t="shared" si="32"/>
        <v>1</v>
      </c>
      <c r="AJ181" s="48" t="str">
        <f t="shared" si="21"/>
        <v>UNKNOWN</v>
      </c>
      <c r="AK181" s="61"/>
      <c r="AL181" s="61" t="str">
        <f t="shared" si="24"/>
        <v>3F</v>
      </c>
      <c r="AM181" s="61" t="str">
        <f t="shared" si="25"/>
        <v>00</v>
      </c>
      <c r="AN181" s="61" t="str">
        <f t="shared" si="26"/>
        <v>00</v>
      </c>
      <c r="AO181" s="61" t="str">
        <f t="shared" si="27"/>
        <v>02</v>
      </c>
      <c r="AQ181" t="str">
        <f t="shared" si="22"/>
        <v xml:space="preserve">    (U4)0x0200003FU,                                                           /* 45 UNKNOWN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1</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1</v>
      </c>
      <c r="AE182" s="125">
        <f t="shared" si="32"/>
        <v>1</v>
      </c>
      <c r="AF182" s="125">
        <f t="shared" si="32"/>
        <v>1</v>
      </c>
      <c r="AG182" s="125">
        <f t="shared" si="32"/>
        <v>1</v>
      </c>
      <c r="AH182" s="125">
        <f t="shared" si="32"/>
        <v>1</v>
      </c>
      <c r="AI182" s="125">
        <f t="shared" si="32"/>
        <v>1</v>
      </c>
      <c r="AJ182" s="48" t="str">
        <f t="shared" si="21"/>
        <v>UNKNOWN</v>
      </c>
      <c r="AK182" s="61"/>
      <c r="AL182" s="61" t="str">
        <f t="shared" si="24"/>
        <v>3F</v>
      </c>
      <c r="AM182" s="61" t="str">
        <f t="shared" si="25"/>
        <v>00</v>
      </c>
      <c r="AN182" s="61" t="str">
        <f t="shared" si="26"/>
        <v>00</v>
      </c>
      <c r="AO182" s="61" t="str">
        <f t="shared" si="27"/>
        <v>02</v>
      </c>
      <c r="AQ182" t="str">
        <f t="shared" si="22"/>
        <v xml:space="preserve">    (U4)0x0200003FU,                                                           /* 46 UNKNOWN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1</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1</v>
      </c>
      <c r="AE183" s="125">
        <f t="shared" si="32"/>
        <v>1</v>
      </c>
      <c r="AF183" s="125">
        <f t="shared" si="32"/>
        <v>1</v>
      </c>
      <c r="AG183" s="125">
        <f t="shared" si="32"/>
        <v>1</v>
      </c>
      <c r="AH183" s="125">
        <f t="shared" si="32"/>
        <v>1</v>
      </c>
      <c r="AI183" s="125">
        <f>IF(OR(AI53=0,AI53=1),1,0)</f>
        <v>1</v>
      </c>
      <c r="AJ183" s="48" t="str">
        <f t="shared" si="21"/>
        <v>UNKNOWN</v>
      </c>
      <c r="AK183" s="61"/>
      <c r="AL183" s="61" t="str">
        <f t="shared" si="24"/>
        <v>3F</v>
      </c>
      <c r="AM183" s="61" t="str">
        <f t="shared" si="25"/>
        <v>00</v>
      </c>
      <c r="AN183" s="61" t="str">
        <f t="shared" si="26"/>
        <v>00</v>
      </c>
      <c r="AO183" s="61" t="str">
        <f t="shared" si="27"/>
        <v>02</v>
      </c>
      <c r="AQ183" t="str">
        <f t="shared" si="22"/>
        <v xml:space="preserve">    (U4)0x0200003FU,                                                           /* 47 UNKNOWN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1</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1</v>
      </c>
      <c r="AE184" s="125">
        <f t="shared" si="33"/>
        <v>1</v>
      </c>
      <c r="AF184" s="125">
        <f t="shared" si="33"/>
        <v>1</v>
      </c>
      <c r="AG184" s="125">
        <f t="shared" si="33"/>
        <v>1</v>
      </c>
      <c r="AH184" s="125">
        <f t="shared" si="33"/>
        <v>1</v>
      </c>
      <c r="AI184" s="125">
        <f t="shared" si="33"/>
        <v>1</v>
      </c>
      <c r="AJ184" s="48" t="str">
        <f t="shared" si="21"/>
        <v>UNKNOWN</v>
      </c>
      <c r="AK184" s="61"/>
      <c r="AL184" s="61" t="str">
        <f t="shared" si="24"/>
        <v>3F</v>
      </c>
      <c r="AM184" s="61" t="str">
        <f t="shared" si="25"/>
        <v>00</v>
      </c>
      <c r="AN184" s="61" t="str">
        <f t="shared" si="26"/>
        <v>00</v>
      </c>
      <c r="AO184" s="61" t="str">
        <f t="shared" si="27"/>
        <v>02</v>
      </c>
      <c r="AQ184" t="str">
        <f t="shared" si="22"/>
        <v xml:space="preserve">    (U4)0x0200003FU,                                                           /* 48 UNKNOWN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1</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1</v>
      </c>
      <c r="AE185" s="125">
        <f t="shared" si="33"/>
        <v>1</v>
      </c>
      <c r="AF185" s="125">
        <f t="shared" si="33"/>
        <v>1</v>
      </c>
      <c r="AG185" s="125">
        <f t="shared" si="33"/>
        <v>1</v>
      </c>
      <c r="AH185" s="125">
        <f t="shared" si="33"/>
        <v>1</v>
      </c>
      <c r="AI185" s="125">
        <f t="shared" si="33"/>
        <v>1</v>
      </c>
      <c r="AJ185" s="48" t="str">
        <f t="shared" si="21"/>
        <v>UNKNOWN</v>
      </c>
      <c r="AK185" s="61"/>
      <c r="AL185" s="61" t="str">
        <f t="shared" si="24"/>
        <v>3F</v>
      </c>
      <c r="AM185" s="61" t="str">
        <f t="shared" si="25"/>
        <v>00</v>
      </c>
      <c r="AN185" s="61" t="str">
        <f t="shared" si="26"/>
        <v>00</v>
      </c>
      <c r="AO185" s="61" t="str">
        <f t="shared" si="27"/>
        <v>02</v>
      </c>
      <c r="AQ185" t="str">
        <f t="shared" si="22"/>
        <v xml:space="preserve">    (U4)0x0200003FU,                                                           /* 49 UNKNOWN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1</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1</v>
      </c>
      <c r="AE186" s="125">
        <f t="shared" si="33"/>
        <v>1</v>
      </c>
      <c r="AF186" s="125">
        <f t="shared" si="33"/>
        <v>1</v>
      </c>
      <c r="AG186" s="125">
        <f t="shared" si="33"/>
        <v>1</v>
      </c>
      <c r="AH186" s="125">
        <f t="shared" si="33"/>
        <v>1</v>
      </c>
      <c r="AI186" s="125">
        <f t="shared" si="33"/>
        <v>1</v>
      </c>
      <c r="AJ186" s="48" t="str">
        <f t="shared" si="21"/>
        <v>UNKNOWN</v>
      </c>
      <c r="AK186" s="61"/>
      <c r="AL186" s="61" t="str">
        <f t="shared" si="24"/>
        <v>3F</v>
      </c>
      <c r="AM186" s="61" t="str">
        <f t="shared" si="25"/>
        <v>00</v>
      </c>
      <c r="AN186" s="61" t="str">
        <f t="shared" si="26"/>
        <v>00</v>
      </c>
      <c r="AO186" s="61" t="str">
        <f t="shared" si="27"/>
        <v>02</v>
      </c>
      <c r="AQ186" t="str">
        <f t="shared" si="22"/>
        <v xml:space="preserve">    (U4)0x0200003FU,                                                           /* 50 UNKNOWN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1</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1</v>
      </c>
      <c r="AE187" s="125">
        <f t="shared" si="33"/>
        <v>1</v>
      </c>
      <c r="AF187" s="125">
        <f t="shared" si="33"/>
        <v>1</v>
      </c>
      <c r="AG187" s="125">
        <f t="shared" si="33"/>
        <v>1</v>
      </c>
      <c r="AH187" s="125">
        <f t="shared" si="33"/>
        <v>1</v>
      </c>
      <c r="AI187" s="125">
        <f t="shared" si="33"/>
        <v>1</v>
      </c>
      <c r="AJ187" s="48" t="str">
        <f t="shared" si="21"/>
        <v>UNKNOWN</v>
      </c>
      <c r="AK187" s="61"/>
      <c r="AL187" s="61" t="str">
        <f t="shared" si="24"/>
        <v>3F</v>
      </c>
      <c r="AM187" s="61" t="str">
        <f t="shared" si="25"/>
        <v>00</v>
      </c>
      <c r="AN187" s="61" t="str">
        <f t="shared" si="26"/>
        <v>00</v>
      </c>
      <c r="AO187" s="61" t="str">
        <f t="shared" si="27"/>
        <v>02</v>
      </c>
      <c r="AQ187" t="str">
        <f t="shared" si="22"/>
        <v xml:space="preserve">    (U4)0x0200003FU,                                                           /* 51 UNKNOWN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1</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1</v>
      </c>
      <c r="AE188" s="125">
        <f t="shared" si="33"/>
        <v>1</v>
      </c>
      <c r="AF188" s="125">
        <f t="shared" si="33"/>
        <v>1</v>
      </c>
      <c r="AG188" s="125">
        <f t="shared" si="33"/>
        <v>1</v>
      </c>
      <c r="AH188" s="125">
        <f t="shared" si="33"/>
        <v>1</v>
      </c>
      <c r="AI188" s="125">
        <f t="shared" si="33"/>
        <v>1</v>
      </c>
      <c r="AJ188" s="48" t="str">
        <f t="shared" si="21"/>
        <v>UNKNOWN</v>
      </c>
      <c r="AK188" s="61"/>
      <c r="AL188" s="61" t="str">
        <f t="shared" si="24"/>
        <v>3F</v>
      </c>
      <c r="AM188" s="61" t="str">
        <f t="shared" si="25"/>
        <v>00</v>
      </c>
      <c r="AN188" s="61" t="str">
        <f t="shared" si="26"/>
        <v>00</v>
      </c>
      <c r="AO188" s="61" t="str">
        <f t="shared" si="27"/>
        <v>02</v>
      </c>
      <c r="AQ188" t="str">
        <f t="shared" si="22"/>
        <v xml:space="preserve">    (U4)0x0200003FU,                                                           /* 52 UNKNOWN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1</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1</v>
      </c>
      <c r="AE189" s="125">
        <f t="shared" si="33"/>
        <v>1</v>
      </c>
      <c r="AF189" s="125">
        <f t="shared" si="33"/>
        <v>1</v>
      </c>
      <c r="AG189" s="125">
        <f t="shared" si="33"/>
        <v>1</v>
      </c>
      <c r="AH189" s="125">
        <f t="shared" si="33"/>
        <v>1</v>
      </c>
      <c r="AI189" s="125">
        <f t="shared" si="33"/>
        <v>1</v>
      </c>
      <c r="AJ189" s="48" t="str">
        <f t="shared" si="21"/>
        <v>UNKNOWN</v>
      </c>
      <c r="AK189" s="61"/>
      <c r="AL189" s="61" t="str">
        <f t="shared" si="24"/>
        <v>3F</v>
      </c>
      <c r="AM189" s="61" t="str">
        <f t="shared" si="25"/>
        <v>00</v>
      </c>
      <c r="AN189" s="61" t="str">
        <f t="shared" si="26"/>
        <v>00</v>
      </c>
      <c r="AO189" s="61" t="str">
        <f t="shared" si="27"/>
        <v>02</v>
      </c>
      <c r="AQ189" t="str">
        <f t="shared" si="22"/>
        <v xml:space="preserve">    (U4)0x0200003FU,                                                           /* 53 UNKNOWN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1</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1</v>
      </c>
      <c r="AE190" s="125">
        <f t="shared" si="33"/>
        <v>1</v>
      </c>
      <c r="AF190" s="125">
        <f t="shared" si="33"/>
        <v>1</v>
      </c>
      <c r="AG190" s="125">
        <f t="shared" si="33"/>
        <v>1</v>
      </c>
      <c r="AH190" s="125">
        <f t="shared" si="33"/>
        <v>1</v>
      </c>
      <c r="AI190" s="125">
        <f t="shared" si="33"/>
        <v>1</v>
      </c>
      <c r="AJ190" s="48" t="str">
        <f t="shared" si="21"/>
        <v>UNKNOWN</v>
      </c>
      <c r="AK190" s="61"/>
      <c r="AL190" s="61" t="str">
        <f t="shared" si="24"/>
        <v>3F</v>
      </c>
      <c r="AM190" s="61" t="str">
        <f t="shared" si="25"/>
        <v>00</v>
      </c>
      <c r="AN190" s="61" t="str">
        <f t="shared" si="26"/>
        <v>00</v>
      </c>
      <c r="AO190" s="61" t="str">
        <f t="shared" si="27"/>
        <v>02</v>
      </c>
      <c r="AQ190" t="str">
        <f t="shared" si="22"/>
        <v xml:space="preserve">    (U4)0x0200003FU,                                                           /* 54 UNKNOWN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1</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1</v>
      </c>
      <c r="AE191" s="125">
        <f t="shared" si="33"/>
        <v>1</v>
      </c>
      <c r="AF191" s="125">
        <f t="shared" si="33"/>
        <v>1</v>
      </c>
      <c r="AG191" s="125">
        <f t="shared" si="33"/>
        <v>1</v>
      </c>
      <c r="AH191" s="125">
        <f t="shared" si="33"/>
        <v>1</v>
      </c>
      <c r="AI191" s="125">
        <f>IF(OR(AI61=0,AI61=1),1,0)</f>
        <v>1</v>
      </c>
      <c r="AJ191" s="48" t="str">
        <f t="shared" si="21"/>
        <v>UNKNOWN</v>
      </c>
      <c r="AK191" s="61"/>
      <c r="AL191" s="61" t="str">
        <f t="shared" si="24"/>
        <v>3F</v>
      </c>
      <c r="AM191" s="61" t="str">
        <f t="shared" si="25"/>
        <v>00</v>
      </c>
      <c r="AN191" s="61" t="str">
        <f t="shared" si="26"/>
        <v>00</v>
      </c>
      <c r="AO191" s="61" t="str">
        <f t="shared" si="27"/>
        <v>02</v>
      </c>
      <c r="AQ191" t="str">
        <f t="shared" si="22"/>
        <v xml:space="preserve">    (U4)0x0200003FU,                                                           /* 55 UNKNOWN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1</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1</v>
      </c>
      <c r="AE192" s="125">
        <f t="shared" si="34"/>
        <v>1</v>
      </c>
      <c r="AF192" s="125">
        <f t="shared" si="34"/>
        <v>1</v>
      </c>
      <c r="AG192" s="125">
        <f t="shared" si="34"/>
        <v>1</v>
      </c>
      <c r="AH192" s="125">
        <f t="shared" si="34"/>
        <v>1</v>
      </c>
      <c r="AI192" s="125">
        <f t="shared" si="34"/>
        <v>1</v>
      </c>
      <c r="AJ192" s="48" t="str">
        <f t="shared" si="21"/>
        <v>UNKNOWN</v>
      </c>
      <c r="AK192" s="61"/>
      <c r="AL192" s="61" t="str">
        <f t="shared" si="24"/>
        <v>3F</v>
      </c>
      <c r="AM192" s="61" t="str">
        <f t="shared" si="25"/>
        <v>00</v>
      </c>
      <c r="AN192" s="61" t="str">
        <f t="shared" si="26"/>
        <v>00</v>
      </c>
      <c r="AO192" s="61" t="str">
        <f t="shared" si="27"/>
        <v>02</v>
      </c>
      <c r="AQ192" t="str">
        <f t="shared" si="22"/>
        <v xml:space="preserve">    (U4)0x0200003FU,                                                           /* 56 UNKNOWN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1</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1</v>
      </c>
      <c r="AE193" s="125">
        <f t="shared" si="34"/>
        <v>1</v>
      </c>
      <c r="AF193" s="125">
        <f t="shared" si="34"/>
        <v>1</v>
      </c>
      <c r="AG193" s="125">
        <f t="shared" si="34"/>
        <v>1</v>
      </c>
      <c r="AH193" s="125">
        <f t="shared" si="34"/>
        <v>1</v>
      </c>
      <c r="AI193" s="125">
        <f t="shared" si="34"/>
        <v>1</v>
      </c>
      <c r="AJ193" s="48" t="str">
        <f t="shared" si="21"/>
        <v>UNKNOWN</v>
      </c>
      <c r="AK193" s="61"/>
      <c r="AL193" s="61" t="str">
        <f t="shared" si="24"/>
        <v>3F</v>
      </c>
      <c r="AM193" s="61" t="str">
        <f t="shared" si="25"/>
        <v>00</v>
      </c>
      <c r="AN193" s="61" t="str">
        <f t="shared" si="26"/>
        <v>00</v>
      </c>
      <c r="AO193" s="61" t="str">
        <f t="shared" si="27"/>
        <v>02</v>
      </c>
      <c r="AQ193" t="str">
        <f t="shared" si="22"/>
        <v xml:space="preserve">    (U4)0x0200003FU,                                                           /* 57 UNKNOWN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1</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1</v>
      </c>
      <c r="AE194" s="125">
        <f t="shared" si="34"/>
        <v>1</v>
      </c>
      <c r="AF194" s="125">
        <f t="shared" si="34"/>
        <v>1</v>
      </c>
      <c r="AG194" s="125">
        <f t="shared" si="34"/>
        <v>1</v>
      </c>
      <c r="AH194" s="125">
        <f t="shared" si="34"/>
        <v>1</v>
      </c>
      <c r="AI194" s="125">
        <f t="shared" si="34"/>
        <v>1</v>
      </c>
      <c r="AJ194" s="48" t="str">
        <f t="shared" si="21"/>
        <v>UNKNOWN</v>
      </c>
      <c r="AK194" s="61"/>
      <c r="AL194" s="61" t="str">
        <f t="shared" si="24"/>
        <v>3F</v>
      </c>
      <c r="AM194" s="61" t="str">
        <f t="shared" si="25"/>
        <v>00</v>
      </c>
      <c r="AN194" s="61" t="str">
        <f t="shared" si="26"/>
        <v>00</v>
      </c>
      <c r="AO194" s="61" t="str">
        <f t="shared" si="27"/>
        <v>02</v>
      </c>
      <c r="AQ194" t="str">
        <f t="shared" si="22"/>
        <v xml:space="preserve">    (U4)0x0200003FU,                                                           /* 58 UNKNOWN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1</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1</v>
      </c>
      <c r="AE195" s="125">
        <f t="shared" si="34"/>
        <v>1</v>
      </c>
      <c r="AF195" s="125">
        <f t="shared" si="34"/>
        <v>1</v>
      </c>
      <c r="AG195" s="125">
        <f t="shared" si="34"/>
        <v>1</v>
      </c>
      <c r="AH195" s="125">
        <f t="shared" si="34"/>
        <v>1</v>
      </c>
      <c r="AI195" s="125">
        <f t="shared" si="34"/>
        <v>1</v>
      </c>
      <c r="AJ195" s="48" t="str">
        <f t="shared" si="21"/>
        <v>UNKNOWN</v>
      </c>
      <c r="AK195" s="61"/>
      <c r="AL195" s="61" t="str">
        <f t="shared" si="24"/>
        <v>3F</v>
      </c>
      <c r="AM195" s="61" t="str">
        <f t="shared" si="25"/>
        <v>00</v>
      </c>
      <c r="AN195" s="61" t="str">
        <f t="shared" si="26"/>
        <v>00</v>
      </c>
      <c r="AO195" s="61" t="str">
        <f t="shared" si="27"/>
        <v>02</v>
      </c>
      <c r="AQ195" t="str">
        <f t="shared" si="22"/>
        <v xml:space="preserve">    (U4)0x0200003FU,                                                           /* 59 UNKNOWN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1</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1</v>
      </c>
      <c r="AE196" s="125">
        <f t="shared" si="34"/>
        <v>1</v>
      </c>
      <c r="AF196" s="125">
        <f t="shared" si="34"/>
        <v>1</v>
      </c>
      <c r="AG196" s="125">
        <f t="shared" si="34"/>
        <v>1</v>
      </c>
      <c r="AH196" s="125">
        <f t="shared" si="34"/>
        <v>1</v>
      </c>
      <c r="AI196" s="125">
        <f t="shared" si="34"/>
        <v>1</v>
      </c>
      <c r="AJ196" s="48" t="str">
        <f t="shared" si="21"/>
        <v>UNKNOWN</v>
      </c>
      <c r="AK196" s="61"/>
      <c r="AL196" s="61" t="str">
        <f t="shared" si="24"/>
        <v>3F</v>
      </c>
      <c r="AM196" s="61" t="str">
        <f t="shared" si="25"/>
        <v>00</v>
      </c>
      <c r="AN196" s="61" t="str">
        <f t="shared" si="26"/>
        <v>00</v>
      </c>
      <c r="AO196" s="61" t="str">
        <f t="shared" si="27"/>
        <v>02</v>
      </c>
      <c r="AQ196" t="str">
        <f t="shared" si="22"/>
        <v xml:space="preserve">    (U4)0x0200003FU,                                                           /* 60 UNKNOWN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1</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1</v>
      </c>
      <c r="AE197" s="125">
        <f t="shared" si="34"/>
        <v>1</v>
      </c>
      <c r="AF197" s="125">
        <f t="shared" si="34"/>
        <v>1</v>
      </c>
      <c r="AG197" s="125">
        <f t="shared" si="34"/>
        <v>1</v>
      </c>
      <c r="AH197" s="125">
        <f t="shared" si="34"/>
        <v>1</v>
      </c>
      <c r="AI197" s="125">
        <f t="shared" si="34"/>
        <v>1</v>
      </c>
      <c r="AJ197" s="48" t="str">
        <f t="shared" si="21"/>
        <v>UNKNOWN</v>
      </c>
      <c r="AK197" s="61"/>
      <c r="AL197" s="61" t="str">
        <f t="shared" si="24"/>
        <v>3F</v>
      </c>
      <c r="AM197" s="61" t="str">
        <f t="shared" si="25"/>
        <v>00</v>
      </c>
      <c r="AN197" s="61" t="str">
        <f t="shared" si="26"/>
        <v>00</v>
      </c>
      <c r="AO197" s="61" t="str">
        <f t="shared" si="27"/>
        <v>02</v>
      </c>
      <c r="AQ197" t="str">
        <f t="shared" si="22"/>
        <v xml:space="preserve">    (U4)0x0200003FU,                                                           /* 61 UNKNOWN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1</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1</v>
      </c>
      <c r="AE198" s="125">
        <f t="shared" si="34"/>
        <v>1</v>
      </c>
      <c r="AF198" s="125">
        <f t="shared" si="34"/>
        <v>1</v>
      </c>
      <c r="AG198" s="125">
        <f t="shared" si="34"/>
        <v>1</v>
      </c>
      <c r="AH198" s="125">
        <f t="shared" si="34"/>
        <v>1</v>
      </c>
      <c r="AI198" s="125">
        <f t="shared" si="34"/>
        <v>1</v>
      </c>
      <c r="AJ198" s="48" t="str">
        <f t="shared" si="21"/>
        <v>UNKNOWN</v>
      </c>
      <c r="AK198" s="61"/>
      <c r="AL198" s="61" t="str">
        <f t="shared" si="24"/>
        <v>3F</v>
      </c>
      <c r="AM198" s="61" t="str">
        <f t="shared" si="25"/>
        <v>00</v>
      </c>
      <c r="AN198" s="61" t="str">
        <f t="shared" si="26"/>
        <v>00</v>
      </c>
      <c r="AO198" s="61" t="str">
        <f t="shared" si="27"/>
        <v>02</v>
      </c>
      <c r="AQ198" t="str">
        <f t="shared" si="22"/>
        <v xml:space="preserve">    (U4)0x0200003FU,                                                           /* 62 UNKNOWN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1</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1</v>
      </c>
      <c r="AE199" s="125">
        <f t="shared" si="34"/>
        <v>1</v>
      </c>
      <c r="AF199" s="125">
        <f t="shared" si="34"/>
        <v>1</v>
      </c>
      <c r="AG199" s="125">
        <f t="shared" si="34"/>
        <v>1</v>
      </c>
      <c r="AH199" s="125">
        <f t="shared" si="34"/>
        <v>1</v>
      </c>
      <c r="AI199" s="125">
        <f>IF(OR(AI69=0,AI69=1),1,0)</f>
        <v>1</v>
      </c>
      <c r="AJ199" s="48" t="str">
        <f t="shared" si="21"/>
        <v>UNKNOWN</v>
      </c>
      <c r="AK199" s="61"/>
      <c r="AL199" s="61" t="str">
        <f t="shared" si="24"/>
        <v>3F</v>
      </c>
      <c r="AM199" s="61" t="str">
        <f t="shared" si="25"/>
        <v>00</v>
      </c>
      <c r="AN199" s="61" t="str">
        <f t="shared" si="26"/>
        <v>00</v>
      </c>
      <c r="AO199" s="61" t="str">
        <f t="shared" si="27"/>
        <v>02</v>
      </c>
      <c r="AQ199" t="str">
        <f t="shared" si="22"/>
        <v xml:space="preserve">    (U4)0x0200003FU                                                            /* 63 UNKNOWN                                         */</v>
      </c>
    </row>
  </sheetData>
  <protectedRanges>
    <protectedRange sqref="L3:AC3 D6:AC69 AJ6:AJ69" name="Table作成編集範囲"/>
    <protectedRange sqref="AD3:AI3" name="Table作成編集範囲_1"/>
    <protectedRange sqref="B3" name="Table作成編集範囲_2"/>
    <protectedRange sqref="AD6:AI69" name="Table作成編集範囲_3"/>
  </protectedRanges>
  <mergeCells count="5">
    <mergeCell ref="C2:C3"/>
    <mergeCell ref="AJ2:AJ3"/>
    <mergeCell ref="A4:B5"/>
    <mergeCell ref="AF3:AI3"/>
    <mergeCell ref="AD3:AE3"/>
  </mergeCells>
  <phoneticPr fontId="3"/>
  <conditionalFormatting sqref="D6:AI69">
    <cfRule type="cellIs" dxfId="109" priority="1" operator="equal">
      <formula>1</formula>
    </cfRule>
    <cfRule type="cellIs" dxfId="108" priority="2" operator="equal">
      <formula>"×"</formula>
    </cfRule>
  </conditionalFormatting>
  <conditionalFormatting sqref="AR5:AS70">
    <cfRule type="expression" dxfId="107"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CCECFF"/>
  </sheetPr>
  <dimension ref="A1:AW199"/>
  <sheetViews>
    <sheetView topLeftCell="Q1" zoomScale="85" zoomScaleNormal="85" workbookViewId="0">
      <pane ySplit="3" topLeftCell="A4" activePane="bottomLeft" state="frozen"/>
      <selection pane="bottomLeft" activeCell="AJ14" sqref="AJ14"/>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124</v>
      </c>
    </row>
    <row r="3" spans="1:49" ht="213" customHeight="1" thickBot="1">
      <c r="B3" s="228" t="str">
        <f>IF(OR(IF(COUNTIF(D6:AC69,"0")&lt;&gt;0,TRUE,FALSE),IF(COUNTIF(D6:AC69,"1")&lt;&gt;0,TRUE,FALSE)),"Search Table","Index Table")</f>
        <v>Index Table</v>
      </c>
      <c r="C3" s="363"/>
      <c r="D3" s="126" t="s">
        <v>63</v>
      </c>
      <c r="E3" s="126" t="s">
        <v>68</v>
      </c>
      <c r="F3" s="126" t="s">
        <v>51</v>
      </c>
      <c r="G3" s="126" t="s">
        <v>50</v>
      </c>
      <c r="H3" s="126" t="s">
        <v>123</v>
      </c>
      <c r="I3" s="126" t="s">
        <v>122</v>
      </c>
      <c r="J3" s="126" t="s">
        <v>127</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159</v>
      </c>
      <c r="AC3" s="127" t="s">
        <v>159</v>
      </c>
      <c r="AD3" s="370" t="s">
        <v>454</v>
      </c>
      <c r="AE3" s="372"/>
      <c r="AF3" s="370" t="s">
        <v>475</v>
      </c>
      <c r="AG3" s="371"/>
      <c r="AH3" s="371"/>
      <c r="AI3" s="372"/>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u4_sp_ALERT_D_SBW_BZ_IGSFT_CRIT[ALERT_D_SBW_BZ_IGSFT_NUM_DST] = {</v>
      </c>
      <c r="AS5" s="84" t="str">
        <f ca="1">"static const U4  "&amp;$AW$9&amp;"["&amp;$AW$10&amp;"] = {"</f>
        <v>static const U4  u4_sp_ALERT_D_SBW_BZ_IGSFT_MASK[ALERT_D_SBW_BZ_IGSFT_NUM_DST] = {</v>
      </c>
      <c r="AT5" s="84" t="str">
        <f ca="1">"static const U1  "&amp;$AW$11&amp;"["&amp;$AW$10&amp;"] = {"</f>
        <v>static const U1  u1_sp_ALERT_D_SBW_BZ_IGSFT_DST[ALERT_D_SBW_BZ_IGSFT_NUM_DST] = {</v>
      </c>
      <c r="AU5" s="84" t="str">
        <f ca="1">"const ST_ALERT_MTRX "&amp;$AW$12&amp;" = {"</f>
        <v>const ST_ALERT_MTRX st_gp_ALERT_D_SBW_MTRX[17] = {</v>
      </c>
      <c r="AV5" s="65" t="str">
        <f ca="1">"#define "&amp;AW10&amp;REPT(" ",41-LEN(AW10))&amp;"("&amp;AW13&amp;"U)"</f>
        <v>#define ALERT_D_SBW_BZ_IGSFT_NUM_DST             (64U)</v>
      </c>
      <c r="AW5" s="66"/>
    </row>
    <row r="6" spans="1:49">
      <c r="B6" s="131" t="str">
        <f ca="1">"Table "&amp;$AW$6</f>
        <v>Table BZ_IGSFT</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v>0</v>
      </c>
      <c r="AE6" s="35">
        <v>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(U4)0x0000003FU,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BZ_IGSFT</v>
      </c>
    </row>
    <row r="7" spans="1:49">
      <c r="B7" s="131"/>
      <c r="C7" s="48">
        <f t="shared" ref="C7:C69" si="2">ROW()-ROW($C$6)</f>
        <v>1</v>
      </c>
      <c r="D7" s="62" t="s">
        <v>69</v>
      </c>
      <c r="E7" s="62" t="s">
        <v>69</v>
      </c>
      <c r="F7" s="62" t="s">
        <v>69</v>
      </c>
      <c r="G7" s="62" t="s">
        <v>69</v>
      </c>
      <c r="H7" s="62" t="s">
        <v>69</v>
      </c>
      <c r="I7" s="62" t="s">
        <v>69</v>
      </c>
      <c r="J7" s="62"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62" t="s">
        <v>69</v>
      </c>
      <c r="AD7" s="35">
        <v>0</v>
      </c>
      <c r="AE7" s="35">
        <v>0</v>
      </c>
      <c r="AF7" s="35">
        <v>0</v>
      </c>
      <c r="AG7" s="35">
        <v>0</v>
      </c>
      <c r="AH7" s="35">
        <v>0</v>
      </c>
      <c r="AI7" s="35">
        <v>1</v>
      </c>
      <c r="AJ7" s="24"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(U4)0x0000003FU,                                                           /* 01 UNKNOWN                                         */</v>
      </c>
      <c r="AT7" s="63" t="str">
        <f t="shared" si="1"/>
        <v xml:space="preserve">    (U1)ALERT_REQ_UNKNOWN,                                                     /* 01 UNKNOWN                                         */</v>
      </c>
      <c r="AU7" s="63" t="str">
        <f ca="1">"        &amp;"&amp;$AW$14&amp;","&amp;REPT(" ",69-LEN($AW$14))&amp;"/* fp_u4_SRC_CHK                                      */"</f>
        <v xml:space="preserve">        &amp;u4_s_AlertD_sbwBzIgsftSrcchk,                                         /* fp_u4_SRC_CHK                                      */</v>
      </c>
      <c r="AV7" s="50" t="s">
        <v>73</v>
      </c>
      <c r="AW7" s="130">
        <f>IF(B3="Search Table",1,0)</f>
        <v>0</v>
      </c>
    </row>
    <row r="8" spans="1:49">
      <c r="B8" s="131"/>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62" t="s">
        <v>69</v>
      </c>
      <c r="AD8" s="35">
        <v>0</v>
      </c>
      <c r="AE8" s="62">
        <v>0</v>
      </c>
      <c r="AF8" s="62">
        <v>0</v>
      </c>
      <c r="AG8" s="62">
        <v>0</v>
      </c>
      <c r="AH8" s="62">
        <v>1</v>
      </c>
      <c r="AI8" s="62">
        <v>0</v>
      </c>
      <c r="AJ8" s="24" t="s">
        <v>34</v>
      </c>
      <c r="AL8" t="str">
        <f t="shared" si="0"/>
        <v xml:space="preserve">    (U1)ALERT_REQ_UNKNOWN</v>
      </c>
      <c r="AR8" s="63" t="str">
        <f t="shared" si="3"/>
        <v xml:space="preserve">    (U4)0x00000002U,                                                           /* 02 UNKNOWN                                         */</v>
      </c>
      <c r="AS8" s="63" t="str">
        <f t="shared" si="4"/>
        <v xml:space="preserve">    (U4)0x0000003FU,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u4_sp_ALERT_D_SBW_BZ_IGSFT_CRIT</v>
      </c>
    </row>
    <row r="9" spans="1:49">
      <c r="B9" s="131"/>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62" t="s">
        <v>69</v>
      </c>
      <c r="AD9" s="62">
        <v>0</v>
      </c>
      <c r="AE9" s="62">
        <v>0</v>
      </c>
      <c r="AF9" s="62">
        <v>0</v>
      </c>
      <c r="AG9" s="62">
        <v>0</v>
      </c>
      <c r="AH9" s="62">
        <v>1</v>
      </c>
      <c r="AI9" s="62">
        <v>1</v>
      </c>
      <c r="AJ9" s="24" t="s">
        <v>34</v>
      </c>
      <c r="AL9" t="str">
        <f t="shared" si="0"/>
        <v xml:space="preserve">    (U1)ALERT_REQ_UNKNOWN</v>
      </c>
      <c r="AR9" s="63" t="str">
        <f t="shared" si="3"/>
        <v xml:space="preserve">    (U4)0x00000003U,                                                           /* 03 UNKNOWN                                         */</v>
      </c>
      <c r="AS9" s="63" t="str">
        <f t="shared" si="4"/>
        <v xml:space="preserve">    (U4)0x0000003FU,                                                           /* 03 UNKNOWN                                         */</v>
      </c>
      <c r="AT9" s="63" t="str">
        <f t="shared" si="1"/>
        <v xml:space="preserve">    (U1)ALERT_REQ_UNKNOWN,                                                     /* 03 UNKNOWN                                         */</v>
      </c>
      <c r="AU9" s="63"/>
      <c r="AV9" s="50" t="s">
        <v>75</v>
      </c>
      <c r="AW9" s="68" t="str">
        <f ca="1">"u4_sp_ALERT_"&amp;IF(AW6&lt;&gt;AW17,$AW$17&amp;"_"&amp;$AW$6,AW17)&amp;"_MASK"</f>
        <v>u4_sp_ALERT_D_SBW_BZ_IGSFT_MASK</v>
      </c>
    </row>
    <row r="10" spans="1:49">
      <c r="B10" s="131"/>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62" t="s">
        <v>69</v>
      </c>
      <c r="AD10" s="62">
        <v>0</v>
      </c>
      <c r="AE10" s="62">
        <v>0</v>
      </c>
      <c r="AF10" s="62">
        <v>0</v>
      </c>
      <c r="AG10" s="62">
        <v>1</v>
      </c>
      <c r="AH10" s="62">
        <v>0</v>
      </c>
      <c r="AI10" s="62">
        <v>0</v>
      </c>
      <c r="AJ10" s="24" t="s">
        <v>34</v>
      </c>
      <c r="AL10" t="str">
        <f t="shared" si="0"/>
        <v xml:space="preserve">    (U1)ALERT_REQ_UNKNOWN</v>
      </c>
      <c r="AR10" s="63" t="str">
        <f t="shared" si="3"/>
        <v xml:space="preserve">    (U4)0x00000004U,                                                           /* 04 UNKNOWN                                         */</v>
      </c>
      <c r="AS10" s="63" t="str">
        <f t="shared" si="4"/>
        <v xml:space="preserve">    (U4)0x0000003FU,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ALERT_D_SBW_BZ_IGSFT_NUM_DST</v>
      </c>
    </row>
    <row r="11" spans="1:49">
      <c r="B11" s="131"/>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62" t="s">
        <v>69</v>
      </c>
      <c r="AD11" s="62">
        <v>0</v>
      </c>
      <c r="AE11" s="62">
        <v>0</v>
      </c>
      <c r="AF11" s="62">
        <v>0</v>
      </c>
      <c r="AG11" s="62">
        <v>1</v>
      </c>
      <c r="AH11" s="62">
        <v>0</v>
      </c>
      <c r="AI11" s="62">
        <v>1</v>
      </c>
      <c r="AJ11" s="24" t="s">
        <v>34</v>
      </c>
      <c r="AL11" t="str">
        <f t="shared" si="0"/>
        <v xml:space="preserve">    (U1)ALERT_REQ_UNKNOWN</v>
      </c>
      <c r="AR11" s="63" t="str">
        <f t="shared" si="3"/>
        <v xml:space="preserve">    (U4)0x00000005U,                                                           /* 05 UNKNOWN                                         */</v>
      </c>
      <c r="AS11" s="63" t="str">
        <f t="shared" si="4"/>
        <v xml:space="preserve">    (U4)0x0000003FU,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u1_sp_ALERT_D_SBW_BZ_IGSFT_DST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62" t="s">
        <v>69</v>
      </c>
      <c r="AD12" s="62">
        <v>0</v>
      </c>
      <c r="AE12" s="62">
        <v>0</v>
      </c>
      <c r="AF12" s="62">
        <v>0</v>
      </c>
      <c r="AG12" s="62">
        <v>1</v>
      </c>
      <c r="AH12" s="62">
        <v>1</v>
      </c>
      <c r="AI12" s="62">
        <v>0</v>
      </c>
      <c r="AJ12" s="24" t="s">
        <v>34</v>
      </c>
      <c r="AL12" t="str">
        <f t="shared" si="0"/>
        <v xml:space="preserve">    (U1)ALERT_REQ_UNKNOWN</v>
      </c>
      <c r="AR12" s="63" t="str">
        <f t="shared" si="3"/>
        <v xml:space="preserve">    (U4)0x00000006U,                                                           /* 06 UNKNOWN                                         */</v>
      </c>
      <c r="AS12" s="63" t="str">
        <f t="shared" si="4"/>
        <v xml:space="preserve">    (U4)0x0000003FU,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62" t="s">
        <v>69</v>
      </c>
      <c r="AD13" s="62">
        <v>0</v>
      </c>
      <c r="AE13" s="62">
        <v>0</v>
      </c>
      <c r="AF13" s="62">
        <v>0</v>
      </c>
      <c r="AG13" s="62">
        <v>1</v>
      </c>
      <c r="AH13" s="62">
        <v>1</v>
      </c>
      <c r="AI13" s="62">
        <v>1</v>
      </c>
      <c r="AJ13" s="24" t="s">
        <v>34</v>
      </c>
      <c r="AL13" t="str">
        <f t="shared" si="0"/>
        <v xml:space="preserve">    (U1)ALERT_REQ_UNKNOWN</v>
      </c>
      <c r="AR13" s="63" t="str">
        <f t="shared" si="3"/>
        <v xml:space="preserve">    (U4)0x00000007U,                                                           /* 07 UNKNOWN                                         */</v>
      </c>
      <c r="AS13" s="63" t="str">
        <f t="shared" si="4"/>
        <v xml:space="preserve">    (U4)0x0000003FU,                                                           /* 07 UNKNOWN                                         */</v>
      </c>
      <c r="AT13" s="63" t="str">
        <f t="shared" si="1"/>
        <v xml:space="preserve">    (U1)ALERT_REQ_UNKNOWN,                                                     /* 07 UNKNOWN                                         */</v>
      </c>
      <c r="AU13" s="63" t="str">
        <f ca="1">"        &amp;"&amp;$AW$11&amp;"[0],"&amp;REPT(" ",66-LEN($AW$11))&amp;"/* u1p_DST                                            */"</f>
        <v xml:space="preserve">        &amp;u1_sp_ALERT_D_SBW_BZ_IGSFT_DST[0],                                    /* u1p_DST                                            */</v>
      </c>
      <c r="AV13" s="50" t="s">
        <v>78</v>
      </c>
      <c r="AW13" s="130">
        <f>COUNTA($AJ$6:$AJ$69)</f>
        <v>64</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62" t="s">
        <v>69</v>
      </c>
      <c r="AD14" s="62">
        <v>0</v>
      </c>
      <c r="AE14" s="62">
        <v>0</v>
      </c>
      <c r="AF14" s="62">
        <v>1</v>
      </c>
      <c r="AG14" s="62">
        <v>0</v>
      </c>
      <c r="AH14" s="62">
        <v>0</v>
      </c>
      <c r="AI14" s="62">
        <v>0</v>
      </c>
      <c r="AJ14" s="24" t="s">
        <v>240</v>
      </c>
      <c r="AL14" t="str">
        <f t="shared" ca="1" si="0"/>
        <v xml:space="preserve">    (U1)ALERT_REQ_D_SBW_BZ_IGSFT_CYCLE</v>
      </c>
      <c r="AR14" s="63" t="str">
        <f t="shared" si="3"/>
        <v xml:space="preserve">    (U4)0x00000008U,                                                           /* 08 CYCLE                                           */</v>
      </c>
      <c r="AS14" s="63" t="str">
        <f t="shared" si="4"/>
        <v xml:space="preserve">    (U4)0x0000003FU,                                                           /* 08 CYCLE                                           */</v>
      </c>
      <c r="AT14" s="63" t="str">
        <f t="shared" ca="1" si="1"/>
        <v xml:space="preserve">    (U1)ALERT_REQ_D_SBW_BZ_IGSFT_CYCLE,                                        /* 08 CYCLE                                           */</v>
      </c>
      <c r="AU14" s="63" t="str">
        <f ca="1">"        (U2)"&amp;$AW$10&amp;","&amp;REPT(" ",66-LEN($AW$10))&amp;"/* u2_num_srch                                        */"</f>
        <v xml:space="preserve">        (U2)ALERT_D_SBW_BZ_IGSFT_NUM_DST,                                      /* u2_num_srch                                        */</v>
      </c>
      <c r="AV14" s="50" t="s">
        <v>79</v>
      </c>
      <c r="AW14" s="68" t="str">
        <f ca="1">IF(AW6&lt;&gt;AW17,VLOOKUP(AW6,Matrix!$C$13:$G$37,4,FALSE),Matrix!F13)</f>
        <v>u4_s_AlertD_sbwBzIgsftSrcchk</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62" t="s">
        <v>69</v>
      </c>
      <c r="AD15" s="62">
        <v>0</v>
      </c>
      <c r="AE15" s="62">
        <v>0</v>
      </c>
      <c r="AF15" s="62">
        <v>1</v>
      </c>
      <c r="AG15" s="62">
        <v>0</v>
      </c>
      <c r="AH15" s="62">
        <v>0</v>
      </c>
      <c r="AI15" s="62">
        <v>1</v>
      </c>
      <c r="AJ15" s="24" t="s">
        <v>34</v>
      </c>
      <c r="AL15" t="str">
        <f t="shared" si="0"/>
        <v xml:space="preserve">    (U1)ALERT_REQ_UNKNOWN</v>
      </c>
      <c r="AR15" s="63" t="str">
        <f t="shared" si="3"/>
        <v xml:space="preserve">    (U4)0x00000009U,                                                           /* 09 UNKNOWN                                         */</v>
      </c>
      <c r="AS15" s="63" t="str">
        <f t="shared" si="4"/>
        <v xml:space="preserve">    (U4)0x0000003FU,                                                           /* 09 UNKNOWN                                         */</v>
      </c>
      <c r="AT15" s="63" t="str">
        <f t="shared" si="1"/>
        <v xml:space="preserve">    (U1)ALERT_REQ_UNKNOWN,                                                     /* 09 UNKNOWN                                         */</v>
      </c>
      <c r="AU15" s="63" t="str">
        <f ca="1">"        (U1)"&amp;$AW$16&amp;REPT(" ",67-LEN($AW$16))&amp;"/* u1_vom_act                                         */"</f>
        <v xml:space="preserve">        (U1)ALERT_VOM_IGN_ON                                                   /* u1_vom_act                                         */</v>
      </c>
      <c r="AV15" s="50" t="s">
        <v>82</v>
      </c>
      <c r="AW15" s="68" t="str">
        <f ca="1">IF(AW6&lt;&gt;AW17,VLOOKUP(AW6,Matrix!$C$13:$G$37,5,FALSE),Matrix!G13)</f>
        <v>NULL</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62" t="s">
        <v>69</v>
      </c>
      <c r="AD16" s="62">
        <v>0</v>
      </c>
      <c r="AE16" s="62">
        <v>0</v>
      </c>
      <c r="AF16" s="62">
        <v>1</v>
      </c>
      <c r="AG16" s="62">
        <v>0</v>
      </c>
      <c r="AH16" s="62">
        <v>1</v>
      </c>
      <c r="AI16" s="62">
        <v>0</v>
      </c>
      <c r="AJ16" s="24" t="s">
        <v>34</v>
      </c>
      <c r="AL16" t="str">
        <f t="shared" si="0"/>
        <v xml:space="preserve">    (U1)ALERT_REQ_UNKNOWN</v>
      </c>
      <c r="AR16" s="63" t="str">
        <f t="shared" si="3"/>
        <v xml:space="preserve">    (U4)0x0000000AU,                                                           /* 10 UNKNOWN                                         */</v>
      </c>
      <c r="AS16" s="63" t="str">
        <f t="shared" si="4"/>
        <v xml:space="preserve">    (U4)0x0000003FU,                                                           /* 10 UNKNOWN                                         */</v>
      </c>
      <c r="AT16" s="63" t="str">
        <f t="shared" si="1"/>
        <v xml:space="preserve">    (U1)ALERT_REQ_UNKNOWN,                                                     /* 10 UNKNOWN                                         */</v>
      </c>
      <c r="AU16" s="63" t="s">
        <v>71</v>
      </c>
      <c r="AV16" s="50" t="s">
        <v>80</v>
      </c>
      <c r="AW16" s="68" t="str">
        <f ca="1">IF(AW6&lt;&gt;AW17,VLOOKUP(AW6,Matrix!$C$13:$G$37,2,FALSE),Matrix!D13)</f>
        <v>ALERT_VOM_IGN_ON</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62" t="s">
        <v>69</v>
      </c>
      <c r="AD17" s="62">
        <v>0</v>
      </c>
      <c r="AE17" s="62">
        <v>0</v>
      </c>
      <c r="AF17" s="62">
        <v>1</v>
      </c>
      <c r="AG17" s="62">
        <v>0</v>
      </c>
      <c r="AH17" s="62">
        <v>1</v>
      </c>
      <c r="AI17" s="62">
        <v>1</v>
      </c>
      <c r="AJ17" s="24" t="s">
        <v>34</v>
      </c>
      <c r="AL17" t="str">
        <f t="shared" si="0"/>
        <v xml:space="preserve">    (U1)ALERT_REQ_UNKNOWN</v>
      </c>
      <c r="AR17" s="63" t="str">
        <f t="shared" si="3"/>
        <v xml:space="preserve">    (U4)0x0000000BU,                                                           /* 11 UNKNOWN                                         */</v>
      </c>
      <c r="AS17" s="63" t="str">
        <f t="shared" si="4"/>
        <v xml:space="preserve">    (U4)0x0000003FU,                                                           /* 11 UNKNOWN                                         */</v>
      </c>
      <c r="AT17" s="63" t="str">
        <f t="shared" si="1"/>
        <v xml:space="preserve">    (U1)ALERT_REQ_UNKNOWN,                                                     /* 11 UNKNOWN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62" t="s">
        <v>69</v>
      </c>
      <c r="AD18" s="62">
        <v>0</v>
      </c>
      <c r="AE18" s="62">
        <v>0</v>
      </c>
      <c r="AF18" s="62">
        <v>1</v>
      </c>
      <c r="AG18" s="62">
        <v>1</v>
      </c>
      <c r="AH18" s="62">
        <v>0</v>
      </c>
      <c r="AI18" s="62">
        <v>0</v>
      </c>
      <c r="AJ18" s="24" t="s">
        <v>34</v>
      </c>
      <c r="AL18" t="str">
        <f t="shared" si="0"/>
        <v xml:space="preserve">    (U1)ALERT_REQ_UNKNOWN</v>
      </c>
      <c r="AR18" s="63" t="str">
        <f t="shared" si="3"/>
        <v xml:space="preserve">    (U4)0x0000000CU,                                                           /* 12 UNKNOWN                                         */</v>
      </c>
      <c r="AS18" s="63" t="str">
        <f t="shared" si="4"/>
        <v xml:space="preserve">    (U4)0x0000003FU,                                                           /* 12 UNKNOWN                                         */</v>
      </c>
      <c r="AT18" s="63" t="str">
        <f t="shared" si="1"/>
        <v xml:space="preserve">    (U1)ALERT_REQ_UNKNOWN,                                                     /* 12 UNKNOWN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62" t="s">
        <v>69</v>
      </c>
      <c r="AD19" s="62">
        <v>0</v>
      </c>
      <c r="AE19" s="62">
        <v>0</v>
      </c>
      <c r="AF19" s="62">
        <v>1</v>
      </c>
      <c r="AG19" s="62">
        <v>1</v>
      </c>
      <c r="AH19" s="62">
        <v>0</v>
      </c>
      <c r="AI19" s="62">
        <v>1</v>
      </c>
      <c r="AJ19" s="24" t="s">
        <v>34</v>
      </c>
      <c r="AL19" t="str">
        <f t="shared" si="0"/>
        <v xml:space="preserve">    (U1)ALERT_REQ_UNKNOWN</v>
      </c>
      <c r="AR19" s="63" t="str">
        <f t="shared" si="3"/>
        <v xml:space="preserve">    (U4)0x0000000DU,                                                           /* 13 UNKNOWN                                         */</v>
      </c>
      <c r="AS19" s="63" t="str">
        <f t="shared" si="4"/>
        <v xml:space="preserve">    (U4)0x0000003FU,                                                           /* 13 UNKNOWN                                         */</v>
      </c>
      <c r="AT19" s="63" t="str">
        <f t="shared" si="1"/>
        <v xml:space="preserve">    (U1)ALERT_REQ_UNKNOWN,                                                     /* 13 UNKNOWN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62" t="s">
        <v>69</v>
      </c>
      <c r="AD20" s="62">
        <v>0</v>
      </c>
      <c r="AE20" s="62">
        <v>0</v>
      </c>
      <c r="AF20" s="62">
        <v>1</v>
      </c>
      <c r="AG20" s="62">
        <v>1</v>
      </c>
      <c r="AH20" s="62">
        <v>1</v>
      </c>
      <c r="AI20" s="62">
        <v>0</v>
      </c>
      <c r="AJ20" s="24" t="s">
        <v>34</v>
      </c>
      <c r="AL20" t="str">
        <f t="shared" si="0"/>
        <v xml:space="preserve">    (U1)ALERT_REQ_UNKNOWN</v>
      </c>
      <c r="AR20" s="63" t="str">
        <f t="shared" si="3"/>
        <v xml:space="preserve">    (U4)0x0000000EU,                                                           /* 14 UNKNOWN                                         */</v>
      </c>
      <c r="AS20" s="63" t="str">
        <f t="shared" si="4"/>
        <v xml:space="preserve">    (U4)0x0000003FU,                                                           /* 14 UNKNOWN                                         */</v>
      </c>
      <c r="AT20" s="63" t="str">
        <f t="shared" si="1"/>
        <v xml:space="preserve">    (U1)ALERT_REQ_UNKNOWN,                                                     /* 14 UNKNOWN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62" t="s">
        <v>69</v>
      </c>
      <c r="AD21" s="62">
        <v>0</v>
      </c>
      <c r="AE21" s="62">
        <v>0</v>
      </c>
      <c r="AF21" s="62">
        <v>1</v>
      </c>
      <c r="AG21" s="62">
        <v>1</v>
      </c>
      <c r="AH21" s="62">
        <v>1</v>
      </c>
      <c r="AI21" s="62">
        <v>1</v>
      </c>
      <c r="AJ21" s="24" t="s">
        <v>34</v>
      </c>
      <c r="AL21" t="str">
        <f t="shared" si="0"/>
        <v xml:space="preserve">    (U1)ALERT_REQ_UNKNOWN</v>
      </c>
      <c r="AR21" s="63" t="str">
        <f t="shared" si="3"/>
        <v xml:space="preserve">    (U4)0x0000000FU,                                                           /* 15 UNKNOWN                                         */</v>
      </c>
      <c r="AS21" s="63" t="str">
        <f t="shared" si="4"/>
        <v xml:space="preserve">    (U4)0x0000003FU,                                                           /* 15 UNKNOWN                                         */</v>
      </c>
      <c r="AT21" s="63" t="str">
        <f t="shared" si="1"/>
        <v xml:space="preserve">    (U1)ALERT_REQ_UNKNOWN,                                                     /* 15 UNKNOWN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62" t="s">
        <v>69</v>
      </c>
      <c r="AD22" s="62">
        <v>0</v>
      </c>
      <c r="AE22" s="62">
        <v>1</v>
      </c>
      <c r="AF22" s="62">
        <v>0</v>
      </c>
      <c r="AG22" s="62">
        <v>0</v>
      </c>
      <c r="AH22" s="62">
        <v>0</v>
      </c>
      <c r="AI22" s="62">
        <v>0</v>
      </c>
      <c r="AJ22" s="24" t="s">
        <v>34</v>
      </c>
      <c r="AL22" t="str">
        <f t="shared" si="0"/>
        <v xml:space="preserve">    (U1)ALERT_REQ_UNKNOWN</v>
      </c>
      <c r="AR22" s="63" t="str">
        <f t="shared" si="3"/>
        <v xml:space="preserve">    (U4)0x00000010U,                                                           /* 16 UNKNOWN                                         */</v>
      </c>
      <c r="AS22" s="63" t="str">
        <f t="shared" si="4"/>
        <v xml:space="preserve">    (U4)0x0000003FU,                                                           /* 16 UNKNOWN                                         */</v>
      </c>
      <c r="AT22" s="63" t="str">
        <f t="shared" si="1"/>
        <v xml:space="preserve">    (U1)ALERT_REQ_UNKNOWN,                                                     /* 16 UNKNOWN                                         */</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62" t="s">
        <v>69</v>
      </c>
      <c r="AD23" s="62">
        <v>0</v>
      </c>
      <c r="AE23" s="62">
        <v>1</v>
      </c>
      <c r="AF23" s="62">
        <v>0</v>
      </c>
      <c r="AG23" s="62">
        <v>0</v>
      </c>
      <c r="AH23" s="62">
        <v>0</v>
      </c>
      <c r="AI23" s="62">
        <v>1</v>
      </c>
      <c r="AJ23" s="24" t="s">
        <v>34</v>
      </c>
      <c r="AL23" t="str">
        <f t="shared" si="0"/>
        <v xml:space="preserve">    (U1)ALERT_REQ_UNKNOWN</v>
      </c>
      <c r="AR23" s="63" t="str">
        <f t="shared" si="3"/>
        <v xml:space="preserve">    (U4)0x00000011U,                                                           /* 17 UNKNOWN                                         */</v>
      </c>
      <c r="AS23" s="63" t="str">
        <f t="shared" si="4"/>
        <v xml:space="preserve">    (U4)0x0000003FU,                                                           /* 17 UNKNOWN                                         */</v>
      </c>
      <c r="AT23" s="63" t="str">
        <f t="shared" si="1"/>
        <v xml:space="preserve">    (U1)ALERT_REQ_UNKNOWN,                                                     /* 17 UNKNOWN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62" t="s">
        <v>69</v>
      </c>
      <c r="AD24" s="62">
        <v>0</v>
      </c>
      <c r="AE24" s="62">
        <v>1</v>
      </c>
      <c r="AF24" s="62">
        <v>0</v>
      </c>
      <c r="AG24" s="62">
        <v>0</v>
      </c>
      <c r="AH24" s="62">
        <v>1</v>
      </c>
      <c r="AI24" s="62">
        <v>0</v>
      </c>
      <c r="AJ24" s="24" t="s">
        <v>34</v>
      </c>
      <c r="AL24" t="str">
        <f t="shared" si="0"/>
        <v xml:space="preserve">    (U1)ALERT_REQ_UNKNOWN</v>
      </c>
      <c r="AR24" s="63" t="str">
        <f t="shared" si="3"/>
        <v xml:space="preserve">    (U4)0x00000012U,                                                           /* 18 UNKNOWN                                         */</v>
      </c>
      <c r="AS24" s="63" t="str">
        <f t="shared" si="4"/>
        <v xml:space="preserve">    (U4)0x0000003FU,                                                           /* 18 UNKNOWN                                         */</v>
      </c>
      <c r="AT24" s="63" t="str">
        <f t="shared" si="1"/>
        <v xml:space="preserve">    (U1)ALERT_REQ_UNKNOWN,                                                     /* 18 UNKNOWN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62" t="s">
        <v>69</v>
      </c>
      <c r="AD25" s="62">
        <v>0</v>
      </c>
      <c r="AE25" s="62">
        <v>1</v>
      </c>
      <c r="AF25" s="62">
        <v>0</v>
      </c>
      <c r="AG25" s="62">
        <v>0</v>
      </c>
      <c r="AH25" s="62">
        <v>1</v>
      </c>
      <c r="AI25" s="62">
        <v>1</v>
      </c>
      <c r="AJ25" s="24" t="s">
        <v>34</v>
      </c>
      <c r="AL25" t="str">
        <f t="shared" si="0"/>
        <v xml:space="preserve">    (U1)ALERT_REQ_UNKNOWN</v>
      </c>
      <c r="AR25" s="63" t="str">
        <f t="shared" si="3"/>
        <v xml:space="preserve">    (U4)0x00000013U,                                                           /* 19 UNKNOWN                                         */</v>
      </c>
      <c r="AS25" s="63" t="str">
        <f t="shared" si="4"/>
        <v xml:space="preserve">    (U4)0x0000003FU,                                                           /* 19 UNKNOWN                                         */</v>
      </c>
      <c r="AT25" s="63" t="str">
        <f t="shared" si="1"/>
        <v xml:space="preserve">    (U1)ALERT_REQ_UNKNOWN,                                                     /* 19 UNKNOWN                                         */</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62" t="s">
        <v>69</v>
      </c>
      <c r="AD26" s="62">
        <v>0</v>
      </c>
      <c r="AE26" s="62">
        <v>1</v>
      </c>
      <c r="AF26" s="62">
        <v>0</v>
      </c>
      <c r="AG26" s="62">
        <v>1</v>
      </c>
      <c r="AH26" s="62">
        <v>0</v>
      </c>
      <c r="AI26" s="62">
        <v>0</v>
      </c>
      <c r="AJ26" s="24" t="s">
        <v>34</v>
      </c>
      <c r="AL26" t="str">
        <f t="shared" si="0"/>
        <v xml:space="preserve">    (U1)ALERT_REQ_UNKNOWN</v>
      </c>
      <c r="AR26" s="63" t="str">
        <f t="shared" si="3"/>
        <v xml:space="preserve">    (U4)0x00000014U,                                                           /* 20 UNKNOWN                                         */</v>
      </c>
      <c r="AS26" s="63" t="str">
        <f t="shared" si="4"/>
        <v xml:space="preserve">    (U4)0x0000003FU,                                                           /* 20 UNKNOWN                                         */</v>
      </c>
      <c r="AT26" s="63" t="str">
        <f t="shared" si="1"/>
        <v xml:space="preserve">    (U1)ALERT_REQ_UNKNOWN,                                                     /* 20 UNKNOWN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62" t="s">
        <v>69</v>
      </c>
      <c r="AD27" s="62">
        <v>0</v>
      </c>
      <c r="AE27" s="62">
        <v>1</v>
      </c>
      <c r="AF27" s="62">
        <v>0</v>
      </c>
      <c r="AG27" s="62">
        <v>1</v>
      </c>
      <c r="AH27" s="62">
        <v>0</v>
      </c>
      <c r="AI27" s="62">
        <v>1</v>
      </c>
      <c r="AJ27" s="24" t="s">
        <v>34</v>
      </c>
      <c r="AL27" t="str">
        <f t="shared" si="0"/>
        <v xml:space="preserve">    (U1)ALERT_REQ_UNKNOWN</v>
      </c>
      <c r="AR27" s="63" t="str">
        <f t="shared" si="3"/>
        <v xml:space="preserve">    (U4)0x00000015U,                                                           /* 21 UNKNOWN                                         */</v>
      </c>
      <c r="AS27" s="63" t="str">
        <f t="shared" si="4"/>
        <v xml:space="preserve">    (U4)0x0000003FU,                                                           /* 21 UNKNOWN                                         */</v>
      </c>
      <c r="AT27" s="63" t="str">
        <f t="shared" si="1"/>
        <v xml:space="preserve">    (U1)ALERT_REQ_UNKNOWN,                                                     /* 21 UNKNOWN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62" t="s">
        <v>69</v>
      </c>
      <c r="AD28" s="62">
        <v>0</v>
      </c>
      <c r="AE28" s="62">
        <v>1</v>
      </c>
      <c r="AF28" s="62">
        <v>0</v>
      </c>
      <c r="AG28" s="62">
        <v>1</v>
      </c>
      <c r="AH28" s="62">
        <v>1</v>
      </c>
      <c r="AI28" s="62">
        <v>0</v>
      </c>
      <c r="AJ28" s="24" t="s">
        <v>34</v>
      </c>
      <c r="AL28" t="str">
        <f t="shared" si="0"/>
        <v xml:space="preserve">    (U1)ALERT_REQ_UNKNOWN</v>
      </c>
      <c r="AR28" s="63" t="str">
        <f t="shared" si="3"/>
        <v xml:space="preserve">    (U4)0x00000016U,                                                           /* 22 UNKNOWN                                         */</v>
      </c>
      <c r="AS28" s="63" t="str">
        <f t="shared" si="4"/>
        <v xml:space="preserve">    (U4)0x0000003FU,                                                           /* 22 UNKNOWN                                         */</v>
      </c>
      <c r="AT28" s="63" t="str">
        <f t="shared" si="1"/>
        <v xml:space="preserve">    (U1)ALERT_REQ_UNKNOWN,                                                     /* 22 UNKNOWN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62" t="s">
        <v>69</v>
      </c>
      <c r="AD29" s="62">
        <v>0</v>
      </c>
      <c r="AE29" s="62">
        <v>1</v>
      </c>
      <c r="AF29" s="62">
        <v>0</v>
      </c>
      <c r="AG29" s="62">
        <v>1</v>
      </c>
      <c r="AH29" s="62">
        <v>1</v>
      </c>
      <c r="AI29" s="62">
        <v>1</v>
      </c>
      <c r="AJ29" s="24" t="s">
        <v>34</v>
      </c>
      <c r="AL29" t="str">
        <f t="shared" si="0"/>
        <v xml:space="preserve">    (U1)ALERT_REQ_UNKNOWN</v>
      </c>
      <c r="AR29" s="63" t="str">
        <f t="shared" si="3"/>
        <v xml:space="preserve">    (U4)0x00000017U,                                                           /* 23 UNKNOWN                                         */</v>
      </c>
      <c r="AS29" s="63" t="str">
        <f t="shared" si="4"/>
        <v xml:space="preserve">    (U4)0x0000003FU,                                                           /* 23 UNKNOWN                                         */</v>
      </c>
      <c r="AT29" s="63" t="str">
        <f t="shared" si="1"/>
        <v xml:space="preserve">    (U1)ALERT_REQ_UNKNOWN,                                                     /* 23 UNKNOWN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62" t="s">
        <v>69</v>
      </c>
      <c r="AD30" s="62">
        <v>0</v>
      </c>
      <c r="AE30" s="62">
        <v>1</v>
      </c>
      <c r="AF30" s="62">
        <v>1</v>
      </c>
      <c r="AG30" s="62">
        <v>0</v>
      </c>
      <c r="AH30" s="62">
        <v>0</v>
      </c>
      <c r="AI30" s="62">
        <v>0</v>
      </c>
      <c r="AJ30" s="24" t="s">
        <v>34</v>
      </c>
      <c r="AL30" t="str">
        <f t="shared" si="0"/>
        <v xml:space="preserve">    (U1)ALERT_REQ_UNKNOWN</v>
      </c>
      <c r="AR30" s="63" t="str">
        <f t="shared" si="3"/>
        <v xml:space="preserve">    (U4)0x00000018U,                                                           /* 24 UNKNOWN                                         */</v>
      </c>
      <c r="AS30" s="63" t="str">
        <f t="shared" si="4"/>
        <v xml:space="preserve">    (U4)0x0000003FU,                                                           /* 24 UNKNOWN                                         */</v>
      </c>
      <c r="AT30" s="63" t="str">
        <f t="shared" si="1"/>
        <v xml:space="preserve">    (U1)ALERT_REQ_UNKNOWN,                                                     /* 24 UNKNOWN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62" t="s">
        <v>69</v>
      </c>
      <c r="AD31" s="62">
        <v>0</v>
      </c>
      <c r="AE31" s="62">
        <v>1</v>
      </c>
      <c r="AF31" s="62">
        <v>1</v>
      </c>
      <c r="AG31" s="62">
        <v>0</v>
      </c>
      <c r="AH31" s="62">
        <v>0</v>
      </c>
      <c r="AI31" s="62">
        <v>1</v>
      </c>
      <c r="AJ31" s="24" t="s">
        <v>34</v>
      </c>
      <c r="AL31" t="str">
        <f t="shared" si="0"/>
        <v xml:space="preserve">    (U1)ALERT_REQ_UNKNOWN</v>
      </c>
      <c r="AR31" s="63" t="str">
        <f t="shared" si="3"/>
        <v xml:space="preserve">    (U4)0x00000019U,                                                           /* 25 UNKNOWN                                         */</v>
      </c>
      <c r="AS31" s="63" t="str">
        <f t="shared" si="4"/>
        <v xml:space="preserve">    (U4)0x0000003FU,                                                           /* 25 UNKNOWN                                         */</v>
      </c>
      <c r="AT31" s="63" t="str">
        <f t="shared" si="1"/>
        <v xml:space="preserve">    (U1)ALERT_REQ_UNKNOWN,                                                     /* 25 UNKNOWN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62" t="s">
        <v>69</v>
      </c>
      <c r="AD32" s="62">
        <v>0</v>
      </c>
      <c r="AE32" s="62">
        <v>1</v>
      </c>
      <c r="AF32" s="62">
        <v>1</v>
      </c>
      <c r="AG32" s="62">
        <v>0</v>
      </c>
      <c r="AH32" s="62">
        <v>1</v>
      </c>
      <c r="AI32" s="62">
        <v>0</v>
      </c>
      <c r="AJ32" s="24" t="s">
        <v>34</v>
      </c>
      <c r="AL32" t="str">
        <f t="shared" si="0"/>
        <v xml:space="preserve">    (U1)ALERT_REQ_UNKNOWN</v>
      </c>
      <c r="AR32" s="63" t="str">
        <f t="shared" si="3"/>
        <v xml:space="preserve">    (U4)0x0000001AU,                                                           /* 26 UNKNOWN                                         */</v>
      </c>
      <c r="AS32" s="63" t="str">
        <f t="shared" si="4"/>
        <v xml:space="preserve">    (U4)0x0000003FU,                                                           /* 26 UNKNOWN                                         */</v>
      </c>
      <c r="AT32" s="63" t="str">
        <f t="shared" si="1"/>
        <v xml:space="preserve">    (U1)ALERT_REQ_UNKNOWN,                                                     /* 26 UNKNOWN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62" t="s">
        <v>69</v>
      </c>
      <c r="AD33" s="62">
        <v>0</v>
      </c>
      <c r="AE33" s="62">
        <v>1</v>
      </c>
      <c r="AF33" s="62">
        <v>1</v>
      </c>
      <c r="AG33" s="62">
        <v>0</v>
      </c>
      <c r="AH33" s="62">
        <v>1</v>
      </c>
      <c r="AI33" s="62">
        <v>1</v>
      </c>
      <c r="AJ33" s="24" t="s">
        <v>34</v>
      </c>
      <c r="AL33" t="str">
        <f t="shared" si="0"/>
        <v xml:space="preserve">    (U1)ALERT_REQ_UNKNOWN</v>
      </c>
      <c r="AR33" s="63" t="str">
        <f t="shared" si="3"/>
        <v xml:space="preserve">    (U4)0x0000001BU,                                                           /* 27 UNKNOWN                                         */</v>
      </c>
      <c r="AS33" s="63" t="str">
        <f t="shared" si="4"/>
        <v xml:space="preserve">    (U4)0x0000003FU,                                                           /* 27 UNKNOWN                                         */</v>
      </c>
      <c r="AT33" s="63" t="str">
        <f t="shared" si="1"/>
        <v xml:space="preserve">    (U1)ALERT_REQ_UNKNOWN,                                                     /* 27 UNKNOWN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62" t="s">
        <v>69</v>
      </c>
      <c r="AD34" s="62">
        <v>0</v>
      </c>
      <c r="AE34" s="62">
        <v>1</v>
      </c>
      <c r="AF34" s="62">
        <v>1</v>
      </c>
      <c r="AG34" s="62">
        <v>1</v>
      </c>
      <c r="AH34" s="62">
        <v>0</v>
      </c>
      <c r="AI34" s="62">
        <v>0</v>
      </c>
      <c r="AJ34" s="24" t="s">
        <v>34</v>
      </c>
      <c r="AL34" t="str">
        <f t="shared" si="0"/>
        <v xml:space="preserve">    (U1)ALERT_REQ_UNKNOWN</v>
      </c>
      <c r="AR34" s="63" t="str">
        <f t="shared" si="3"/>
        <v xml:space="preserve">    (U4)0x0000001CU,                                                           /* 28 UNKNOWN                                         */</v>
      </c>
      <c r="AS34" s="63" t="str">
        <f t="shared" si="4"/>
        <v xml:space="preserve">    (U4)0x0000003FU,                                                           /* 28 UNKNOWN                                         */</v>
      </c>
      <c r="AT34" s="63" t="str">
        <f t="shared" si="1"/>
        <v xml:space="preserve">    (U1)ALERT_REQ_UNKNOWN,                                                     /* 28 UNKNOWN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62" t="s">
        <v>69</v>
      </c>
      <c r="AD35" s="62">
        <v>0</v>
      </c>
      <c r="AE35" s="62">
        <v>1</v>
      </c>
      <c r="AF35" s="62">
        <v>1</v>
      </c>
      <c r="AG35" s="62">
        <v>1</v>
      </c>
      <c r="AH35" s="62">
        <v>0</v>
      </c>
      <c r="AI35" s="62">
        <v>1</v>
      </c>
      <c r="AJ35" s="24" t="s">
        <v>34</v>
      </c>
      <c r="AL35" t="str">
        <f t="shared" si="0"/>
        <v xml:space="preserve">    (U1)ALERT_REQ_UNKNOWN</v>
      </c>
      <c r="AR35" s="63" t="str">
        <f t="shared" si="3"/>
        <v xml:space="preserve">    (U4)0x0000001DU,                                                           /* 29 UNKNOWN                                         */</v>
      </c>
      <c r="AS35" s="63" t="str">
        <f t="shared" si="4"/>
        <v xml:space="preserve">    (U4)0x0000003FU,                                                           /* 29 UNKNOWN                                         */</v>
      </c>
      <c r="AT35" s="63" t="str">
        <f t="shared" si="1"/>
        <v xml:space="preserve">    (U1)ALERT_REQ_UNKNOWN,                                                     /* 29 UNKNOWN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62" t="s">
        <v>69</v>
      </c>
      <c r="AD36" s="62">
        <v>0</v>
      </c>
      <c r="AE36" s="62">
        <v>1</v>
      </c>
      <c r="AF36" s="62">
        <v>1</v>
      </c>
      <c r="AG36" s="62">
        <v>1</v>
      </c>
      <c r="AH36" s="62">
        <v>1</v>
      </c>
      <c r="AI36" s="62">
        <v>0</v>
      </c>
      <c r="AJ36" s="24" t="s">
        <v>34</v>
      </c>
      <c r="AL36" t="str">
        <f t="shared" si="0"/>
        <v xml:space="preserve">    (U1)ALERT_REQ_UNKNOWN</v>
      </c>
      <c r="AR36" s="63" t="str">
        <f t="shared" si="3"/>
        <v xml:space="preserve">    (U4)0x0000001EU,                                                           /* 30 UNKNOWN                                         */</v>
      </c>
      <c r="AS36" s="63" t="str">
        <f t="shared" si="4"/>
        <v xml:space="preserve">    (U4)0x0000003FU,                                                           /* 30 UNKNOWN                                         */</v>
      </c>
      <c r="AT36" s="63" t="str">
        <f t="shared" si="1"/>
        <v xml:space="preserve">    (U1)ALERT_REQ_UNKNOWN,                                                     /* 30 UNKNOWN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62" t="s">
        <v>69</v>
      </c>
      <c r="AD37" s="62">
        <v>0</v>
      </c>
      <c r="AE37" s="62">
        <v>1</v>
      </c>
      <c r="AF37" s="62">
        <v>1</v>
      </c>
      <c r="AG37" s="62">
        <v>1</v>
      </c>
      <c r="AH37" s="62">
        <v>1</v>
      </c>
      <c r="AI37" s="62">
        <v>1</v>
      </c>
      <c r="AJ37" s="24" t="s">
        <v>34</v>
      </c>
      <c r="AL37" t="str">
        <f t="shared" si="0"/>
        <v xml:space="preserve">    (U1)ALERT_REQ_UNKNOWN</v>
      </c>
      <c r="AR37" s="63" t="str">
        <f t="shared" si="3"/>
        <v xml:space="preserve">    (U4)0x0000001FU,                                                           /* 31 UNKNOWN                                         */</v>
      </c>
      <c r="AS37" s="63" t="str">
        <f t="shared" si="4"/>
        <v xml:space="preserve">    (U4)0x0000003FU,                                                           /* 31 UNKNOWN                                         */</v>
      </c>
      <c r="AT37" s="63" t="str">
        <f t="shared" si="1"/>
        <v xml:space="preserve">    (U1)ALERT_REQ_UNKNOWN,                                                     /* 31 UNKNOWN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62" t="s">
        <v>69</v>
      </c>
      <c r="AD38" s="62">
        <v>1</v>
      </c>
      <c r="AE38" s="62">
        <v>0</v>
      </c>
      <c r="AF38" s="62">
        <v>0</v>
      </c>
      <c r="AG38" s="62">
        <v>0</v>
      </c>
      <c r="AH38" s="62">
        <v>0</v>
      </c>
      <c r="AI38" s="62">
        <v>0</v>
      </c>
      <c r="AJ38" s="24" t="s">
        <v>34</v>
      </c>
      <c r="AL38" t="str">
        <f t="shared" si="0"/>
        <v xml:space="preserve">    (U1)ALERT_REQ_UNKNOWN</v>
      </c>
      <c r="AR38" s="63" t="str">
        <f t="shared" si="3"/>
        <v xml:space="preserve">    (U4)0x00000020U,                                                           /* 32 UNKNOWN                                         */</v>
      </c>
      <c r="AS38" s="63" t="str">
        <f t="shared" si="4"/>
        <v xml:space="preserve">    (U4)0x0000003FU,                                                           /* 32 UNKNOWN                                         */</v>
      </c>
      <c r="AT38" s="63" t="str">
        <f t="shared" si="1"/>
        <v xml:space="preserve">    (U1)ALERT_REQ_UNKNOWN,                                                     /* 32 UNKNOWN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62" t="s">
        <v>69</v>
      </c>
      <c r="AD39" s="62">
        <v>1</v>
      </c>
      <c r="AE39" s="62">
        <v>0</v>
      </c>
      <c r="AF39" s="62">
        <v>0</v>
      </c>
      <c r="AG39" s="62">
        <v>0</v>
      </c>
      <c r="AH39" s="62">
        <v>0</v>
      </c>
      <c r="AI39" s="62">
        <v>1</v>
      </c>
      <c r="AJ39" s="24" t="s">
        <v>34</v>
      </c>
      <c r="AL39" t="str">
        <f t="shared" si="0"/>
        <v xml:space="preserve">    (U1)ALERT_REQ_UNKNOWN</v>
      </c>
      <c r="AR39" s="63" t="str">
        <f t="shared" si="3"/>
        <v xml:space="preserve">    (U4)0x00000021U,                                                           /* 33 UNKNOWN                                         */</v>
      </c>
      <c r="AS39" s="63" t="str">
        <f t="shared" si="4"/>
        <v xml:space="preserve">    (U4)0x0000003FU,                                                           /* 33 UNKNOWN                                         */</v>
      </c>
      <c r="AT39" s="63" t="str">
        <f t="shared" si="1"/>
        <v xml:space="preserve">    (U1)ALERT_REQ_UNKNOWN,                                                     /* 33 UNKNOWN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62" t="s">
        <v>69</v>
      </c>
      <c r="AD40" s="62">
        <v>1</v>
      </c>
      <c r="AE40" s="62">
        <v>0</v>
      </c>
      <c r="AF40" s="62">
        <v>0</v>
      </c>
      <c r="AG40" s="62">
        <v>0</v>
      </c>
      <c r="AH40" s="62">
        <v>1</v>
      </c>
      <c r="AI40" s="62">
        <v>0</v>
      </c>
      <c r="AJ40" s="24" t="s">
        <v>34</v>
      </c>
      <c r="AL40" t="str">
        <f t="shared" si="0"/>
        <v xml:space="preserve">    (U1)ALERT_REQ_UNKNOWN</v>
      </c>
      <c r="AR40" s="63" t="str">
        <f t="shared" si="3"/>
        <v xml:space="preserve">    (U4)0x00000022U,                                                           /* 34 UNKNOWN                                         */</v>
      </c>
      <c r="AS40" s="63" t="str">
        <f t="shared" si="4"/>
        <v xml:space="preserve">    (U4)0x0000003FU,                                                           /* 34 UNKNOWN                                         */</v>
      </c>
      <c r="AT40" s="63" t="str">
        <f t="shared" si="1"/>
        <v xml:space="preserve">    (U1)ALERT_REQ_UNKNOWN,                                                     /* 34 UNKNOWN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62" t="s">
        <v>69</v>
      </c>
      <c r="AD41" s="62">
        <v>1</v>
      </c>
      <c r="AE41" s="62">
        <v>0</v>
      </c>
      <c r="AF41" s="62">
        <v>0</v>
      </c>
      <c r="AG41" s="62">
        <v>0</v>
      </c>
      <c r="AH41" s="62">
        <v>1</v>
      </c>
      <c r="AI41" s="62">
        <v>1</v>
      </c>
      <c r="AJ41" s="24" t="s">
        <v>34</v>
      </c>
      <c r="AL41" t="str">
        <f t="shared" si="0"/>
        <v xml:space="preserve">    (U1)ALERT_REQ_UNKNOWN</v>
      </c>
      <c r="AR41" s="63" t="str">
        <f t="shared" si="3"/>
        <v xml:space="preserve">    (U4)0x00000023U,                                                           /* 35 UNKNOWN                                         */</v>
      </c>
      <c r="AS41" s="63" t="str">
        <f t="shared" si="4"/>
        <v xml:space="preserve">    (U4)0x0000003FU,                                                           /* 35 UNKNOWN                                         */</v>
      </c>
      <c r="AT41" s="63" t="str">
        <f t="shared" si="1"/>
        <v xml:space="preserve">    (U1)ALERT_REQ_UNKNOWN,                                                     /* 35 UNKNOWN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62" t="s">
        <v>69</v>
      </c>
      <c r="AD42" s="62">
        <v>1</v>
      </c>
      <c r="AE42" s="62">
        <v>0</v>
      </c>
      <c r="AF42" s="62">
        <v>0</v>
      </c>
      <c r="AG42" s="62">
        <v>1</v>
      </c>
      <c r="AH42" s="62">
        <v>0</v>
      </c>
      <c r="AI42" s="62">
        <v>0</v>
      </c>
      <c r="AJ42" s="24" t="s">
        <v>34</v>
      </c>
      <c r="AL42" t="str">
        <f t="shared" si="0"/>
        <v xml:space="preserve">    (U1)ALERT_REQ_UNKNOWN</v>
      </c>
      <c r="AR42" s="63" t="str">
        <f t="shared" si="3"/>
        <v xml:space="preserve">    (U4)0x00000024U,                                                           /* 36 UNKNOWN                                         */</v>
      </c>
      <c r="AS42" s="63" t="str">
        <f t="shared" si="4"/>
        <v xml:space="preserve">    (U4)0x0000003FU,                                                           /* 36 UNKNOWN                                         */</v>
      </c>
      <c r="AT42" s="63" t="str">
        <f t="shared" si="1"/>
        <v xml:space="preserve">    (U1)ALERT_REQ_UNKNOWN,                                                     /* 36 UNKNOWN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62" t="s">
        <v>69</v>
      </c>
      <c r="AD43" s="62">
        <v>1</v>
      </c>
      <c r="AE43" s="62">
        <v>0</v>
      </c>
      <c r="AF43" s="62">
        <v>0</v>
      </c>
      <c r="AG43" s="62">
        <v>1</v>
      </c>
      <c r="AH43" s="62">
        <v>0</v>
      </c>
      <c r="AI43" s="62">
        <v>1</v>
      </c>
      <c r="AJ43" s="24" t="s">
        <v>34</v>
      </c>
      <c r="AL43" t="str">
        <f t="shared" si="0"/>
        <v xml:space="preserve">    (U1)ALERT_REQ_UNKNOWN</v>
      </c>
      <c r="AR43" s="63" t="str">
        <f t="shared" si="3"/>
        <v xml:space="preserve">    (U4)0x00000025U,                                                           /* 37 UNKNOWN                                         */</v>
      </c>
      <c r="AS43" s="63" t="str">
        <f t="shared" si="4"/>
        <v xml:space="preserve">    (U4)0x0000003FU,                                                           /* 37 UNKNOWN                                         */</v>
      </c>
      <c r="AT43" s="63" t="str">
        <f t="shared" si="1"/>
        <v xml:space="preserve">    (U1)ALERT_REQ_UNKNOWN,                                                     /* 37 UNKNOWN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62" t="s">
        <v>69</v>
      </c>
      <c r="AD44" s="62">
        <v>1</v>
      </c>
      <c r="AE44" s="62">
        <v>0</v>
      </c>
      <c r="AF44" s="62">
        <v>0</v>
      </c>
      <c r="AG44" s="62">
        <v>1</v>
      </c>
      <c r="AH44" s="62">
        <v>1</v>
      </c>
      <c r="AI44" s="62">
        <v>0</v>
      </c>
      <c r="AJ44" s="24" t="s">
        <v>34</v>
      </c>
      <c r="AL44" t="str">
        <f t="shared" si="0"/>
        <v xml:space="preserve">    (U1)ALERT_REQ_UNKNOWN</v>
      </c>
      <c r="AR44" s="63" t="str">
        <f t="shared" si="3"/>
        <v xml:space="preserve">    (U4)0x00000026U,                                                           /* 38 UNKNOWN                                         */</v>
      </c>
      <c r="AS44" s="63" t="str">
        <f t="shared" si="4"/>
        <v xml:space="preserve">    (U4)0x0000003FU,                                                           /* 38 UNKNOWN                                         */</v>
      </c>
      <c r="AT44" s="63" t="str">
        <f t="shared" si="1"/>
        <v xml:space="preserve">    (U1)ALERT_REQ_UNKNOWN,                                                     /* 38 UNKNOWN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62" t="s">
        <v>69</v>
      </c>
      <c r="AD45" s="62">
        <v>1</v>
      </c>
      <c r="AE45" s="62">
        <v>0</v>
      </c>
      <c r="AF45" s="62">
        <v>0</v>
      </c>
      <c r="AG45" s="62">
        <v>1</v>
      </c>
      <c r="AH45" s="62">
        <v>1</v>
      </c>
      <c r="AI45" s="62">
        <v>1</v>
      </c>
      <c r="AJ45" s="24" t="s">
        <v>34</v>
      </c>
      <c r="AL45" t="str">
        <f t="shared" si="0"/>
        <v xml:space="preserve">    (U1)ALERT_REQ_UNKNOWN</v>
      </c>
      <c r="AR45" s="63" t="str">
        <f t="shared" si="3"/>
        <v xml:space="preserve">    (U4)0x00000027U,                                                           /* 39 UNKNOWN                                         */</v>
      </c>
      <c r="AS45" s="63" t="str">
        <f t="shared" si="4"/>
        <v xml:space="preserve">    (U4)0x0000003FU,                                                           /* 39 UNKNOWN                                         */</v>
      </c>
      <c r="AT45" s="63" t="str">
        <f t="shared" si="1"/>
        <v xml:space="preserve">    (U1)ALERT_REQ_UNKNOWN,                                                     /* 39 UNKNOWN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62" t="s">
        <v>69</v>
      </c>
      <c r="AD46" s="62">
        <v>1</v>
      </c>
      <c r="AE46" s="62">
        <v>0</v>
      </c>
      <c r="AF46" s="62">
        <v>1</v>
      </c>
      <c r="AG46" s="62">
        <v>0</v>
      </c>
      <c r="AH46" s="62">
        <v>0</v>
      </c>
      <c r="AI46" s="62">
        <v>0</v>
      </c>
      <c r="AJ46" s="24" t="s">
        <v>34</v>
      </c>
      <c r="AL46" t="str">
        <f t="shared" si="0"/>
        <v xml:space="preserve">    (U1)ALERT_REQ_UNKNOWN</v>
      </c>
      <c r="AR46" s="63" t="str">
        <f t="shared" si="3"/>
        <v xml:space="preserve">    (U4)0x00000028U,                                                           /* 40 UNKNOWN                                         */</v>
      </c>
      <c r="AS46" s="63" t="str">
        <f t="shared" si="4"/>
        <v xml:space="preserve">    (U4)0x0000003FU,                                                           /* 40 UNKNOWN                                         */</v>
      </c>
      <c r="AT46" s="63" t="str">
        <f t="shared" si="1"/>
        <v xml:space="preserve">    (U1)ALERT_REQ_UNKNOWN,                                                     /* 40 UNKNOWN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62" t="s">
        <v>69</v>
      </c>
      <c r="AD47" s="62">
        <v>1</v>
      </c>
      <c r="AE47" s="62">
        <v>0</v>
      </c>
      <c r="AF47" s="62">
        <v>1</v>
      </c>
      <c r="AG47" s="62">
        <v>0</v>
      </c>
      <c r="AH47" s="62">
        <v>0</v>
      </c>
      <c r="AI47" s="62">
        <v>1</v>
      </c>
      <c r="AJ47" s="24" t="s">
        <v>34</v>
      </c>
      <c r="AL47" t="str">
        <f t="shared" si="0"/>
        <v xml:space="preserve">    (U1)ALERT_REQ_UNKNOWN</v>
      </c>
      <c r="AR47" s="63" t="str">
        <f t="shared" si="3"/>
        <v xml:space="preserve">    (U4)0x00000029U,                                                           /* 41 UNKNOWN                                         */</v>
      </c>
      <c r="AS47" s="63" t="str">
        <f t="shared" si="4"/>
        <v xml:space="preserve">    (U4)0x0000003FU,                                                           /* 41 UNKNOWN                                         */</v>
      </c>
      <c r="AT47" s="63" t="str">
        <f t="shared" si="1"/>
        <v xml:space="preserve">    (U1)ALERT_REQ_UNKNOWN,                                                     /* 41 UNKNOWN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62" t="s">
        <v>69</v>
      </c>
      <c r="AD48" s="62">
        <v>1</v>
      </c>
      <c r="AE48" s="62">
        <v>0</v>
      </c>
      <c r="AF48" s="62">
        <v>1</v>
      </c>
      <c r="AG48" s="62">
        <v>0</v>
      </c>
      <c r="AH48" s="62">
        <v>1</v>
      </c>
      <c r="AI48" s="62">
        <v>0</v>
      </c>
      <c r="AJ48" s="24" t="s">
        <v>34</v>
      </c>
      <c r="AL48" t="str">
        <f t="shared" si="0"/>
        <v xml:space="preserve">    (U1)ALERT_REQ_UNKNOWN</v>
      </c>
      <c r="AR48" s="63" t="str">
        <f t="shared" si="3"/>
        <v xml:space="preserve">    (U4)0x0000002AU,                                                           /* 42 UNKNOWN                                         */</v>
      </c>
      <c r="AS48" s="63" t="str">
        <f t="shared" si="4"/>
        <v xml:space="preserve">    (U4)0x0000003FU,                                                           /* 42 UNKNOWN                                         */</v>
      </c>
      <c r="AT48" s="63" t="str">
        <f t="shared" si="1"/>
        <v xml:space="preserve">    (U1)ALERT_REQ_UNKNOWN,                                                     /* 42 UNKNOWN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62" t="s">
        <v>69</v>
      </c>
      <c r="AD49" s="62">
        <v>1</v>
      </c>
      <c r="AE49" s="62">
        <v>0</v>
      </c>
      <c r="AF49" s="62">
        <v>1</v>
      </c>
      <c r="AG49" s="62">
        <v>0</v>
      </c>
      <c r="AH49" s="62">
        <v>1</v>
      </c>
      <c r="AI49" s="62">
        <v>1</v>
      </c>
      <c r="AJ49" s="24" t="s">
        <v>34</v>
      </c>
      <c r="AL49" t="str">
        <f t="shared" si="0"/>
        <v xml:space="preserve">    (U1)ALERT_REQ_UNKNOWN</v>
      </c>
      <c r="AR49" s="63" t="str">
        <f t="shared" si="3"/>
        <v xml:space="preserve">    (U4)0x0000002BU,                                                           /* 43 UNKNOWN                                         */</v>
      </c>
      <c r="AS49" s="63" t="str">
        <f t="shared" si="4"/>
        <v xml:space="preserve">    (U4)0x0000003FU,                                                           /* 43 UNKNOWN                                         */</v>
      </c>
      <c r="AT49" s="63" t="str">
        <f t="shared" si="1"/>
        <v xml:space="preserve">    (U1)ALERT_REQ_UNKNOWN,                                                     /* 43 UNKNOWN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62" t="s">
        <v>69</v>
      </c>
      <c r="AD50" s="62">
        <v>1</v>
      </c>
      <c r="AE50" s="62">
        <v>0</v>
      </c>
      <c r="AF50" s="62">
        <v>1</v>
      </c>
      <c r="AG50" s="62">
        <v>1</v>
      </c>
      <c r="AH50" s="62">
        <v>0</v>
      </c>
      <c r="AI50" s="62">
        <v>0</v>
      </c>
      <c r="AJ50" s="24" t="s">
        <v>34</v>
      </c>
      <c r="AL50" t="str">
        <f t="shared" si="0"/>
        <v xml:space="preserve">    (U1)ALERT_REQ_UNKNOWN</v>
      </c>
      <c r="AR50" s="63" t="str">
        <f t="shared" si="3"/>
        <v xml:space="preserve">    (U4)0x0000002CU,                                                           /* 44 UNKNOWN                                         */</v>
      </c>
      <c r="AS50" s="63" t="str">
        <f t="shared" si="4"/>
        <v xml:space="preserve">    (U4)0x0000003FU,                                                           /* 44 UNKNOWN                                         */</v>
      </c>
      <c r="AT50" s="63" t="str">
        <f t="shared" si="1"/>
        <v xml:space="preserve">    (U1)ALERT_REQ_UNKNOWN,                                                     /* 44 UNKNOWN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62" t="s">
        <v>69</v>
      </c>
      <c r="AD51" s="62">
        <v>1</v>
      </c>
      <c r="AE51" s="62">
        <v>0</v>
      </c>
      <c r="AF51" s="62">
        <v>1</v>
      </c>
      <c r="AG51" s="62">
        <v>1</v>
      </c>
      <c r="AH51" s="62">
        <v>0</v>
      </c>
      <c r="AI51" s="62">
        <v>1</v>
      </c>
      <c r="AJ51" s="24" t="s">
        <v>34</v>
      </c>
      <c r="AL51" t="str">
        <f t="shared" si="0"/>
        <v xml:space="preserve">    (U1)ALERT_REQ_UNKNOWN</v>
      </c>
      <c r="AR51" s="63" t="str">
        <f t="shared" si="3"/>
        <v xml:space="preserve">    (U4)0x0000002DU,                                                           /* 45 UNKNOWN                                         */</v>
      </c>
      <c r="AS51" s="63" t="str">
        <f t="shared" si="4"/>
        <v xml:space="preserve">    (U4)0x0000003FU,                                                           /* 45 UNKNOWN                                         */</v>
      </c>
      <c r="AT51" s="63" t="str">
        <f t="shared" si="1"/>
        <v xml:space="preserve">    (U1)ALERT_REQ_UNKNOWN,                                                     /* 45 UNKNOWN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62" t="s">
        <v>69</v>
      </c>
      <c r="AD52" s="62">
        <v>1</v>
      </c>
      <c r="AE52" s="62">
        <v>0</v>
      </c>
      <c r="AF52" s="62">
        <v>1</v>
      </c>
      <c r="AG52" s="62">
        <v>1</v>
      </c>
      <c r="AH52" s="62">
        <v>1</v>
      </c>
      <c r="AI52" s="62">
        <v>0</v>
      </c>
      <c r="AJ52" s="24" t="s">
        <v>34</v>
      </c>
      <c r="AL52" t="str">
        <f t="shared" si="0"/>
        <v xml:space="preserve">    (U1)ALERT_REQ_UNKNOWN</v>
      </c>
      <c r="AR52" s="63" t="str">
        <f t="shared" si="3"/>
        <v xml:space="preserve">    (U4)0x0000002EU,                                                           /* 46 UNKNOWN                                         */</v>
      </c>
      <c r="AS52" s="63" t="str">
        <f t="shared" si="4"/>
        <v xml:space="preserve">    (U4)0x0000003FU,                                                           /* 46 UNKNOWN                                         */</v>
      </c>
      <c r="AT52" s="63" t="str">
        <f t="shared" si="1"/>
        <v xml:space="preserve">    (U1)ALERT_REQ_UNKNOWN,                                                     /* 46 UNKNOWN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62" t="s">
        <v>69</v>
      </c>
      <c r="AD53" s="62">
        <v>1</v>
      </c>
      <c r="AE53" s="62">
        <v>0</v>
      </c>
      <c r="AF53" s="62">
        <v>1</v>
      </c>
      <c r="AG53" s="62">
        <v>1</v>
      </c>
      <c r="AH53" s="62">
        <v>1</v>
      </c>
      <c r="AI53" s="62">
        <v>1</v>
      </c>
      <c r="AJ53" s="24" t="s">
        <v>34</v>
      </c>
      <c r="AL53" t="str">
        <f t="shared" si="0"/>
        <v xml:space="preserve">    (U1)ALERT_REQ_UNKNOWN</v>
      </c>
      <c r="AR53" s="63" t="str">
        <f t="shared" si="3"/>
        <v xml:space="preserve">    (U4)0x0000002FU,                                                           /* 47 UNKNOWN                                         */</v>
      </c>
      <c r="AS53" s="63" t="str">
        <f t="shared" si="4"/>
        <v xml:space="preserve">    (U4)0x0000003FU,                                                           /* 47 UNKNOWN                                         */</v>
      </c>
      <c r="AT53" s="63" t="str">
        <f t="shared" si="1"/>
        <v xml:space="preserve">    (U1)ALERT_REQ_UNKNOWN,                                                     /* 47 UNKNOWN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62" t="s">
        <v>69</v>
      </c>
      <c r="AD54" s="62">
        <v>1</v>
      </c>
      <c r="AE54" s="62">
        <v>1</v>
      </c>
      <c r="AF54" s="62">
        <v>0</v>
      </c>
      <c r="AG54" s="62">
        <v>0</v>
      </c>
      <c r="AH54" s="62">
        <v>0</v>
      </c>
      <c r="AI54" s="62">
        <v>0</v>
      </c>
      <c r="AJ54" s="24" t="s">
        <v>34</v>
      </c>
      <c r="AL54" t="str">
        <f t="shared" si="0"/>
        <v xml:space="preserve">    (U1)ALERT_REQ_UNKNOWN</v>
      </c>
      <c r="AR54" s="63" t="str">
        <f t="shared" si="3"/>
        <v xml:space="preserve">    (U4)0x00000030U,                                                           /* 48 UNKNOWN                                         */</v>
      </c>
      <c r="AS54" s="63" t="str">
        <f t="shared" si="4"/>
        <v xml:space="preserve">    (U4)0x0000003FU,                                                           /* 48 UNKNOWN                                         */</v>
      </c>
      <c r="AT54" s="63" t="str">
        <f t="shared" si="1"/>
        <v xml:space="preserve">    (U1)ALERT_REQ_UNKNOWN,                                                     /* 48 UNKNOWN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62" t="s">
        <v>69</v>
      </c>
      <c r="AD55" s="62">
        <v>1</v>
      </c>
      <c r="AE55" s="62">
        <v>1</v>
      </c>
      <c r="AF55" s="62">
        <v>0</v>
      </c>
      <c r="AG55" s="62">
        <v>0</v>
      </c>
      <c r="AH55" s="62">
        <v>0</v>
      </c>
      <c r="AI55" s="62">
        <v>1</v>
      </c>
      <c r="AJ55" s="24" t="s">
        <v>34</v>
      </c>
      <c r="AL55" t="str">
        <f t="shared" si="0"/>
        <v xml:space="preserve">    (U1)ALERT_REQ_UNKNOWN</v>
      </c>
      <c r="AR55" s="63" t="str">
        <f t="shared" si="3"/>
        <v xml:space="preserve">    (U4)0x00000031U,                                                           /* 49 UNKNOWN                                         */</v>
      </c>
      <c r="AS55" s="63" t="str">
        <f t="shared" si="4"/>
        <v xml:space="preserve">    (U4)0x0000003FU,                                                           /* 49 UNKNOWN                                         */</v>
      </c>
      <c r="AT55" s="63" t="str">
        <f t="shared" si="1"/>
        <v xml:space="preserve">    (U1)ALERT_REQ_UNKNOWN,                                                     /* 49 UNKNOWN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62" t="s">
        <v>69</v>
      </c>
      <c r="AD56" s="62">
        <v>1</v>
      </c>
      <c r="AE56" s="62">
        <v>1</v>
      </c>
      <c r="AF56" s="62">
        <v>0</v>
      </c>
      <c r="AG56" s="62">
        <v>0</v>
      </c>
      <c r="AH56" s="62">
        <v>1</v>
      </c>
      <c r="AI56" s="62">
        <v>0</v>
      </c>
      <c r="AJ56" s="24" t="s">
        <v>34</v>
      </c>
      <c r="AL56" t="str">
        <f t="shared" si="0"/>
        <v xml:space="preserve">    (U1)ALERT_REQ_UNKNOWN</v>
      </c>
      <c r="AR56" s="63" t="str">
        <f t="shared" si="3"/>
        <v xml:space="preserve">    (U4)0x00000032U,                                                           /* 50 UNKNOWN                                         */</v>
      </c>
      <c r="AS56" s="63" t="str">
        <f t="shared" si="4"/>
        <v xml:space="preserve">    (U4)0x0000003FU,                                                           /* 50 UNKNOWN                                         */</v>
      </c>
      <c r="AT56" s="63" t="str">
        <f t="shared" si="1"/>
        <v xml:space="preserve">    (U1)ALERT_REQ_UNKNOWN,                                                     /* 50 UNKNOWN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62" t="s">
        <v>69</v>
      </c>
      <c r="AD57" s="62">
        <v>1</v>
      </c>
      <c r="AE57" s="62">
        <v>1</v>
      </c>
      <c r="AF57" s="62">
        <v>0</v>
      </c>
      <c r="AG57" s="62">
        <v>0</v>
      </c>
      <c r="AH57" s="62">
        <v>1</v>
      </c>
      <c r="AI57" s="62">
        <v>1</v>
      </c>
      <c r="AJ57" s="24" t="s">
        <v>34</v>
      </c>
      <c r="AL57" t="str">
        <f t="shared" si="0"/>
        <v xml:space="preserve">    (U1)ALERT_REQ_UNKNOWN</v>
      </c>
      <c r="AR57" s="63" t="str">
        <f t="shared" si="3"/>
        <v xml:space="preserve">    (U4)0x00000033U,                                                           /* 51 UNKNOWN                                         */</v>
      </c>
      <c r="AS57" s="63" t="str">
        <f t="shared" si="4"/>
        <v xml:space="preserve">    (U4)0x0000003FU,                                                           /* 51 UNKNOWN                                         */</v>
      </c>
      <c r="AT57" s="63" t="str">
        <f t="shared" si="1"/>
        <v xml:space="preserve">    (U1)ALERT_REQ_UNKNOWN,                                                     /* 51 UNKNOWN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62" t="s">
        <v>69</v>
      </c>
      <c r="AD58" s="62">
        <v>1</v>
      </c>
      <c r="AE58" s="62">
        <v>1</v>
      </c>
      <c r="AF58" s="62">
        <v>0</v>
      </c>
      <c r="AG58" s="62">
        <v>1</v>
      </c>
      <c r="AH58" s="62">
        <v>0</v>
      </c>
      <c r="AI58" s="62">
        <v>0</v>
      </c>
      <c r="AJ58" s="24" t="s">
        <v>34</v>
      </c>
      <c r="AL58" t="str">
        <f t="shared" si="0"/>
        <v xml:space="preserve">    (U1)ALERT_REQ_UNKNOWN</v>
      </c>
      <c r="AR58" s="63" t="str">
        <f t="shared" si="3"/>
        <v xml:space="preserve">    (U4)0x00000034U,                                                           /* 52 UNKNOWN                                         */</v>
      </c>
      <c r="AS58" s="63" t="str">
        <f t="shared" si="4"/>
        <v xml:space="preserve">    (U4)0x0000003FU,                                                           /* 52 UNKNOWN                                         */</v>
      </c>
      <c r="AT58" s="63" t="str">
        <f t="shared" si="1"/>
        <v xml:space="preserve">    (U1)ALERT_REQ_UNKNOWN,                                                     /* 52 UNKNOWN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62" t="s">
        <v>69</v>
      </c>
      <c r="AD59" s="62">
        <v>1</v>
      </c>
      <c r="AE59" s="62">
        <v>1</v>
      </c>
      <c r="AF59" s="62">
        <v>0</v>
      </c>
      <c r="AG59" s="62">
        <v>1</v>
      </c>
      <c r="AH59" s="62">
        <v>0</v>
      </c>
      <c r="AI59" s="62">
        <v>1</v>
      </c>
      <c r="AJ59" s="24" t="s">
        <v>34</v>
      </c>
      <c r="AL59" t="str">
        <f t="shared" si="0"/>
        <v xml:space="preserve">    (U1)ALERT_REQ_UNKNOWN</v>
      </c>
      <c r="AR59" s="63" t="str">
        <f t="shared" si="3"/>
        <v xml:space="preserve">    (U4)0x00000035U,                                                           /* 53 UNKNOWN                                         */</v>
      </c>
      <c r="AS59" s="63" t="str">
        <f t="shared" si="4"/>
        <v xml:space="preserve">    (U4)0x0000003FU,                                                           /* 53 UNKNOWN                                         */</v>
      </c>
      <c r="AT59" s="63" t="str">
        <f t="shared" si="1"/>
        <v xml:space="preserve">    (U1)ALERT_REQ_UNKNOWN,                                                     /* 53 UNKNOWN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62" t="s">
        <v>69</v>
      </c>
      <c r="AD60" s="62">
        <v>1</v>
      </c>
      <c r="AE60" s="62">
        <v>1</v>
      </c>
      <c r="AF60" s="62">
        <v>0</v>
      </c>
      <c r="AG60" s="62">
        <v>1</v>
      </c>
      <c r="AH60" s="62">
        <v>1</v>
      </c>
      <c r="AI60" s="62">
        <v>0</v>
      </c>
      <c r="AJ60" s="24" t="s">
        <v>34</v>
      </c>
      <c r="AL60" t="str">
        <f t="shared" si="0"/>
        <v xml:space="preserve">    (U1)ALERT_REQ_UNKNOWN</v>
      </c>
      <c r="AR60" s="63" t="str">
        <f t="shared" si="3"/>
        <v xml:space="preserve">    (U4)0x00000036U,                                                           /* 54 UNKNOWN                                         */</v>
      </c>
      <c r="AS60" s="63" t="str">
        <f t="shared" si="4"/>
        <v xml:space="preserve">    (U4)0x0000003FU,                                                           /* 54 UNKNOWN                                         */</v>
      </c>
      <c r="AT60" s="63" t="str">
        <f t="shared" si="1"/>
        <v xml:space="preserve">    (U1)ALERT_REQ_UNKNOWN,                                                     /* 54 UNKNOWN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62" t="s">
        <v>69</v>
      </c>
      <c r="AD61" s="62">
        <v>1</v>
      </c>
      <c r="AE61" s="62">
        <v>1</v>
      </c>
      <c r="AF61" s="62">
        <v>0</v>
      </c>
      <c r="AG61" s="62">
        <v>1</v>
      </c>
      <c r="AH61" s="62">
        <v>1</v>
      </c>
      <c r="AI61" s="62">
        <v>1</v>
      </c>
      <c r="AJ61" s="24" t="s">
        <v>34</v>
      </c>
      <c r="AL61" t="str">
        <f t="shared" si="0"/>
        <v xml:space="preserve">    (U1)ALERT_REQ_UNKNOWN</v>
      </c>
      <c r="AR61" s="63" t="str">
        <f t="shared" si="3"/>
        <v xml:space="preserve">    (U4)0x00000037U,                                                           /* 55 UNKNOWN                                         */</v>
      </c>
      <c r="AS61" s="63" t="str">
        <f t="shared" si="4"/>
        <v xml:space="preserve">    (U4)0x0000003FU,                                                           /* 55 UNKNOWN                                         */</v>
      </c>
      <c r="AT61" s="63" t="str">
        <f t="shared" si="1"/>
        <v xml:space="preserve">    (U1)ALERT_REQ_UNKNOWN,                                                     /* 55 UNKNOWN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62" t="s">
        <v>69</v>
      </c>
      <c r="AD62" s="62">
        <v>1</v>
      </c>
      <c r="AE62" s="62">
        <v>1</v>
      </c>
      <c r="AF62" s="62">
        <v>1</v>
      </c>
      <c r="AG62" s="62">
        <v>0</v>
      </c>
      <c r="AH62" s="62">
        <v>0</v>
      </c>
      <c r="AI62" s="62">
        <v>0</v>
      </c>
      <c r="AJ62" s="24" t="s">
        <v>34</v>
      </c>
      <c r="AL62" t="str">
        <f t="shared" si="0"/>
        <v xml:space="preserve">    (U1)ALERT_REQ_UNKNOWN</v>
      </c>
      <c r="AR62" s="63" t="str">
        <f t="shared" si="3"/>
        <v xml:space="preserve">    (U4)0x00000038U,                                                           /* 56 UNKNOWN                                         */</v>
      </c>
      <c r="AS62" s="63" t="str">
        <f t="shared" si="4"/>
        <v xml:space="preserve">    (U4)0x0000003FU,                                                           /* 56 UNKNOWN                                         */</v>
      </c>
      <c r="AT62" s="63" t="str">
        <f t="shared" si="1"/>
        <v xml:space="preserve">    (U1)ALERT_REQ_UNKNOWN,                                                     /* 56 UNKNOWN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62" t="s">
        <v>69</v>
      </c>
      <c r="AD63" s="62">
        <v>1</v>
      </c>
      <c r="AE63" s="62">
        <v>1</v>
      </c>
      <c r="AF63" s="62">
        <v>1</v>
      </c>
      <c r="AG63" s="62">
        <v>0</v>
      </c>
      <c r="AH63" s="62">
        <v>0</v>
      </c>
      <c r="AI63" s="62">
        <v>1</v>
      </c>
      <c r="AJ63" s="24" t="s">
        <v>34</v>
      </c>
      <c r="AL63" t="str">
        <f t="shared" si="0"/>
        <v xml:space="preserve">    (U1)ALERT_REQ_UNKNOWN</v>
      </c>
      <c r="AR63" s="63" t="str">
        <f t="shared" si="3"/>
        <v xml:space="preserve">    (U4)0x00000039U,                                                           /* 57 UNKNOWN                                         */</v>
      </c>
      <c r="AS63" s="63" t="str">
        <f t="shared" si="4"/>
        <v xml:space="preserve">    (U4)0x0000003FU,                                                           /* 57 UNKNOWN                                         */</v>
      </c>
      <c r="AT63" s="63" t="str">
        <f t="shared" si="1"/>
        <v xml:space="preserve">    (U1)ALERT_REQ_UNKNOWN,                                                     /* 57 UNKNOWN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62" t="s">
        <v>69</v>
      </c>
      <c r="AD64" s="62">
        <v>1</v>
      </c>
      <c r="AE64" s="62">
        <v>1</v>
      </c>
      <c r="AF64" s="62">
        <v>1</v>
      </c>
      <c r="AG64" s="62">
        <v>0</v>
      </c>
      <c r="AH64" s="62">
        <v>1</v>
      </c>
      <c r="AI64" s="62">
        <v>0</v>
      </c>
      <c r="AJ64" s="24" t="s">
        <v>34</v>
      </c>
      <c r="AL64" t="str">
        <f t="shared" si="0"/>
        <v xml:space="preserve">    (U1)ALERT_REQ_UNKNOWN</v>
      </c>
      <c r="AR64" s="63" t="str">
        <f t="shared" si="3"/>
        <v xml:space="preserve">    (U4)0x0000003AU,                                                           /* 58 UNKNOWN                                         */</v>
      </c>
      <c r="AS64" s="63" t="str">
        <f t="shared" si="4"/>
        <v xml:space="preserve">    (U4)0x0000003FU,                                                           /* 58 UNKNOWN                                         */</v>
      </c>
      <c r="AT64" s="63" t="str">
        <f t="shared" si="1"/>
        <v xml:space="preserve">    (U1)ALERT_REQ_UNKNOWN,                                                     /* 58 UNKNOWN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62" t="s">
        <v>69</v>
      </c>
      <c r="AD65" s="62">
        <v>1</v>
      </c>
      <c r="AE65" s="62">
        <v>1</v>
      </c>
      <c r="AF65" s="62">
        <v>1</v>
      </c>
      <c r="AG65" s="62">
        <v>0</v>
      </c>
      <c r="AH65" s="62">
        <v>1</v>
      </c>
      <c r="AI65" s="62">
        <v>1</v>
      </c>
      <c r="AJ65" s="24" t="s">
        <v>34</v>
      </c>
      <c r="AL65" t="str">
        <f t="shared" si="0"/>
        <v xml:space="preserve">    (U1)ALERT_REQ_UNKNOWN</v>
      </c>
      <c r="AR65" s="63" t="str">
        <f t="shared" si="3"/>
        <v xml:space="preserve">    (U4)0x0000003BU,                                                           /* 59 UNKNOWN                                         */</v>
      </c>
      <c r="AS65" s="63" t="str">
        <f t="shared" si="4"/>
        <v xml:space="preserve">    (U4)0x0000003FU,                                                           /* 59 UNKNOWN                                         */</v>
      </c>
      <c r="AT65" s="63" t="str">
        <f t="shared" si="1"/>
        <v xml:space="preserve">    (U1)ALERT_REQ_UNKNOWN,                                                     /* 59 UNKNOWN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62" t="s">
        <v>69</v>
      </c>
      <c r="AD66" s="62">
        <v>1</v>
      </c>
      <c r="AE66" s="62">
        <v>1</v>
      </c>
      <c r="AF66" s="62">
        <v>1</v>
      </c>
      <c r="AG66" s="62">
        <v>1</v>
      </c>
      <c r="AH66" s="62">
        <v>0</v>
      </c>
      <c r="AI66" s="62">
        <v>0</v>
      </c>
      <c r="AJ66" s="24" t="s">
        <v>34</v>
      </c>
      <c r="AL66" t="str">
        <f t="shared" si="0"/>
        <v xml:space="preserve">    (U1)ALERT_REQ_UNKNOWN</v>
      </c>
      <c r="AR66" s="63" t="str">
        <f t="shared" si="3"/>
        <v xml:space="preserve">    (U4)0x0000003CU,                                                           /* 60 UNKNOWN                                         */</v>
      </c>
      <c r="AS66" s="63" t="str">
        <f t="shared" si="4"/>
        <v xml:space="preserve">    (U4)0x0000003FU,                                                           /* 60 UNKNOWN                                         */</v>
      </c>
      <c r="AT66" s="63" t="str">
        <f t="shared" si="1"/>
        <v xml:space="preserve">    (U1)ALERT_REQ_UNKNOWN,                                                     /* 60 UNKNOWN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62" t="s">
        <v>69</v>
      </c>
      <c r="AD67" s="62">
        <v>1</v>
      </c>
      <c r="AE67" s="62">
        <v>1</v>
      </c>
      <c r="AF67" s="62">
        <v>1</v>
      </c>
      <c r="AG67" s="62">
        <v>1</v>
      </c>
      <c r="AH67" s="62">
        <v>0</v>
      </c>
      <c r="AI67" s="62">
        <v>1</v>
      </c>
      <c r="AJ67" s="24" t="s">
        <v>34</v>
      </c>
      <c r="AL67" t="str">
        <f t="shared" si="0"/>
        <v xml:space="preserve">    (U1)ALERT_REQ_UNKNOWN</v>
      </c>
      <c r="AR67" s="63" t="str">
        <f t="shared" si="3"/>
        <v xml:space="preserve">    (U4)0x0000003DU,                                                           /* 61 UNKNOWN                                         */</v>
      </c>
      <c r="AS67" s="63" t="str">
        <f t="shared" si="4"/>
        <v xml:space="preserve">    (U4)0x0000003FU,                                                           /* 61 UNKNOWN                                         */</v>
      </c>
      <c r="AT67" s="63" t="str">
        <f t="shared" si="1"/>
        <v xml:space="preserve">    (U1)ALERT_REQ_UNKNOWN,                                                     /* 61 UNKNOWN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62" t="s">
        <v>69</v>
      </c>
      <c r="AD68" s="62">
        <v>1</v>
      </c>
      <c r="AE68" s="62">
        <v>1</v>
      </c>
      <c r="AF68" s="62">
        <v>1</v>
      </c>
      <c r="AG68" s="62">
        <v>1</v>
      </c>
      <c r="AH68" s="62">
        <v>1</v>
      </c>
      <c r="AI68" s="62">
        <v>0</v>
      </c>
      <c r="AJ68" s="24" t="s">
        <v>34</v>
      </c>
      <c r="AL68" t="str">
        <f t="shared" si="0"/>
        <v xml:space="preserve">    (U1)ALERT_REQ_UNKNOWN</v>
      </c>
      <c r="AR68" s="63" t="str">
        <f t="shared" si="3"/>
        <v xml:space="preserve">    (U4)0x0000003EU,                                                           /* 62 UNKNOWN                                         */</v>
      </c>
      <c r="AS68" s="63" t="str">
        <f t="shared" si="4"/>
        <v xml:space="preserve">    (U4)0x0000003FU,                                                           /* 62 UNKNOWN                                         */</v>
      </c>
      <c r="AT68" s="63" t="str">
        <f t="shared" si="1"/>
        <v xml:space="preserve">    (U1)ALERT_REQ_UNKNOWN,                                                     /* 62 UNKNOWN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62" t="s">
        <v>69</v>
      </c>
      <c r="AD69" s="62">
        <v>1</v>
      </c>
      <c r="AE69" s="62">
        <v>1</v>
      </c>
      <c r="AF69" s="62">
        <v>1</v>
      </c>
      <c r="AG69" s="62">
        <v>1</v>
      </c>
      <c r="AH69" s="62">
        <v>1</v>
      </c>
      <c r="AI69" s="62">
        <v>1</v>
      </c>
      <c r="AJ69" s="24" t="s">
        <v>34</v>
      </c>
      <c r="AL69" t="str">
        <f t="shared" si="0"/>
        <v xml:space="preserve">    (U1)ALERT_REQ_UNKNOWN</v>
      </c>
      <c r="AR69" s="63" t="str">
        <f t="shared" si="3"/>
        <v xml:space="preserve">    (U4)0x0000003FU                                                            /* 63 UNKNOWN                                         */</v>
      </c>
      <c r="AS69" s="63" t="str">
        <f t="shared" si="4"/>
        <v xml:space="preserve">    (U4)0x0000003FU                                                            /* 63 UNKNOWN                                         */</v>
      </c>
      <c r="AT69" s="63" t="str">
        <f t="shared" si="1"/>
        <v xml:space="preserve">    (U1)ALERT_REQ_UNKNOWN                                                      /* 63 UNKNOWN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v>
      </c>
      <c r="AS70" s="64" t="str">
        <f t="shared" si="4"/>
        <v>};</v>
      </c>
      <c r="AT70" s="64" t="str">
        <f>IF(AJ70&lt;&gt;"",AL70&amp;IF(AJ71&lt;&gt;"",","," ")&amp;REPT(" ",78-LEN(AL70))&amp;"/* "&amp;IF(C70&lt;10,"0"&amp;C70,C70)&amp;" "&amp;AJ70&amp;REPT(" ",48-LEN(AJ70))&amp;"*/",IF(AJ69&lt;&gt;"","};",""))</f>
        <v>};</v>
      </c>
    </row>
    <row r="71" spans="1:46">
      <c r="B71" s="133" t="str">
        <f ca="1">IF(B6&lt;&gt;"",B6,"")</f>
        <v>Table BZ_IGSFT</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1</v>
      </c>
      <c r="AG79" s="125">
        <f t="shared" si="13"/>
        <v>0</v>
      </c>
      <c r="AH79" s="125">
        <f t="shared" si="13"/>
        <v>0</v>
      </c>
      <c r="AI79" s="125">
        <f t="shared" si="13"/>
        <v>0</v>
      </c>
      <c r="AJ79" s="48" t="str">
        <f t="shared" si="6"/>
        <v>CYCLE</v>
      </c>
      <c r="AK79" s="61"/>
      <c r="AL79" s="61" t="str">
        <f t="shared" si="9"/>
        <v>08</v>
      </c>
      <c r="AM79" s="61" t="str">
        <f t="shared" si="10"/>
        <v>00</v>
      </c>
      <c r="AN79" s="61" t="str">
        <f t="shared" si="11"/>
        <v>00</v>
      </c>
      <c r="AO79" s="61" t="str">
        <f t="shared" si="12"/>
        <v>00</v>
      </c>
      <c r="AQ79" t="str">
        <f t="shared" si="7"/>
        <v xml:space="preserve">    (U4)0x00000008U,                                                           /* 08 CYCLE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1</v>
      </c>
      <c r="AG80" s="125">
        <f t="shared" si="13"/>
        <v>0</v>
      </c>
      <c r="AH80" s="125">
        <f t="shared" si="13"/>
        <v>0</v>
      </c>
      <c r="AI80" s="125">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1</v>
      </c>
      <c r="AG81" s="125">
        <f t="shared" si="13"/>
        <v>0</v>
      </c>
      <c r="AH81" s="125">
        <f t="shared" si="13"/>
        <v>1</v>
      </c>
      <c r="AI81" s="125">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1</v>
      </c>
      <c r="AG82" s="125">
        <f t="shared" si="13"/>
        <v>0</v>
      </c>
      <c r="AH82" s="125">
        <f t="shared" si="13"/>
        <v>1</v>
      </c>
      <c r="AI82" s="125">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1</v>
      </c>
      <c r="AG83" s="125">
        <f t="shared" si="13"/>
        <v>1</v>
      </c>
      <c r="AH83" s="125">
        <f t="shared" si="13"/>
        <v>0</v>
      </c>
      <c r="AI83" s="125">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1</v>
      </c>
      <c r="AG84" s="125">
        <f t="shared" si="13"/>
        <v>1</v>
      </c>
      <c r="AH84" s="125">
        <f t="shared" si="13"/>
        <v>0</v>
      </c>
      <c r="AI84" s="125">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1</v>
      </c>
      <c r="AG85" s="125">
        <f t="shared" si="13"/>
        <v>1</v>
      </c>
      <c r="AH85" s="125">
        <f t="shared" si="13"/>
        <v>1</v>
      </c>
      <c r="AI85" s="125">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1</v>
      </c>
      <c r="AG86" s="125">
        <f t="shared" si="13"/>
        <v>1</v>
      </c>
      <c r="AH86" s="125">
        <f t="shared" si="13"/>
        <v>1</v>
      </c>
      <c r="AI86" s="125">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1</v>
      </c>
      <c r="AF87" s="125">
        <f t="shared" si="14"/>
        <v>0</v>
      </c>
      <c r="AG87" s="125">
        <f t="shared" si="14"/>
        <v>0</v>
      </c>
      <c r="AH87" s="125">
        <f t="shared" si="14"/>
        <v>0</v>
      </c>
      <c r="AI87" s="125">
        <f t="shared" si="14"/>
        <v>0</v>
      </c>
      <c r="AJ87" s="48" t="str">
        <f t="shared" si="6"/>
        <v>UNKNOWN</v>
      </c>
      <c r="AK87" s="61"/>
      <c r="AL87" s="61" t="str">
        <f t="shared" si="9"/>
        <v>10</v>
      </c>
      <c r="AM87" s="61" t="str">
        <f t="shared" si="10"/>
        <v>00</v>
      </c>
      <c r="AN87" s="61" t="str">
        <f t="shared" si="11"/>
        <v>00</v>
      </c>
      <c r="AO87" s="61" t="str">
        <f t="shared" si="12"/>
        <v>00</v>
      </c>
      <c r="AQ87" t="str">
        <f t="shared" si="7"/>
        <v xml:space="preserve">    (U4)0x00000010U,                                                           /* 16 UNKNOWN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1</v>
      </c>
      <c r="AF88" s="125">
        <f t="shared" si="14"/>
        <v>0</v>
      </c>
      <c r="AG88" s="125">
        <f t="shared" si="14"/>
        <v>0</v>
      </c>
      <c r="AH88" s="125">
        <f t="shared" si="14"/>
        <v>0</v>
      </c>
      <c r="AI88" s="125">
        <f t="shared" si="14"/>
        <v>1</v>
      </c>
      <c r="AJ88" s="48" t="str">
        <f t="shared" si="6"/>
        <v>UNKNOWN</v>
      </c>
      <c r="AK88" s="61"/>
      <c r="AL88" s="61" t="str">
        <f t="shared" si="9"/>
        <v>11</v>
      </c>
      <c r="AM88" s="61" t="str">
        <f t="shared" si="10"/>
        <v>00</v>
      </c>
      <c r="AN88" s="61" t="str">
        <f t="shared" si="11"/>
        <v>00</v>
      </c>
      <c r="AO88" s="61" t="str">
        <f t="shared" si="12"/>
        <v>00</v>
      </c>
      <c r="AQ88" t="str">
        <f t="shared" si="7"/>
        <v xml:space="preserve">    (U4)0x00000011U,                                                           /* 17 UNKNOWN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1</v>
      </c>
      <c r="AF89" s="125">
        <f t="shared" si="14"/>
        <v>0</v>
      </c>
      <c r="AG89" s="125">
        <f t="shared" si="14"/>
        <v>0</v>
      </c>
      <c r="AH89" s="125">
        <f t="shared" si="14"/>
        <v>1</v>
      </c>
      <c r="AI89" s="125">
        <f t="shared" si="14"/>
        <v>0</v>
      </c>
      <c r="AJ89" s="48" t="str">
        <f t="shared" si="6"/>
        <v>UNKNOWN</v>
      </c>
      <c r="AK89" s="61"/>
      <c r="AL89" s="61" t="str">
        <f t="shared" si="9"/>
        <v>12</v>
      </c>
      <c r="AM89" s="61" t="str">
        <f t="shared" si="10"/>
        <v>00</v>
      </c>
      <c r="AN89" s="61" t="str">
        <f t="shared" si="11"/>
        <v>00</v>
      </c>
      <c r="AO89" s="61" t="str">
        <f t="shared" si="12"/>
        <v>00</v>
      </c>
      <c r="AQ89" t="str">
        <f t="shared" si="7"/>
        <v xml:space="preserve">    (U4)0x00000012U,                                                           /* 18 UNKNOWN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1</v>
      </c>
      <c r="AF90" s="125">
        <f t="shared" si="14"/>
        <v>0</v>
      </c>
      <c r="AG90" s="125">
        <f t="shared" si="14"/>
        <v>0</v>
      </c>
      <c r="AH90" s="125">
        <f t="shared" si="14"/>
        <v>1</v>
      </c>
      <c r="AI90" s="125">
        <f t="shared" si="14"/>
        <v>1</v>
      </c>
      <c r="AJ90" s="48" t="str">
        <f t="shared" si="6"/>
        <v>UNKNOWN</v>
      </c>
      <c r="AK90" s="61"/>
      <c r="AL90" s="61" t="str">
        <f t="shared" si="9"/>
        <v>13</v>
      </c>
      <c r="AM90" s="61" t="str">
        <f t="shared" si="10"/>
        <v>00</v>
      </c>
      <c r="AN90" s="61" t="str">
        <f t="shared" si="11"/>
        <v>00</v>
      </c>
      <c r="AO90" s="61" t="str">
        <f t="shared" si="12"/>
        <v>00</v>
      </c>
      <c r="AQ90" t="str">
        <f t="shared" si="7"/>
        <v xml:space="preserve">    (U4)0x00000013U,                                                           /* 19 UNKNOWN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1</v>
      </c>
      <c r="AF91" s="125">
        <f t="shared" si="14"/>
        <v>0</v>
      </c>
      <c r="AG91" s="125">
        <f t="shared" si="14"/>
        <v>1</v>
      </c>
      <c r="AH91" s="125">
        <f t="shared" si="14"/>
        <v>0</v>
      </c>
      <c r="AI91" s="125">
        <f t="shared" si="14"/>
        <v>0</v>
      </c>
      <c r="AJ91" s="48" t="str">
        <f t="shared" si="6"/>
        <v>UNKNOWN</v>
      </c>
      <c r="AK91" s="61"/>
      <c r="AL91" s="61" t="str">
        <f t="shared" si="9"/>
        <v>14</v>
      </c>
      <c r="AM91" s="61" t="str">
        <f t="shared" si="10"/>
        <v>00</v>
      </c>
      <c r="AN91" s="61" t="str">
        <f t="shared" si="11"/>
        <v>00</v>
      </c>
      <c r="AO91" s="61" t="str">
        <f t="shared" si="12"/>
        <v>00</v>
      </c>
      <c r="AQ91" t="str">
        <f t="shared" si="7"/>
        <v xml:space="preserve">    (U4)0x00000014U,                                                           /* 20 UNKNOWN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1</v>
      </c>
      <c r="AF92" s="125">
        <f t="shared" si="14"/>
        <v>0</v>
      </c>
      <c r="AG92" s="125">
        <f t="shared" si="14"/>
        <v>1</v>
      </c>
      <c r="AH92" s="125">
        <f t="shared" si="14"/>
        <v>0</v>
      </c>
      <c r="AI92" s="125">
        <f t="shared" si="14"/>
        <v>1</v>
      </c>
      <c r="AJ92" s="48" t="str">
        <f t="shared" si="6"/>
        <v>UNKNOWN</v>
      </c>
      <c r="AK92" s="61"/>
      <c r="AL92" s="61" t="str">
        <f t="shared" si="9"/>
        <v>15</v>
      </c>
      <c r="AM92" s="61" t="str">
        <f t="shared" si="10"/>
        <v>00</v>
      </c>
      <c r="AN92" s="61" t="str">
        <f t="shared" si="11"/>
        <v>00</v>
      </c>
      <c r="AO92" s="61" t="str">
        <f t="shared" si="12"/>
        <v>00</v>
      </c>
      <c r="AQ92" t="str">
        <f t="shared" si="7"/>
        <v xml:space="preserve">    (U4)0x00000015U,                                                           /* 21 UNKNOWN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1</v>
      </c>
      <c r="AF93" s="125">
        <f t="shared" si="14"/>
        <v>0</v>
      </c>
      <c r="AG93" s="125">
        <f t="shared" si="14"/>
        <v>1</v>
      </c>
      <c r="AH93" s="125">
        <f t="shared" si="14"/>
        <v>1</v>
      </c>
      <c r="AI93" s="125">
        <f t="shared" si="14"/>
        <v>0</v>
      </c>
      <c r="AJ93" s="48" t="str">
        <f t="shared" si="6"/>
        <v>UNKNOWN</v>
      </c>
      <c r="AK93" s="61"/>
      <c r="AL93" s="61" t="str">
        <f t="shared" si="9"/>
        <v>16</v>
      </c>
      <c r="AM93" s="61" t="str">
        <f t="shared" si="10"/>
        <v>00</v>
      </c>
      <c r="AN93" s="61" t="str">
        <f t="shared" si="11"/>
        <v>00</v>
      </c>
      <c r="AO93" s="61" t="str">
        <f t="shared" si="12"/>
        <v>00</v>
      </c>
      <c r="AQ93" t="str">
        <f t="shared" si="7"/>
        <v xml:space="preserve">    (U4)0x00000016U,                                                           /* 22 UNKNOWN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1</v>
      </c>
      <c r="AF94" s="125">
        <f t="shared" si="14"/>
        <v>0</v>
      </c>
      <c r="AG94" s="125">
        <f t="shared" si="14"/>
        <v>1</v>
      </c>
      <c r="AH94" s="125">
        <f t="shared" si="14"/>
        <v>1</v>
      </c>
      <c r="AI94" s="125">
        <f>IF(AI29=1,1,0)</f>
        <v>1</v>
      </c>
      <c r="AJ94" s="48" t="str">
        <f t="shared" si="6"/>
        <v>UNKNOWN</v>
      </c>
      <c r="AK94" s="61"/>
      <c r="AL94" s="61" t="str">
        <f t="shared" si="9"/>
        <v>17</v>
      </c>
      <c r="AM94" s="61" t="str">
        <f t="shared" si="10"/>
        <v>00</v>
      </c>
      <c r="AN94" s="61" t="str">
        <f t="shared" si="11"/>
        <v>00</v>
      </c>
      <c r="AO94" s="61" t="str">
        <f t="shared" si="12"/>
        <v>00</v>
      </c>
      <c r="AQ94" t="str">
        <f t="shared" si="7"/>
        <v xml:space="preserve">    (U4)0x00000017U,                                                           /* 23 UNKNOWN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1</v>
      </c>
      <c r="AF95" s="125">
        <f t="shared" si="15"/>
        <v>1</v>
      </c>
      <c r="AG95" s="125">
        <f t="shared" si="15"/>
        <v>0</v>
      </c>
      <c r="AH95" s="125">
        <f t="shared" si="15"/>
        <v>0</v>
      </c>
      <c r="AI95" s="125">
        <f t="shared" si="15"/>
        <v>0</v>
      </c>
      <c r="AJ95" s="48" t="str">
        <f t="shared" si="6"/>
        <v>UNKNOWN</v>
      </c>
      <c r="AK95" s="61"/>
      <c r="AL95" s="61" t="str">
        <f t="shared" si="9"/>
        <v>18</v>
      </c>
      <c r="AM95" s="61" t="str">
        <f t="shared" si="10"/>
        <v>00</v>
      </c>
      <c r="AN95" s="61" t="str">
        <f t="shared" si="11"/>
        <v>00</v>
      </c>
      <c r="AO95" s="61" t="str">
        <f t="shared" si="12"/>
        <v>00</v>
      </c>
      <c r="AQ95" t="str">
        <f t="shared" si="7"/>
        <v xml:space="preserve">    (U4)0x00000018U,                                                           /* 24 UNKNOWN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1</v>
      </c>
      <c r="AF96" s="125">
        <f t="shared" si="15"/>
        <v>1</v>
      </c>
      <c r="AG96" s="125">
        <f t="shared" si="15"/>
        <v>0</v>
      </c>
      <c r="AH96" s="125">
        <f t="shared" si="15"/>
        <v>0</v>
      </c>
      <c r="AI96" s="125">
        <f t="shared" si="15"/>
        <v>1</v>
      </c>
      <c r="AJ96" s="48" t="str">
        <f t="shared" si="6"/>
        <v>UNKNOWN</v>
      </c>
      <c r="AK96" s="61"/>
      <c r="AL96" s="61" t="str">
        <f t="shared" si="9"/>
        <v>19</v>
      </c>
      <c r="AM96" s="61" t="str">
        <f t="shared" si="10"/>
        <v>00</v>
      </c>
      <c r="AN96" s="61" t="str">
        <f t="shared" si="11"/>
        <v>00</v>
      </c>
      <c r="AO96" s="61" t="str">
        <f t="shared" si="12"/>
        <v>00</v>
      </c>
      <c r="AQ96" t="str">
        <f t="shared" si="7"/>
        <v xml:space="preserve">    (U4)0x00000019U,                                                           /* 25 UNKNOWN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1</v>
      </c>
      <c r="AF97" s="125">
        <f t="shared" si="15"/>
        <v>1</v>
      </c>
      <c r="AG97" s="125">
        <f t="shared" si="15"/>
        <v>0</v>
      </c>
      <c r="AH97" s="125">
        <f t="shared" si="15"/>
        <v>1</v>
      </c>
      <c r="AI97" s="125">
        <f t="shared" si="15"/>
        <v>0</v>
      </c>
      <c r="AJ97" s="48" t="str">
        <f t="shared" si="6"/>
        <v>UNKNOWN</v>
      </c>
      <c r="AK97" s="61"/>
      <c r="AL97" s="61" t="str">
        <f t="shared" si="9"/>
        <v>1A</v>
      </c>
      <c r="AM97" s="61" t="str">
        <f t="shared" si="10"/>
        <v>00</v>
      </c>
      <c r="AN97" s="61" t="str">
        <f t="shared" si="11"/>
        <v>00</v>
      </c>
      <c r="AO97" s="61" t="str">
        <f t="shared" si="12"/>
        <v>00</v>
      </c>
      <c r="AQ97" t="str">
        <f t="shared" si="7"/>
        <v xml:space="preserve">    (U4)0x0000001AU,                                                           /* 26 UNKNOWN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1</v>
      </c>
      <c r="AF98" s="125">
        <f t="shared" si="15"/>
        <v>1</v>
      </c>
      <c r="AG98" s="125">
        <f t="shared" si="15"/>
        <v>0</v>
      </c>
      <c r="AH98" s="125">
        <f t="shared" si="15"/>
        <v>1</v>
      </c>
      <c r="AI98" s="125">
        <f t="shared" si="15"/>
        <v>1</v>
      </c>
      <c r="AJ98" s="48" t="str">
        <f t="shared" si="6"/>
        <v>UNKNOWN</v>
      </c>
      <c r="AK98" s="61"/>
      <c r="AL98" s="61" t="str">
        <f t="shared" si="9"/>
        <v>1B</v>
      </c>
      <c r="AM98" s="61" t="str">
        <f t="shared" si="10"/>
        <v>00</v>
      </c>
      <c r="AN98" s="61" t="str">
        <f t="shared" si="11"/>
        <v>00</v>
      </c>
      <c r="AO98" s="61" t="str">
        <f t="shared" si="12"/>
        <v>00</v>
      </c>
      <c r="AQ98" t="str">
        <f t="shared" si="7"/>
        <v xml:space="preserve">    (U4)0x0000001BU,                                                           /* 27 UNKNOWN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1</v>
      </c>
      <c r="AF99" s="125">
        <f t="shared" si="15"/>
        <v>1</v>
      </c>
      <c r="AG99" s="125">
        <f t="shared" si="15"/>
        <v>1</v>
      </c>
      <c r="AH99" s="125">
        <f t="shared" si="15"/>
        <v>0</v>
      </c>
      <c r="AI99" s="125">
        <f t="shared" si="15"/>
        <v>0</v>
      </c>
      <c r="AJ99" s="48" t="str">
        <f t="shared" si="6"/>
        <v>UNKNOWN</v>
      </c>
      <c r="AK99" s="61"/>
      <c r="AL99" s="61" t="str">
        <f t="shared" si="9"/>
        <v>1C</v>
      </c>
      <c r="AM99" s="61" t="str">
        <f t="shared" si="10"/>
        <v>00</v>
      </c>
      <c r="AN99" s="61" t="str">
        <f t="shared" si="11"/>
        <v>00</v>
      </c>
      <c r="AO99" s="61" t="str">
        <f t="shared" si="12"/>
        <v>00</v>
      </c>
      <c r="AQ99" t="str">
        <f t="shared" si="7"/>
        <v xml:space="preserve">    (U4)0x0000001CU,                                                           /* 28 UNKNOWN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1</v>
      </c>
      <c r="AF100" s="125">
        <f t="shared" si="15"/>
        <v>1</v>
      </c>
      <c r="AG100" s="125">
        <f t="shared" si="15"/>
        <v>1</v>
      </c>
      <c r="AH100" s="125">
        <f t="shared" si="15"/>
        <v>0</v>
      </c>
      <c r="AI100" s="125">
        <f t="shared" si="15"/>
        <v>1</v>
      </c>
      <c r="AJ100" s="48" t="str">
        <f t="shared" si="6"/>
        <v>UNKNOWN</v>
      </c>
      <c r="AK100" s="61"/>
      <c r="AL100" s="61" t="str">
        <f t="shared" si="9"/>
        <v>1D</v>
      </c>
      <c r="AM100" s="61" t="str">
        <f t="shared" si="10"/>
        <v>00</v>
      </c>
      <c r="AN100" s="61" t="str">
        <f t="shared" si="11"/>
        <v>00</v>
      </c>
      <c r="AO100" s="61" t="str">
        <f t="shared" si="12"/>
        <v>00</v>
      </c>
      <c r="AQ100" t="str">
        <f t="shared" si="7"/>
        <v xml:space="preserve">    (U4)0x0000001DU,                                                           /* 29 UNKNOWN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1</v>
      </c>
      <c r="AF101" s="125">
        <f t="shared" si="15"/>
        <v>1</v>
      </c>
      <c r="AG101" s="125">
        <f t="shared" si="15"/>
        <v>1</v>
      </c>
      <c r="AH101" s="125">
        <f t="shared" si="15"/>
        <v>1</v>
      </c>
      <c r="AI101" s="125">
        <f t="shared" si="15"/>
        <v>0</v>
      </c>
      <c r="AJ101" s="48" t="str">
        <f t="shared" si="6"/>
        <v>UNKNOWN</v>
      </c>
      <c r="AK101" s="61"/>
      <c r="AL101" s="61" t="str">
        <f t="shared" si="9"/>
        <v>1E</v>
      </c>
      <c r="AM101" s="61" t="str">
        <f t="shared" si="10"/>
        <v>00</v>
      </c>
      <c r="AN101" s="61" t="str">
        <f t="shared" si="11"/>
        <v>00</v>
      </c>
      <c r="AO101" s="61" t="str">
        <f t="shared" si="12"/>
        <v>00</v>
      </c>
      <c r="AQ101" t="str">
        <f t="shared" si="7"/>
        <v xml:space="preserve">    (U4)0x0000001EU,                                                           /* 30 UNKNOWN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1</v>
      </c>
      <c r="AF102" s="125">
        <f t="shared" si="15"/>
        <v>1</v>
      </c>
      <c r="AG102" s="125">
        <f t="shared" si="15"/>
        <v>1</v>
      </c>
      <c r="AH102" s="125">
        <f t="shared" si="15"/>
        <v>1</v>
      </c>
      <c r="AI102" s="125">
        <f>IF(AI37=1,1,0)</f>
        <v>1</v>
      </c>
      <c r="AJ102" s="48" t="str">
        <f t="shared" si="6"/>
        <v>UNKNOWN</v>
      </c>
      <c r="AK102" s="61"/>
      <c r="AL102" s="61" t="str">
        <f t="shared" si="9"/>
        <v>1F</v>
      </c>
      <c r="AM102" s="61" t="str">
        <f t="shared" si="10"/>
        <v>00</v>
      </c>
      <c r="AN102" s="61" t="str">
        <f t="shared" si="11"/>
        <v>00</v>
      </c>
      <c r="AO102" s="61" t="str">
        <f t="shared" si="12"/>
        <v>00</v>
      </c>
      <c r="AQ102" t="str">
        <f t="shared" si="7"/>
        <v xml:space="preserve">    (U4)0x0000001FU,                                                           /* 31 UNKNOWN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1</v>
      </c>
      <c r="AE103" s="125">
        <f t="shared" si="16"/>
        <v>0</v>
      </c>
      <c r="AF103" s="125">
        <f t="shared" si="16"/>
        <v>0</v>
      </c>
      <c r="AG103" s="125">
        <f t="shared" si="16"/>
        <v>0</v>
      </c>
      <c r="AH103" s="125">
        <f t="shared" si="16"/>
        <v>0</v>
      </c>
      <c r="AI103" s="125">
        <f t="shared" si="16"/>
        <v>0</v>
      </c>
      <c r="AJ103" s="48" t="str">
        <f t="shared" si="6"/>
        <v>UNKNOWN</v>
      </c>
      <c r="AK103" s="61"/>
      <c r="AL103" s="61" t="str">
        <f t="shared" si="9"/>
        <v>20</v>
      </c>
      <c r="AM103" s="61" t="str">
        <f t="shared" si="10"/>
        <v>00</v>
      </c>
      <c r="AN103" s="61" t="str">
        <f t="shared" si="11"/>
        <v>00</v>
      </c>
      <c r="AO103" s="61" t="str">
        <f t="shared" si="12"/>
        <v>00</v>
      </c>
      <c r="AQ103" t="str">
        <f t="shared" si="7"/>
        <v xml:space="preserve">    (U4)0x00000020U,                                                           /* 32 UNKNOWN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1</v>
      </c>
      <c r="AE104" s="125">
        <f t="shared" si="16"/>
        <v>0</v>
      </c>
      <c r="AF104" s="125">
        <f t="shared" si="16"/>
        <v>0</v>
      </c>
      <c r="AG104" s="125">
        <f t="shared" si="16"/>
        <v>0</v>
      </c>
      <c r="AH104" s="125">
        <f t="shared" si="16"/>
        <v>0</v>
      </c>
      <c r="AI104" s="125">
        <f t="shared" si="16"/>
        <v>1</v>
      </c>
      <c r="AJ104" s="48" t="str">
        <f t="shared" si="6"/>
        <v>UNKNOWN</v>
      </c>
      <c r="AK104" s="61"/>
      <c r="AL104" s="61" t="str">
        <f t="shared" si="9"/>
        <v>21</v>
      </c>
      <c r="AM104" s="61" t="str">
        <f t="shared" si="10"/>
        <v>00</v>
      </c>
      <c r="AN104" s="61" t="str">
        <f t="shared" si="11"/>
        <v>00</v>
      </c>
      <c r="AO104" s="61" t="str">
        <f t="shared" si="12"/>
        <v>00</v>
      </c>
      <c r="AQ104" t="str">
        <f t="shared" si="7"/>
        <v xml:space="preserve">    (U4)0x00000021U,                                                           /* 33 UNKNOWN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1</v>
      </c>
      <c r="AE105" s="125">
        <f t="shared" si="16"/>
        <v>0</v>
      </c>
      <c r="AF105" s="125">
        <f t="shared" si="16"/>
        <v>0</v>
      </c>
      <c r="AG105" s="125">
        <f t="shared" si="16"/>
        <v>0</v>
      </c>
      <c r="AH105" s="125">
        <f t="shared" si="16"/>
        <v>1</v>
      </c>
      <c r="AI105" s="125">
        <f t="shared" si="16"/>
        <v>0</v>
      </c>
      <c r="AJ105" s="48" t="str">
        <f t="shared" si="6"/>
        <v>UNKNOWN</v>
      </c>
      <c r="AK105" s="61"/>
      <c r="AL105" s="61" t="str">
        <f t="shared" si="9"/>
        <v>22</v>
      </c>
      <c r="AM105" s="61" t="str">
        <f t="shared" si="10"/>
        <v>00</v>
      </c>
      <c r="AN105" s="61" t="str">
        <f t="shared" si="11"/>
        <v>00</v>
      </c>
      <c r="AO105" s="61" t="str">
        <f t="shared" si="12"/>
        <v>00</v>
      </c>
      <c r="AQ105" t="str">
        <f t="shared" si="7"/>
        <v xml:space="preserve">    (U4)0x00000022U,                                                           /* 34 UNKNOWN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1</v>
      </c>
      <c r="AE106" s="125">
        <f t="shared" si="16"/>
        <v>0</v>
      </c>
      <c r="AF106" s="125">
        <f t="shared" si="16"/>
        <v>0</v>
      </c>
      <c r="AG106" s="125">
        <f t="shared" si="16"/>
        <v>0</v>
      </c>
      <c r="AH106" s="125">
        <f t="shared" si="16"/>
        <v>1</v>
      </c>
      <c r="AI106" s="125">
        <f t="shared" si="16"/>
        <v>1</v>
      </c>
      <c r="AJ106" s="48" t="str">
        <f t="shared" si="6"/>
        <v>UNKNOWN</v>
      </c>
      <c r="AK106" s="61"/>
      <c r="AL106" s="61" t="str">
        <f t="shared" si="9"/>
        <v>23</v>
      </c>
      <c r="AM106" s="61" t="str">
        <f t="shared" si="10"/>
        <v>00</v>
      </c>
      <c r="AN106" s="61" t="str">
        <f t="shared" si="11"/>
        <v>00</v>
      </c>
      <c r="AO106" s="61" t="str">
        <f t="shared" si="12"/>
        <v>00</v>
      </c>
      <c r="AQ106" t="str">
        <f t="shared" si="7"/>
        <v xml:space="preserve">    (U4)0x00000023U,                                                           /* 35 UNKNOWN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1</v>
      </c>
      <c r="AE107" s="125">
        <f t="shared" si="16"/>
        <v>0</v>
      </c>
      <c r="AF107" s="125">
        <f t="shared" si="16"/>
        <v>0</v>
      </c>
      <c r="AG107" s="125">
        <f t="shared" si="16"/>
        <v>1</v>
      </c>
      <c r="AH107" s="125">
        <f t="shared" si="16"/>
        <v>0</v>
      </c>
      <c r="AI107" s="125">
        <f t="shared" si="16"/>
        <v>0</v>
      </c>
      <c r="AJ107" s="48" t="str">
        <f t="shared" si="6"/>
        <v>UNKNOWN</v>
      </c>
      <c r="AK107" s="61"/>
      <c r="AL107" s="61" t="str">
        <f t="shared" si="9"/>
        <v>24</v>
      </c>
      <c r="AM107" s="61" t="str">
        <f t="shared" si="10"/>
        <v>00</v>
      </c>
      <c r="AN107" s="61" t="str">
        <f t="shared" si="11"/>
        <v>00</v>
      </c>
      <c r="AO107" s="61" t="str">
        <f t="shared" si="12"/>
        <v>00</v>
      </c>
      <c r="AQ107" t="str">
        <f t="shared" si="7"/>
        <v xml:space="preserve">    (U4)0x00000024U,                                                           /* 36 UNKNOWN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1</v>
      </c>
      <c r="AE108" s="125">
        <f t="shared" si="16"/>
        <v>0</v>
      </c>
      <c r="AF108" s="125">
        <f t="shared" si="16"/>
        <v>0</v>
      </c>
      <c r="AG108" s="125">
        <f t="shared" si="16"/>
        <v>1</v>
      </c>
      <c r="AH108" s="125">
        <f t="shared" si="16"/>
        <v>0</v>
      </c>
      <c r="AI108" s="125">
        <f t="shared" si="16"/>
        <v>1</v>
      </c>
      <c r="AJ108" s="48" t="str">
        <f t="shared" si="6"/>
        <v>UNKNOWN</v>
      </c>
      <c r="AK108" s="61"/>
      <c r="AL108" s="61" t="str">
        <f t="shared" si="9"/>
        <v>25</v>
      </c>
      <c r="AM108" s="61" t="str">
        <f t="shared" si="10"/>
        <v>00</v>
      </c>
      <c r="AN108" s="61" t="str">
        <f t="shared" si="11"/>
        <v>00</v>
      </c>
      <c r="AO108" s="61" t="str">
        <f t="shared" si="12"/>
        <v>00</v>
      </c>
      <c r="AQ108" t="str">
        <f t="shared" si="7"/>
        <v xml:space="preserve">    (U4)0x00000025U,                                                           /* 37 UNKNOWN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1</v>
      </c>
      <c r="AE109" s="125">
        <f t="shared" si="16"/>
        <v>0</v>
      </c>
      <c r="AF109" s="125">
        <f t="shared" si="16"/>
        <v>0</v>
      </c>
      <c r="AG109" s="125">
        <f t="shared" si="16"/>
        <v>1</v>
      </c>
      <c r="AH109" s="125">
        <f t="shared" si="16"/>
        <v>1</v>
      </c>
      <c r="AI109" s="125">
        <f t="shared" si="16"/>
        <v>0</v>
      </c>
      <c r="AJ109" s="48" t="str">
        <f t="shared" si="6"/>
        <v>UNKNOWN</v>
      </c>
      <c r="AK109" s="61"/>
      <c r="AL109" s="61" t="str">
        <f t="shared" si="9"/>
        <v>26</v>
      </c>
      <c r="AM109" s="61" t="str">
        <f t="shared" si="10"/>
        <v>00</v>
      </c>
      <c r="AN109" s="61" t="str">
        <f t="shared" si="11"/>
        <v>00</v>
      </c>
      <c r="AO109" s="61" t="str">
        <f t="shared" si="12"/>
        <v>00</v>
      </c>
      <c r="AQ109" t="str">
        <f t="shared" si="7"/>
        <v xml:space="preserve">    (U4)0x00000026U,                                                           /* 38 UNKNOWN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1</v>
      </c>
      <c r="AE110" s="125">
        <f t="shared" si="16"/>
        <v>0</v>
      </c>
      <c r="AF110" s="125">
        <f t="shared" si="16"/>
        <v>0</v>
      </c>
      <c r="AG110" s="125">
        <f t="shared" si="16"/>
        <v>1</v>
      </c>
      <c r="AH110" s="125">
        <f t="shared" si="16"/>
        <v>1</v>
      </c>
      <c r="AI110" s="125">
        <f>IF(AI45=1,1,0)</f>
        <v>1</v>
      </c>
      <c r="AJ110" s="48" t="str">
        <f t="shared" si="6"/>
        <v>UNKNOWN</v>
      </c>
      <c r="AK110" s="61"/>
      <c r="AL110" s="61" t="str">
        <f t="shared" si="9"/>
        <v>27</v>
      </c>
      <c r="AM110" s="61" t="str">
        <f t="shared" si="10"/>
        <v>00</v>
      </c>
      <c r="AN110" s="61" t="str">
        <f t="shared" si="11"/>
        <v>00</v>
      </c>
      <c r="AO110" s="61" t="str">
        <f t="shared" si="12"/>
        <v>00</v>
      </c>
      <c r="AQ110" t="str">
        <f t="shared" si="7"/>
        <v xml:space="preserve">    (U4)0x00000027U,                                                           /* 39 UNKNOWN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1</v>
      </c>
      <c r="AE111" s="125">
        <f t="shared" si="17"/>
        <v>0</v>
      </c>
      <c r="AF111" s="125">
        <f t="shared" si="17"/>
        <v>1</v>
      </c>
      <c r="AG111" s="125">
        <f t="shared" si="17"/>
        <v>0</v>
      </c>
      <c r="AH111" s="125">
        <f t="shared" si="17"/>
        <v>0</v>
      </c>
      <c r="AI111" s="125">
        <f t="shared" si="17"/>
        <v>0</v>
      </c>
      <c r="AJ111" s="48" t="str">
        <f t="shared" si="6"/>
        <v>UNKNOWN</v>
      </c>
      <c r="AK111" s="61"/>
      <c r="AL111" s="61" t="str">
        <f t="shared" si="9"/>
        <v>28</v>
      </c>
      <c r="AM111" s="61" t="str">
        <f t="shared" si="10"/>
        <v>00</v>
      </c>
      <c r="AN111" s="61" t="str">
        <f t="shared" si="11"/>
        <v>00</v>
      </c>
      <c r="AO111" s="61" t="str">
        <f t="shared" si="12"/>
        <v>00</v>
      </c>
      <c r="AQ111" t="str">
        <f t="shared" si="7"/>
        <v xml:space="preserve">    (U4)0x00000028U,                                                           /* 40 UNKNOWN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1</v>
      </c>
      <c r="AE112" s="125">
        <f t="shared" si="17"/>
        <v>0</v>
      </c>
      <c r="AF112" s="125">
        <f t="shared" si="17"/>
        <v>1</v>
      </c>
      <c r="AG112" s="125">
        <f t="shared" si="17"/>
        <v>0</v>
      </c>
      <c r="AH112" s="125">
        <f t="shared" si="17"/>
        <v>0</v>
      </c>
      <c r="AI112" s="125">
        <f t="shared" si="17"/>
        <v>1</v>
      </c>
      <c r="AJ112" s="48" t="str">
        <f t="shared" si="6"/>
        <v>UNKNOWN</v>
      </c>
      <c r="AK112" s="61"/>
      <c r="AL112" s="61" t="str">
        <f t="shared" si="9"/>
        <v>29</v>
      </c>
      <c r="AM112" s="61" t="str">
        <f t="shared" si="10"/>
        <v>00</v>
      </c>
      <c r="AN112" s="61" t="str">
        <f t="shared" si="11"/>
        <v>00</v>
      </c>
      <c r="AO112" s="61" t="str">
        <f t="shared" si="12"/>
        <v>00</v>
      </c>
      <c r="AQ112" t="str">
        <f t="shared" si="7"/>
        <v xml:space="preserve">    (U4)0x00000029U,                                                           /* 41 UNKNOWN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1</v>
      </c>
      <c r="AE113" s="125">
        <f t="shared" si="17"/>
        <v>0</v>
      </c>
      <c r="AF113" s="125">
        <f t="shared" si="17"/>
        <v>1</v>
      </c>
      <c r="AG113" s="125">
        <f t="shared" si="17"/>
        <v>0</v>
      </c>
      <c r="AH113" s="125">
        <f t="shared" si="17"/>
        <v>1</v>
      </c>
      <c r="AI113" s="125">
        <f t="shared" si="17"/>
        <v>0</v>
      </c>
      <c r="AJ113" s="48" t="str">
        <f t="shared" si="6"/>
        <v>UNKNOWN</v>
      </c>
      <c r="AK113" s="61"/>
      <c r="AL113" s="61" t="str">
        <f t="shared" si="9"/>
        <v>2A</v>
      </c>
      <c r="AM113" s="61" t="str">
        <f t="shared" si="10"/>
        <v>00</v>
      </c>
      <c r="AN113" s="61" t="str">
        <f t="shared" si="11"/>
        <v>00</v>
      </c>
      <c r="AO113" s="61" t="str">
        <f t="shared" si="12"/>
        <v>00</v>
      </c>
      <c r="AQ113" t="str">
        <f t="shared" si="7"/>
        <v xml:space="preserve">    (U4)0x0000002AU,                                                           /* 42 UNKNOWN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1</v>
      </c>
      <c r="AE114" s="125">
        <f t="shared" si="17"/>
        <v>0</v>
      </c>
      <c r="AF114" s="125">
        <f t="shared" si="17"/>
        <v>1</v>
      </c>
      <c r="AG114" s="125">
        <f t="shared" si="17"/>
        <v>0</v>
      </c>
      <c r="AH114" s="125">
        <f t="shared" si="17"/>
        <v>1</v>
      </c>
      <c r="AI114" s="125">
        <f t="shared" si="17"/>
        <v>1</v>
      </c>
      <c r="AJ114" s="48" t="str">
        <f t="shared" si="6"/>
        <v>UNKNOWN</v>
      </c>
      <c r="AK114" s="61"/>
      <c r="AL114" s="61" t="str">
        <f t="shared" si="9"/>
        <v>2B</v>
      </c>
      <c r="AM114" s="61" t="str">
        <f t="shared" si="10"/>
        <v>00</v>
      </c>
      <c r="AN114" s="61" t="str">
        <f t="shared" si="11"/>
        <v>00</v>
      </c>
      <c r="AO114" s="61" t="str">
        <f t="shared" si="12"/>
        <v>00</v>
      </c>
      <c r="AQ114" t="str">
        <f t="shared" si="7"/>
        <v xml:space="preserve">    (U4)0x0000002BU,                                                           /* 43 UNKNOWN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1</v>
      </c>
      <c r="AE115" s="125">
        <f t="shared" si="17"/>
        <v>0</v>
      </c>
      <c r="AF115" s="125">
        <f t="shared" si="17"/>
        <v>1</v>
      </c>
      <c r="AG115" s="125">
        <f t="shared" si="17"/>
        <v>1</v>
      </c>
      <c r="AH115" s="125">
        <f t="shared" si="17"/>
        <v>0</v>
      </c>
      <c r="AI115" s="125">
        <f t="shared" si="17"/>
        <v>0</v>
      </c>
      <c r="AJ115" s="48" t="str">
        <f t="shared" si="6"/>
        <v>UNKNOWN</v>
      </c>
      <c r="AK115" s="61"/>
      <c r="AL115" s="61" t="str">
        <f t="shared" si="9"/>
        <v>2C</v>
      </c>
      <c r="AM115" s="61" t="str">
        <f t="shared" si="10"/>
        <v>00</v>
      </c>
      <c r="AN115" s="61" t="str">
        <f t="shared" si="11"/>
        <v>00</v>
      </c>
      <c r="AO115" s="61" t="str">
        <f t="shared" si="12"/>
        <v>00</v>
      </c>
      <c r="AQ115" t="str">
        <f t="shared" si="7"/>
        <v xml:space="preserve">    (U4)0x0000002CU,                                                           /* 44 UNKNOWN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1</v>
      </c>
      <c r="AE116" s="125">
        <f t="shared" si="17"/>
        <v>0</v>
      </c>
      <c r="AF116" s="125">
        <f t="shared" si="17"/>
        <v>1</v>
      </c>
      <c r="AG116" s="125">
        <f t="shared" si="17"/>
        <v>1</v>
      </c>
      <c r="AH116" s="125">
        <f t="shared" si="17"/>
        <v>0</v>
      </c>
      <c r="AI116" s="125">
        <f t="shared" si="17"/>
        <v>1</v>
      </c>
      <c r="AJ116" s="48" t="str">
        <f t="shared" si="6"/>
        <v>UNKNOWN</v>
      </c>
      <c r="AK116" s="61"/>
      <c r="AL116" s="61" t="str">
        <f t="shared" si="9"/>
        <v>2D</v>
      </c>
      <c r="AM116" s="61" t="str">
        <f t="shared" si="10"/>
        <v>00</v>
      </c>
      <c r="AN116" s="61" t="str">
        <f t="shared" si="11"/>
        <v>00</v>
      </c>
      <c r="AO116" s="61" t="str">
        <f t="shared" si="12"/>
        <v>00</v>
      </c>
      <c r="AQ116" t="str">
        <f t="shared" si="7"/>
        <v xml:space="preserve">    (U4)0x0000002DU,                                                           /* 45 UNKNOWN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1</v>
      </c>
      <c r="AE117" s="125">
        <f t="shared" si="17"/>
        <v>0</v>
      </c>
      <c r="AF117" s="125">
        <f t="shared" si="17"/>
        <v>1</v>
      </c>
      <c r="AG117" s="125">
        <f t="shared" si="17"/>
        <v>1</v>
      </c>
      <c r="AH117" s="125">
        <f t="shared" si="17"/>
        <v>1</v>
      </c>
      <c r="AI117" s="125">
        <f t="shared" si="17"/>
        <v>0</v>
      </c>
      <c r="AJ117" s="48" t="str">
        <f t="shared" si="6"/>
        <v>UNKNOWN</v>
      </c>
      <c r="AK117" s="61"/>
      <c r="AL117" s="61" t="str">
        <f t="shared" si="9"/>
        <v>2E</v>
      </c>
      <c r="AM117" s="61" t="str">
        <f t="shared" si="10"/>
        <v>00</v>
      </c>
      <c r="AN117" s="61" t="str">
        <f t="shared" si="11"/>
        <v>00</v>
      </c>
      <c r="AO117" s="61" t="str">
        <f t="shared" si="12"/>
        <v>00</v>
      </c>
      <c r="AQ117" t="str">
        <f t="shared" si="7"/>
        <v xml:space="preserve">    (U4)0x0000002EU,                                                           /* 46 UNKNOWN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1</v>
      </c>
      <c r="AE118" s="125">
        <f t="shared" si="17"/>
        <v>0</v>
      </c>
      <c r="AF118" s="125">
        <f t="shared" si="17"/>
        <v>1</v>
      </c>
      <c r="AG118" s="125">
        <f t="shared" si="17"/>
        <v>1</v>
      </c>
      <c r="AH118" s="125">
        <f t="shared" si="17"/>
        <v>1</v>
      </c>
      <c r="AI118" s="125">
        <f>IF(AI53=1,1,0)</f>
        <v>1</v>
      </c>
      <c r="AJ118" s="48" t="str">
        <f t="shared" si="6"/>
        <v>UNKNOWN</v>
      </c>
      <c r="AK118" s="61"/>
      <c r="AL118" s="61" t="str">
        <f t="shared" si="9"/>
        <v>2F</v>
      </c>
      <c r="AM118" s="61" t="str">
        <f t="shared" si="10"/>
        <v>00</v>
      </c>
      <c r="AN118" s="61" t="str">
        <f t="shared" si="11"/>
        <v>00</v>
      </c>
      <c r="AO118" s="61" t="str">
        <f t="shared" si="12"/>
        <v>00</v>
      </c>
      <c r="AQ118" t="str">
        <f t="shared" si="7"/>
        <v xml:space="preserve">    (U4)0x0000002FU,                                                           /* 47 UNKNOWN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1</v>
      </c>
      <c r="AE119" s="125">
        <f t="shared" si="18"/>
        <v>1</v>
      </c>
      <c r="AF119" s="125">
        <f t="shared" si="18"/>
        <v>0</v>
      </c>
      <c r="AG119" s="125">
        <f t="shared" si="18"/>
        <v>0</v>
      </c>
      <c r="AH119" s="125">
        <f t="shared" si="18"/>
        <v>0</v>
      </c>
      <c r="AI119" s="125">
        <f t="shared" si="18"/>
        <v>0</v>
      </c>
      <c r="AJ119" s="48" t="str">
        <f t="shared" si="6"/>
        <v>UNKNOWN</v>
      </c>
      <c r="AK119" s="61"/>
      <c r="AL119" s="61" t="str">
        <f t="shared" si="9"/>
        <v>30</v>
      </c>
      <c r="AM119" s="61" t="str">
        <f t="shared" si="10"/>
        <v>00</v>
      </c>
      <c r="AN119" s="61" t="str">
        <f t="shared" si="11"/>
        <v>00</v>
      </c>
      <c r="AO119" s="61" t="str">
        <f t="shared" si="12"/>
        <v>00</v>
      </c>
      <c r="AQ119" t="str">
        <f t="shared" si="7"/>
        <v xml:space="preserve">    (U4)0x00000030U,                                                           /* 48 UNKNOWN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1</v>
      </c>
      <c r="AE120" s="125">
        <f t="shared" si="18"/>
        <v>1</v>
      </c>
      <c r="AF120" s="125">
        <f t="shared" si="18"/>
        <v>0</v>
      </c>
      <c r="AG120" s="125">
        <f t="shared" si="18"/>
        <v>0</v>
      </c>
      <c r="AH120" s="125">
        <f t="shared" si="18"/>
        <v>0</v>
      </c>
      <c r="AI120" s="125">
        <f t="shared" si="18"/>
        <v>1</v>
      </c>
      <c r="AJ120" s="48" t="str">
        <f t="shared" si="6"/>
        <v>UNKNOWN</v>
      </c>
      <c r="AK120" s="61"/>
      <c r="AL120" s="61" t="str">
        <f t="shared" si="9"/>
        <v>31</v>
      </c>
      <c r="AM120" s="61" t="str">
        <f t="shared" si="10"/>
        <v>00</v>
      </c>
      <c r="AN120" s="61" t="str">
        <f t="shared" si="11"/>
        <v>00</v>
      </c>
      <c r="AO120" s="61" t="str">
        <f t="shared" si="12"/>
        <v>00</v>
      </c>
      <c r="AQ120" t="str">
        <f t="shared" si="7"/>
        <v xml:space="preserve">    (U4)0x00000031U,                                                           /* 49 UNKNOWN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1</v>
      </c>
      <c r="AE121" s="125">
        <f t="shared" si="18"/>
        <v>1</v>
      </c>
      <c r="AF121" s="125">
        <f t="shared" si="18"/>
        <v>0</v>
      </c>
      <c r="AG121" s="125">
        <f t="shared" si="18"/>
        <v>0</v>
      </c>
      <c r="AH121" s="125">
        <f t="shared" si="18"/>
        <v>1</v>
      </c>
      <c r="AI121" s="125">
        <f t="shared" si="18"/>
        <v>0</v>
      </c>
      <c r="AJ121" s="48" t="str">
        <f t="shared" si="6"/>
        <v>UNKNOWN</v>
      </c>
      <c r="AK121" s="61"/>
      <c r="AL121" s="61" t="str">
        <f t="shared" si="9"/>
        <v>32</v>
      </c>
      <c r="AM121" s="61" t="str">
        <f t="shared" si="10"/>
        <v>00</v>
      </c>
      <c r="AN121" s="61" t="str">
        <f t="shared" si="11"/>
        <v>00</v>
      </c>
      <c r="AO121" s="61" t="str">
        <f t="shared" si="12"/>
        <v>00</v>
      </c>
      <c r="AQ121" t="str">
        <f t="shared" si="7"/>
        <v xml:space="preserve">    (U4)0x00000032U,                                                           /* 50 UNKNOWN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1</v>
      </c>
      <c r="AE122" s="125">
        <f t="shared" si="18"/>
        <v>1</v>
      </c>
      <c r="AF122" s="125">
        <f t="shared" si="18"/>
        <v>0</v>
      </c>
      <c r="AG122" s="125">
        <f t="shared" si="18"/>
        <v>0</v>
      </c>
      <c r="AH122" s="125">
        <f t="shared" si="18"/>
        <v>1</v>
      </c>
      <c r="AI122" s="125">
        <f t="shared" si="18"/>
        <v>1</v>
      </c>
      <c r="AJ122" s="48" t="str">
        <f t="shared" si="6"/>
        <v>UNKNOWN</v>
      </c>
      <c r="AK122" s="61"/>
      <c r="AL122" s="61" t="str">
        <f t="shared" si="9"/>
        <v>33</v>
      </c>
      <c r="AM122" s="61" t="str">
        <f t="shared" si="10"/>
        <v>00</v>
      </c>
      <c r="AN122" s="61" t="str">
        <f t="shared" si="11"/>
        <v>00</v>
      </c>
      <c r="AO122" s="61" t="str">
        <f t="shared" si="12"/>
        <v>00</v>
      </c>
      <c r="AQ122" t="str">
        <f t="shared" si="7"/>
        <v xml:space="preserve">    (U4)0x00000033U,                                                           /* 51 UNKNOWN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1</v>
      </c>
      <c r="AE123" s="125">
        <f t="shared" si="18"/>
        <v>1</v>
      </c>
      <c r="AF123" s="125">
        <f t="shared" si="18"/>
        <v>0</v>
      </c>
      <c r="AG123" s="125">
        <f t="shared" si="18"/>
        <v>1</v>
      </c>
      <c r="AH123" s="125">
        <f t="shared" si="18"/>
        <v>0</v>
      </c>
      <c r="AI123" s="125">
        <f t="shared" si="18"/>
        <v>0</v>
      </c>
      <c r="AJ123" s="48" t="str">
        <f t="shared" si="6"/>
        <v>UNKNOWN</v>
      </c>
      <c r="AK123" s="61"/>
      <c r="AL123" s="61" t="str">
        <f t="shared" si="9"/>
        <v>34</v>
      </c>
      <c r="AM123" s="61" t="str">
        <f t="shared" si="10"/>
        <v>00</v>
      </c>
      <c r="AN123" s="61" t="str">
        <f t="shared" si="11"/>
        <v>00</v>
      </c>
      <c r="AO123" s="61" t="str">
        <f t="shared" si="12"/>
        <v>00</v>
      </c>
      <c r="AQ123" t="str">
        <f t="shared" si="7"/>
        <v xml:space="preserve">    (U4)0x00000034U,                                                           /* 52 UNKNOWN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1</v>
      </c>
      <c r="AE124" s="125">
        <f t="shared" si="18"/>
        <v>1</v>
      </c>
      <c r="AF124" s="125">
        <f t="shared" si="18"/>
        <v>0</v>
      </c>
      <c r="AG124" s="125">
        <f t="shared" si="18"/>
        <v>1</v>
      </c>
      <c r="AH124" s="125">
        <f t="shared" si="18"/>
        <v>0</v>
      </c>
      <c r="AI124" s="125">
        <f t="shared" si="18"/>
        <v>1</v>
      </c>
      <c r="AJ124" s="48" t="str">
        <f t="shared" si="6"/>
        <v>UNKNOWN</v>
      </c>
      <c r="AK124" s="61"/>
      <c r="AL124" s="61" t="str">
        <f t="shared" si="9"/>
        <v>35</v>
      </c>
      <c r="AM124" s="61" t="str">
        <f t="shared" si="10"/>
        <v>00</v>
      </c>
      <c r="AN124" s="61" t="str">
        <f t="shared" si="11"/>
        <v>00</v>
      </c>
      <c r="AO124" s="61" t="str">
        <f t="shared" si="12"/>
        <v>00</v>
      </c>
      <c r="AQ124" t="str">
        <f t="shared" si="7"/>
        <v xml:space="preserve">    (U4)0x00000035U,                                                           /* 53 UNKNOWN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1</v>
      </c>
      <c r="AE125" s="125">
        <f t="shared" si="18"/>
        <v>1</v>
      </c>
      <c r="AF125" s="125">
        <f t="shared" si="18"/>
        <v>0</v>
      </c>
      <c r="AG125" s="125">
        <f t="shared" si="18"/>
        <v>1</v>
      </c>
      <c r="AH125" s="125">
        <f t="shared" si="18"/>
        <v>1</v>
      </c>
      <c r="AI125" s="125">
        <f t="shared" si="18"/>
        <v>0</v>
      </c>
      <c r="AJ125" s="48" t="str">
        <f t="shared" si="6"/>
        <v>UNKNOWN</v>
      </c>
      <c r="AK125" s="61"/>
      <c r="AL125" s="61" t="str">
        <f t="shared" si="9"/>
        <v>36</v>
      </c>
      <c r="AM125" s="61" t="str">
        <f t="shared" si="10"/>
        <v>00</v>
      </c>
      <c r="AN125" s="61" t="str">
        <f t="shared" si="11"/>
        <v>00</v>
      </c>
      <c r="AO125" s="61" t="str">
        <f t="shared" si="12"/>
        <v>00</v>
      </c>
      <c r="AQ125" t="str">
        <f t="shared" si="7"/>
        <v xml:space="preserve">    (U4)0x00000036U,                                                           /* 54 UNKNOWN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1</v>
      </c>
      <c r="AE126" s="125">
        <f t="shared" si="18"/>
        <v>1</v>
      </c>
      <c r="AF126" s="125">
        <f t="shared" si="18"/>
        <v>0</v>
      </c>
      <c r="AG126" s="125">
        <f t="shared" si="18"/>
        <v>1</v>
      </c>
      <c r="AH126" s="125">
        <f t="shared" si="18"/>
        <v>1</v>
      </c>
      <c r="AI126" s="125">
        <f>IF(AI61=1,1,0)</f>
        <v>1</v>
      </c>
      <c r="AJ126" s="48" t="str">
        <f t="shared" si="6"/>
        <v>UNKNOWN</v>
      </c>
      <c r="AK126" s="61"/>
      <c r="AL126" s="61" t="str">
        <f t="shared" si="9"/>
        <v>37</v>
      </c>
      <c r="AM126" s="61" t="str">
        <f t="shared" si="10"/>
        <v>00</v>
      </c>
      <c r="AN126" s="61" t="str">
        <f t="shared" si="11"/>
        <v>00</v>
      </c>
      <c r="AO126" s="61" t="str">
        <f t="shared" si="12"/>
        <v>00</v>
      </c>
      <c r="AQ126" t="str">
        <f t="shared" si="7"/>
        <v xml:space="preserve">    (U4)0x00000037U,                                                           /* 55 UNKNOWN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1</v>
      </c>
      <c r="AE127" s="125">
        <f t="shared" si="19"/>
        <v>1</v>
      </c>
      <c r="AF127" s="125">
        <f t="shared" si="19"/>
        <v>1</v>
      </c>
      <c r="AG127" s="125">
        <f t="shared" si="19"/>
        <v>0</v>
      </c>
      <c r="AH127" s="125">
        <f t="shared" si="19"/>
        <v>0</v>
      </c>
      <c r="AI127" s="125">
        <f t="shared" si="19"/>
        <v>0</v>
      </c>
      <c r="AJ127" s="48" t="str">
        <f t="shared" si="6"/>
        <v>UNKNOWN</v>
      </c>
      <c r="AK127" s="61"/>
      <c r="AL127" s="61" t="str">
        <f t="shared" si="9"/>
        <v>38</v>
      </c>
      <c r="AM127" s="61" t="str">
        <f t="shared" si="10"/>
        <v>00</v>
      </c>
      <c r="AN127" s="61" t="str">
        <f t="shared" si="11"/>
        <v>00</v>
      </c>
      <c r="AO127" s="61" t="str">
        <f t="shared" si="12"/>
        <v>00</v>
      </c>
      <c r="AQ127" t="str">
        <f t="shared" si="7"/>
        <v xml:space="preserve">    (U4)0x00000038U,                                                           /* 56 UNKNOWN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1</v>
      </c>
      <c r="AE128" s="125">
        <f t="shared" si="19"/>
        <v>1</v>
      </c>
      <c r="AF128" s="125">
        <f t="shared" si="19"/>
        <v>1</v>
      </c>
      <c r="AG128" s="125">
        <f t="shared" si="19"/>
        <v>0</v>
      </c>
      <c r="AH128" s="125">
        <f t="shared" si="19"/>
        <v>0</v>
      </c>
      <c r="AI128" s="125">
        <f t="shared" si="19"/>
        <v>1</v>
      </c>
      <c r="AJ128" s="48" t="str">
        <f t="shared" si="6"/>
        <v>UNKNOWN</v>
      </c>
      <c r="AK128" s="61"/>
      <c r="AL128" s="61" t="str">
        <f t="shared" si="9"/>
        <v>39</v>
      </c>
      <c r="AM128" s="61" t="str">
        <f t="shared" si="10"/>
        <v>00</v>
      </c>
      <c r="AN128" s="61" t="str">
        <f t="shared" si="11"/>
        <v>00</v>
      </c>
      <c r="AO128" s="61" t="str">
        <f t="shared" si="12"/>
        <v>00</v>
      </c>
      <c r="AQ128" t="str">
        <f t="shared" si="7"/>
        <v xml:space="preserve">    (U4)0x00000039U,                                                           /* 57 UNKNOWN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1</v>
      </c>
      <c r="AE129" s="125">
        <f t="shared" si="19"/>
        <v>1</v>
      </c>
      <c r="AF129" s="125">
        <f t="shared" si="19"/>
        <v>1</v>
      </c>
      <c r="AG129" s="125">
        <f t="shared" si="19"/>
        <v>0</v>
      </c>
      <c r="AH129" s="125">
        <f t="shared" si="19"/>
        <v>1</v>
      </c>
      <c r="AI129" s="125">
        <f t="shared" si="19"/>
        <v>0</v>
      </c>
      <c r="AJ129" s="48" t="str">
        <f t="shared" si="6"/>
        <v>UNKNOWN</v>
      </c>
      <c r="AK129" s="61"/>
      <c r="AL129" s="61" t="str">
        <f t="shared" si="9"/>
        <v>3A</v>
      </c>
      <c r="AM129" s="61" t="str">
        <f t="shared" si="10"/>
        <v>00</v>
      </c>
      <c r="AN129" s="61" t="str">
        <f t="shared" si="11"/>
        <v>00</v>
      </c>
      <c r="AO129" s="61" t="str">
        <f t="shared" si="12"/>
        <v>00</v>
      </c>
      <c r="AQ129" t="str">
        <f t="shared" si="7"/>
        <v xml:space="preserve">    (U4)0x0000003AU,                                                           /* 58 UNKNOWN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1</v>
      </c>
      <c r="AE130" s="125">
        <f t="shared" si="19"/>
        <v>1</v>
      </c>
      <c r="AF130" s="125">
        <f t="shared" si="19"/>
        <v>1</v>
      </c>
      <c r="AG130" s="125">
        <f t="shared" si="19"/>
        <v>0</v>
      </c>
      <c r="AH130" s="125">
        <f t="shared" si="19"/>
        <v>1</v>
      </c>
      <c r="AI130" s="125">
        <f t="shared" si="19"/>
        <v>1</v>
      </c>
      <c r="AJ130" s="48" t="str">
        <f t="shared" si="6"/>
        <v>UNKNOWN</v>
      </c>
      <c r="AK130" s="61"/>
      <c r="AL130" s="61" t="str">
        <f t="shared" si="9"/>
        <v>3B</v>
      </c>
      <c r="AM130" s="61" t="str">
        <f t="shared" si="10"/>
        <v>00</v>
      </c>
      <c r="AN130" s="61" t="str">
        <f t="shared" si="11"/>
        <v>00</v>
      </c>
      <c r="AO130" s="61" t="str">
        <f t="shared" si="12"/>
        <v>00</v>
      </c>
      <c r="AQ130" t="str">
        <f t="shared" si="7"/>
        <v xml:space="preserve">    (U4)0x0000003BU,                                                           /* 59 UNKNOWN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1</v>
      </c>
      <c r="AE131" s="125">
        <f t="shared" si="19"/>
        <v>1</v>
      </c>
      <c r="AF131" s="125">
        <f t="shared" si="19"/>
        <v>1</v>
      </c>
      <c r="AG131" s="125">
        <f t="shared" si="19"/>
        <v>1</v>
      </c>
      <c r="AH131" s="125">
        <f t="shared" si="19"/>
        <v>0</v>
      </c>
      <c r="AI131" s="125">
        <f t="shared" si="19"/>
        <v>0</v>
      </c>
      <c r="AJ131" s="48" t="str">
        <f t="shared" si="6"/>
        <v>UNKNOWN</v>
      </c>
      <c r="AK131" s="61"/>
      <c r="AL131" s="61" t="str">
        <f t="shared" si="9"/>
        <v>3C</v>
      </c>
      <c r="AM131" s="61" t="str">
        <f t="shared" si="10"/>
        <v>00</v>
      </c>
      <c r="AN131" s="61" t="str">
        <f t="shared" si="11"/>
        <v>00</v>
      </c>
      <c r="AO131" s="61" t="str">
        <f t="shared" si="12"/>
        <v>00</v>
      </c>
      <c r="AQ131" t="str">
        <f t="shared" si="7"/>
        <v xml:space="preserve">    (U4)0x0000003CU,                                                           /* 60 UNKNOWN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1</v>
      </c>
      <c r="AE132" s="125">
        <f t="shared" si="19"/>
        <v>1</v>
      </c>
      <c r="AF132" s="125">
        <f t="shared" si="19"/>
        <v>1</v>
      </c>
      <c r="AG132" s="125">
        <f t="shared" si="19"/>
        <v>1</v>
      </c>
      <c r="AH132" s="125">
        <f t="shared" si="19"/>
        <v>0</v>
      </c>
      <c r="AI132" s="125">
        <f t="shared" si="19"/>
        <v>1</v>
      </c>
      <c r="AJ132" s="48" t="str">
        <f t="shared" si="6"/>
        <v>UNKNOWN</v>
      </c>
      <c r="AK132" s="61"/>
      <c r="AL132" s="61" t="str">
        <f t="shared" si="9"/>
        <v>3D</v>
      </c>
      <c r="AM132" s="61" t="str">
        <f t="shared" si="10"/>
        <v>00</v>
      </c>
      <c r="AN132" s="61" t="str">
        <f t="shared" si="11"/>
        <v>00</v>
      </c>
      <c r="AO132" s="61" t="str">
        <f t="shared" si="12"/>
        <v>00</v>
      </c>
      <c r="AQ132" t="str">
        <f t="shared" si="7"/>
        <v xml:space="preserve">    (U4)0x0000003DU,                                                           /* 61 UNKNOWN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1</v>
      </c>
      <c r="AE133" s="125">
        <f t="shared" si="19"/>
        <v>1</v>
      </c>
      <c r="AF133" s="125">
        <f t="shared" si="19"/>
        <v>1</v>
      </c>
      <c r="AG133" s="125">
        <f t="shared" si="19"/>
        <v>1</v>
      </c>
      <c r="AH133" s="125">
        <f t="shared" si="19"/>
        <v>1</v>
      </c>
      <c r="AI133" s="125">
        <f t="shared" si="19"/>
        <v>0</v>
      </c>
      <c r="AJ133" s="48" t="str">
        <f t="shared" si="6"/>
        <v>UNKNOWN</v>
      </c>
      <c r="AK133" s="61"/>
      <c r="AL133" s="61" t="str">
        <f t="shared" si="9"/>
        <v>3E</v>
      </c>
      <c r="AM133" s="61" t="str">
        <f t="shared" si="10"/>
        <v>00</v>
      </c>
      <c r="AN133" s="61" t="str">
        <f t="shared" si="11"/>
        <v>00</v>
      </c>
      <c r="AO133" s="61" t="str">
        <f t="shared" si="12"/>
        <v>00</v>
      </c>
      <c r="AQ133" t="str">
        <f t="shared" si="7"/>
        <v xml:space="preserve">    (U4)0x0000003EU,                                                           /* 62 UNKNOWN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1</v>
      </c>
      <c r="AE134" s="125">
        <f t="shared" si="19"/>
        <v>1</v>
      </c>
      <c r="AF134" s="125">
        <f t="shared" si="19"/>
        <v>1</v>
      </c>
      <c r="AG134" s="125">
        <f t="shared" si="19"/>
        <v>1</v>
      </c>
      <c r="AH134" s="125">
        <f t="shared" si="19"/>
        <v>1</v>
      </c>
      <c r="AI134" s="125">
        <f>IF(AI69=1,1,0)</f>
        <v>1</v>
      </c>
      <c r="AJ134" s="48" t="str">
        <f t="shared" si="6"/>
        <v>UNKNOWN</v>
      </c>
      <c r="AK134" s="61"/>
      <c r="AL134" s="61" t="str">
        <f t="shared" si="9"/>
        <v>3F</v>
      </c>
      <c r="AM134" s="61" t="str">
        <f t="shared" si="10"/>
        <v>00</v>
      </c>
      <c r="AN134" s="61" t="str">
        <f t="shared" si="11"/>
        <v>00</v>
      </c>
      <c r="AO134" s="61" t="str">
        <f t="shared" si="12"/>
        <v>00</v>
      </c>
      <c r="AQ134" t="str">
        <f t="shared" si="7"/>
        <v xml:space="preserve">    (U4)0x0000003FU                                                            /* 63 UNKNOWN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BZ_IGSFT</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1</v>
      </c>
      <c r="AE136" s="125">
        <f t="shared" si="20"/>
        <v>1</v>
      </c>
      <c r="AF136" s="125">
        <f t="shared" si="20"/>
        <v>1</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3F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1</v>
      </c>
      <c r="AE137" s="125">
        <f t="shared" si="20"/>
        <v>1</v>
      </c>
      <c r="AF137" s="125">
        <f t="shared" si="20"/>
        <v>1</v>
      </c>
      <c r="AG137" s="125">
        <f t="shared" si="20"/>
        <v>1</v>
      </c>
      <c r="AH137" s="125">
        <f t="shared" si="20"/>
        <v>1</v>
      </c>
      <c r="AI137" s="125">
        <f t="shared" si="20"/>
        <v>1</v>
      </c>
      <c r="AJ137" s="48" t="str">
        <f t="shared" si="21"/>
        <v>UNKNOWN</v>
      </c>
      <c r="AK137" s="61"/>
      <c r="AL137" s="61" t="str">
        <f t="shared" ref="AL137:AL199" si="24">BIN2HEX(AB137&amp;AC137&amp;AD137&amp;AE137&amp;AF137&amp;AG137&amp;AH137&amp;AI137,2)</f>
        <v>3F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(U4)0x0000003FU,                                                           /* 01 UNKNOWN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1</v>
      </c>
      <c r="AE138" s="125">
        <f t="shared" si="20"/>
        <v>1</v>
      </c>
      <c r="AF138" s="125">
        <f t="shared" si="20"/>
        <v>1</v>
      </c>
      <c r="AG138" s="125">
        <f t="shared" si="20"/>
        <v>1</v>
      </c>
      <c r="AH138" s="125">
        <f t="shared" si="20"/>
        <v>1</v>
      </c>
      <c r="AI138" s="125">
        <f t="shared" si="20"/>
        <v>1</v>
      </c>
      <c r="AJ138" s="48" t="str">
        <f t="shared" si="21"/>
        <v>UNKNOWN</v>
      </c>
      <c r="AK138" s="61"/>
      <c r="AL138" s="61" t="str">
        <f t="shared" si="24"/>
        <v>3F</v>
      </c>
      <c r="AM138" s="61" t="str">
        <f t="shared" si="25"/>
        <v>00</v>
      </c>
      <c r="AN138" s="61" t="str">
        <f t="shared" si="26"/>
        <v>00</v>
      </c>
      <c r="AO138" s="61" t="str">
        <f t="shared" si="27"/>
        <v>00</v>
      </c>
      <c r="AQ138" t="str">
        <f t="shared" si="22"/>
        <v xml:space="preserve">    (U4)0x0000003FU,                                                           /* 02 UNKNOWN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1</v>
      </c>
      <c r="AE139" s="125">
        <f t="shared" si="20"/>
        <v>1</v>
      </c>
      <c r="AF139" s="125">
        <f t="shared" si="20"/>
        <v>1</v>
      </c>
      <c r="AG139" s="125">
        <f t="shared" si="20"/>
        <v>1</v>
      </c>
      <c r="AH139" s="125">
        <f t="shared" si="20"/>
        <v>1</v>
      </c>
      <c r="AI139" s="125">
        <f t="shared" si="20"/>
        <v>1</v>
      </c>
      <c r="AJ139" s="48" t="str">
        <f t="shared" si="21"/>
        <v>UNKNOWN</v>
      </c>
      <c r="AK139" s="61"/>
      <c r="AL139" s="61" t="str">
        <f t="shared" si="24"/>
        <v>3F</v>
      </c>
      <c r="AM139" s="61" t="str">
        <f t="shared" si="25"/>
        <v>00</v>
      </c>
      <c r="AN139" s="61" t="str">
        <f t="shared" si="26"/>
        <v>00</v>
      </c>
      <c r="AO139" s="61" t="str">
        <f t="shared" si="27"/>
        <v>00</v>
      </c>
      <c r="AQ139" t="str">
        <f t="shared" si="22"/>
        <v xml:space="preserve">    (U4)0x0000003FU,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1</v>
      </c>
      <c r="AE140" s="125">
        <f t="shared" si="20"/>
        <v>1</v>
      </c>
      <c r="AF140" s="125">
        <f t="shared" si="20"/>
        <v>1</v>
      </c>
      <c r="AG140" s="125">
        <f t="shared" si="20"/>
        <v>1</v>
      </c>
      <c r="AH140" s="125">
        <f t="shared" si="20"/>
        <v>1</v>
      </c>
      <c r="AI140" s="125">
        <f t="shared" si="20"/>
        <v>1</v>
      </c>
      <c r="AJ140" s="48" t="str">
        <f t="shared" si="21"/>
        <v>UNKNOWN</v>
      </c>
      <c r="AK140" s="61"/>
      <c r="AL140" s="61" t="str">
        <f t="shared" si="24"/>
        <v>3F</v>
      </c>
      <c r="AM140" s="61" t="str">
        <f t="shared" si="25"/>
        <v>00</v>
      </c>
      <c r="AN140" s="61" t="str">
        <f t="shared" si="26"/>
        <v>00</v>
      </c>
      <c r="AO140" s="61" t="str">
        <f t="shared" si="27"/>
        <v>00</v>
      </c>
      <c r="AQ140" t="str">
        <f t="shared" si="22"/>
        <v xml:space="preserve">    (U4)0x0000003FU,                                                           /* 04 UNKNOWN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1</v>
      </c>
      <c r="AE141" s="125">
        <f t="shared" si="20"/>
        <v>1</v>
      </c>
      <c r="AF141" s="125">
        <f t="shared" si="20"/>
        <v>1</v>
      </c>
      <c r="AG141" s="125">
        <f t="shared" si="20"/>
        <v>1</v>
      </c>
      <c r="AH141" s="125">
        <f t="shared" si="20"/>
        <v>1</v>
      </c>
      <c r="AI141" s="125">
        <f t="shared" si="20"/>
        <v>1</v>
      </c>
      <c r="AJ141" s="48" t="str">
        <f t="shared" si="21"/>
        <v>UNKNOWN</v>
      </c>
      <c r="AK141" s="61"/>
      <c r="AL141" s="61" t="str">
        <f t="shared" si="24"/>
        <v>3F</v>
      </c>
      <c r="AM141" s="61" t="str">
        <f t="shared" si="25"/>
        <v>00</v>
      </c>
      <c r="AN141" s="61" t="str">
        <f t="shared" si="26"/>
        <v>00</v>
      </c>
      <c r="AO141" s="61" t="str">
        <f t="shared" si="27"/>
        <v>00</v>
      </c>
      <c r="AQ141" t="str">
        <f t="shared" si="22"/>
        <v xml:space="preserve">    (U4)0x0000003FU,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1</v>
      </c>
      <c r="AE142" s="125">
        <f t="shared" si="20"/>
        <v>1</v>
      </c>
      <c r="AF142" s="125">
        <f t="shared" si="20"/>
        <v>1</v>
      </c>
      <c r="AG142" s="125">
        <f t="shared" si="20"/>
        <v>1</v>
      </c>
      <c r="AH142" s="125">
        <f t="shared" si="20"/>
        <v>1</v>
      </c>
      <c r="AI142" s="125">
        <f t="shared" si="20"/>
        <v>1</v>
      </c>
      <c r="AJ142" s="48" t="str">
        <f t="shared" si="21"/>
        <v>UNKNOWN</v>
      </c>
      <c r="AK142" s="61"/>
      <c r="AL142" s="61" t="str">
        <f t="shared" si="24"/>
        <v>3F</v>
      </c>
      <c r="AM142" s="61" t="str">
        <f t="shared" si="25"/>
        <v>00</v>
      </c>
      <c r="AN142" s="61" t="str">
        <f t="shared" si="26"/>
        <v>00</v>
      </c>
      <c r="AO142" s="61" t="str">
        <f t="shared" si="27"/>
        <v>00</v>
      </c>
      <c r="AQ142" t="str">
        <f t="shared" si="22"/>
        <v xml:space="preserve">    (U4)0x0000003FU,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1</v>
      </c>
      <c r="AE143" s="125">
        <f t="shared" si="20"/>
        <v>1</v>
      </c>
      <c r="AF143" s="125">
        <f t="shared" si="20"/>
        <v>1</v>
      </c>
      <c r="AG143" s="125">
        <f t="shared" si="20"/>
        <v>1</v>
      </c>
      <c r="AH143" s="125">
        <f t="shared" si="20"/>
        <v>1</v>
      </c>
      <c r="AI143" s="125">
        <f>IF(OR(AI13=0,AI13=1),1,0)</f>
        <v>1</v>
      </c>
      <c r="AJ143" s="48" t="str">
        <f t="shared" si="21"/>
        <v>UNKNOWN</v>
      </c>
      <c r="AK143" s="61"/>
      <c r="AL143" s="61" t="str">
        <f t="shared" si="24"/>
        <v>3F</v>
      </c>
      <c r="AM143" s="61" t="str">
        <f t="shared" si="25"/>
        <v>00</v>
      </c>
      <c r="AN143" s="61" t="str">
        <f t="shared" si="26"/>
        <v>00</v>
      </c>
      <c r="AO143" s="61" t="str">
        <f t="shared" si="27"/>
        <v>00</v>
      </c>
      <c r="AQ143" t="str">
        <f t="shared" si="22"/>
        <v xml:space="preserve">    (U4)0x0000003FU,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1</v>
      </c>
      <c r="AE144" s="125">
        <f t="shared" si="28"/>
        <v>1</v>
      </c>
      <c r="AF144" s="125">
        <f t="shared" si="28"/>
        <v>1</v>
      </c>
      <c r="AG144" s="125">
        <f t="shared" si="28"/>
        <v>1</v>
      </c>
      <c r="AH144" s="125">
        <f t="shared" si="28"/>
        <v>1</v>
      </c>
      <c r="AI144" s="125">
        <f t="shared" si="28"/>
        <v>1</v>
      </c>
      <c r="AJ144" s="48" t="str">
        <f t="shared" si="21"/>
        <v>CYCLE</v>
      </c>
      <c r="AK144" s="61"/>
      <c r="AL144" s="61" t="str">
        <f t="shared" si="24"/>
        <v>3F</v>
      </c>
      <c r="AM144" s="61" t="str">
        <f t="shared" si="25"/>
        <v>00</v>
      </c>
      <c r="AN144" s="61" t="str">
        <f t="shared" si="26"/>
        <v>00</v>
      </c>
      <c r="AO144" s="61" t="str">
        <f t="shared" si="27"/>
        <v>00</v>
      </c>
      <c r="AQ144" t="str">
        <f t="shared" si="22"/>
        <v xml:space="preserve">    (U4)0x0000003FU,                                                           /* 08 CYCLE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1</v>
      </c>
      <c r="AE145" s="125">
        <f t="shared" si="28"/>
        <v>1</v>
      </c>
      <c r="AF145" s="125">
        <f t="shared" si="28"/>
        <v>1</v>
      </c>
      <c r="AG145" s="125">
        <f t="shared" si="28"/>
        <v>1</v>
      </c>
      <c r="AH145" s="125">
        <f t="shared" si="28"/>
        <v>1</v>
      </c>
      <c r="AI145" s="125">
        <f t="shared" si="28"/>
        <v>1</v>
      </c>
      <c r="AJ145" s="48" t="str">
        <f t="shared" si="21"/>
        <v>UNKNOWN</v>
      </c>
      <c r="AK145" s="61"/>
      <c r="AL145" s="61" t="str">
        <f t="shared" si="24"/>
        <v>3F</v>
      </c>
      <c r="AM145" s="61" t="str">
        <f t="shared" si="25"/>
        <v>00</v>
      </c>
      <c r="AN145" s="61" t="str">
        <f t="shared" si="26"/>
        <v>00</v>
      </c>
      <c r="AO145" s="61" t="str">
        <f t="shared" si="27"/>
        <v>00</v>
      </c>
      <c r="AQ145" t="str">
        <f t="shared" si="22"/>
        <v xml:space="preserve">    (U4)0x0000003FU,                                                           /* 09 UNKNOWN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1</v>
      </c>
      <c r="AE146" s="125">
        <f t="shared" si="28"/>
        <v>1</v>
      </c>
      <c r="AF146" s="125">
        <f t="shared" si="28"/>
        <v>1</v>
      </c>
      <c r="AG146" s="125">
        <f t="shared" si="28"/>
        <v>1</v>
      </c>
      <c r="AH146" s="125">
        <f t="shared" si="28"/>
        <v>1</v>
      </c>
      <c r="AI146" s="125">
        <f t="shared" si="28"/>
        <v>1</v>
      </c>
      <c r="AJ146" s="48" t="str">
        <f t="shared" si="21"/>
        <v>UNKNOWN</v>
      </c>
      <c r="AK146" s="61"/>
      <c r="AL146" s="61" t="str">
        <f t="shared" si="24"/>
        <v>3F</v>
      </c>
      <c r="AM146" s="61" t="str">
        <f t="shared" si="25"/>
        <v>00</v>
      </c>
      <c r="AN146" s="61" t="str">
        <f t="shared" si="26"/>
        <v>00</v>
      </c>
      <c r="AO146" s="61" t="str">
        <f t="shared" si="27"/>
        <v>00</v>
      </c>
      <c r="AQ146" t="str">
        <f t="shared" si="22"/>
        <v xml:space="preserve">    (U4)0x0000003FU,                                                           /* 10 UNKNOWN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1</v>
      </c>
      <c r="AE147" s="125">
        <f t="shared" si="28"/>
        <v>1</v>
      </c>
      <c r="AF147" s="125">
        <f t="shared" si="28"/>
        <v>1</v>
      </c>
      <c r="AG147" s="125">
        <f t="shared" si="28"/>
        <v>1</v>
      </c>
      <c r="AH147" s="125">
        <f t="shared" si="28"/>
        <v>1</v>
      </c>
      <c r="AI147" s="125">
        <f t="shared" si="28"/>
        <v>1</v>
      </c>
      <c r="AJ147" s="48" t="str">
        <f t="shared" si="21"/>
        <v>UNKNOWN</v>
      </c>
      <c r="AK147" s="61"/>
      <c r="AL147" s="61" t="str">
        <f t="shared" si="24"/>
        <v>3F</v>
      </c>
      <c r="AM147" s="61" t="str">
        <f t="shared" si="25"/>
        <v>00</v>
      </c>
      <c r="AN147" s="61" t="str">
        <f t="shared" si="26"/>
        <v>00</v>
      </c>
      <c r="AO147" s="61" t="str">
        <f t="shared" si="27"/>
        <v>00</v>
      </c>
      <c r="AQ147" t="str">
        <f t="shared" si="22"/>
        <v xml:space="preserve">    (U4)0x0000003FU,                                                           /* 11 UNKNOWN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1</v>
      </c>
      <c r="AE148" s="125">
        <f t="shared" si="28"/>
        <v>1</v>
      </c>
      <c r="AF148" s="125">
        <f t="shared" si="28"/>
        <v>1</v>
      </c>
      <c r="AG148" s="125">
        <f t="shared" si="28"/>
        <v>1</v>
      </c>
      <c r="AH148" s="125">
        <f t="shared" si="28"/>
        <v>1</v>
      </c>
      <c r="AI148" s="125">
        <f t="shared" si="28"/>
        <v>1</v>
      </c>
      <c r="AJ148" s="48" t="str">
        <f t="shared" si="21"/>
        <v>UNKNOWN</v>
      </c>
      <c r="AK148" s="61"/>
      <c r="AL148" s="61" t="str">
        <f t="shared" si="24"/>
        <v>3F</v>
      </c>
      <c r="AM148" s="61" t="str">
        <f t="shared" si="25"/>
        <v>00</v>
      </c>
      <c r="AN148" s="61" t="str">
        <f t="shared" si="26"/>
        <v>00</v>
      </c>
      <c r="AO148" s="61" t="str">
        <f t="shared" si="27"/>
        <v>00</v>
      </c>
      <c r="AQ148" t="str">
        <f t="shared" si="22"/>
        <v xml:space="preserve">    (U4)0x0000003FU,                                                           /* 12 UNKNOWN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1</v>
      </c>
      <c r="AE149" s="125">
        <f t="shared" si="28"/>
        <v>1</v>
      </c>
      <c r="AF149" s="125">
        <f t="shared" si="28"/>
        <v>1</v>
      </c>
      <c r="AG149" s="125">
        <f t="shared" si="28"/>
        <v>1</v>
      </c>
      <c r="AH149" s="125">
        <f t="shared" si="28"/>
        <v>1</v>
      </c>
      <c r="AI149" s="125">
        <f t="shared" si="28"/>
        <v>1</v>
      </c>
      <c r="AJ149" s="48" t="str">
        <f t="shared" si="21"/>
        <v>UNKNOWN</v>
      </c>
      <c r="AK149" s="61"/>
      <c r="AL149" s="61" t="str">
        <f t="shared" si="24"/>
        <v>3F</v>
      </c>
      <c r="AM149" s="61" t="str">
        <f t="shared" si="25"/>
        <v>00</v>
      </c>
      <c r="AN149" s="61" t="str">
        <f t="shared" si="26"/>
        <v>00</v>
      </c>
      <c r="AO149" s="61" t="str">
        <f t="shared" si="27"/>
        <v>00</v>
      </c>
      <c r="AQ149" t="str">
        <f t="shared" si="22"/>
        <v xml:space="preserve">    (U4)0x0000003FU,                                                           /* 13 UNKNOWN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1</v>
      </c>
      <c r="AE150" s="125">
        <f t="shared" si="28"/>
        <v>1</v>
      </c>
      <c r="AF150" s="125">
        <f t="shared" si="28"/>
        <v>1</v>
      </c>
      <c r="AG150" s="125">
        <f t="shared" si="28"/>
        <v>1</v>
      </c>
      <c r="AH150" s="125">
        <f t="shared" si="28"/>
        <v>1</v>
      </c>
      <c r="AI150" s="125">
        <f t="shared" si="28"/>
        <v>1</v>
      </c>
      <c r="AJ150" s="48" t="str">
        <f t="shared" si="21"/>
        <v>UNKNOWN</v>
      </c>
      <c r="AK150" s="61"/>
      <c r="AL150" s="61" t="str">
        <f t="shared" si="24"/>
        <v>3F</v>
      </c>
      <c r="AM150" s="61" t="str">
        <f t="shared" si="25"/>
        <v>00</v>
      </c>
      <c r="AN150" s="61" t="str">
        <f t="shared" si="26"/>
        <v>00</v>
      </c>
      <c r="AO150" s="61" t="str">
        <f t="shared" si="27"/>
        <v>00</v>
      </c>
      <c r="AQ150" t="str">
        <f t="shared" si="22"/>
        <v xml:space="preserve">    (U4)0x0000003FU,                                                           /* 14 UNKNOWN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1</v>
      </c>
      <c r="AE151" s="125">
        <f t="shared" si="28"/>
        <v>1</v>
      </c>
      <c r="AF151" s="125">
        <f t="shared" si="28"/>
        <v>1</v>
      </c>
      <c r="AG151" s="125">
        <f t="shared" si="28"/>
        <v>1</v>
      </c>
      <c r="AH151" s="125">
        <f t="shared" si="28"/>
        <v>1</v>
      </c>
      <c r="AI151" s="125">
        <f>IF(OR(AI21=0,AI21=1),1,0)</f>
        <v>1</v>
      </c>
      <c r="AJ151" s="48" t="str">
        <f t="shared" si="21"/>
        <v>UNKNOWN</v>
      </c>
      <c r="AK151" s="61"/>
      <c r="AL151" s="61" t="str">
        <f t="shared" si="24"/>
        <v>3F</v>
      </c>
      <c r="AM151" s="61" t="str">
        <f t="shared" si="25"/>
        <v>00</v>
      </c>
      <c r="AN151" s="61" t="str">
        <f t="shared" si="26"/>
        <v>00</v>
      </c>
      <c r="AO151" s="61" t="str">
        <f t="shared" si="27"/>
        <v>00</v>
      </c>
      <c r="AQ151" t="str">
        <f t="shared" si="22"/>
        <v xml:space="preserve">    (U4)0x0000003FU,                                                           /* 15 UNKNOWN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1</v>
      </c>
      <c r="AE152" s="125">
        <f t="shared" si="29"/>
        <v>1</v>
      </c>
      <c r="AF152" s="125">
        <f t="shared" si="29"/>
        <v>1</v>
      </c>
      <c r="AG152" s="125">
        <f t="shared" si="29"/>
        <v>1</v>
      </c>
      <c r="AH152" s="125">
        <f t="shared" si="29"/>
        <v>1</v>
      </c>
      <c r="AI152" s="125">
        <f t="shared" si="29"/>
        <v>1</v>
      </c>
      <c r="AJ152" s="48" t="str">
        <f t="shared" si="21"/>
        <v>UNKNOWN</v>
      </c>
      <c r="AK152" s="61"/>
      <c r="AL152" s="61" t="str">
        <f t="shared" si="24"/>
        <v>3F</v>
      </c>
      <c r="AM152" s="61" t="str">
        <f t="shared" si="25"/>
        <v>00</v>
      </c>
      <c r="AN152" s="61" t="str">
        <f t="shared" si="26"/>
        <v>00</v>
      </c>
      <c r="AO152" s="61" t="str">
        <f t="shared" si="27"/>
        <v>00</v>
      </c>
      <c r="AQ152" t="str">
        <f t="shared" si="22"/>
        <v xml:space="preserve">    (U4)0x0000003FU,                                                           /* 16 UNKNOWN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1</v>
      </c>
      <c r="AE153" s="125">
        <f t="shared" si="29"/>
        <v>1</v>
      </c>
      <c r="AF153" s="125">
        <f t="shared" si="29"/>
        <v>1</v>
      </c>
      <c r="AG153" s="125">
        <f t="shared" si="29"/>
        <v>1</v>
      </c>
      <c r="AH153" s="125">
        <f t="shared" si="29"/>
        <v>1</v>
      </c>
      <c r="AI153" s="125">
        <f t="shared" si="29"/>
        <v>1</v>
      </c>
      <c r="AJ153" s="48" t="str">
        <f t="shared" si="21"/>
        <v>UNKNOWN</v>
      </c>
      <c r="AK153" s="61"/>
      <c r="AL153" s="61" t="str">
        <f t="shared" si="24"/>
        <v>3F</v>
      </c>
      <c r="AM153" s="61" t="str">
        <f t="shared" si="25"/>
        <v>00</v>
      </c>
      <c r="AN153" s="61" t="str">
        <f t="shared" si="26"/>
        <v>00</v>
      </c>
      <c r="AO153" s="61" t="str">
        <f t="shared" si="27"/>
        <v>00</v>
      </c>
      <c r="AQ153" t="str">
        <f t="shared" si="22"/>
        <v xml:space="preserve">    (U4)0x0000003FU,                                                           /* 17 UNKNOWN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1</v>
      </c>
      <c r="AE154" s="125">
        <f t="shared" si="29"/>
        <v>1</v>
      </c>
      <c r="AF154" s="125">
        <f t="shared" si="29"/>
        <v>1</v>
      </c>
      <c r="AG154" s="125">
        <f t="shared" si="29"/>
        <v>1</v>
      </c>
      <c r="AH154" s="125">
        <f t="shared" si="29"/>
        <v>1</v>
      </c>
      <c r="AI154" s="125">
        <f t="shared" si="29"/>
        <v>1</v>
      </c>
      <c r="AJ154" s="48" t="str">
        <f t="shared" si="21"/>
        <v>UNKNOWN</v>
      </c>
      <c r="AK154" s="61"/>
      <c r="AL154" s="61" t="str">
        <f t="shared" si="24"/>
        <v>3F</v>
      </c>
      <c r="AM154" s="61" t="str">
        <f t="shared" si="25"/>
        <v>00</v>
      </c>
      <c r="AN154" s="61" t="str">
        <f t="shared" si="26"/>
        <v>00</v>
      </c>
      <c r="AO154" s="61" t="str">
        <f t="shared" si="27"/>
        <v>00</v>
      </c>
      <c r="AQ154" t="str">
        <f t="shared" si="22"/>
        <v xml:space="preserve">    (U4)0x0000003FU,                                                           /* 18 UNKNOWN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1</v>
      </c>
      <c r="AE155" s="125">
        <f t="shared" si="29"/>
        <v>1</v>
      </c>
      <c r="AF155" s="125">
        <f t="shared" si="29"/>
        <v>1</v>
      </c>
      <c r="AG155" s="125">
        <f t="shared" si="29"/>
        <v>1</v>
      </c>
      <c r="AH155" s="125">
        <f t="shared" si="29"/>
        <v>1</v>
      </c>
      <c r="AI155" s="125">
        <f t="shared" si="29"/>
        <v>1</v>
      </c>
      <c r="AJ155" s="48" t="str">
        <f t="shared" si="21"/>
        <v>UNKNOWN</v>
      </c>
      <c r="AK155" s="61"/>
      <c r="AL155" s="61" t="str">
        <f t="shared" si="24"/>
        <v>3F</v>
      </c>
      <c r="AM155" s="61" t="str">
        <f t="shared" si="25"/>
        <v>00</v>
      </c>
      <c r="AN155" s="61" t="str">
        <f t="shared" si="26"/>
        <v>00</v>
      </c>
      <c r="AO155" s="61" t="str">
        <f t="shared" si="27"/>
        <v>00</v>
      </c>
      <c r="AQ155" t="str">
        <f t="shared" si="22"/>
        <v xml:space="preserve">    (U4)0x0000003FU,                                                           /* 19 UNKNOWN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1</v>
      </c>
      <c r="AE156" s="125">
        <f t="shared" si="29"/>
        <v>1</v>
      </c>
      <c r="AF156" s="125">
        <f t="shared" si="29"/>
        <v>1</v>
      </c>
      <c r="AG156" s="125">
        <f t="shared" si="29"/>
        <v>1</v>
      </c>
      <c r="AH156" s="125">
        <f t="shared" si="29"/>
        <v>1</v>
      </c>
      <c r="AI156" s="125">
        <f t="shared" si="29"/>
        <v>1</v>
      </c>
      <c r="AJ156" s="48" t="str">
        <f t="shared" si="21"/>
        <v>UNKNOWN</v>
      </c>
      <c r="AK156" s="61"/>
      <c r="AL156" s="61" t="str">
        <f t="shared" si="24"/>
        <v>3F</v>
      </c>
      <c r="AM156" s="61" t="str">
        <f t="shared" si="25"/>
        <v>00</v>
      </c>
      <c r="AN156" s="61" t="str">
        <f t="shared" si="26"/>
        <v>00</v>
      </c>
      <c r="AO156" s="61" t="str">
        <f t="shared" si="27"/>
        <v>00</v>
      </c>
      <c r="AQ156" t="str">
        <f t="shared" si="22"/>
        <v xml:space="preserve">    (U4)0x0000003FU,                                                           /* 20 UNKNOWN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1</v>
      </c>
      <c r="AE157" s="125">
        <f t="shared" si="29"/>
        <v>1</v>
      </c>
      <c r="AF157" s="125">
        <f t="shared" si="29"/>
        <v>1</v>
      </c>
      <c r="AG157" s="125">
        <f t="shared" si="29"/>
        <v>1</v>
      </c>
      <c r="AH157" s="125">
        <f t="shared" si="29"/>
        <v>1</v>
      </c>
      <c r="AI157" s="125">
        <f t="shared" si="29"/>
        <v>1</v>
      </c>
      <c r="AJ157" s="48" t="str">
        <f t="shared" si="21"/>
        <v>UNKNOWN</v>
      </c>
      <c r="AK157" s="61"/>
      <c r="AL157" s="61" t="str">
        <f t="shared" si="24"/>
        <v>3F</v>
      </c>
      <c r="AM157" s="61" t="str">
        <f t="shared" si="25"/>
        <v>00</v>
      </c>
      <c r="AN157" s="61" t="str">
        <f t="shared" si="26"/>
        <v>00</v>
      </c>
      <c r="AO157" s="61" t="str">
        <f t="shared" si="27"/>
        <v>00</v>
      </c>
      <c r="AQ157" t="str">
        <f t="shared" si="22"/>
        <v xml:space="preserve">    (U4)0x0000003FU,                                                           /* 21 UNKNOWN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1</v>
      </c>
      <c r="AE158" s="125">
        <f t="shared" si="29"/>
        <v>1</v>
      </c>
      <c r="AF158" s="125">
        <f t="shared" si="29"/>
        <v>1</v>
      </c>
      <c r="AG158" s="125">
        <f t="shared" si="29"/>
        <v>1</v>
      </c>
      <c r="AH158" s="125">
        <f t="shared" si="29"/>
        <v>1</v>
      </c>
      <c r="AI158" s="125">
        <f t="shared" si="29"/>
        <v>1</v>
      </c>
      <c r="AJ158" s="48" t="str">
        <f t="shared" si="21"/>
        <v>UNKNOWN</v>
      </c>
      <c r="AK158" s="61"/>
      <c r="AL158" s="61" t="str">
        <f t="shared" si="24"/>
        <v>3F</v>
      </c>
      <c r="AM158" s="61" t="str">
        <f t="shared" si="25"/>
        <v>00</v>
      </c>
      <c r="AN158" s="61" t="str">
        <f t="shared" si="26"/>
        <v>00</v>
      </c>
      <c r="AO158" s="61" t="str">
        <f t="shared" si="27"/>
        <v>00</v>
      </c>
      <c r="AQ158" t="str">
        <f t="shared" si="22"/>
        <v xml:space="preserve">    (U4)0x0000003FU,                                                           /* 22 UNKNOWN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1</v>
      </c>
      <c r="AE159" s="125">
        <f t="shared" si="29"/>
        <v>1</v>
      </c>
      <c r="AF159" s="125">
        <f t="shared" si="29"/>
        <v>1</v>
      </c>
      <c r="AG159" s="125">
        <f t="shared" si="29"/>
        <v>1</v>
      </c>
      <c r="AH159" s="125">
        <f t="shared" si="29"/>
        <v>1</v>
      </c>
      <c r="AI159" s="125">
        <f>IF(OR(AI29=0,AI29=1),1,0)</f>
        <v>1</v>
      </c>
      <c r="AJ159" s="48" t="str">
        <f t="shared" si="21"/>
        <v>UNKNOWN</v>
      </c>
      <c r="AK159" s="61"/>
      <c r="AL159" s="61" t="str">
        <f t="shared" si="24"/>
        <v>3F</v>
      </c>
      <c r="AM159" s="61" t="str">
        <f t="shared" si="25"/>
        <v>00</v>
      </c>
      <c r="AN159" s="61" t="str">
        <f t="shared" si="26"/>
        <v>00</v>
      </c>
      <c r="AO159" s="61" t="str">
        <f t="shared" si="27"/>
        <v>00</v>
      </c>
      <c r="AQ159" t="str">
        <f t="shared" si="22"/>
        <v xml:space="preserve">    (U4)0x0000003FU,                                                           /* 23 UNKNOWN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1</v>
      </c>
      <c r="AE160" s="125">
        <f t="shared" si="30"/>
        <v>1</v>
      </c>
      <c r="AF160" s="125">
        <f t="shared" si="30"/>
        <v>1</v>
      </c>
      <c r="AG160" s="125">
        <f t="shared" si="30"/>
        <v>1</v>
      </c>
      <c r="AH160" s="125">
        <f t="shared" si="30"/>
        <v>1</v>
      </c>
      <c r="AI160" s="125">
        <f t="shared" si="30"/>
        <v>1</v>
      </c>
      <c r="AJ160" s="48" t="str">
        <f t="shared" si="21"/>
        <v>UNKNOWN</v>
      </c>
      <c r="AK160" s="61"/>
      <c r="AL160" s="61" t="str">
        <f t="shared" si="24"/>
        <v>3F</v>
      </c>
      <c r="AM160" s="61" t="str">
        <f t="shared" si="25"/>
        <v>00</v>
      </c>
      <c r="AN160" s="61" t="str">
        <f t="shared" si="26"/>
        <v>00</v>
      </c>
      <c r="AO160" s="61" t="str">
        <f t="shared" si="27"/>
        <v>00</v>
      </c>
      <c r="AQ160" t="str">
        <f t="shared" si="22"/>
        <v xml:space="preserve">    (U4)0x0000003FU,                                                           /* 24 UNKNOWN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1</v>
      </c>
      <c r="AE161" s="125">
        <f t="shared" si="30"/>
        <v>1</v>
      </c>
      <c r="AF161" s="125">
        <f t="shared" si="30"/>
        <v>1</v>
      </c>
      <c r="AG161" s="125">
        <f t="shared" si="30"/>
        <v>1</v>
      </c>
      <c r="AH161" s="125">
        <f t="shared" si="30"/>
        <v>1</v>
      </c>
      <c r="AI161" s="125">
        <f t="shared" si="30"/>
        <v>1</v>
      </c>
      <c r="AJ161" s="48" t="str">
        <f t="shared" si="21"/>
        <v>UNKNOWN</v>
      </c>
      <c r="AK161" s="61"/>
      <c r="AL161" s="61" t="str">
        <f t="shared" si="24"/>
        <v>3F</v>
      </c>
      <c r="AM161" s="61" t="str">
        <f t="shared" si="25"/>
        <v>00</v>
      </c>
      <c r="AN161" s="61" t="str">
        <f t="shared" si="26"/>
        <v>00</v>
      </c>
      <c r="AO161" s="61" t="str">
        <f t="shared" si="27"/>
        <v>00</v>
      </c>
      <c r="AQ161" t="str">
        <f t="shared" si="22"/>
        <v xml:space="preserve">    (U4)0x0000003FU,                                                           /* 25 UNKNOWN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1</v>
      </c>
      <c r="AE162" s="125">
        <f t="shared" si="30"/>
        <v>1</v>
      </c>
      <c r="AF162" s="125">
        <f t="shared" si="30"/>
        <v>1</v>
      </c>
      <c r="AG162" s="125">
        <f t="shared" si="30"/>
        <v>1</v>
      </c>
      <c r="AH162" s="125">
        <f t="shared" si="30"/>
        <v>1</v>
      </c>
      <c r="AI162" s="125">
        <f t="shared" si="30"/>
        <v>1</v>
      </c>
      <c r="AJ162" s="48" t="str">
        <f t="shared" si="21"/>
        <v>UNKNOWN</v>
      </c>
      <c r="AK162" s="61"/>
      <c r="AL162" s="61" t="str">
        <f t="shared" si="24"/>
        <v>3F</v>
      </c>
      <c r="AM162" s="61" t="str">
        <f t="shared" si="25"/>
        <v>00</v>
      </c>
      <c r="AN162" s="61" t="str">
        <f t="shared" si="26"/>
        <v>00</v>
      </c>
      <c r="AO162" s="61" t="str">
        <f t="shared" si="27"/>
        <v>00</v>
      </c>
      <c r="AQ162" t="str">
        <f t="shared" si="22"/>
        <v xml:space="preserve">    (U4)0x0000003FU,                                                           /* 26 UNKNOWN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1</v>
      </c>
      <c r="AE163" s="125">
        <f t="shared" si="30"/>
        <v>1</v>
      </c>
      <c r="AF163" s="125">
        <f t="shared" si="30"/>
        <v>1</v>
      </c>
      <c r="AG163" s="125">
        <f t="shared" si="30"/>
        <v>1</v>
      </c>
      <c r="AH163" s="125">
        <f t="shared" si="30"/>
        <v>1</v>
      </c>
      <c r="AI163" s="125">
        <f t="shared" si="30"/>
        <v>1</v>
      </c>
      <c r="AJ163" s="48" t="str">
        <f t="shared" si="21"/>
        <v>UNKNOWN</v>
      </c>
      <c r="AK163" s="61"/>
      <c r="AL163" s="61" t="str">
        <f t="shared" si="24"/>
        <v>3F</v>
      </c>
      <c r="AM163" s="61" t="str">
        <f t="shared" si="25"/>
        <v>00</v>
      </c>
      <c r="AN163" s="61" t="str">
        <f t="shared" si="26"/>
        <v>00</v>
      </c>
      <c r="AO163" s="61" t="str">
        <f t="shared" si="27"/>
        <v>00</v>
      </c>
      <c r="AQ163" t="str">
        <f t="shared" si="22"/>
        <v xml:space="preserve">    (U4)0x0000003FU,                                                           /* 27 UNKNOWN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1</v>
      </c>
      <c r="AE164" s="125">
        <f t="shared" si="30"/>
        <v>1</v>
      </c>
      <c r="AF164" s="125">
        <f t="shared" si="30"/>
        <v>1</v>
      </c>
      <c r="AG164" s="125">
        <f t="shared" si="30"/>
        <v>1</v>
      </c>
      <c r="AH164" s="125">
        <f t="shared" si="30"/>
        <v>1</v>
      </c>
      <c r="AI164" s="125">
        <f t="shared" si="30"/>
        <v>1</v>
      </c>
      <c r="AJ164" s="48" t="str">
        <f t="shared" si="21"/>
        <v>UNKNOWN</v>
      </c>
      <c r="AK164" s="61"/>
      <c r="AL164" s="61" t="str">
        <f t="shared" si="24"/>
        <v>3F</v>
      </c>
      <c r="AM164" s="61" t="str">
        <f t="shared" si="25"/>
        <v>00</v>
      </c>
      <c r="AN164" s="61" t="str">
        <f t="shared" si="26"/>
        <v>00</v>
      </c>
      <c r="AO164" s="61" t="str">
        <f t="shared" si="27"/>
        <v>00</v>
      </c>
      <c r="AQ164" t="str">
        <f t="shared" si="22"/>
        <v xml:space="preserve">    (U4)0x0000003FU,                                                           /* 28 UNKNOWN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1</v>
      </c>
      <c r="AE165" s="125">
        <f t="shared" si="30"/>
        <v>1</v>
      </c>
      <c r="AF165" s="125">
        <f t="shared" si="30"/>
        <v>1</v>
      </c>
      <c r="AG165" s="125">
        <f t="shared" si="30"/>
        <v>1</v>
      </c>
      <c r="AH165" s="125">
        <f t="shared" si="30"/>
        <v>1</v>
      </c>
      <c r="AI165" s="125">
        <f t="shared" si="30"/>
        <v>1</v>
      </c>
      <c r="AJ165" s="48" t="str">
        <f t="shared" si="21"/>
        <v>UNKNOWN</v>
      </c>
      <c r="AK165" s="61"/>
      <c r="AL165" s="61" t="str">
        <f t="shared" si="24"/>
        <v>3F</v>
      </c>
      <c r="AM165" s="61" t="str">
        <f t="shared" si="25"/>
        <v>00</v>
      </c>
      <c r="AN165" s="61" t="str">
        <f t="shared" si="26"/>
        <v>00</v>
      </c>
      <c r="AO165" s="61" t="str">
        <f t="shared" si="27"/>
        <v>00</v>
      </c>
      <c r="AQ165" t="str">
        <f t="shared" si="22"/>
        <v xml:space="preserve">    (U4)0x0000003FU,                                                           /* 29 UNKNOWN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1</v>
      </c>
      <c r="AE166" s="125">
        <f t="shared" si="30"/>
        <v>1</v>
      </c>
      <c r="AF166" s="125">
        <f t="shared" si="30"/>
        <v>1</v>
      </c>
      <c r="AG166" s="125">
        <f t="shared" si="30"/>
        <v>1</v>
      </c>
      <c r="AH166" s="125">
        <f t="shared" si="30"/>
        <v>1</v>
      </c>
      <c r="AI166" s="125">
        <f t="shared" si="30"/>
        <v>1</v>
      </c>
      <c r="AJ166" s="48" t="str">
        <f t="shared" si="21"/>
        <v>UNKNOWN</v>
      </c>
      <c r="AK166" s="61"/>
      <c r="AL166" s="61" t="str">
        <f t="shared" si="24"/>
        <v>3F</v>
      </c>
      <c r="AM166" s="61" t="str">
        <f t="shared" si="25"/>
        <v>00</v>
      </c>
      <c r="AN166" s="61" t="str">
        <f t="shared" si="26"/>
        <v>00</v>
      </c>
      <c r="AO166" s="61" t="str">
        <f t="shared" si="27"/>
        <v>00</v>
      </c>
      <c r="AQ166" t="str">
        <f t="shared" si="22"/>
        <v xml:space="preserve">    (U4)0x0000003FU,                                                           /* 30 UNKNOWN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1</v>
      </c>
      <c r="AE167" s="125">
        <f t="shared" si="30"/>
        <v>1</v>
      </c>
      <c r="AF167" s="125">
        <f t="shared" si="30"/>
        <v>1</v>
      </c>
      <c r="AG167" s="125">
        <f t="shared" si="30"/>
        <v>1</v>
      </c>
      <c r="AH167" s="125">
        <f t="shared" si="30"/>
        <v>1</v>
      </c>
      <c r="AI167" s="125">
        <f>IF(OR(AI37=0,AI37=1),1,0)</f>
        <v>1</v>
      </c>
      <c r="AJ167" s="48" t="str">
        <f t="shared" si="21"/>
        <v>UNKNOWN</v>
      </c>
      <c r="AK167" s="61"/>
      <c r="AL167" s="61" t="str">
        <f t="shared" si="24"/>
        <v>3F</v>
      </c>
      <c r="AM167" s="61" t="str">
        <f t="shared" si="25"/>
        <v>00</v>
      </c>
      <c r="AN167" s="61" t="str">
        <f t="shared" si="26"/>
        <v>00</v>
      </c>
      <c r="AO167" s="61" t="str">
        <f t="shared" si="27"/>
        <v>00</v>
      </c>
      <c r="AQ167" t="str">
        <f t="shared" si="22"/>
        <v xml:space="preserve">    (U4)0x0000003FU,                                                           /* 31 UNKNOWN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1</v>
      </c>
      <c r="AE168" s="125">
        <f t="shared" si="31"/>
        <v>1</v>
      </c>
      <c r="AF168" s="125">
        <f t="shared" si="31"/>
        <v>1</v>
      </c>
      <c r="AG168" s="125">
        <f t="shared" si="31"/>
        <v>1</v>
      </c>
      <c r="AH168" s="125">
        <f t="shared" si="31"/>
        <v>1</v>
      </c>
      <c r="AI168" s="125">
        <f t="shared" si="31"/>
        <v>1</v>
      </c>
      <c r="AJ168" s="48" t="str">
        <f t="shared" si="21"/>
        <v>UNKNOWN</v>
      </c>
      <c r="AK168" s="61"/>
      <c r="AL168" s="61" t="str">
        <f t="shared" si="24"/>
        <v>3F</v>
      </c>
      <c r="AM168" s="61" t="str">
        <f t="shared" si="25"/>
        <v>00</v>
      </c>
      <c r="AN168" s="61" t="str">
        <f t="shared" si="26"/>
        <v>00</v>
      </c>
      <c r="AO168" s="61" t="str">
        <f t="shared" si="27"/>
        <v>00</v>
      </c>
      <c r="AQ168" t="str">
        <f t="shared" si="22"/>
        <v xml:space="preserve">    (U4)0x0000003FU,                                                           /* 32 UNKNOWN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1</v>
      </c>
      <c r="AE169" s="125">
        <f t="shared" si="31"/>
        <v>1</v>
      </c>
      <c r="AF169" s="125">
        <f t="shared" si="31"/>
        <v>1</v>
      </c>
      <c r="AG169" s="125">
        <f t="shared" si="31"/>
        <v>1</v>
      </c>
      <c r="AH169" s="125">
        <f t="shared" si="31"/>
        <v>1</v>
      </c>
      <c r="AI169" s="125">
        <f t="shared" si="31"/>
        <v>1</v>
      </c>
      <c r="AJ169" s="48" t="str">
        <f t="shared" si="21"/>
        <v>UNKNOWN</v>
      </c>
      <c r="AK169" s="61"/>
      <c r="AL169" s="61" t="str">
        <f t="shared" si="24"/>
        <v>3F</v>
      </c>
      <c r="AM169" s="61" t="str">
        <f t="shared" si="25"/>
        <v>00</v>
      </c>
      <c r="AN169" s="61" t="str">
        <f t="shared" si="26"/>
        <v>00</v>
      </c>
      <c r="AO169" s="61" t="str">
        <f t="shared" si="27"/>
        <v>00</v>
      </c>
      <c r="AQ169" t="str">
        <f t="shared" si="22"/>
        <v xml:space="preserve">    (U4)0x0000003FU,                                                           /* 33 UNKNOWN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1</v>
      </c>
      <c r="AE170" s="125">
        <f t="shared" si="31"/>
        <v>1</v>
      </c>
      <c r="AF170" s="125">
        <f t="shared" si="31"/>
        <v>1</v>
      </c>
      <c r="AG170" s="125">
        <f t="shared" si="31"/>
        <v>1</v>
      </c>
      <c r="AH170" s="125">
        <f t="shared" si="31"/>
        <v>1</v>
      </c>
      <c r="AI170" s="125">
        <f t="shared" si="31"/>
        <v>1</v>
      </c>
      <c r="AJ170" s="48" t="str">
        <f t="shared" si="21"/>
        <v>UNKNOWN</v>
      </c>
      <c r="AK170" s="61"/>
      <c r="AL170" s="61" t="str">
        <f t="shared" si="24"/>
        <v>3F</v>
      </c>
      <c r="AM170" s="61" t="str">
        <f t="shared" si="25"/>
        <v>00</v>
      </c>
      <c r="AN170" s="61" t="str">
        <f t="shared" si="26"/>
        <v>00</v>
      </c>
      <c r="AO170" s="61" t="str">
        <f t="shared" si="27"/>
        <v>00</v>
      </c>
      <c r="AQ170" t="str">
        <f t="shared" si="22"/>
        <v xml:space="preserve">    (U4)0x0000003FU,                                                           /* 34 UNKNOWN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1</v>
      </c>
      <c r="AE171" s="125">
        <f t="shared" si="31"/>
        <v>1</v>
      </c>
      <c r="AF171" s="125">
        <f t="shared" si="31"/>
        <v>1</v>
      </c>
      <c r="AG171" s="125">
        <f t="shared" si="31"/>
        <v>1</v>
      </c>
      <c r="AH171" s="125">
        <f t="shared" si="31"/>
        <v>1</v>
      </c>
      <c r="AI171" s="125">
        <f t="shared" si="31"/>
        <v>1</v>
      </c>
      <c r="AJ171" s="48" t="str">
        <f t="shared" si="21"/>
        <v>UNKNOWN</v>
      </c>
      <c r="AK171" s="61"/>
      <c r="AL171" s="61" t="str">
        <f t="shared" si="24"/>
        <v>3F</v>
      </c>
      <c r="AM171" s="61" t="str">
        <f t="shared" si="25"/>
        <v>00</v>
      </c>
      <c r="AN171" s="61" t="str">
        <f t="shared" si="26"/>
        <v>00</v>
      </c>
      <c r="AO171" s="61" t="str">
        <f t="shared" si="27"/>
        <v>00</v>
      </c>
      <c r="AQ171" t="str">
        <f t="shared" si="22"/>
        <v xml:space="preserve">    (U4)0x0000003FU,                                                           /* 35 UNKNOWN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1</v>
      </c>
      <c r="AE172" s="125">
        <f t="shared" si="31"/>
        <v>1</v>
      </c>
      <c r="AF172" s="125">
        <f t="shared" si="31"/>
        <v>1</v>
      </c>
      <c r="AG172" s="125">
        <f t="shared" si="31"/>
        <v>1</v>
      </c>
      <c r="AH172" s="125">
        <f t="shared" si="31"/>
        <v>1</v>
      </c>
      <c r="AI172" s="125">
        <f t="shared" si="31"/>
        <v>1</v>
      </c>
      <c r="AJ172" s="48" t="str">
        <f t="shared" si="21"/>
        <v>UNKNOWN</v>
      </c>
      <c r="AK172" s="61"/>
      <c r="AL172" s="61" t="str">
        <f t="shared" si="24"/>
        <v>3F</v>
      </c>
      <c r="AM172" s="61" t="str">
        <f t="shared" si="25"/>
        <v>00</v>
      </c>
      <c r="AN172" s="61" t="str">
        <f t="shared" si="26"/>
        <v>00</v>
      </c>
      <c r="AO172" s="61" t="str">
        <f t="shared" si="27"/>
        <v>00</v>
      </c>
      <c r="AQ172" t="str">
        <f t="shared" si="22"/>
        <v xml:space="preserve">    (U4)0x0000003FU,                                                           /* 36 UNKNOWN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1</v>
      </c>
      <c r="AE173" s="125">
        <f t="shared" si="31"/>
        <v>1</v>
      </c>
      <c r="AF173" s="125">
        <f t="shared" si="31"/>
        <v>1</v>
      </c>
      <c r="AG173" s="125">
        <f t="shared" si="31"/>
        <v>1</v>
      </c>
      <c r="AH173" s="125">
        <f t="shared" si="31"/>
        <v>1</v>
      </c>
      <c r="AI173" s="125">
        <f t="shared" si="31"/>
        <v>1</v>
      </c>
      <c r="AJ173" s="48" t="str">
        <f t="shared" si="21"/>
        <v>UNKNOWN</v>
      </c>
      <c r="AK173" s="61"/>
      <c r="AL173" s="61" t="str">
        <f t="shared" si="24"/>
        <v>3F</v>
      </c>
      <c r="AM173" s="61" t="str">
        <f t="shared" si="25"/>
        <v>00</v>
      </c>
      <c r="AN173" s="61" t="str">
        <f t="shared" si="26"/>
        <v>00</v>
      </c>
      <c r="AO173" s="61" t="str">
        <f t="shared" si="27"/>
        <v>00</v>
      </c>
      <c r="AQ173" t="str">
        <f t="shared" si="22"/>
        <v xml:space="preserve">    (U4)0x0000003FU,                                                           /* 37 UNKNOWN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1</v>
      </c>
      <c r="AE174" s="125">
        <f t="shared" si="31"/>
        <v>1</v>
      </c>
      <c r="AF174" s="125">
        <f t="shared" si="31"/>
        <v>1</v>
      </c>
      <c r="AG174" s="125">
        <f t="shared" si="31"/>
        <v>1</v>
      </c>
      <c r="AH174" s="125">
        <f t="shared" si="31"/>
        <v>1</v>
      </c>
      <c r="AI174" s="125">
        <f t="shared" si="31"/>
        <v>1</v>
      </c>
      <c r="AJ174" s="48" t="str">
        <f t="shared" si="21"/>
        <v>UNKNOWN</v>
      </c>
      <c r="AK174" s="61"/>
      <c r="AL174" s="61" t="str">
        <f t="shared" si="24"/>
        <v>3F</v>
      </c>
      <c r="AM174" s="61" t="str">
        <f t="shared" si="25"/>
        <v>00</v>
      </c>
      <c r="AN174" s="61" t="str">
        <f t="shared" si="26"/>
        <v>00</v>
      </c>
      <c r="AO174" s="61" t="str">
        <f t="shared" si="27"/>
        <v>00</v>
      </c>
      <c r="AQ174" t="str">
        <f t="shared" si="22"/>
        <v xml:space="preserve">    (U4)0x0000003FU,                                                           /* 38 UNKNOWN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1</v>
      </c>
      <c r="AE175" s="125">
        <f t="shared" si="31"/>
        <v>1</v>
      </c>
      <c r="AF175" s="125">
        <f t="shared" si="31"/>
        <v>1</v>
      </c>
      <c r="AG175" s="125">
        <f t="shared" si="31"/>
        <v>1</v>
      </c>
      <c r="AH175" s="125">
        <f t="shared" si="31"/>
        <v>1</v>
      </c>
      <c r="AI175" s="125">
        <f>IF(OR(AI45=0,AI45=1),1,0)</f>
        <v>1</v>
      </c>
      <c r="AJ175" s="48" t="str">
        <f t="shared" si="21"/>
        <v>UNKNOWN</v>
      </c>
      <c r="AK175" s="61"/>
      <c r="AL175" s="61" t="str">
        <f t="shared" si="24"/>
        <v>3F</v>
      </c>
      <c r="AM175" s="61" t="str">
        <f t="shared" si="25"/>
        <v>00</v>
      </c>
      <c r="AN175" s="61" t="str">
        <f t="shared" si="26"/>
        <v>00</v>
      </c>
      <c r="AO175" s="61" t="str">
        <f t="shared" si="27"/>
        <v>00</v>
      </c>
      <c r="AQ175" t="str">
        <f t="shared" si="22"/>
        <v xml:space="preserve">    (U4)0x0000003FU,                                                           /* 39 UNKNOWN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1</v>
      </c>
      <c r="AE176" s="125">
        <f t="shared" si="32"/>
        <v>1</v>
      </c>
      <c r="AF176" s="125">
        <f t="shared" si="32"/>
        <v>1</v>
      </c>
      <c r="AG176" s="125">
        <f t="shared" si="32"/>
        <v>1</v>
      </c>
      <c r="AH176" s="125">
        <f t="shared" si="32"/>
        <v>1</v>
      </c>
      <c r="AI176" s="125">
        <f t="shared" si="32"/>
        <v>1</v>
      </c>
      <c r="AJ176" s="48" t="str">
        <f t="shared" si="21"/>
        <v>UNKNOWN</v>
      </c>
      <c r="AK176" s="61"/>
      <c r="AL176" s="61" t="str">
        <f t="shared" si="24"/>
        <v>3F</v>
      </c>
      <c r="AM176" s="61" t="str">
        <f t="shared" si="25"/>
        <v>00</v>
      </c>
      <c r="AN176" s="61" t="str">
        <f t="shared" si="26"/>
        <v>00</v>
      </c>
      <c r="AO176" s="61" t="str">
        <f t="shared" si="27"/>
        <v>00</v>
      </c>
      <c r="AQ176" t="str">
        <f t="shared" si="22"/>
        <v xml:space="preserve">    (U4)0x0000003FU,                                                           /* 40 UNKNOWN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1</v>
      </c>
      <c r="AE177" s="125">
        <f t="shared" si="32"/>
        <v>1</v>
      </c>
      <c r="AF177" s="125">
        <f t="shared" si="32"/>
        <v>1</v>
      </c>
      <c r="AG177" s="125">
        <f t="shared" si="32"/>
        <v>1</v>
      </c>
      <c r="AH177" s="125">
        <f t="shared" si="32"/>
        <v>1</v>
      </c>
      <c r="AI177" s="125">
        <f t="shared" si="32"/>
        <v>1</v>
      </c>
      <c r="AJ177" s="48" t="str">
        <f t="shared" si="21"/>
        <v>UNKNOWN</v>
      </c>
      <c r="AK177" s="61"/>
      <c r="AL177" s="61" t="str">
        <f t="shared" si="24"/>
        <v>3F</v>
      </c>
      <c r="AM177" s="61" t="str">
        <f t="shared" si="25"/>
        <v>00</v>
      </c>
      <c r="AN177" s="61" t="str">
        <f t="shared" si="26"/>
        <v>00</v>
      </c>
      <c r="AO177" s="61" t="str">
        <f t="shared" si="27"/>
        <v>00</v>
      </c>
      <c r="AQ177" t="str">
        <f t="shared" si="22"/>
        <v xml:space="preserve">    (U4)0x0000003FU,                                                           /* 41 UNKNOWN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1</v>
      </c>
      <c r="AE178" s="125">
        <f t="shared" si="32"/>
        <v>1</v>
      </c>
      <c r="AF178" s="125">
        <f t="shared" si="32"/>
        <v>1</v>
      </c>
      <c r="AG178" s="125">
        <f t="shared" si="32"/>
        <v>1</v>
      </c>
      <c r="AH178" s="125">
        <f t="shared" si="32"/>
        <v>1</v>
      </c>
      <c r="AI178" s="125">
        <f t="shared" si="32"/>
        <v>1</v>
      </c>
      <c r="AJ178" s="48" t="str">
        <f t="shared" si="21"/>
        <v>UNKNOWN</v>
      </c>
      <c r="AK178" s="61"/>
      <c r="AL178" s="61" t="str">
        <f t="shared" si="24"/>
        <v>3F</v>
      </c>
      <c r="AM178" s="61" t="str">
        <f t="shared" si="25"/>
        <v>00</v>
      </c>
      <c r="AN178" s="61" t="str">
        <f t="shared" si="26"/>
        <v>00</v>
      </c>
      <c r="AO178" s="61" t="str">
        <f t="shared" si="27"/>
        <v>00</v>
      </c>
      <c r="AQ178" t="str">
        <f t="shared" si="22"/>
        <v xml:space="preserve">    (U4)0x0000003FU,                                                           /* 42 UNKNOWN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1</v>
      </c>
      <c r="AE179" s="125">
        <f t="shared" si="32"/>
        <v>1</v>
      </c>
      <c r="AF179" s="125">
        <f t="shared" si="32"/>
        <v>1</v>
      </c>
      <c r="AG179" s="125">
        <f t="shared" si="32"/>
        <v>1</v>
      </c>
      <c r="AH179" s="125">
        <f t="shared" si="32"/>
        <v>1</v>
      </c>
      <c r="AI179" s="125">
        <f t="shared" si="32"/>
        <v>1</v>
      </c>
      <c r="AJ179" s="48" t="str">
        <f t="shared" si="21"/>
        <v>UNKNOWN</v>
      </c>
      <c r="AK179" s="61"/>
      <c r="AL179" s="61" t="str">
        <f t="shared" si="24"/>
        <v>3F</v>
      </c>
      <c r="AM179" s="61" t="str">
        <f t="shared" si="25"/>
        <v>00</v>
      </c>
      <c r="AN179" s="61" t="str">
        <f t="shared" si="26"/>
        <v>00</v>
      </c>
      <c r="AO179" s="61" t="str">
        <f t="shared" si="27"/>
        <v>00</v>
      </c>
      <c r="AQ179" t="str">
        <f t="shared" si="22"/>
        <v xml:space="preserve">    (U4)0x0000003FU,                                                           /* 43 UNKNOWN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1</v>
      </c>
      <c r="AE180" s="125">
        <f t="shared" si="32"/>
        <v>1</v>
      </c>
      <c r="AF180" s="125">
        <f t="shared" si="32"/>
        <v>1</v>
      </c>
      <c r="AG180" s="125">
        <f t="shared" si="32"/>
        <v>1</v>
      </c>
      <c r="AH180" s="125">
        <f t="shared" si="32"/>
        <v>1</v>
      </c>
      <c r="AI180" s="125">
        <f t="shared" si="32"/>
        <v>1</v>
      </c>
      <c r="AJ180" s="48" t="str">
        <f t="shared" si="21"/>
        <v>UNKNOWN</v>
      </c>
      <c r="AK180" s="61"/>
      <c r="AL180" s="61" t="str">
        <f t="shared" si="24"/>
        <v>3F</v>
      </c>
      <c r="AM180" s="61" t="str">
        <f t="shared" si="25"/>
        <v>00</v>
      </c>
      <c r="AN180" s="61" t="str">
        <f t="shared" si="26"/>
        <v>00</v>
      </c>
      <c r="AO180" s="61" t="str">
        <f t="shared" si="27"/>
        <v>00</v>
      </c>
      <c r="AQ180" t="str">
        <f t="shared" si="22"/>
        <v xml:space="preserve">    (U4)0x0000003FU,                                                           /* 44 UNKNOWN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1</v>
      </c>
      <c r="AE181" s="125">
        <f t="shared" si="32"/>
        <v>1</v>
      </c>
      <c r="AF181" s="125">
        <f t="shared" si="32"/>
        <v>1</v>
      </c>
      <c r="AG181" s="125">
        <f t="shared" si="32"/>
        <v>1</v>
      </c>
      <c r="AH181" s="125">
        <f t="shared" si="32"/>
        <v>1</v>
      </c>
      <c r="AI181" s="125">
        <f t="shared" si="32"/>
        <v>1</v>
      </c>
      <c r="AJ181" s="48" t="str">
        <f t="shared" si="21"/>
        <v>UNKNOWN</v>
      </c>
      <c r="AK181" s="61"/>
      <c r="AL181" s="61" t="str">
        <f t="shared" si="24"/>
        <v>3F</v>
      </c>
      <c r="AM181" s="61" t="str">
        <f t="shared" si="25"/>
        <v>00</v>
      </c>
      <c r="AN181" s="61" t="str">
        <f t="shared" si="26"/>
        <v>00</v>
      </c>
      <c r="AO181" s="61" t="str">
        <f t="shared" si="27"/>
        <v>00</v>
      </c>
      <c r="AQ181" t="str">
        <f t="shared" si="22"/>
        <v xml:space="preserve">    (U4)0x0000003FU,                                                           /* 45 UNKNOWN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1</v>
      </c>
      <c r="AE182" s="125">
        <f t="shared" si="32"/>
        <v>1</v>
      </c>
      <c r="AF182" s="125">
        <f t="shared" si="32"/>
        <v>1</v>
      </c>
      <c r="AG182" s="125">
        <f t="shared" si="32"/>
        <v>1</v>
      </c>
      <c r="AH182" s="125">
        <f t="shared" si="32"/>
        <v>1</v>
      </c>
      <c r="AI182" s="125">
        <f t="shared" si="32"/>
        <v>1</v>
      </c>
      <c r="AJ182" s="48" t="str">
        <f t="shared" si="21"/>
        <v>UNKNOWN</v>
      </c>
      <c r="AK182" s="61"/>
      <c r="AL182" s="61" t="str">
        <f t="shared" si="24"/>
        <v>3F</v>
      </c>
      <c r="AM182" s="61" t="str">
        <f t="shared" si="25"/>
        <v>00</v>
      </c>
      <c r="AN182" s="61" t="str">
        <f t="shared" si="26"/>
        <v>00</v>
      </c>
      <c r="AO182" s="61" t="str">
        <f t="shared" si="27"/>
        <v>00</v>
      </c>
      <c r="AQ182" t="str">
        <f t="shared" si="22"/>
        <v xml:space="preserve">    (U4)0x0000003FU,                                                           /* 46 UNKNOWN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1</v>
      </c>
      <c r="AE183" s="125">
        <f t="shared" si="32"/>
        <v>1</v>
      </c>
      <c r="AF183" s="125">
        <f t="shared" si="32"/>
        <v>1</v>
      </c>
      <c r="AG183" s="125">
        <f t="shared" si="32"/>
        <v>1</v>
      </c>
      <c r="AH183" s="125">
        <f t="shared" si="32"/>
        <v>1</v>
      </c>
      <c r="AI183" s="125">
        <f>IF(OR(AI53=0,AI53=1),1,0)</f>
        <v>1</v>
      </c>
      <c r="AJ183" s="48" t="str">
        <f t="shared" si="21"/>
        <v>UNKNOWN</v>
      </c>
      <c r="AK183" s="61"/>
      <c r="AL183" s="61" t="str">
        <f t="shared" si="24"/>
        <v>3F</v>
      </c>
      <c r="AM183" s="61" t="str">
        <f t="shared" si="25"/>
        <v>00</v>
      </c>
      <c r="AN183" s="61" t="str">
        <f t="shared" si="26"/>
        <v>00</v>
      </c>
      <c r="AO183" s="61" t="str">
        <f t="shared" si="27"/>
        <v>00</v>
      </c>
      <c r="AQ183" t="str">
        <f t="shared" si="22"/>
        <v xml:space="preserve">    (U4)0x0000003FU,                                                           /* 47 UNKNOWN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1</v>
      </c>
      <c r="AE184" s="125">
        <f t="shared" si="33"/>
        <v>1</v>
      </c>
      <c r="AF184" s="125">
        <f t="shared" si="33"/>
        <v>1</v>
      </c>
      <c r="AG184" s="125">
        <f t="shared" si="33"/>
        <v>1</v>
      </c>
      <c r="AH184" s="125">
        <f t="shared" si="33"/>
        <v>1</v>
      </c>
      <c r="AI184" s="125">
        <f t="shared" si="33"/>
        <v>1</v>
      </c>
      <c r="AJ184" s="48" t="str">
        <f t="shared" si="21"/>
        <v>UNKNOWN</v>
      </c>
      <c r="AK184" s="61"/>
      <c r="AL184" s="61" t="str">
        <f t="shared" si="24"/>
        <v>3F</v>
      </c>
      <c r="AM184" s="61" t="str">
        <f t="shared" si="25"/>
        <v>00</v>
      </c>
      <c r="AN184" s="61" t="str">
        <f t="shared" si="26"/>
        <v>00</v>
      </c>
      <c r="AO184" s="61" t="str">
        <f t="shared" si="27"/>
        <v>00</v>
      </c>
      <c r="AQ184" t="str">
        <f t="shared" si="22"/>
        <v xml:space="preserve">    (U4)0x0000003FU,                                                           /* 48 UNKNOWN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1</v>
      </c>
      <c r="AE185" s="125">
        <f t="shared" si="33"/>
        <v>1</v>
      </c>
      <c r="AF185" s="125">
        <f t="shared" si="33"/>
        <v>1</v>
      </c>
      <c r="AG185" s="125">
        <f t="shared" si="33"/>
        <v>1</v>
      </c>
      <c r="AH185" s="125">
        <f t="shared" si="33"/>
        <v>1</v>
      </c>
      <c r="AI185" s="125">
        <f t="shared" si="33"/>
        <v>1</v>
      </c>
      <c r="AJ185" s="48" t="str">
        <f t="shared" si="21"/>
        <v>UNKNOWN</v>
      </c>
      <c r="AK185" s="61"/>
      <c r="AL185" s="61" t="str">
        <f t="shared" si="24"/>
        <v>3F</v>
      </c>
      <c r="AM185" s="61" t="str">
        <f t="shared" si="25"/>
        <v>00</v>
      </c>
      <c r="AN185" s="61" t="str">
        <f t="shared" si="26"/>
        <v>00</v>
      </c>
      <c r="AO185" s="61" t="str">
        <f t="shared" si="27"/>
        <v>00</v>
      </c>
      <c r="AQ185" t="str">
        <f t="shared" si="22"/>
        <v xml:space="preserve">    (U4)0x0000003FU,                                                           /* 49 UNKNOWN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1</v>
      </c>
      <c r="AE186" s="125">
        <f t="shared" si="33"/>
        <v>1</v>
      </c>
      <c r="AF186" s="125">
        <f t="shared" si="33"/>
        <v>1</v>
      </c>
      <c r="AG186" s="125">
        <f t="shared" si="33"/>
        <v>1</v>
      </c>
      <c r="AH186" s="125">
        <f t="shared" si="33"/>
        <v>1</v>
      </c>
      <c r="AI186" s="125">
        <f t="shared" si="33"/>
        <v>1</v>
      </c>
      <c r="AJ186" s="48" t="str">
        <f t="shared" si="21"/>
        <v>UNKNOWN</v>
      </c>
      <c r="AK186" s="61"/>
      <c r="AL186" s="61" t="str">
        <f t="shared" si="24"/>
        <v>3F</v>
      </c>
      <c r="AM186" s="61" t="str">
        <f t="shared" si="25"/>
        <v>00</v>
      </c>
      <c r="AN186" s="61" t="str">
        <f t="shared" si="26"/>
        <v>00</v>
      </c>
      <c r="AO186" s="61" t="str">
        <f t="shared" si="27"/>
        <v>00</v>
      </c>
      <c r="AQ186" t="str">
        <f t="shared" si="22"/>
        <v xml:space="preserve">    (U4)0x0000003FU,                                                           /* 50 UNKNOWN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1</v>
      </c>
      <c r="AE187" s="125">
        <f t="shared" si="33"/>
        <v>1</v>
      </c>
      <c r="AF187" s="125">
        <f t="shared" si="33"/>
        <v>1</v>
      </c>
      <c r="AG187" s="125">
        <f t="shared" si="33"/>
        <v>1</v>
      </c>
      <c r="AH187" s="125">
        <f t="shared" si="33"/>
        <v>1</v>
      </c>
      <c r="AI187" s="125">
        <f t="shared" si="33"/>
        <v>1</v>
      </c>
      <c r="AJ187" s="48" t="str">
        <f t="shared" si="21"/>
        <v>UNKNOWN</v>
      </c>
      <c r="AK187" s="61"/>
      <c r="AL187" s="61" t="str">
        <f t="shared" si="24"/>
        <v>3F</v>
      </c>
      <c r="AM187" s="61" t="str">
        <f t="shared" si="25"/>
        <v>00</v>
      </c>
      <c r="AN187" s="61" t="str">
        <f t="shared" si="26"/>
        <v>00</v>
      </c>
      <c r="AO187" s="61" t="str">
        <f t="shared" si="27"/>
        <v>00</v>
      </c>
      <c r="AQ187" t="str">
        <f t="shared" si="22"/>
        <v xml:space="preserve">    (U4)0x0000003FU,                                                           /* 51 UNKNOWN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1</v>
      </c>
      <c r="AE188" s="125">
        <f t="shared" si="33"/>
        <v>1</v>
      </c>
      <c r="AF188" s="125">
        <f t="shared" si="33"/>
        <v>1</v>
      </c>
      <c r="AG188" s="125">
        <f t="shared" si="33"/>
        <v>1</v>
      </c>
      <c r="AH188" s="125">
        <f t="shared" si="33"/>
        <v>1</v>
      </c>
      <c r="AI188" s="125">
        <f t="shared" si="33"/>
        <v>1</v>
      </c>
      <c r="AJ188" s="48" t="str">
        <f t="shared" si="21"/>
        <v>UNKNOWN</v>
      </c>
      <c r="AK188" s="61"/>
      <c r="AL188" s="61" t="str">
        <f t="shared" si="24"/>
        <v>3F</v>
      </c>
      <c r="AM188" s="61" t="str">
        <f t="shared" si="25"/>
        <v>00</v>
      </c>
      <c r="AN188" s="61" t="str">
        <f t="shared" si="26"/>
        <v>00</v>
      </c>
      <c r="AO188" s="61" t="str">
        <f t="shared" si="27"/>
        <v>00</v>
      </c>
      <c r="AQ188" t="str">
        <f t="shared" si="22"/>
        <v xml:space="preserve">    (U4)0x0000003FU,                                                           /* 52 UNKNOWN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1</v>
      </c>
      <c r="AE189" s="125">
        <f t="shared" si="33"/>
        <v>1</v>
      </c>
      <c r="AF189" s="125">
        <f t="shared" si="33"/>
        <v>1</v>
      </c>
      <c r="AG189" s="125">
        <f t="shared" si="33"/>
        <v>1</v>
      </c>
      <c r="AH189" s="125">
        <f t="shared" si="33"/>
        <v>1</v>
      </c>
      <c r="AI189" s="125">
        <f t="shared" si="33"/>
        <v>1</v>
      </c>
      <c r="AJ189" s="48" t="str">
        <f t="shared" si="21"/>
        <v>UNKNOWN</v>
      </c>
      <c r="AK189" s="61"/>
      <c r="AL189" s="61" t="str">
        <f t="shared" si="24"/>
        <v>3F</v>
      </c>
      <c r="AM189" s="61" t="str">
        <f t="shared" si="25"/>
        <v>00</v>
      </c>
      <c r="AN189" s="61" t="str">
        <f t="shared" si="26"/>
        <v>00</v>
      </c>
      <c r="AO189" s="61" t="str">
        <f t="shared" si="27"/>
        <v>00</v>
      </c>
      <c r="AQ189" t="str">
        <f t="shared" si="22"/>
        <v xml:space="preserve">    (U4)0x0000003FU,                                                           /* 53 UNKNOWN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1</v>
      </c>
      <c r="AE190" s="125">
        <f t="shared" si="33"/>
        <v>1</v>
      </c>
      <c r="AF190" s="125">
        <f t="shared" si="33"/>
        <v>1</v>
      </c>
      <c r="AG190" s="125">
        <f t="shared" si="33"/>
        <v>1</v>
      </c>
      <c r="AH190" s="125">
        <f t="shared" si="33"/>
        <v>1</v>
      </c>
      <c r="AI190" s="125">
        <f t="shared" si="33"/>
        <v>1</v>
      </c>
      <c r="AJ190" s="48" t="str">
        <f t="shared" si="21"/>
        <v>UNKNOWN</v>
      </c>
      <c r="AK190" s="61"/>
      <c r="AL190" s="61" t="str">
        <f t="shared" si="24"/>
        <v>3F</v>
      </c>
      <c r="AM190" s="61" t="str">
        <f t="shared" si="25"/>
        <v>00</v>
      </c>
      <c r="AN190" s="61" t="str">
        <f t="shared" si="26"/>
        <v>00</v>
      </c>
      <c r="AO190" s="61" t="str">
        <f t="shared" si="27"/>
        <v>00</v>
      </c>
      <c r="AQ190" t="str">
        <f t="shared" si="22"/>
        <v xml:space="preserve">    (U4)0x0000003FU,                                                           /* 54 UNKNOWN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1</v>
      </c>
      <c r="AE191" s="125">
        <f t="shared" si="33"/>
        <v>1</v>
      </c>
      <c r="AF191" s="125">
        <f t="shared" si="33"/>
        <v>1</v>
      </c>
      <c r="AG191" s="125">
        <f t="shared" si="33"/>
        <v>1</v>
      </c>
      <c r="AH191" s="125">
        <f t="shared" si="33"/>
        <v>1</v>
      </c>
      <c r="AI191" s="125">
        <f>IF(OR(AI61=0,AI61=1),1,0)</f>
        <v>1</v>
      </c>
      <c r="AJ191" s="48" t="str">
        <f t="shared" si="21"/>
        <v>UNKNOWN</v>
      </c>
      <c r="AK191" s="61"/>
      <c r="AL191" s="61" t="str">
        <f t="shared" si="24"/>
        <v>3F</v>
      </c>
      <c r="AM191" s="61" t="str">
        <f t="shared" si="25"/>
        <v>00</v>
      </c>
      <c r="AN191" s="61" t="str">
        <f t="shared" si="26"/>
        <v>00</v>
      </c>
      <c r="AO191" s="61" t="str">
        <f t="shared" si="27"/>
        <v>00</v>
      </c>
      <c r="AQ191" t="str">
        <f t="shared" si="22"/>
        <v xml:space="preserve">    (U4)0x0000003FU,                                                           /* 55 UNKNOWN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1</v>
      </c>
      <c r="AE192" s="125">
        <f t="shared" si="34"/>
        <v>1</v>
      </c>
      <c r="AF192" s="125">
        <f t="shared" si="34"/>
        <v>1</v>
      </c>
      <c r="AG192" s="125">
        <f t="shared" si="34"/>
        <v>1</v>
      </c>
      <c r="AH192" s="125">
        <f t="shared" si="34"/>
        <v>1</v>
      </c>
      <c r="AI192" s="125">
        <f t="shared" si="34"/>
        <v>1</v>
      </c>
      <c r="AJ192" s="48" t="str">
        <f t="shared" si="21"/>
        <v>UNKNOWN</v>
      </c>
      <c r="AK192" s="61"/>
      <c r="AL192" s="61" t="str">
        <f t="shared" si="24"/>
        <v>3F</v>
      </c>
      <c r="AM192" s="61" t="str">
        <f t="shared" si="25"/>
        <v>00</v>
      </c>
      <c r="AN192" s="61" t="str">
        <f t="shared" si="26"/>
        <v>00</v>
      </c>
      <c r="AO192" s="61" t="str">
        <f t="shared" si="27"/>
        <v>00</v>
      </c>
      <c r="AQ192" t="str">
        <f t="shared" si="22"/>
        <v xml:space="preserve">    (U4)0x0000003FU,                                                           /* 56 UNKNOWN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1</v>
      </c>
      <c r="AE193" s="125">
        <f t="shared" si="34"/>
        <v>1</v>
      </c>
      <c r="AF193" s="125">
        <f t="shared" si="34"/>
        <v>1</v>
      </c>
      <c r="AG193" s="125">
        <f t="shared" si="34"/>
        <v>1</v>
      </c>
      <c r="AH193" s="125">
        <f t="shared" si="34"/>
        <v>1</v>
      </c>
      <c r="AI193" s="125">
        <f t="shared" si="34"/>
        <v>1</v>
      </c>
      <c r="AJ193" s="48" t="str">
        <f t="shared" si="21"/>
        <v>UNKNOWN</v>
      </c>
      <c r="AK193" s="61"/>
      <c r="AL193" s="61" t="str">
        <f t="shared" si="24"/>
        <v>3F</v>
      </c>
      <c r="AM193" s="61" t="str">
        <f t="shared" si="25"/>
        <v>00</v>
      </c>
      <c r="AN193" s="61" t="str">
        <f t="shared" si="26"/>
        <v>00</v>
      </c>
      <c r="AO193" s="61" t="str">
        <f t="shared" si="27"/>
        <v>00</v>
      </c>
      <c r="AQ193" t="str">
        <f t="shared" si="22"/>
        <v xml:space="preserve">    (U4)0x0000003FU,                                                           /* 57 UNKNOWN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1</v>
      </c>
      <c r="AE194" s="125">
        <f t="shared" si="34"/>
        <v>1</v>
      </c>
      <c r="AF194" s="125">
        <f t="shared" si="34"/>
        <v>1</v>
      </c>
      <c r="AG194" s="125">
        <f t="shared" si="34"/>
        <v>1</v>
      </c>
      <c r="AH194" s="125">
        <f t="shared" si="34"/>
        <v>1</v>
      </c>
      <c r="AI194" s="125">
        <f t="shared" si="34"/>
        <v>1</v>
      </c>
      <c r="AJ194" s="48" t="str">
        <f t="shared" si="21"/>
        <v>UNKNOWN</v>
      </c>
      <c r="AK194" s="61"/>
      <c r="AL194" s="61" t="str">
        <f t="shared" si="24"/>
        <v>3F</v>
      </c>
      <c r="AM194" s="61" t="str">
        <f t="shared" si="25"/>
        <v>00</v>
      </c>
      <c r="AN194" s="61" t="str">
        <f t="shared" si="26"/>
        <v>00</v>
      </c>
      <c r="AO194" s="61" t="str">
        <f t="shared" si="27"/>
        <v>00</v>
      </c>
      <c r="AQ194" t="str">
        <f t="shared" si="22"/>
        <v xml:space="preserve">    (U4)0x0000003FU,                                                           /* 58 UNKNOWN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1</v>
      </c>
      <c r="AE195" s="125">
        <f t="shared" si="34"/>
        <v>1</v>
      </c>
      <c r="AF195" s="125">
        <f t="shared" si="34"/>
        <v>1</v>
      </c>
      <c r="AG195" s="125">
        <f t="shared" si="34"/>
        <v>1</v>
      </c>
      <c r="AH195" s="125">
        <f t="shared" si="34"/>
        <v>1</v>
      </c>
      <c r="AI195" s="125">
        <f t="shared" si="34"/>
        <v>1</v>
      </c>
      <c r="AJ195" s="48" t="str">
        <f t="shared" si="21"/>
        <v>UNKNOWN</v>
      </c>
      <c r="AK195" s="61"/>
      <c r="AL195" s="61" t="str">
        <f t="shared" si="24"/>
        <v>3F</v>
      </c>
      <c r="AM195" s="61" t="str">
        <f t="shared" si="25"/>
        <v>00</v>
      </c>
      <c r="AN195" s="61" t="str">
        <f t="shared" si="26"/>
        <v>00</v>
      </c>
      <c r="AO195" s="61" t="str">
        <f t="shared" si="27"/>
        <v>00</v>
      </c>
      <c r="AQ195" t="str">
        <f t="shared" si="22"/>
        <v xml:space="preserve">    (U4)0x0000003FU,                                                           /* 59 UNKNOWN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1</v>
      </c>
      <c r="AE196" s="125">
        <f t="shared" si="34"/>
        <v>1</v>
      </c>
      <c r="AF196" s="125">
        <f t="shared" si="34"/>
        <v>1</v>
      </c>
      <c r="AG196" s="125">
        <f t="shared" si="34"/>
        <v>1</v>
      </c>
      <c r="AH196" s="125">
        <f t="shared" si="34"/>
        <v>1</v>
      </c>
      <c r="AI196" s="125">
        <f t="shared" si="34"/>
        <v>1</v>
      </c>
      <c r="AJ196" s="48" t="str">
        <f t="shared" si="21"/>
        <v>UNKNOWN</v>
      </c>
      <c r="AK196" s="61"/>
      <c r="AL196" s="61" t="str">
        <f t="shared" si="24"/>
        <v>3F</v>
      </c>
      <c r="AM196" s="61" t="str">
        <f t="shared" si="25"/>
        <v>00</v>
      </c>
      <c r="AN196" s="61" t="str">
        <f t="shared" si="26"/>
        <v>00</v>
      </c>
      <c r="AO196" s="61" t="str">
        <f t="shared" si="27"/>
        <v>00</v>
      </c>
      <c r="AQ196" t="str">
        <f t="shared" si="22"/>
        <v xml:space="preserve">    (U4)0x0000003FU,                                                           /* 60 UNKNOWN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1</v>
      </c>
      <c r="AE197" s="125">
        <f t="shared" si="34"/>
        <v>1</v>
      </c>
      <c r="AF197" s="125">
        <f t="shared" si="34"/>
        <v>1</v>
      </c>
      <c r="AG197" s="125">
        <f t="shared" si="34"/>
        <v>1</v>
      </c>
      <c r="AH197" s="125">
        <f t="shared" si="34"/>
        <v>1</v>
      </c>
      <c r="AI197" s="125">
        <f t="shared" si="34"/>
        <v>1</v>
      </c>
      <c r="AJ197" s="48" t="str">
        <f t="shared" si="21"/>
        <v>UNKNOWN</v>
      </c>
      <c r="AK197" s="61"/>
      <c r="AL197" s="61" t="str">
        <f t="shared" si="24"/>
        <v>3F</v>
      </c>
      <c r="AM197" s="61" t="str">
        <f t="shared" si="25"/>
        <v>00</v>
      </c>
      <c r="AN197" s="61" t="str">
        <f t="shared" si="26"/>
        <v>00</v>
      </c>
      <c r="AO197" s="61" t="str">
        <f t="shared" si="27"/>
        <v>00</v>
      </c>
      <c r="AQ197" t="str">
        <f t="shared" si="22"/>
        <v xml:space="preserve">    (U4)0x0000003FU,                                                           /* 61 UNKNOWN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1</v>
      </c>
      <c r="AE198" s="125">
        <f t="shared" si="34"/>
        <v>1</v>
      </c>
      <c r="AF198" s="125">
        <f t="shared" si="34"/>
        <v>1</v>
      </c>
      <c r="AG198" s="125">
        <f t="shared" si="34"/>
        <v>1</v>
      </c>
      <c r="AH198" s="125">
        <f t="shared" si="34"/>
        <v>1</v>
      </c>
      <c r="AI198" s="125">
        <f t="shared" si="34"/>
        <v>1</v>
      </c>
      <c r="AJ198" s="48" t="str">
        <f t="shared" si="21"/>
        <v>UNKNOWN</v>
      </c>
      <c r="AK198" s="61"/>
      <c r="AL198" s="61" t="str">
        <f t="shared" si="24"/>
        <v>3F</v>
      </c>
      <c r="AM198" s="61" t="str">
        <f t="shared" si="25"/>
        <v>00</v>
      </c>
      <c r="AN198" s="61" t="str">
        <f t="shared" si="26"/>
        <v>00</v>
      </c>
      <c r="AO198" s="61" t="str">
        <f t="shared" si="27"/>
        <v>00</v>
      </c>
      <c r="AQ198" t="str">
        <f t="shared" si="22"/>
        <v xml:space="preserve">    (U4)0x0000003FU,                                                           /* 62 UNKNOWN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1</v>
      </c>
      <c r="AE199" s="125">
        <f t="shared" si="34"/>
        <v>1</v>
      </c>
      <c r="AF199" s="125">
        <f t="shared" si="34"/>
        <v>1</v>
      </c>
      <c r="AG199" s="125">
        <f t="shared" si="34"/>
        <v>1</v>
      </c>
      <c r="AH199" s="125">
        <f t="shared" si="34"/>
        <v>1</v>
      </c>
      <c r="AI199" s="125">
        <f>IF(OR(AI69=0,AI69=1),1,0)</f>
        <v>1</v>
      </c>
      <c r="AJ199" s="48" t="str">
        <f t="shared" si="21"/>
        <v>UNKNOWN</v>
      </c>
      <c r="AK199" s="61"/>
      <c r="AL199" s="61" t="str">
        <f t="shared" si="24"/>
        <v>3F</v>
      </c>
      <c r="AM199" s="61" t="str">
        <f t="shared" si="25"/>
        <v>00</v>
      </c>
      <c r="AN199" s="61" t="str">
        <f t="shared" si="26"/>
        <v>00</v>
      </c>
      <c r="AO199" s="61" t="str">
        <f t="shared" si="27"/>
        <v>00</v>
      </c>
      <c r="AQ199" t="str">
        <f t="shared" si="22"/>
        <v xml:space="preserve">    (U4)0x0000003FU                                                            /* 63 UNKNOWN                                         */</v>
      </c>
    </row>
  </sheetData>
  <protectedRanges>
    <protectedRange sqref="L3:AC3 D6:AJ69" name="Table作成編集範囲"/>
    <protectedRange sqref="AD3:AI3" name="Table作成編集範囲_1"/>
    <protectedRange sqref="B3" name="Table作成編集範囲_2"/>
  </protectedRanges>
  <mergeCells count="5">
    <mergeCell ref="C2:C3"/>
    <mergeCell ref="AJ2:AJ3"/>
    <mergeCell ref="A4:B5"/>
    <mergeCell ref="AD3:AE3"/>
    <mergeCell ref="AF3:AI3"/>
  </mergeCells>
  <phoneticPr fontId="3"/>
  <conditionalFormatting sqref="D6:AI69">
    <cfRule type="cellIs" dxfId="106" priority="2" operator="equal">
      <formula>1</formula>
    </cfRule>
    <cfRule type="cellIs" dxfId="105" priority="3" operator="equal">
      <formula>"×"</formula>
    </cfRule>
  </conditionalFormatting>
  <conditionalFormatting sqref="AR5:AS70">
    <cfRule type="expression" dxfId="104"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CCECFF"/>
  </sheetPr>
  <dimension ref="A1:AW199"/>
  <sheetViews>
    <sheetView tabSelected="1" zoomScale="85" zoomScaleNormal="85" workbookViewId="0">
      <pane ySplit="3" topLeftCell="A4" activePane="bottomLeft" state="frozen"/>
      <selection pane="bottomLeft" activeCell="AU18" sqref="AU18:AU22"/>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124</v>
      </c>
    </row>
    <row r="3" spans="1:49" ht="213" customHeight="1" thickBot="1">
      <c r="B3" s="228" t="str">
        <f>IF(OR(IF(COUNTIF(D6:AC69,"0")&lt;&gt;0,TRUE,FALSE),IF(COUNTIF(D6:AC69,"1")&lt;&gt;0,TRUE,FALSE)),"Search Table","Index Table")</f>
        <v>Index Table</v>
      </c>
      <c r="C3" s="363"/>
      <c r="D3" s="126" t="s">
        <v>63</v>
      </c>
      <c r="E3" s="126" t="s">
        <v>68</v>
      </c>
      <c r="F3" s="126" t="s">
        <v>51</v>
      </c>
      <c r="G3" s="126" t="s">
        <v>50</v>
      </c>
      <c r="H3" s="126" t="s">
        <v>123</v>
      </c>
      <c r="I3" s="126" t="s">
        <v>122</v>
      </c>
      <c r="J3" s="126" t="s">
        <v>127</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64</v>
      </c>
      <c r="AC3" s="127" t="s">
        <v>64</v>
      </c>
      <c r="AD3" s="127" t="s">
        <v>64</v>
      </c>
      <c r="AE3" s="127" t="s">
        <v>64</v>
      </c>
      <c r="AF3" s="370" t="s">
        <v>476</v>
      </c>
      <c r="AG3" s="371"/>
      <c r="AH3" s="371"/>
      <c r="AI3" s="372"/>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u4_sp_ALERT_D_SBW_BZ_PT_CRIT[ALERT_D_SBW_BZ_PT_NUM_DST] = {</v>
      </c>
      <c r="AS5" s="84" t="str">
        <f ca="1">"static const U4  "&amp;$AW$9&amp;"["&amp;$AW$10&amp;"] = {"</f>
        <v>static const U4  u4_sp_ALERT_D_SBW_BZ_PT_MASK[ALERT_D_SBW_BZ_PT_NUM_DST] = {</v>
      </c>
      <c r="AT5" s="84" t="str">
        <f ca="1">"static const U1  "&amp;$AW$11&amp;"["&amp;$AW$10&amp;"] = {"</f>
        <v>static const U1  u1_sp_ALERT_D_SBW_BZ_PT_DST[ALERT_D_SBW_BZ_PT_NUM_DST] = {</v>
      </c>
      <c r="AU5" s="84" t="str">
        <f ca="1">"const ST_ALERT_MTRX "&amp;$AW$12&amp;" = {"</f>
        <v>const ST_ALERT_MTRX st_gp_ALERT_D_SBW_MTRX[17] = {</v>
      </c>
      <c r="AV5" s="65" t="str">
        <f ca="1">"#define "&amp;AW10&amp;REPT(" ",41-LEN(AW10))&amp;"("&amp;AW13&amp;"U)"</f>
        <v>#define ALERT_D_SBW_BZ_PT_NUM_DST                (16U)</v>
      </c>
      <c r="AW5" s="66"/>
    </row>
    <row r="6" spans="1:49">
      <c r="B6" s="131" t="str">
        <f ca="1">"Table "&amp;$AW$6</f>
        <v>Table BZ_PT</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62" t="s">
        <v>69</v>
      </c>
      <c r="AC6" s="62" t="s">
        <v>69</v>
      </c>
      <c r="AD6" s="62" t="s">
        <v>69</v>
      </c>
      <c r="AE6" s="62" t="s">
        <v>69</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BZ_PT</v>
      </c>
    </row>
    <row r="7" spans="1:49">
      <c r="B7" s="131"/>
      <c r="C7" s="48">
        <f t="shared" ref="C7:C69" si="2">ROW()-ROW($C$6)</f>
        <v>1</v>
      </c>
      <c r="D7" s="62" t="s">
        <v>69</v>
      </c>
      <c r="E7" s="62" t="s">
        <v>69</v>
      </c>
      <c r="F7" s="62" t="s">
        <v>69</v>
      </c>
      <c r="G7" s="62" t="s">
        <v>69</v>
      </c>
      <c r="H7" s="62" t="s">
        <v>69</v>
      </c>
      <c r="I7" s="62" t="s">
        <v>69</v>
      </c>
      <c r="J7" s="62"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35" t="s">
        <v>69</v>
      </c>
      <c r="AA7" s="35" t="s">
        <v>69</v>
      </c>
      <c r="AB7" s="62" t="s">
        <v>69</v>
      </c>
      <c r="AC7" s="62" t="s">
        <v>69</v>
      </c>
      <c r="AD7" s="62" t="s">
        <v>69</v>
      </c>
      <c r="AE7" s="62" t="s">
        <v>69</v>
      </c>
      <c r="AF7" s="35">
        <v>0</v>
      </c>
      <c r="AG7" s="35">
        <v>0</v>
      </c>
      <c r="AH7" s="35">
        <v>0</v>
      </c>
      <c r="AI7" s="35">
        <v>1</v>
      </c>
      <c r="AJ7" s="388" t="s">
        <v>231</v>
      </c>
      <c r="AL7" t="str">
        <f t="shared" ca="1" si="0"/>
        <v xml:space="preserve">    (U1)ALERT_REQ_D_SBW_BZ_PT_SINGLE</v>
      </c>
      <c r="AR7" s="63" t="str">
        <f t="shared" ref="AR7:AR70" si="3">IF(AQ72&lt;&gt;"",AQ72,IF(AQ71&lt;&gt;"","};",""))</f>
        <v xml:space="preserve">    (U4)0x00000001U,                                                           /* 01 SINGLE                                          */</v>
      </c>
      <c r="AS7" s="63" t="str">
        <f t="shared" ref="AS7:AS70" si="4">IF(AQ137&lt;&gt;"",AQ137,IF(AQ136&lt;&gt;"","};",""))</f>
        <v xml:space="preserve">    (U4)0x0000000FU,                                                           /* 01 SINGLE                                          */</v>
      </c>
      <c r="AT7" s="63" t="str">
        <f t="shared" ca="1" si="1"/>
        <v xml:space="preserve">    (U1)ALERT_REQ_D_SBW_BZ_PT_SINGLE,                                          /* 01 SINGLE                                          */</v>
      </c>
      <c r="AU7" s="63" t="str">
        <f ca="1">"        &amp;"&amp;$AW$14&amp;","&amp;REPT(" ",69-LEN($AW$14))&amp;"/* fp_u4_SRC_CHK                                      */"</f>
        <v xml:space="preserve">        &amp;u4_s_AlertD_sbwBzPtSrcchk,                                            /* fp_u4_SRC_CHK                                      */</v>
      </c>
      <c r="AV7" s="50" t="s">
        <v>73</v>
      </c>
      <c r="AW7" s="130">
        <f>IF(B3="Search Table",1,0)</f>
        <v>0</v>
      </c>
    </row>
    <row r="8" spans="1:49">
      <c r="B8" s="131"/>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62" t="s">
        <v>69</v>
      </c>
      <c r="AD8" s="62" t="s">
        <v>69</v>
      </c>
      <c r="AE8" s="62" t="s">
        <v>69</v>
      </c>
      <c r="AF8" s="62">
        <v>0</v>
      </c>
      <c r="AG8" s="62">
        <v>0</v>
      </c>
      <c r="AH8" s="62">
        <v>1</v>
      </c>
      <c r="AI8" s="62">
        <v>0</v>
      </c>
      <c r="AJ8" s="388" t="s">
        <v>240</v>
      </c>
      <c r="AL8" t="str">
        <f t="shared" ca="1" si="0"/>
        <v xml:space="preserve">    (U1)ALERT_REQ_D_SBW_BZ_PT_CYCLE</v>
      </c>
      <c r="AR8" s="63" t="str">
        <f t="shared" si="3"/>
        <v xml:space="preserve">    (U4)0x00000002U,                                                           /* 02 CYCLE                                           */</v>
      </c>
      <c r="AS8" s="63" t="str">
        <f t="shared" si="4"/>
        <v xml:space="preserve">    (U4)0x0000000FU,                                                           /* 02 CYCLE                                           */</v>
      </c>
      <c r="AT8" s="63" t="str">
        <f ca="1">IF(AJ8&lt;&gt;"",AL8&amp;IF(AJ9&lt;&gt;"",","," ")&amp;REPT(" ",78-LEN(AL8))&amp;"/* "&amp;IF(C8&lt;10,"0"&amp;C8,C8)&amp;" "&amp;AJ8&amp;REPT(" ",48-LEN(AJ8))&amp;"*/",IF(AJ7&lt;&gt;"","};",""))</f>
        <v xml:space="preserve">    (U1)ALERT_REQ_D_SBW_BZ_PT_CYCLE,                                           /* 02 CYCLE                                           */</v>
      </c>
      <c r="AU8" s="63" t="str">
        <f ca="1">IF($AW$15&lt;&gt;"NULL","        &amp;"&amp;$AW$15&amp;","&amp;REPT(" ",69-LEN($AW$15))&amp;"/* fp_vd_XDST                                         */","        vdp_PTR_NA,                                                            /* fp_vd_XDST                                         */")</f>
        <v xml:space="preserve">        vdp_PTR_NA,                                                            /* fp_vd_XDST                                         */</v>
      </c>
      <c r="AV8" s="50" t="s">
        <v>74</v>
      </c>
      <c r="AW8" s="68" t="str">
        <f ca="1">"u4_sp_ALERT_"&amp;IF(AW6&lt;&gt;AW17,$AW$17&amp;"_"&amp;$AW$6,AW17)&amp;"_CRIT"</f>
        <v>u4_sp_ALERT_D_SBW_BZ_PT_CRIT</v>
      </c>
    </row>
    <row r="9" spans="1:49">
      <c r="B9" s="131"/>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62" t="s">
        <v>69</v>
      </c>
      <c r="AD9" s="62" t="s">
        <v>69</v>
      </c>
      <c r="AE9" s="62" t="s">
        <v>69</v>
      </c>
      <c r="AF9" s="62">
        <v>0</v>
      </c>
      <c r="AG9" s="62">
        <v>0</v>
      </c>
      <c r="AH9" s="62">
        <v>1</v>
      </c>
      <c r="AI9" s="62">
        <v>1</v>
      </c>
      <c r="AJ9" s="24"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u4_sp_ALERT_D_SBW_BZ_PT_MASK</v>
      </c>
    </row>
    <row r="10" spans="1:49">
      <c r="B10" s="131"/>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62" t="s">
        <v>69</v>
      </c>
      <c r="AD10" s="62" t="s">
        <v>69</v>
      </c>
      <c r="AE10" s="62" t="s">
        <v>69</v>
      </c>
      <c r="AF10" s="62">
        <v>0</v>
      </c>
      <c r="AG10" s="62">
        <v>1</v>
      </c>
      <c r="AH10" s="62">
        <v>0</v>
      </c>
      <c r="AI10" s="62">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ALERT_D_SBW_BZ_PT_NUM_DST</v>
      </c>
    </row>
    <row r="11" spans="1:49">
      <c r="B11" s="131"/>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62" t="s">
        <v>69</v>
      </c>
      <c r="AD11" s="62" t="s">
        <v>69</v>
      </c>
      <c r="AE11" s="62" t="s">
        <v>69</v>
      </c>
      <c r="AF11" s="62">
        <v>0</v>
      </c>
      <c r="AG11" s="62">
        <v>1</v>
      </c>
      <c r="AH11" s="62">
        <v>0</v>
      </c>
      <c r="AI11" s="62">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u1_sp_ALERT_D_SBW_BZ_PT_DST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62" t="s">
        <v>69</v>
      </c>
      <c r="AD12" s="62" t="s">
        <v>69</v>
      </c>
      <c r="AE12" s="62" t="s">
        <v>69</v>
      </c>
      <c r="AF12" s="62">
        <v>0</v>
      </c>
      <c r="AG12" s="62">
        <v>1</v>
      </c>
      <c r="AH12" s="62">
        <v>1</v>
      </c>
      <c r="AI12" s="62">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62" t="s">
        <v>69</v>
      </c>
      <c r="AD13" s="62" t="s">
        <v>69</v>
      </c>
      <c r="AE13" s="62" t="s">
        <v>69</v>
      </c>
      <c r="AF13" s="62">
        <v>0</v>
      </c>
      <c r="AG13" s="62">
        <v>1</v>
      </c>
      <c r="AH13" s="62">
        <v>1</v>
      </c>
      <c r="AI13" s="62">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&amp;u1_sp_ALERT_D_SBW_BZ_PT_DST[0],                                       /* u1p_DST                                            */</v>
      </c>
      <c r="AV13" s="50" t="s">
        <v>78</v>
      </c>
      <c r="AW13" s="130">
        <f>COUNTA($AJ$6:$AJ$69)</f>
        <v>16</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62" t="s">
        <v>69</v>
      </c>
      <c r="AD14" s="62" t="s">
        <v>69</v>
      </c>
      <c r="AE14" s="62" t="s">
        <v>69</v>
      </c>
      <c r="AF14" s="62">
        <v>1</v>
      </c>
      <c r="AG14" s="62">
        <v>0</v>
      </c>
      <c r="AH14" s="62">
        <v>0</v>
      </c>
      <c r="AI14" s="62">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(U2)ALERT_D_SBW_BZ_PT_NUM_DST,                                         /* u2_num_srch                                        */</v>
      </c>
      <c r="AV14" s="50" t="s">
        <v>79</v>
      </c>
      <c r="AW14" s="68" t="str">
        <f ca="1">IF(AW6&lt;&gt;AW17,VLOOKUP(AW6,Matrix!$C$13:$G$37,4,FALSE),Matrix!F13)</f>
        <v>u4_s_AlertD_sbwBzPtSrcchk</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62" t="s">
        <v>69</v>
      </c>
      <c r="AD15" s="62" t="s">
        <v>69</v>
      </c>
      <c r="AE15" s="62" t="s">
        <v>69</v>
      </c>
      <c r="AF15" s="62">
        <v>1</v>
      </c>
      <c r="AG15" s="62">
        <v>0</v>
      </c>
      <c r="AH15" s="62">
        <v>0</v>
      </c>
      <c r="AI15" s="62">
        <v>1</v>
      </c>
      <c r="AJ15" s="52" t="s">
        <v>34</v>
      </c>
      <c r="AL15" t="str">
        <f t="shared" si="0"/>
        <v xml:space="preserve">    (U1)ALERT_REQ_UNKNOWN</v>
      </c>
      <c r="AR15" s="63" t="str">
        <f t="shared" si="3"/>
        <v xml:space="preserve">    (U4)0x00000009U,                                                           /* 09 UNKNOWN                                         */</v>
      </c>
      <c r="AS15" s="63" t="str">
        <f t="shared" si="4"/>
        <v xml:space="preserve">    (U4)0x0000000FU,                                                           /* 09 UNKNOWN                                         */</v>
      </c>
      <c r="AT15" s="63" t="str">
        <f t="shared" si="1"/>
        <v xml:space="preserve">    (U1)ALERT_REQ_UNKNOWN,                                                     /* 09 UNKNOWN                                         */</v>
      </c>
      <c r="AU15" s="63" t="str">
        <f ca="1">"        (U1)"&amp;$AW$16&amp;REPT(" ",67-LEN($AW$16))&amp;"/* u1_vom_act                                         */"</f>
        <v xml:space="preserve">        (U1)ALERT_VOM_IGN_ON                                                   /* u1_vom_act                                         */</v>
      </c>
      <c r="AV15" s="50" t="s">
        <v>82</v>
      </c>
      <c r="AW15" s="68" t="str">
        <f ca="1">IF(AW6&lt;&gt;AW17,VLOOKUP(AW6,Matrix!$C$13:$G$37,5,FALSE),Matrix!G13)</f>
        <v>NULL</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62" t="s">
        <v>69</v>
      </c>
      <c r="AD16" s="62" t="s">
        <v>69</v>
      </c>
      <c r="AE16" s="62" t="s">
        <v>69</v>
      </c>
      <c r="AF16" s="62">
        <v>1</v>
      </c>
      <c r="AG16" s="62">
        <v>0</v>
      </c>
      <c r="AH16" s="62">
        <v>1</v>
      </c>
      <c r="AI16" s="62">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IF(AW6&lt;&gt;AW17,VLOOKUP(AW6,Matrix!$C$13:$G$37,2,FALSE),Matrix!D13)</f>
        <v>ALERT_VOM_IGN_ON</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62" t="s">
        <v>69</v>
      </c>
      <c r="AD17" s="62" t="s">
        <v>69</v>
      </c>
      <c r="AE17" s="62" t="s">
        <v>69</v>
      </c>
      <c r="AF17" s="62">
        <v>1</v>
      </c>
      <c r="AG17" s="62">
        <v>0</v>
      </c>
      <c r="AH17" s="62">
        <v>1</v>
      </c>
      <c r="AI17" s="62">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62" t="s">
        <v>69</v>
      </c>
      <c r="AD18" s="62" t="s">
        <v>69</v>
      </c>
      <c r="AE18" s="62" t="s">
        <v>69</v>
      </c>
      <c r="AF18" s="62">
        <v>1</v>
      </c>
      <c r="AG18" s="62">
        <v>1</v>
      </c>
      <c r="AH18" s="62">
        <v>0</v>
      </c>
      <c r="AI18" s="62">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62" t="s">
        <v>69</v>
      </c>
      <c r="AD19" s="62" t="s">
        <v>69</v>
      </c>
      <c r="AE19" s="62" t="s">
        <v>69</v>
      </c>
      <c r="AF19" s="62">
        <v>1</v>
      </c>
      <c r="AG19" s="62">
        <v>1</v>
      </c>
      <c r="AH19" s="62">
        <v>0</v>
      </c>
      <c r="AI19" s="62">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62" t="s">
        <v>69</v>
      </c>
      <c r="AD20" s="62" t="s">
        <v>69</v>
      </c>
      <c r="AE20" s="62" t="s">
        <v>69</v>
      </c>
      <c r="AF20" s="62">
        <v>1</v>
      </c>
      <c r="AG20" s="62">
        <v>1</v>
      </c>
      <c r="AH20" s="62">
        <v>1</v>
      </c>
      <c r="AI20" s="62">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62" t="s">
        <v>69</v>
      </c>
      <c r="AD21" s="62" t="s">
        <v>69</v>
      </c>
      <c r="AE21" s="62" t="s">
        <v>69</v>
      </c>
      <c r="AF21" s="62">
        <v>1</v>
      </c>
      <c r="AG21" s="62">
        <v>1</v>
      </c>
      <c r="AH21" s="62">
        <v>1</v>
      </c>
      <c r="AI21" s="62">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62" t="s">
        <v>69</v>
      </c>
      <c r="AD22" s="62" t="s">
        <v>69</v>
      </c>
      <c r="AE22" s="62" t="s">
        <v>69</v>
      </c>
      <c r="AF22" s="62" t="s">
        <v>69</v>
      </c>
      <c r="AG22" s="62" t="s">
        <v>69</v>
      </c>
      <c r="AH22" s="62" t="s">
        <v>69</v>
      </c>
      <c r="AI22" s="62" t="s">
        <v>69</v>
      </c>
      <c r="AJ22" s="24"/>
      <c r="AL22" t="str">
        <f t="shared" ca="1" si="0"/>
        <v xml:space="preserve">    (U1)ALERT_REQ_D_SBW_BZ_PT_</v>
      </c>
      <c r="AR22" s="63" t="str">
        <f t="shared" si="3"/>
        <v>};</v>
      </c>
      <c r="AS22" s="63" t="str">
        <f t="shared" si="4"/>
        <v>};</v>
      </c>
      <c r="AT22" s="63" t="str">
        <f t="shared" si="1"/>
        <v>};</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62" t="s">
        <v>69</v>
      </c>
      <c r="AD23" s="62" t="s">
        <v>69</v>
      </c>
      <c r="AE23" s="62" t="s">
        <v>69</v>
      </c>
      <c r="AF23" s="62" t="s">
        <v>69</v>
      </c>
      <c r="AG23" s="62" t="s">
        <v>69</v>
      </c>
      <c r="AH23" s="62" t="s">
        <v>69</v>
      </c>
      <c r="AI23" s="62" t="s">
        <v>69</v>
      </c>
      <c r="AJ23" s="24"/>
      <c r="AL23" t="str">
        <f t="shared" ca="1" si="0"/>
        <v xml:space="preserve">    (U1)ALERT_REQ_D_SBW_BZ_PT_</v>
      </c>
      <c r="AR23" s="63" t="str">
        <f t="shared" si="3"/>
        <v/>
      </c>
      <c r="AS23" s="63" t="str">
        <f t="shared" si="4"/>
        <v/>
      </c>
      <c r="AT23" s="63" t="str">
        <f t="shared" si="1"/>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62" t="s">
        <v>69</v>
      </c>
      <c r="AD24" s="62" t="s">
        <v>69</v>
      </c>
      <c r="AE24" s="62" t="s">
        <v>69</v>
      </c>
      <c r="AF24" s="62" t="s">
        <v>69</v>
      </c>
      <c r="AG24" s="62" t="s">
        <v>69</v>
      </c>
      <c r="AH24" s="62" t="s">
        <v>69</v>
      </c>
      <c r="AI24" s="62" t="s">
        <v>69</v>
      </c>
      <c r="AJ24" s="24"/>
      <c r="AL24" t="str">
        <f t="shared" ca="1" si="0"/>
        <v xml:space="preserve">    (U1)ALERT_REQ_D_SBW_BZ_PT_</v>
      </c>
      <c r="AR24" s="63" t="str">
        <f t="shared" si="3"/>
        <v/>
      </c>
      <c r="AS24" s="63" t="str">
        <f t="shared" si="4"/>
        <v/>
      </c>
      <c r="AT24" s="63" t="str">
        <f t="shared" si="1"/>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62" t="s">
        <v>69</v>
      </c>
      <c r="AD25" s="62" t="s">
        <v>69</v>
      </c>
      <c r="AE25" s="62" t="s">
        <v>69</v>
      </c>
      <c r="AF25" s="62" t="s">
        <v>69</v>
      </c>
      <c r="AG25" s="62" t="s">
        <v>69</v>
      </c>
      <c r="AH25" s="62" t="s">
        <v>69</v>
      </c>
      <c r="AI25" s="62" t="s">
        <v>69</v>
      </c>
      <c r="AJ25" s="24"/>
      <c r="AL25" t="str">
        <f t="shared" ca="1" si="0"/>
        <v xml:space="preserve">    (U1)ALERT_REQ_D_SBW_BZ_PT_</v>
      </c>
      <c r="AR25" s="63" t="str">
        <f t="shared" si="3"/>
        <v/>
      </c>
      <c r="AS25" s="63" t="str">
        <f t="shared" si="4"/>
        <v/>
      </c>
      <c r="AT25" s="63" t="str">
        <f t="shared" si="1"/>
        <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62" t="s">
        <v>69</v>
      </c>
      <c r="AD26" s="62" t="s">
        <v>69</v>
      </c>
      <c r="AE26" s="62" t="s">
        <v>69</v>
      </c>
      <c r="AF26" s="62" t="s">
        <v>69</v>
      </c>
      <c r="AG26" s="62" t="s">
        <v>69</v>
      </c>
      <c r="AH26" s="62" t="s">
        <v>69</v>
      </c>
      <c r="AI26" s="62" t="s">
        <v>69</v>
      </c>
      <c r="AJ26" s="24"/>
      <c r="AL26" t="str">
        <f t="shared" ca="1" si="0"/>
        <v xml:space="preserve">    (U1)ALERT_REQ_D_SBW_BZ_PT_</v>
      </c>
      <c r="AR26" s="63" t="str">
        <f t="shared" si="3"/>
        <v/>
      </c>
      <c r="AS26" s="63" t="str">
        <f t="shared" si="4"/>
        <v/>
      </c>
      <c r="AT26" s="63" t="str">
        <f t="shared" si="1"/>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62" t="s">
        <v>69</v>
      </c>
      <c r="AD27" s="62" t="s">
        <v>69</v>
      </c>
      <c r="AE27" s="62" t="s">
        <v>69</v>
      </c>
      <c r="AF27" s="62" t="s">
        <v>69</v>
      </c>
      <c r="AG27" s="62" t="s">
        <v>69</v>
      </c>
      <c r="AH27" s="62" t="s">
        <v>69</v>
      </c>
      <c r="AI27" s="62" t="s">
        <v>69</v>
      </c>
      <c r="AJ27" s="24"/>
      <c r="AL27" t="str">
        <f t="shared" ca="1" si="0"/>
        <v xml:space="preserve">    (U1)ALERT_REQ_D_SBW_BZ_PT_</v>
      </c>
      <c r="AR27" s="63" t="str">
        <f t="shared" si="3"/>
        <v/>
      </c>
      <c r="AS27" s="63" t="str">
        <f t="shared" si="4"/>
        <v/>
      </c>
      <c r="AT27" s="63" t="str">
        <f t="shared" si="1"/>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62" t="s">
        <v>69</v>
      </c>
      <c r="AD28" s="62" t="s">
        <v>69</v>
      </c>
      <c r="AE28" s="62" t="s">
        <v>69</v>
      </c>
      <c r="AF28" s="62" t="s">
        <v>69</v>
      </c>
      <c r="AG28" s="62" t="s">
        <v>69</v>
      </c>
      <c r="AH28" s="62" t="s">
        <v>69</v>
      </c>
      <c r="AI28" s="62" t="s">
        <v>69</v>
      </c>
      <c r="AJ28" s="24"/>
      <c r="AL28" t="str">
        <f t="shared" ca="1" si="0"/>
        <v xml:space="preserve">    (U1)ALERT_REQ_D_SBW_BZ_PT_</v>
      </c>
      <c r="AR28" s="63" t="str">
        <f t="shared" si="3"/>
        <v/>
      </c>
      <c r="AS28" s="63" t="str">
        <f t="shared" si="4"/>
        <v/>
      </c>
      <c r="AT28" s="63" t="str">
        <f t="shared" si="1"/>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62" t="s">
        <v>69</v>
      </c>
      <c r="AD29" s="62" t="s">
        <v>69</v>
      </c>
      <c r="AE29" s="62" t="s">
        <v>69</v>
      </c>
      <c r="AF29" s="62" t="s">
        <v>69</v>
      </c>
      <c r="AG29" s="62" t="s">
        <v>69</v>
      </c>
      <c r="AH29" s="62" t="s">
        <v>69</v>
      </c>
      <c r="AI29" s="62" t="s">
        <v>69</v>
      </c>
      <c r="AJ29" s="24"/>
      <c r="AL29" t="str">
        <f t="shared" ca="1" si="0"/>
        <v xml:space="preserve">    (U1)ALERT_REQ_D_SBW_BZ_PT_</v>
      </c>
      <c r="AR29" s="63" t="str">
        <f t="shared" si="3"/>
        <v/>
      </c>
      <c r="AS29" s="63" t="str">
        <f t="shared" si="4"/>
        <v/>
      </c>
      <c r="AT29" s="63" t="str">
        <f t="shared" si="1"/>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62" t="s">
        <v>69</v>
      </c>
      <c r="AD30" s="62" t="s">
        <v>69</v>
      </c>
      <c r="AE30" s="62" t="s">
        <v>69</v>
      </c>
      <c r="AF30" s="62" t="s">
        <v>69</v>
      </c>
      <c r="AG30" s="62" t="s">
        <v>69</v>
      </c>
      <c r="AH30" s="62" t="s">
        <v>69</v>
      </c>
      <c r="AI30" s="62" t="s">
        <v>69</v>
      </c>
      <c r="AJ30" s="24"/>
      <c r="AL30" t="str">
        <f t="shared" ca="1" si="0"/>
        <v xml:space="preserve">    (U1)ALERT_REQ_D_SBW_BZ_PT_</v>
      </c>
      <c r="AR30" s="63" t="str">
        <f t="shared" si="3"/>
        <v/>
      </c>
      <c r="AS30" s="63" t="str">
        <f t="shared" si="4"/>
        <v/>
      </c>
      <c r="AT30" s="63" t="str">
        <f t="shared" si="1"/>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62" t="s">
        <v>69</v>
      </c>
      <c r="AD31" s="62" t="s">
        <v>69</v>
      </c>
      <c r="AE31" s="62" t="s">
        <v>69</v>
      </c>
      <c r="AF31" s="62" t="s">
        <v>69</v>
      </c>
      <c r="AG31" s="62" t="s">
        <v>69</v>
      </c>
      <c r="AH31" s="62" t="s">
        <v>69</v>
      </c>
      <c r="AI31" s="62" t="s">
        <v>69</v>
      </c>
      <c r="AJ31" s="24"/>
      <c r="AL31" t="str">
        <f t="shared" ca="1" si="0"/>
        <v xml:space="preserve">    (U1)ALERT_REQ_D_SBW_BZ_PT_</v>
      </c>
      <c r="AR31" s="63" t="str">
        <f t="shared" si="3"/>
        <v/>
      </c>
      <c r="AS31" s="63" t="str">
        <f t="shared" si="4"/>
        <v/>
      </c>
      <c r="AT31" s="63" t="str">
        <f t="shared" si="1"/>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62" t="s">
        <v>69</v>
      </c>
      <c r="AD32" s="62" t="s">
        <v>69</v>
      </c>
      <c r="AE32" s="62" t="s">
        <v>69</v>
      </c>
      <c r="AF32" s="62" t="s">
        <v>69</v>
      </c>
      <c r="AG32" s="62" t="s">
        <v>69</v>
      </c>
      <c r="AH32" s="62" t="s">
        <v>69</v>
      </c>
      <c r="AI32" s="62" t="s">
        <v>69</v>
      </c>
      <c r="AJ32" s="24"/>
      <c r="AL32" t="str">
        <f t="shared" ca="1" si="0"/>
        <v xml:space="preserve">    (U1)ALERT_REQ_D_SBW_BZ_PT_</v>
      </c>
      <c r="AR32" s="63" t="str">
        <f t="shared" si="3"/>
        <v/>
      </c>
      <c r="AS32" s="63" t="str">
        <f t="shared" si="4"/>
        <v/>
      </c>
      <c r="AT32" s="63" t="str">
        <f t="shared" si="1"/>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62" t="s">
        <v>69</v>
      </c>
      <c r="AD33" s="62" t="s">
        <v>69</v>
      </c>
      <c r="AE33" s="62" t="s">
        <v>69</v>
      </c>
      <c r="AF33" s="62" t="s">
        <v>69</v>
      </c>
      <c r="AG33" s="62" t="s">
        <v>69</v>
      </c>
      <c r="AH33" s="62" t="s">
        <v>69</v>
      </c>
      <c r="AI33" s="62" t="s">
        <v>69</v>
      </c>
      <c r="AJ33" s="24"/>
      <c r="AL33" t="str">
        <f t="shared" ca="1" si="0"/>
        <v xml:space="preserve">    (U1)ALERT_REQ_D_SBW_BZ_PT_</v>
      </c>
      <c r="AR33" s="63" t="str">
        <f t="shared" si="3"/>
        <v/>
      </c>
      <c r="AS33" s="63" t="str">
        <f t="shared" si="4"/>
        <v/>
      </c>
      <c r="AT33" s="63" t="str">
        <f t="shared" si="1"/>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62" t="s">
        <v>69</v>
      </c>
      <c r="AD34" s="62" t="s">
        <v>69</v>
      </c>
      <c r="AE34" s="62" t="s">
        <v>69</v>
      </c>
      <c r="AF34" s="62" t="s">
        <v>69</v>
      </c>
      <c r="AG34" s="62" t="s">
        <v>69</v>
      </c>
      <c r="AH34" s="62" t="s">
        <v>69</v>
      </c>
      <c r="AI34" s="62" t="s">
        <v>69</v>
      </c>
      <c r="AJ34" s="24"/>
      <c r="AL34" t="str">
        <f t="shared" ca="1" si="0"/>
        <v xml:space="preserve">    (U1)ALERT_REQ_D_SBW_BZ_PT_</v>
      </c>
      <c r="AR34" s="63" t="str">
        <f t="shared" si="3"/>
        <v/>
      </c>
      <c r="AS34" s="63" t="str">
        <f t="shared" si="4"/>
        <v/>
      </c>
      <c r="AT34" s="63" t="str">
        <f t="shared" si="1"/>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62" t="s">
        <v>69</v>
      </c>
      <c r="AD35" s="62" t="s">
        <v>69</v>
      </c>
      <c r="AE35" s="62" t="s">
        <v>69</v>
      </c>
      <c r="AF35" s="62" t="s">
        <v>69</v>
      </c>
      <c r="AG35" s="62" t="s">
        <v>69</v>
      </c>
      <c r="AH35" s="62" t="s">
        <v>69</v>
      </c>
      <c r="AI35" s="62" t="s">
        <v>69</v>
      </c>
      <c r="AJ35" s="24"/>
      <c r="AL35" t="str">
        <f t="shared" ca="1" si="0"/>
        <v xml:space="preserve">    (U1)ALERT_REQ_D_SBW_BZ_PT_</v>
      </c>
      <c r="AR35" s="63" t="str">
        <f t="shared" si="3"/>
        <v/>
      </c>
      <c r="AS35" s="63" t="str">
        <f t="shared" si="4"/>
        <v/>
      </c>
      <c r="AT35" s="63" t="str">
        <f t="shared" si="1"/>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62" t="s">
        <v>69</v>
      </c>
      <c r="AD36" s="62" t="s">
        <v>69</v>
      </c>
      <c r="AE36" s="62" t="s">
        <v>69</v>
      </c>
      <c r="AF36" s="62" t="s">
        <v>69</v>
      </c>
      <c r="AG36" s="62" t="s">
        <v>69</v>
      </c>
      <c r="AH36" s="62" t="s">
        <v>69</v>
      </c>
      <c r="AI36" s="62" t="s">
        <v>69</v>
      </c>
      <c r="AJ36" s="24"/>
      <c r="AL36" t="str">
        <f t="shared" ca="1" si="0"/>
        <v xml:space="preserve">    (U1)ALERT_REQ_D_SBW_BZ_PT_</v>
      </c>
      <c r="AR36" s="63" t="str">
        <f t="shared" si="3"/>
        <v/>
      </c>
      <c r="AS36" s="63" t="str">
        <f t="shared" si="4"/>
        <v/>
      </c>
      <c r="AT36" s="63" t="str">
        <f t="shared" si="1"/>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62" t="s">
        <v>69</v>
      </c>
      <c r="AD37" s="62" t="s">
        <v>69</v>
      </c>
      <c r="AE37" s="62" t="s">
        <v>69</v>
      </c>
      <c r="AF37" s="62" t="s">
        <v>69</v>
      </c>
      <c r="AG37" s="62" t="s">
        <v>69</v>
      </c>
      <c r="AH37" s="62" t="s">
        <v>69</v>
      </c>
      <c r="AI37" s="62" t="s">
        <v>69</v>
      </c>
      <c r="AJ37" s="24"/>
      <c r="AL37" t="str">
        <f t="shared" ca="1" si="0"/>
        <v xml:space="preserve">    (U1)ALERT_REQ_D_SBW_BZ_PT_</v>
      </c>
      <c r="AR37" s="63" t="str">
        <f t="shared" si="3"/>
        <v/>
      </c>
      <c r="AS37" s="63" t="str">
        <f t="shared" si="4"/>
        <v/>
      </c>
      <c r="AT37" s="63" t="str">
        <f t="shared" si="1"/>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62" t="s">
        <v>69</v>
      </c>
      <c r="AD38" s="62" t="s">
        <v>69</v>
      </c>
      <c r="AE38" s="62" t="s">
        <v>69</v>
      </c>
      <c r="AF38" s="62" t="s">
        <v>69</v>
      </c>
      <c r="AG38" s="62" t="s">
        <v>69</v>
      </c>
      <c r="AH38" s="62" t="s">
        <v>69</v>
      </c>
      <c r="AI38" s="62" t="s">
        <v>69</v>
      </c>
      <c r="AJ38" s="24"/>
      <c r="AL38" t="str">
        <f t="shared" ca="1" si="0"/>
        <v xml:space="preserve">    (U1)ALERT_REQ_D_SBW_BZ_PT_</v>
      </c>
      <c r="AR38" s="63" t="str">
        <f t="shared" si="3"/>
        <v/>
      </c>
      <c r="AS38" s="63" t="str">
        <f t="shared" si="4"/>
        <v/>
      </c>
      <c r="AT38" s="63" t="str">
        <f t="shared" si="1"/>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62" t="s">
        <v>69</v>
      </c>
      <c r="AD39" s="62" t="s">
        <v>69</v>
      </c>
      <c r="AE39" s="62" t="s">
        <v>69</v>
      </c>
      <c r="AF39" s="62" t="s">
        <v>69</v>
      </c>
      <c r="AG39" s="62" t="s">
        <v>69</v>
      </c>
      <c r="AH39" s="62" t="s">
        <v>69</v>
      </c>
      <c r="AI39" s="62" t="s">
        <v>69</v>
      </c>
      <c r="AJ39" s="24"/>
      <c r="AL39" t="str">
        <f t="shared" ca="1" si="0"/>
        <v xml:space="preserve">    (U1)ALERT_REQ_D_SBW_BZ_PT_</v>
      </c>
      <c r="AR39" s="63" t="str">
        <f t="shared" si="3"/>
        <v/>
      </c>
      <c r="AS39" s="63" t="str">
        <f t="shared" si="4"/>
        <v/>
      </c>
      <c r="AT39" s="63" t="str">
        <f t="shared" si="1"/>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62" t="s">
        <v>69</v>
      </c>
      <c r="AD40" s="62" t="s">
        <v>69</v>
      </c>
      <c r="AE40" s="62" t="s">
        <v>69</v>
      </c>
      <c r="AF40" s="62" t="s">
        <v>69</v>
      </c>
      <c r="AG40" s="62" t="s">
        <v>69</v>
      </c>
      <c r="AH40" s="62" t="s">
        <v>69</v>
      </c>
      <c r="AI40" s="62" t="s">
        <v>69</v>
      </c>
      <c r="AJ40" s="24"/>
      <c r="AL40" t="str">
        <f t="shared" ca="1" si="0"/>
        <v xml:space="preserve">    (U1)ALERT_REQ_D_SBW_BZ_PT_</v>
      </c>
      <c r="AR40" s="63" t="str">
        <f t="shared" si="3"/>
        <v/>
      </c>
      <c r="AS40" s="63" t="str">
        <f t="shared" si="4"/>
        <v/>
      </c>
      <c r="AT40" s="63" t="str">
        <f t="shared" si="1"/>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62" t="s">
        <v>69</v>
      </c>
      <c r="AD41" s="62" t="s">
        <v>69</v>
      </c>
      <c r="AE41" s="62" t="s">
        <v>69</v>
      </c>
      <c r="AF41" s="62" t="s">
        <v>69</v>
      </c>
      <c r="AG41" s="62" t="s">
        <v>69</v>
      </c>
      <c r="AH41" s="62" t="s">
        <v>69</v>
      </c>
      <c r="AI41" s="62" t="s">
        <v>69</v>
      </c>
      <c r="AJ41" s="24"/>
      <c r="AL41" t="str">
        <f t="shared" ca="1" si="0"/>
        <v xml:space="preserve">    (U1)ALERT_REQ_D_SBW_BZ_PT_</v>
      </c>
      <c r="AR41" s="63" t="str">
        <f t="shared" si="3"/>
        <v/>
      </c>
      <c r="AS41" s="63" t="str">
        <f t="shared" si="4"/>
        <v/>
      </c>
      <c r="AT41" s="63" t="str">
        <f t="shared" si="1"/>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62" t="s">
        <v>69</v>
      </c>
      <c r="AD42" s="62" t="s">
        <v>69</v>
      </c>
      <c r="AE42" s="62" t="s">
        <v>69</v>
      </c>
      <c r="AF42" s="62" t="s">
        <v>69</v>
      </c>
      <c r="AG42" s="62" t="s">
        <v>69</v>
      </c>
      <c r="AH42" s="62" t="s">
        <v>69</v>
      </c>
      <c r="AI42" s="62" t="s">
        <v>69</v>
      </c>
      <c r="AJ42" s="24"/>
      <c r="AL42" t="str">
        <f t="shared" ca="1" si="0"/>
        <v xml:space="preserve">    (U1)ALERT_REQ_D_SBW_BZ_PT_</v>
      </c>
      <c r="AR42" s="63" t="str">
        <f t="shared" si="3"/>
        <v/>
      </c>
      <c r="AS42" s="63" t="str">
        <f t="shared" si="4"/>
        <v/>
      </c>
      <c r="AT42" s="63" t="str">
        <f t="shared" si="1"/>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62" t="s">
        <v>69</v>
      </c>
      <c r="AD43" s="62" t="s">
        <v>69</v>
      </c>
      <c r="AE43" s="62" t="s">
        <v>69</v>
      </c>
      <c r="AF43" s="62" t="s">
        <v>69</v>
      </c>
      <c r="AG43" s="62" t="s">
        <v>69</v>
      </c>
      <c r="AH43" s="62" t="s">
        <v>69</v>
      </c>
      <c r="AI43" s="62" t="s">
        <v>69</v>
      </c>
      <c r="AJ43" s="24"/>
      <c r="AL43" t="str">
        <f t="shared" ca="1" si="0"/>
        <v xml:space="preserve">    (U1)ALERT_REQ_D_SBW_BZ_PT_</v>
      </c>
      <c r="AR43" s="63" t="str">
        <f t="shared" si="3"/>
        <v/>
      </c>
      <c r="AS43" s="63" t="str">
        <f t="shared" si="4"/>
        <v/>
      </c>
      <c r="AT43" s="63" t="str">
        <f t="shared" si="1"/>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62" t="s">
        <v>69</v>
      </c>
      <c r="AD44" s="62" t="s">
        <v>69</v>
      </c>
      <c r="AE44" s="62" t="s">
        <v>69</v>
      </c>
      <c r="AF44" s="62" t="s">
        <v>69</v>
      </c>
      <c r="AG44" s="62" t="s">
        <v>69</v>
      </c>
      <c r="AH44" s="62" t="s">
        <v>69</v>
      </c>
      <c r="AI44" s="62" t="s">
        <v>69</v>
      </c>
      <c r="AJ44" s="24"/>
      <c r="AL44" t="str">
        <f t="shared" ca="1" si="0"/>
        <v xml:space="preserve">    (U1)ALERT_REQ_D_SBW_BZ_PT_</v>
      </c>
      <c r="AR44" s="63" t="str">
        <f t="shared" si="3"/>
        <v/>
      </c>
      <c r="AS44" s="63" t="str">
        <f t="shared" si="4"/>
        <v/>
      </c>
      <c r="AT44" s="63" t="str">
        <f t="shared" si="1"/>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62" t="s">
        <v>69</v>
      </c>
      <c r="AD45" s="62" t="s">
        <v>69</v>
      </c>
      <c r="AE45" s="62" t="s">
        <v>69</v>
      </c>
      <c r="AF45" s="62" t="s">
        <v>69</v>
      </c>
      <c r="AG45" s="62" t="s">
        <v>69</v>
      </c>
      <c r="AH45" s="62" t="s">
        <v>69</v>
      </c>
      <c r="AI45" s="62" t="s">
        <v>69</v>
      </c>
      <c r="AJ45" s="24"/>
      <c r="AL45" t="str">
        <f t="shared" ca="1" si="0"/>
        <v xml:space="preserve">    (U1)ALERT_REQ_D_SBW_BZ_PT_</v>
      </c>
      <c r="AR45" s="63" t="str">
        <f t="shared" si="3"/>
        <v/>
      </c>
      <c r="AS45" s="63" t="str">
        <f t="shared" si="4"/>
        <v/>
      </c>
      <c r="AT45" s="63" t="str">
        <f t="shared" si="1"/>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62" t="s">
        <v>69</v>
      </c>
      <c r="AD46" s="62" t="s">
        <v>69</v>
      </c>
      <c r="AE46" s="62" t="s">
        <v>69</v>
      </c>
      <c r="AF46" s="62" t="s">
        <v>69</v>
      </c>
      <c r="AG46" s="62" t="s">
        <v>69</v>
      </c>
      <c r="AH46" s="62" t="s">
        <v>69</v>
      </c>
      <c r="AI46" s="62" t="s">
        <v>69</v>
      </c>
      <c r="AJ46" s="24"/>
      <c r="AL46" t="str">
        <f t="shared" ca="1" si="0"/>
        <v xml:space="preserve">    (U1)ALERT_REQ_D_SBW_BZ_PT_</v>
      </c>
      <c r="AR46" s="63" t="str">
        <f t="shared" si="3"/>
        <v/>
      </c>
      <c r="AS46" s="63" t="str">
        <f t="shared" si="4"/>
        <v/>
      </c>
      <c r="AT46" s="63" t="str">
        <f t="shared" si="1"/>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62" t="s">
        <v>69</v>
      </c>
      <c r="AD47" s="62" t="s">
        <v>69</v>
      </c>
      <c r="AE47" s="62" t="s">
        <v>69</v>
      </c>
      <c r="AF47" s="62" t="s">
        <v>69</v>
      </c>
      <c r="AG47" s="62" t="s">
        <v>69</v>
      </c>
      <c r="AH47" s="62" t="s">
        <v>69</v>
      </c>
      <c r="AI47" s="62" t="s">
        <v>69</v>
      </c>
      <c r="AJ47" s="24"/>
      <c r="AL47" t="str">
        <f t="shared" ca="1" si="0"/>
        <v xml:space="preserve">    (U1)ALERT_REQ_D_SBW_BZ_PT_</v>
      </c>
      <c r="AR47" s="63" t="str">
        <f t="shared" si="3"/>
        <v/>
      </c>
      <c r="AS47" s="63" t="str">
        <f t="shared" si="4"/>
        <v/>
      </c>
      <c r="AT47" s="63" t="str">
        <f t="shared" si="1"/>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62" t="s">
        <v>69</v>
      </c>
      <c r="AD48" s="62" t="s">
        <v>69</v>
      </c>
      <c r="AE48" s="62" t="s">
        <v>69</v>
      </c>
      <c r="AF48" s="62" t="s">
        <v>69</v>
      </c>
      <c r="AG48" s="62" t="s">
        <v>69</v>
      </c>
      <c r="AH48" s="62" t="s">
        <v>69</v>
      </c>
      <c r="AI48" s="62" t="s">
        <v>69</v>
      </c>
      <c r="AJ48" s="24"/>
      <c r="AL48" t="str">
        <f t="shared" ca="1" si="0"/>
        <v xml:space="preserve">    (U1)ALERT_REQ_D_SBW_BZ_PT_</v>
      </c>
      <c r="AR48" s="63" t="str">
        <f t="shared" si="3"/>
        <v/>
      </c>
      <c r="AS48" s="63" t="str">
        <f t="shared" si="4"/>
        <v/>
      </c>
      <c r="AT48" s="63" t="str">
        <f t="shared" si="1"/>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62" t="s">
        <v>69</v>
      </c>
      <c r="AD49" s="62" t="s">
        <v>69</v>
      </c>
      <c r="AE49" s="62" t="s">
        <v>69</v>
      </c>
      <c r="AF49" s="62" t="s">
        <v>69</v>
      </c>
      <c r="AG49" s="62" t="s">
        <v>69</v>
      </c>
      <c r="AH49" s="62" t="s">
        <v>69</v>
      </c>
      <c r="AI49" s="62" t="s">
        <v>69</v>
      </c>
      <c r="AJ49" s="24"/>
      <c r="AL49" t="str">
        <f t="shared" ca="1" si="0"/>
        <v xml:space="preserve">    (U1)ALERT_REQ_D_SBW_BZ_PT_</v>
      </c>
      <c r="AR49" s="63" t="str">
        <f t="shared" si="3"/>
        <v/>
      </c>
      <c r="AS49" s="63" t="str">
        <f t="shared" si="4"/>
        <v/>
      </c>
      <c r="AT49" s="63" t="str">
        <f t="shared" si="1"/>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62" t="s">
        <v>69</v>
      </c>
      <c r="AD50" s="62" t="s">
        <v>69</v>
      </c>
      <c r="AE50" s="62" t="s">
        <v>69</v>
      </c>
      <c r="AF50" s="62" t="s">
        <v>69</v>
      </c>
      <c r="AG50" s="62" t="s">
        <v>69</v>
      </c>
      <c r="AH50" s="62" t="s">
        <v>69</v>
      </c>
      <c r="AI50" s="62" t="s">
        <v>69</v>
      </c>
      <c r="AJ50" s="24"/>
      <c r="AL50" t="str">
        <f t="shared" ca="1" si="0"/>
        <v xml:space="preserve">    (U1)ALERT_REQ_D_SBW_BZ_PT_</v>
      </c>
      <c r="AR50" s="63" t="str">
        <f t="shared" si="3"/>
        <v/>
      </c>
      <c r="AS50" s="63" t="str">
        <f t="shared" si="4"/>
        <v/>
      </c>
      <c r="AT50" s="63" t="str">
        <f t="shared" si="1"/>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62" t="s">
        <v>69</v>
      </c>
      <c r="AD51" s="62" t="s">
        <v>69</v>
      </c>
      <c r="AE51" s="62" t="s">
        <v>69</v>
      </c>
      <c r="AF51" s="62" t="s">
        <v>69</v>
      </c>
      <c r="AG51" s="62" t="s">
        <v>69</v>
      </c>
      <c r="AH51" s="62" t="s">
        <v>69</v>
      </c>
      <c r="AI51" s="62" t="s">
        <v>69</v>
      </c>
      <c r="AJ51" s="24"/>
      <c r="AL51" t="str">
        <f t="shared" ca="1" si="0"/>
        <v xml:space="preserve">    (U1)ALERT_REQ_D_SBW_BZ_PT_</v>
      </c>
      <c r="AR51" s="63" t="str">
        <f t="shared" si="3"/>
        <v/>
      </c>
      <c r="AS51" s="63" t="str">
        <f t="shared" si="4"/>
        <v/>
      </c>
      <c r="AT51" s="63" t="str">
        <f t="shared" si="1"/>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62" t="s">
        <v>69</v>
      </c>
      <c r="AD52" s="62" t="s">
        <v>69</v>
      </c>
      <c r="AE52" s="62" t="s">
        <v>69</v>
      </c>
      <c r="AF52" s="62" t="s">
        <v>69</v>
      </c>
      <c r="AG52" s="62" t="s">
        <v>69</v>
      </c>
      <c r="AH52" s="62" t="s">
        <v>69</v>
      </c>
      <c r="AI52" s="62" t="s">
        <v>69</v>
      </c>
      <c r="AJ52" s="24"/>
      <c r="AL52" t="str">
        <f t="shared" ca="1" si="0"/>
        <v xml:space="preserve">    (U1)ALERT_REQ_D_SBW_BZ_PT_</v>
      </c>
      <c r="AR52" s="63" t="str">
        <f t="shared" si="3"/>
        <v/>
      </c>
      <c r="AS52" s="63" t="str">
        <f t="shared" si="4"/>
        <v/>
      </c>
      <c r="AT52" s="63" t="str">
        <f t="shared" si="1"/>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62" t="s">
        <v>69</v>
      </c>
      <c r="AD53" s="62" t="s">
        <v>69</v>
      </c>
      <c r="AE53" s="62" t="s">
        <v>69</v>
      </c>
      <c r="AF53" s="62" t="s">
        <v>69</v>
      </c>
      <c r="AG53" s="62" t="s">
        <v>69</v>
      </c>
      <c r="AH53" s="62" t="s">
        <v>69</v>
      </c>
      <c r="AI53" s="62" t="s">
        <v>69</v>
      </c>
      <c r="AJ53" s="24"/>
      <c r="AL53" t="str">
        <f t="shared" ca="1" si="0"/>
        <v xml:space="preserve">    (U1)ALERT_REQ_D_SBW_BZ_PT_</v>
      </c>
      <c r="AR53" s="63" t="str">
        <f t="shared" si="3"/>
        <v/>
      </c>
      <c r="AS53" s="63" t="str">
        <f t="shared" si="4"/>
        <v/>
      </c>
      <c r="AT53" s="63" t="str">
        <f t="shared" si="1"/>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62" t="s">
        <v>69</v>
      </c>
      <c r="AD54" s="62" t="s">
        <v>69</v>
      </c>
      <c r="AE54" s="62" t="s">
        <v>69</v>
      </c>
      <c r="AF54" s="62" t="s">
        <v>69</v>
      </c>
      <c r="AG54" s="62" t="s">
        <v>69</v>
      </c>
      <c r="AH54" s="62" t="s">
        <v>69</v>
      </c>
      <c r="AI54" s="62" t="s">
        <v>69</v>
      </c>
      <c r="AJ54" s="24"/>
      <c r="AL54" t="str">
        <f t="shared" ca="1" si="0"/>
        <v xml:space="preserve">    (U1)ALERT_REQ_D_SBW_BZ_PT_</v>
      </c>
      <c r="AR54" s="63" t="str">
        <f t="shared" si="3"/>
        <v/>
      </c>
      <c r="AS54" s="63" t="str">
        <f t="shared" si="4"/>
        <v/>
      </c>
      <c r="AT54" s="63" t="str">
        <f t="shared" si="1"/>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62" t="s">
        <v>69</v>
      </c>
      <c r="AD55" s="62" t="s">
        <v>69</v>
      </c>
      <c r="AE55" s="62" t="s">
        <v>69</v>
      </c>
      <c r="AF55" s="62" t="s">
        <v>69</v>
      </c>
      <c r="AG55" s="62" t="s">
        <v>69</v>
      </c>
      <c r="AH55" s="62" t="s">
        <v>69</v>
      </c>
      <c r="AI55" s="62" t="s">
        <v>69</v>
      </c>
      <c r="AJ55" s="24"/>
      <c r="AL55" t="str">
        <f t="shared" ca="1" si="0"/>
        <v xml:space="preserve">    (U1)ALERT_REQ_D_SBW_BZ_PT_</v>
      </c>
      <c r="AR55" s="63" t="str">
        <f t="shared" si="3"/>
        <v/>
      </c>
      <c r="AS55" s="63" t="str">
        <f t="shared" si="4"/>
        <v/>
      </c>
      <c r="AT55" s="63" t="str">
        <f t="shared" si="1"/>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62" t="s">
        <v>69</v>
      </c>
      <c r="AD56" s="62" t="s">
        <v>69</v>
      </c>
      <c r="AE56" s="62" t="s">
        <v>69</v>
      </c>
      <c r="AF56" s="62" t="s">
        <v>69</v>
      </c>
      <c r="AG56" s="62" t="s">
        <v>69</v>
      </c>
      <c r="AH56" s="62" t="s">
        <v>69</v>
      </c>
      <c r="AI56" s="62" t="s">
        <v>69</v>
      </c>
      <c r="AJ56" s="24"/>
      <c r="AL56" t="str">
        <f t="shared" ca="1" si="0"/>
        <v xml:space="preserve">    (U1)ALERT_REQ_D_SBW_BZ_PT_</v>
      </c>
      <c r="AR56" s="63" t="str">
        <f t="shared" si="3"/>
        <v/>
      </c>
      <c r="AS56" s="63" t="str">
        <f t="shared" si="4"/>
        <v/>
      </c>
      <c r="AT56" s="63" t="str">
        <f t="shared" si="1"/>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62" t="s">
        <v>69</v>
      </c>
      <c r="AD57" s="62" t="s">
        <v>69</v>
      </c>
      <c r="AE57" s="62" t="s">
        <v>69</v>
      </c>
      <c r="AF57" s="62" t="s">
        <v>69</v>
      </c>
      <c r="AG57" s="62" t="s">
        <v>69</v>
      </c>
      <c r="AH57" s="62" t="s">
        <v>69</v>
      </c>
      <c r="AI57" s="62" t="s">
        <v>69</v>
      </c>
      <c r="AJ57" s="24"/>
      <c r="AL57" t="str">
        <f t="shared" ca="1" si="0"/>
        <v xml:space="preserve">    (U1)ALERT_REQ_D_SBW_BZ_PT_</v>
      </c>
      <c r="AR57" s="63" t="str">
        <f t="shared" si="3"/>
        <v/>
      </c>
      <c r="AS57" s="63" t="str">
        <f t="shared" si="4"/>
        <v/>
      </c>
      <c r="AT57" s="63" t="str">
        <f t="shared" si="1"/>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62" t="s">
        <v>69</v>
      </c>
      <c r="AD58" s="62" t="s">
        <v>69</v>
      </c>
      <c r="AE58" s="62" t="s">
        <v>69</v>
      </c>
      <c r="AF58" s="62" t="s">
        <v>69</v>
      </c>
      <c r="AG58" s="62" t="s">
        <v>69</v>
      </c>
      <c r="AH58" s="62" t="s">
        <v>69</v>
      </c>
      <c r="AI58" s="62" t="s">
        <v>69</v>
      </c>
      <c r="AJ58" s="24"/>
      <c r="AL58" t="str">
        <f t="shared" ca="1" si="0"/>
        <v xml:space="preserve">    (U1)ALERT_REQ_D_SBW_BZ_PT_</v>
      </c>
      <c r="AR58" s="63" t="str">
        <f t="shared" si="3"/>
        <v/>
      </c>
      <c r="AS58" s="63" t="str">
        <f t="shared" si="4"/>
        <v/>
      </c>
      <c r="AT58" s="63" t="str">
        <f t="shared" si="1"/>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62" t="s">
        <v>69</v>
      </c>
      <c r="AD59" s="62" t="s">
        <v>69</v>
      </c>
      <c r="AE59" s="62" t="s">
        <v>69</v>
      </c>
      <c r="AF59" s="62" t="s">
        <v>69</v>
      </c>
      <c r="AG59" s="62" t="s">
        <v>69</v>
      </c>
      <c r="AH59" s="62" t="s">
        <v>69</v>
      </c>
      <c r="AI59" s="62" t="s">
        <v>69</v>
      </c>
      <c r="AJ59" s="24"/>
      <c r="AL59" t="str">
        <f t="shared" ca="1" si="0"/>
        <v xml:space="preserve">    (U1)ALERT_REQ_D_SBW_BZ_PT_</v>
      </c>
      <c r="AR59" s="63" t="str">
        <f t="shared" si="3"/>
        <v/>
      </c>
      <c r="AS59" s="63" t="str">
        <f t="shared" si="4"/>
        <v/>
      </c>
      <c r="AT59" s="63" t="str">
        <f t="shared" si="1"/>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62" t="s">
        <v>69</v>
      </c>
      <c r="AD60" s="62" t="s">
        <v>69</v>
      </c>
      <c r="AE60" s="62" t="s">
        <v>69</v>
      </c>
      <c r="AF60" s="62" t="s">
        <v>69</v>
      </c>
      <c r="AG60" s="62" t="s">
        <v>69</v>
      </c>
      <c r="AH60" s="62" t="s">
        <v>69</v>
      </c>
      <c r="AI60" s="62" t="s">
        <v>69</v>
      </c>
      <c r="AJ60" s="24"/>
      <c r="AL60" t="str">
        <f t="shared" ca="1" si="0"/>
        <v xml:space="preserve">    (U1)ALERT_REQ_D_SBW_BZ_PT_</v>
      </c>
      <c r="AR60" s="63" t="str">
        <f t="shared" si="3"/>
        <v/>
      </c>
      <c r="AS60" s="63" t="str">
        <f t="shared" si="4"/>
        <v/>
      </c>
      <c r="AT60" s="63" t="str">
        <f t="shared" si="1"/>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62" t="s">
        <v>69</v>
      </c>
      <c r="AD61" s="62" t="s">
        <v>69</v>
      </c>
      <c r="AE61" s="62" t="s">
        <v>69</v>
      </c>
      <c r="AF61" s="62" t="s">
        <v>69</v>
      </c>
      <c r="AG61" s="62" t="s">
        <v>69</v>
      </c>
      <c r="AH61" s="62" t="s">
        <v>69</v>
      </c>
      <c r="AI61" s="62" t="s">
        <v>69</v>
      </c>
      <c r="AJ61" s="24"/>
      <c r="AL61" t="str">
        <f t="shared" ca="1" si="0"/>
        <v xml:space="preserve">    (U1)ALERT_REQ_D_SBW_BZ_PT_</v>
      </c>
      <c r="AR61" s="63" t="str">
        <f t="shared" si="3"/>
        <v/>
      </c>
      <c r="AS61" s="63" t="str">
        <f t="shared" si="4"/>
        <v/>
      </c>
      <c r="AT61" s="63" t="str">
        <f t="shared" si="1"/>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62" t="s">
        <v>69</v>
      </c>
      <c r="AD62" s="62" t="s">
        <v>69</v>
      </c>
      <c r="AE62" s="62" t="s">
        <v>69</v>
      </c>
      <c r="AF62" s="62" t="s">
        <v>69</v>
      </c>
      <c r="AG62" s="62" t="s">
        <v>69</v>
      </c>
      <c r="AH62" s="62" t="s">
        <v>69</v>
      </c>
      <c r="AI62" s="62" t="s">
        <v>69</v>
      </c>
      <c r="AJ62" s="24"/>
      <c r="AL62" t="str">
        <f t="shared" ca="1" si="0"/>
        <v xml:space="preserve">    (U1)ALERT_REQ_D_SBW_BZ_PT_</v>
      </c>
      <c r="AR62" s="63" t="str">
        <f t="shared" si="3"/>
        <v/>
      </c>
      <c r="AS62" s="63" t="str">
        <f t="shared" si="4"/>
        <v/>
      </c>
      <c r="AT62" s="63" t="str">
        <f t="shared" si="1"/>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62" t="s">
        <v>69</v>
      </c>
      <c r="AD63" s="62" t="s">
        <v>69</v>
      </c>
      <c r="AE63" s="62" t="s">
        <v>69</v>
      </c>
      <c r="AF63" s="62" t="s">
        <v>69</v>
      </c>
      <c r="AG63" s="62" t="s">
        <v>69</v>
      </c>
      <c r="AH63" s="62" t="s">
        <v>69</v>
      </c>
      <c r="AI63" s="62" t="s">
        <v>69</v>
      </c>
      <c r="AJ63" s="24"/>
      <c r="AL63" t="str">
        <f t="shared" ca="1" si="0"/>
        <v xml:space="preserve">    (U1)ALERT_REQ_D_SBW_BZ_PT_</v>
      </c>
      <c r="AR63" s="63" t="str">
        <f t="shared" si="3"/>
        <v/>
      </c>
      <c r="AS63" s="63" t="str">
        <f t="shared" si="4"/>
        <v/>
      </c>
      <c r="AT63" s="63" t="str">
        <f t="shared" si="1"/>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62" t="s">
        <v>69</v>
      </c>
      <c r="AD64" s="62" t="s">
        <v>69</v>
      </c>
      <c r="AE64" s="62" t="s">
        <v>69</v>
      </c>
      <c r="AF64" s="62" t="s">
        <v>69</v>
      </c>
      <c r="AG64" s="62" t="s">
        <v>69</v>
      </c>
      <c r="AH64" s="62" t="s">
        <v>69</v>
      </c>
      <c r="AI64" s="62" t="s">
        <v>69</v>
      </c>
      <c r="AJ64" s="24"/>
      <c r="AL64" t="str">
        <f t="shared" ca="1" si="0"/>
        <v xml:space="preserve">    (U1)ALERT_REQ_D_SBW_BZ_PT_</v>
      </c>
      <c r="AR64" s="63" t="str">
        <f t="shared" si="3"/>
        <v/>
      </c>
      <c r="AS64" s="63" t="str">
        <f t="shared" si="4"/>
        <v/>
      </c>
      <c r="AT64" s="63" t="str">
        <f t="shared" si="1"/>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62" t="s">
        <v>69</v>
      </c>
      <c r="AD65" s="62" t="s">
        <v>69</v>
      </c>
      <c r="AE65" s="62" t="s">
        <v>69</v>
      </c>
      <c r="AF65" s="62" t="s">
        <v>69</v>
      </c>
      <c r="AG65" s="62" t="s">
        <v>69</v>
      </c>
      <c r="AH65" s="62" t="s">
        <v>69</v>
      </c>
      <c r="AI65" s="62" t="s">
        <v>69</v>
      </c>
      <c r="AJ65" s="24"/>
      <c r="AL65" t="str">
        <f t="shared" ca="1" si="0"/>
        <v xml:space="preserve">    (U1)ALERT_REQ_D_SBW_BZ_PT_</v>
      </c>
      <c r="AR65" s="63" t="str">
        <f t="shared" si="3"/>
        <v/>
      </c>
      <c r="AS65" s="63" t="str">
        <f t="shared" si="4"/>
        <v/>
      </c>
      <c r="AT65" s="63" t="str">
        <f t="shared" si="1"/>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62" t="s">
        <v>69</v>
      </c>
      <c r="AD66" s="62" t="s">
        <v>69</v>
      </c>
      <c r="AE66" s="62" t="s">
        <v>69</v>
      </c>
      <c r="AF66" s="62" t="s">
        <v>69</v>
      </c>
      <c r="AG66" s="62" t="s">
        <v>69</v>
      </c>
      <c r="AH66" s="62" t="s">
        <v>69</v>
      </c>
      <c r="AI66" s="62" t="s">
        <v>69</v>
      </c>
      <c r="AJ66" s="24"/>
      <c r="AL66" t="str">
        <f t="shared" ca="1" si="0"/>
        <v xml:space="preserve">    (U1)ALERT_REQ_D_SBW_BZ_PT_</v>
      </c>
      <c r="AR66" s="63" t="str">
        <f t="shared" si="3"/>
        <v/>
      </c>
      <c r="AS66" s="63" t="str">
        <f t="shared" si="4"/>
        <v/>
      </c>
      <c r="AT66" s="63" t="str">
        <f t="shared" si="1"/>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62" t="s">
        <v>69</v>
      </c>
      <c r="AD67" s="62" t="s">
        <v>69</v>
      </c>
      <c r="AE67" s="62" t="s">
        <v>69</v>
      </c>
      <c r="AF67" s="62" t="s">
        <v>69</v>
      </c>
      <c r="AG67" s="62" t="s">
        <v>69</v>
      </c>
      <c r="AH67" s="62" t="s">
        <v>69</v>
      </c>
      <c r="AI67" s="62" t="s">
        <v>69</v>
      </c>
      <c r="AJ67" s="24"/>
      <c r="AL67" t="str">
        <f t="shared" ca="1" si="0"/>
        <v xml:space="preserve">    (U1)ALERT_REQ_D_SBW_BZ_PT_</v>
      </c>
      <c r="AR67" s="63" t="str">
        <f t="shared" si="3"/>
        <v/>
      </c>
      <c r="AS67" s="63" t="str">
        <f t="shared" si="4"/>
        <v/>
      </c>
      <c r="AT67" s="63" t="str">
        <f t="shared" si="1"/>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62" t="s">
        <v>69</v>
      </c>
      <c r="AD68" s="62" t="s">
        <v>69</v>
      </c>
      <c r="AE68" s="62" t="s">
        <v>69</v>
      </c>
      <c r="AF68" s="62" t="s">
        <v>69</v>
      </c>
      <c r="AG68" s="62" t="s">
        <v>69</v>
      </c>
      <c r="AH68" s="62" t="s">
        <v>69</v>
      </c>
      <c r="AI68" s="62" t="s">
        <v>69</v>
      </c>
      <c r="AJ68" s="24"/>
      <c r="AL68" t="str">
        <f t="shared" ca="1" si="0"/>
        <v xml:space="preserve">    (U1)ALERT_REQ_D_SBW_BZ_PT_</v>
      </c>
      <c r="AR68" s="63" t="str">
        <f t="shared" si="3"/>
        <v/>
      </c>
      <c r="AS68" s="63" t="str">
        <f t="shared" si="4"/>
        <v/>
      </c>
      <c r="AT68" s="63" t="str">
        <f t="shared" si="1"/>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62" t="s">
        <v>69</v>
      </c>
      <c r="AD69" s="62" t="s">
        <v>69</v>
      </c>
      <c r="AE69" s="62" t="s">
        <v>69</v>
      </c>
      <c r="AF69" s="62" t="s">
        <v>69</v>
      </c>
      <c r="AG69" s="62" t="s">
        <v>69</v>
      </c>
      <c r="AH69" s="62" t="s">
        <v>69</v>
      </c>
      <c r="AI69" s="62" t="s">
        <v>69</v>
      </c>
      <c r="AJ69" s="24"/>
      <c r="AL69" t="str">
        <f t="shared" ca="1" si="0"/>
        <v xml:space="preserve">    (U1)ALERT_REQ_D_SBW_BZ_PT_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BZ_PT</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SINGLE</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SINGLE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CYCLE</v>
      </c>
      <c r="AK73" s="61"/>
      <c r="AL73" s="61" t="str">
        <f t="shared" si="9"/>
        <v>02</v>
      </c>
      <c r="AM73" s="61" t="str">
        <f t="shared" si="10"/>
        <v>00</v>
      </c>
      <c r="AN73" s="61" t="str">
        <f t="shared" si="11"/>
        <v>00</v>
      </c>
      <c r="AO73" s="61" t="str">
        <f t="shared" si="12"/>
        <v>00</v>
      </c>
      <c r="AQ73" t="str">
        <f t="shared" si="7"/>
        <v xml:space="preserve">    (U4)0x00000002U,                                                           /* 02 CYCLE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1</v>
      </c>
      <c r="AG79" s="125">
        <f t="shared" si="13"/>
        <v>0</v>
      </c>
      <c r="AH79" s="125">
        <f t="shared" si="13"/>
        <v>0</v>
      </c>
      <c r="AI79" s="125">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1</v>
      </c>
      <c r="AG80" s="125">
        <f t="shared" si="13"/>
        <v>0</v>
      </c>
      <c r="AH80" s="125">
        <f t="shared" si="13"/>
        <v>0</v>
      </c>
      <c r="AI80" s="125">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1</v>
      </c>
      <c r="AG81" s="125">
        <f t="shared" si="13"/>
        <v>0</v>
      </c>
      <c r="AH81" s="125">
        <f t="shared" si="13"/>
        <v>1</v>
      </c>
      <c r="AI81" s="125">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1</v>
      </c>
      <c r="AG82" s="125">
        <f t="shared" si="13"/>
        <v>0</v>
      </c>
      <c r="AH82" s="125">
        <f t="shared" si="13"/>
        <v>1</v>
      </c>
      <c r="AI82" s="125">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1</v>
      </c>
      <c r="AG83" s="125">
        <f t="shared" si="13"/>
        <v>1</v>
      </c>
      <c r="AH83" s="125">
        <f t="shared" si="13"/>
        <v>0</v>
      </c>
      <c r="AI83" s="125">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1</v>
      </c>
      <c r="AG84" s="125">
        <f t="shared" si="13"/>
        <v>1</v>
      </c>
      <c r="AH84" s="125">
        <f t="shared" si="13"/>
        <v>0</v>
      </c>
      <c r="AI84" s="125">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1</v>
      </c>
      <c r="AG85" s="125">
        <f t="shared" si="13"/>
        <v>1</v>
      </c>
      <c r="AH85" s="125">
        <f t="shared" si="13"/>
        <v>1</v>
      </c>
      <c r="AI85" s="125">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1</v>
      </c>
      <c r="AG86" s="125">
        <f t="shared" si="13"/>
        <v>1</v>
      </c>
      <c r="AH86" s="125">
        <f t="shared" si="13"/>
        <v>1</v>
      </c>
      <c r="AI86" s="125">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0</v>
      </c>
      <c r="AF87" s="125">
        <f t="shared" si="14"/>
        <v>0</v>
      </c>
      <c r="AG87" s="125">
        <f t="shared" si="14"/>
        <v>0</v>
      </c>
      <c r="AH87" s="125">
        <f t="shared" si="14"/>
        <v>0</v>
      </c>
      <c r="AI87" s="125">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0</v>
      </c>
      <c r="AF88" s="125">
        <f t="shared" si="14"/>
        <v>0</v>
      </c>
      <c r="AG88" s="125">
        <f t="shared" si="14"/>
        <v>0</v>
      </c>
      <c r="AH88" s="125">
        <f t="shared" si="14"/>
        <v>0</v>
      </c>
      <c r="AI88" s="125">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0</v>
      </c>
      <c r="AF89" s="125">
        <f t="shared" si="14"/>
        <v>0</v>
      </c>
      <c r="AG89" s="125">
        <f t="shared" si="14"/>
        <v>0</v>
      </c>
      <c r="AH89" s="125">
        <f t="shared" si="14"/>
        <v>0</v>
      </c>
      <c r="AI89" s="125">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BZ_PT</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0</v>
      </c>
      <c r="AE136" s="125">
        <f t="shared" si="20"/>
        <v>0</v>
      </c>
      <c r="AF136" s="125">
        <f t="shared" si="20"/>
        <v>1</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0</v>
      </c>
      <c r="AF137" s="125">
        <f t="shared" si="20"/>
        <v>1</v>
      </c>
      <c r="AG137" s="125">
        <f t="shared" si="20"/>
        <v>1</v>
      </c>
      <c r="AH137" s="125">
        <f t="shared" si="20"/>
        <v>1</v>
      </c>
      <c r="AI137" s="125">
        <f t="shared" si="20"/>
        <v>1</v>
      </c>
      <c r="AJ137" s="48" t="str">
        <f t="shared" si="21"/>
        <v>SINGLE</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SINGLE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0</v>
      </c>
      <c r="AF138" s="125">
        <f t="shared" si="20"/>
        <v>1</v>
      </c>
      <c r="AG138" s="125">
        <f t="shared" si="20"/>
        <v>1</v>
      </c>
      <c r="AH138" s="125">
        <f t="shared" si="20"/>
        <v>1</v>
      </c>
      <c r="AI138" s="125">
        <f t="shared" si="20"/>
        <v>1</v>
      </c>
      <c r="AJ138" s="48" t="str">
        <f t="shared" si="21"/>
        <v>CYCLE</v>
      </c>
      <c r="AK138" s="61"/>
      <c r="AL138" s="61" t="str">
        <f t="shared" si="24"/>
        <v>0F</v>
      </c>
      <c r="AM138" s="61" t="str">
        <f t="shared" si="25"/>
        <v>00</v>
      </c>
      <c r="AN138" s="61" t="str">
        <f t="shared" si="26"/>
        <v>00</v>
      </c>
      <c r="AO138" s="61" t="str">
        <f t="shared" si="27"/>
        <v>00</v>
      </c>
      <c r="AQ138" t="str">
        <f t="shared" si="22"/>
        <v xml:space="preserve">    (U4)0x0000000FU,                                                           /* 02 CYCLE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0</v>
      </c>
      <c r="AF139" s="125">
        <f t="shared" si="20"/>
        <v>1</v>
      </c>
      <c r="AG139" s="125">
        <f t="shared" si="20"/>
        <v>1</v>
      </c>
      <c r="AH139" s="125">
        <f t="shared" si="20"/>
        <v>1</v>
      </c>
      <c r="AI139" s="125">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0</v>
      </c>
      <c r="AF140" s="125">
        <f t="shared" si="20"/>
        <v>1</v>
      </c>
      <c r="AG140" s="125">
        <f t="shared" si="20"/>
        <v>1</v>
      </c>
      <c r="AH140" s="125">
        <f t="shared" si="20"/>
        <v>1</v>
      </c>
      <c r="AI140" s="125">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0</v>
      </c>
      <c r="AF141" s="125">
        <f t="shared" si="20"/>
        <v>1</v>
      </c>
      <c r="AG141" s="125">
        <f t="shared" si="20"/>
        <v>1</v>
      </c>
      <c r="AH141" s="125">
        <f t="shared" si="20"/>
        <v>1</v>
      </c>
      <c r="AI141" s="125">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0</v>
      </c>
      <c r="AF142" s="125">
        <f t="shared" si="20"/>
        <v>1</v>
      </c>
      <c r="AG142" s="125">
        <f t="shared" si="20"/>
        <v>1</v>
      </c>
      <c r="AH142" s="125">
        <f t="shared" si="20"/>
        <v>1</v>
      </c>
      <c r="AI142" s="125">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0</v>
      </c>
      <c r="AF143" s="125">
        <f t="shared" si="20"/>
        <v>1</v>
      </c>
      <c r="AG143" s="125">
        <f t="shared" si="20"/>
        <v>1</v>
      </c>
      <c r="AH143" s="125">
        <f t="shared" si="20"/>
        <v>1</v>
      </c>
      <c r="AI143" s="125">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0</v>
      </c>
      <c r="AF144" s="125">
        <f t="shared" si="28"/>
        <v>1</v>
      </c>
      <c r="AG144" s="125">
        <f t="shared" si="28"/>
        <v>1</v>
      </c>
      <c r="AH144" s="125">
        <f t="shared" si="28"/>
        <v>1</v>
      </c>
      <c r="AI144" s="125">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0</v>
      </c>
      <c r="AF145" s="125">
        <f t="shared" si="28"/>
        <v>1</v>
      </c>
      <c r="AG145" s="125">
        <f t="shared" si="28"/>
        <v>1</v>
      </c>
      <c r="AH145" s="125">
        <f t="shared" si="28"/>
        <v>1</v>
      </c>
      <c r="AI145" s="125">
        <f t="shared" si="28"/>
        <v>1</v>
      </c>
      <c r="AJ145" s="48" t="str">
        <f t="shared" si="21"/>
        <v>UNKNOWN</v>
      </c>
      <c r="AK145" s="61"/>
      <c r="AL145" s="61" t="str">
        <f t="shared" si="24"/>
        <v>0F</v>
      </c>
      <c r="AM145" s="61" t="str">
        <f t="shared" si="25"/>
        <v>00</v>
      </c>
      <c r="AN145" s="61" t="str">
        <f t="shared" si="26"/>
        <v>00</v>
      </c>
      <c r="AO145" s="61" t="str">
        <f t="shared" si="27"/>
        <v>00</v>
      </c>
      <c r="AQ145" t="str">
        <f t="shared" si="22"/>
        <v xml:space="preserve">    (U4)0x0000000FU,                                                           /* 09 UNKNOWN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0</v>
      </c>
      <c r="AF146" s="125">
        <f t="shared" si="28"/>
        <v>1</v>
      </c>
      <c r="AG146" s="125">
        <f t="shared" si="28"/>
        <v>1</v>
      </c>
      <c r="AH146" s="125">
        <f t="shared" si="28"/>
        <v>1</v>
      </c>
      <c r="AI146" s="125">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0</v>
      </c>
      <c r="AF147" s="125">
        <f t="shared" si="28"/>
        <v>1</v>
      </c>
      <c r="AG147" s="125">
        <f t="shared" si="28"/>
        <v>1</v>
      </c>
      <c r="AH147" s="125">
        <f t="shared" si="28"/>
        <v>1</v>
      </c>
      <c r="AI147" s="125">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0</v>
      </c>
      <c r="AF148" s="125">
        <f t="shared" si="28"/>
        <v>1</v>
      </c>
      <c r="AG148" s="125">
        <f t="shared" si="28"/>
        <v>1</v>
      </c>
      <c r="AH148" s="125">
        <f t="shared" si="28"/>
        <v>1</v>
      </c>
      <c r="AI148" s="125">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0</v>
      </c>
      <c r="AF149" s="125">
        <f t="shared" si="28"/>
        <v>1</v>
      </c>
      <c r="AG149" s="125">
        <f t="shared" si="28"/>
        <v>1</v>
      </c>
      <c r="AH149" s="125">
        <f t="shared" si="28"/>
        <v>1</v>
      </c>
      <c r="AI149" s="125">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0</v>
      </c>
      <c r="AF150" s="125">
        <f t="shared" si="28"/>
        <v>1</v>
      </c>
      <c r="AG150" s="125">
        <f t="shared" si="28"/>
        <v>1</v>
      </c>
      <c r="AH150" s="125">
        <f t="shared" si="28"/>
        <v>1</v>
      </c>
      <c r="AI150" s="125">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0</v>
      </c>
      <c r="AF151" s="125">
        <f t="shared" si="28"/>
        <v>1</v>
      </c>
      <c r="AG151" s="125">
        <f t="shared" si="28"/>
        <v>1</v>
      </c>
      <c r="AH151" s="125">
        <f t="shared" si="28"/>
        <v>1</v>
      </c>
      <c r="AI151" s="125">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0</v>
      </c>
      <c r="AF152" s="125">
        <f t="shared" si="29"/>
        <v>0</v>
      </c>
      <c r="AG152" s="125">
        <f t="shared" si="29"/>
        <v>0</v>
      </c>
      <c r="AH152" s="125">
        <f t="shared" si="29"/>
        <v>0</v>
      </c>
      <c r="AI152" s="125">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0</v>
      </c>
      <c r="AF153" s="125">
        <f t="shared" si="29"/>
        <v>0</v>
      </c>
      <c r="AG153" s="125">
        <f t="shared" si="29"/>
        <v>0</v>
      </c>
      <c r="AH153" s="125">
        <f t="shared" si="29"/>
        <v>0</v>
      </c>
      <c r="AI153" s="125">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0</v>
      </c>
      <c r="AF154" s="125">
        <f t="shared" si="29"/>
        <v>0</v>
      </c>
      <c r="AG154" s="125">
        <f t="shared" si="29"/>
        <v>0</v>
      </c>
      <c r="AH154" s="125">
        <f t="shared" si="29"/>
        <v>0</v>
      </c>
      <c r="AI154" s="125">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22:AJ69 L3:AE3 D6:AE21 AJ6:AJ21" name="Table作成編集範囲"/>
    <protectedRange sqref="AF3:AI3" name="Table作成編集範囲_1"/>
    <protectedRange sqref="B3" name="Table作成編集範囲_2"/>
    <protectedRange sqref="AF6:AI21" name="Table作成編集範囲_3"/>
  </protectedRanges>
  <mergeCells count="4">
    <mergeCell ref="C2:C3"/>
    <mergeCell ref="AJ2:AJ3"/>
    <mergeCell ref="A4:B5"/>
    <mergeCell ref="AF3:AI3"/>
  </mergeCells>
  <phoneticPr fontId="3"/>
  <conditionalFormatting sqref="D6:AI69">
    <cfRule type="cellIs" dxfId="103" priority="1" operator="equal">
      <formula>1</formula>
    </cfRule>
    <cfRule type="cellIs" dxfId="102" priority="2" operator="equal">
      <formula>"×"</formula>
    </cfRule>
  </conditionalFormatting>
  <conditionalFormatting sqref="AR5:AS70">
    <cfRule type="expression" dxfId="101"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CCECFF"/>
  </sheetPr>
  <dimension ref="A1:AW199"/>
  <sheetViews>
    <sheetView zoomScale="85" zoomScaleNormal="85" workbookViewId="0">
      <pane ySplit="3" topLeftCell="A4" activePane="bottomLeft" state="frozen"/>
      <selection pane="bottomLeft" activeCell="AC38" sqref="AC38"/>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124</v>
      </c>
    </row>
    <row r="3" spans="1:49" ht="213" customHeight="1" thickBot="1">
      <c r="B3" s="228" t="str">
        <f>IF(OR(IF(COUNTIF(D6:AC69,"0")&lt;&gt;0,TRUE,FALSE),IF(COUNTIF(D6:AC69,"1")&lt;&gt;0,TRUE,FALSE)),"Search Table","Index Table")</f>
        <v>Index Table</v>
      </c>
      <c r="C3" s="363"/>
      <c r="D3" s="126" t="s">
        <v>63</v>
      </c>
      <c r="E3" s="126" t="s">
        <v>68</v>
      </c>
      <c r="F3" s="126" t="s">
        <v>51</v>
      </c>
      <c r="G3" s="126" t="s">
        <v>50</v>
      </c>
      <c r="H3" s="126" t="s">
        <v>123</v>
      </c>
      <c r="I3" s="126" t="s">
        <v>122</v>
      </c>
      <c r="J3" s="126" t="s">
        <v>216</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159</v>
      </c>
      <c r="AC3" s="127" t="s">
        <v>159</v>
      </c>
      <c r="AD3" s="127" t="s">
        <v>159</v>
      </c>
      <c r="AE3" s="127" t="s">
        <v>159</v>
      </c>
      <c r="AF3" s="370" t="s">
        <v>633</v>
      </c>
      <c r="AG3" s="372"/>
      <c r="AH3" s="370" t="s">
        <v>477</v>
      </c>
      <c r="AI3" s="372"/>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u4_sp_ALERT_D_SBW_OLD_BZ_R_CRIT[ALERT_D_SBW_OLD_BZ_R_NUM_DST] = {</v>
      </c>
      <c r="AS5" s="84" t="str">
        <f ca="1">"static const U4  "&amp;$AW$9&amp;"["&amp;$AW$10&amp;"] = {"</f>
        <v>static const U4  u4_sp_ALERT_D_SBW_OLD_BZ_R_MASK[ALERT_D_SBW_OLD_BZ_R_NUM_DST] = {</v>
      </c>
      <c r="AT5" s="84" t="str">
        <f ca="1">"static const U1  "&amp;$AW$11&amp;"["&amp;$AW$10&amp;"] = {"</f>
        <v>static const U1  u1_sp_ALERT_D_SBW_OLD_BZ_R_DST[ALERT_D_SBW_OLD_BZ_R_NUM_DST] = {</v>
      </c>
      <c r="AU5" s="84" t="str">
        <f ca="1">"const ST_ALERT_MTRX "&amp;$AW$12&amp;" = {"</f>
        <v>const ST_ALERT_MTRX st_gp_ALERT_D_SBW_MTRX[17] = {</v>
      </c>
      <c r="AV5" s="65" t="str">
        <f ca="1">"#define "&amp;AW10&amp;REPT(" ",41-LEN(AW10))&amp;"("&amp;AW13&amp;"U)"</f>
        <v>#define ALERT_D_SBW_OLD_BZ_R_NUM_DST             (16U)</v>
      </c>
      <c r="AW5" s="66"/>
    </row>
    <row r="6" spans="1:49">
      <c r="B6" s="131" t="str">
        <f ca="1">"Table "&amp;$AW$6</f>
        <v>Table OLD_BZ_R</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t="s">
        <v>69</v>
      </c>
      <c r="AE6" s="35" t="s">
        <v>69</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OLD_BZ_R</v>
      </c>
    </row>
    <row r="7" spans="1:49">
      <c r="B7" s="131"/>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35" t="s">
        <v>69</v>
      </c>
      <c r="AB7" s="35" t="s">
        <v>69</v>
      </c>
      <c r="AC7" s="35" t="s">
        <v>69</v>
      </c>
      <c r="AD7" s="35" t="s">
        <v>69</v>
      </c>
      <c r="AE7" s="35" t="s">
        <v>69</v>
      </c>
      <c r="AF7" s="35">
        <v>0</v>
      </c>
      <c r="AG7" s="35">
        <v>0</v>
      </c>
      <c r="AH7" s="35">
        <v>0</v>
      </c>
      <c r="AI7" s="35">
        <v>1</v>
      </c>
      <c r="AJ7" s="24" t="s">
        <v>632</v>
      </c>
      <c r="AL7" t="str">
        <f t="shared" ca="1" si="0"/>
        <v xml:space="preserve">    (U1)ALERT_REQ_D_SBW_OLD_BZ_R_CYCLE</v>
      </c>
      <c r="AR7" s="63" t="str">
        <f t="shared" ref="AR7:AR70" si="3">IF(AQ72&lt;&gt;"",AQ72,IF(AQ71&lt;&gt;"","};",""))</f>
        <v xml:space="preserve">    (U4)0x00000001U,                                                           /* 01 CYCLE                                           */</v>
      </c>
      <c r="AS7" s="63" t="str">
        <f t="shared" ref="AS7:AS70" si="4">IF(AQ137&lt;&gt;"",AQ137,IF(AQ136&lt;&gt;"","};",""))</f>
        <v xml:space="preserve">    (U4)0x0000000FU,                                                           /* 01 CYCLE                                           */</v>
      </c>
      <c r="AT7" s="63" t="str">
        <f t="shared" ca="1" si="1"/>
        <v xml:space="preserve">    (U1)ALERT_REQ_D_SBW_OLD_BZ_R_CYCLE,                                        /* 01 CYCLE                                           */</v>
      </c>
      <c r="AU7" s="63" t="e">
        <f ca="1">"        &amp;"&amp;$AW$14&amp;","&amp;REPT(" ",69-LEN($AW$14))&amp;"/* fp_u4_SRC_CHK                                      */"</f>
        <v>#N/A</v>
      </c>
      <c r="AV7" s="50" t="s">
        <v>73</v>
      </c>
      <c r="AW7" s="130">
        <f>IF(B3="Search Table",1,0)</f>
        <v>0</v>
      </c>
    </row>
    <row r="8" spans="1:49">
      <c r="B8" s="131"/>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35" t="s">
        <v>69</v>
      </c>
      <c r="AB8" s="35" t="s">
        <v>69</v>
      </c>
      <c r="AC8" s="35" t="s">
        <v>69</v>
      </c>
      <c r="AD8" s="35" t="s">
        <v>69</v>
      </c>
      <c r="AE8" s="35" t="s">
        <v>69</v>
      </c>
      <c r="AF8" s="35">
        <v>0</v>
      </c>
      <c r="AG8" s="35">
        <v>0</v>
      </c>
      <c r="AH8" s="35">
        <v>1</v>
      </c>
      <c r="AI8" s="35">
        <v>0</v>
      </c>
      <c r="AJ8" s="24"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e">
        <f ca="1">IF($AW$15&lt;&gt;"NULL","        &amp;"&amp;$AW$15&amp;","&amp;REPT(" ",69-LEN($AW$15))&amp;"/* fp_vd_XDST                                         */","        vdp_PTR_NA,                                                            /* fp_vd_XDST                                         */")</f>
        <v>#N/A</v>
      </c>
      <c r="AV8" s="50" t="s">
        <v>74</v>
      </c>
      <c r="AW8" s="68" t="str">
        <f ca="1">"u4_sp_ALERT_"&amp;IF(AW6&lt;&gt;AW17,$AW$17&amp;"_"&amp;$AW$6,AW17)&amp;"_CRIT"</f>
        <v>u4_sp_ALERT_D_SBW_OLD_BZ_R_CRIT</v>
      </c>
    </row>
    <row r="9" spans="1:49">
      <c r="B9" s="131"/>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35" t="s">
        <v>69</v>
      </c>
      <c r="AB9" s="35" t="s">
        <v>69</v>
      </c>
      <c r="AC9" s="35" t="s">
        <v>69</v>
      </c>
      <c r="AD9" s="35" t="s">
        <v>69</v>
      </c>
      <c r="AE9" s="35" t="s">
        <v>69</v>
      </c>
      <c r="AF9" s="35">
        <v>0</v>
      </c>
      <c r="AG9" s="35">
        <v>0</v>
      </c>
      <c r="AH9" s="35">
        <v>1</v>
      </c>
      <c r="AI9" s="35">
        <v>1</v>
      </c>
      <c r="AJ9" s="24"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u4_sp_ALERT_D_SBW_OLD_BZ_R_MASK</v>
      </c>
    </row>
    <row r="10" spans="1:49">
      <c r="B10" s="131"/>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35" t="s">
        <v>69</v>
      </c>
      <c r="AB10" s="35" t="s">
        <v>69</v>
      </c>
      <c r="AC10" s="35" t="s">
        <v>69</v>
      </c>
      <c r="AD10" s="35" t="s">
        <v>69</v>
      </c>
      <c r="AE10" s="35" t="s">
        <v>69</v>
      </c>
      <c r="AF10" s="35">
        <v>0</v>
      </c>
      <c r="AG10" s="35">
        <v>1</v>
      </c>
      <c r="AH10" s="35">
        <v>0</v>
      </c>
      <c r="AI10" s="35">
        <v>0</v>
      </c>
      <c r="AJ10" s="24"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ALERT_D_SBW_OLD_BZ_R_NUM_DST</v>
      </c>
    </row>
    <row r="11" spans="1:49">
      <c r="B11" s="131"/>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35" t="s">
        <v>69</v>
      </c>
      <c r="AB11" s="35" t="s">
        <v>69</v>
      </c>
      <c r="AC11" s="35" t="s">
        <v>69</v>
      </c>
      <c r="AD11" s="35" t="s">
        <v>69</v>
      </c>
      <c r="AE11" s="35" t="s">
        <v>69</v>
      </c>
      <c r="AF11" s="35">
        <v>0</v>
      </c>
      <c r="AG11" s="35">
        <v>1</v>
      </c>
      <c r="AH11" s="35">
        <v>0</v>
      </c>
      <c r="AI11" s="35">
        <v>1</v>
      </c>
      <c r="AJ11" s="24"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u1_sp_ALERT_D_SBW_OLD_BZ_R_DST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35" t="s">
        <v>69</v>
      </c>
      <c r="AB12" s="35" t="s">
        <v>69</v>
      </c>
      <c r="AC12" s="35" t="s">
        <v>69</v>
      </c>
      <c r="AD12" s="35" t="s">
        <v>69</v>
      </c>
      <c r="AE12" s="35" t="s">
        <v>69</v>
      </c>
      <c r="AF12" s="35">
        <v>0</v>
      </c>
      <c r="AG12" s="35">
        <v>1</v>
      </c>
      <c r="AH12" s="35">
        <v>1</v>
      </c>
      <c r="AI12" s="35">
        <v>0</v>
      </c>
      <c r="AJ12" s="24"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35" t="s">
        <v>69</v>
      </c>
      <c r="AB13" s="35" t="s">
        <v>69</v>
      </c>
      <c r="AC13" s="35" t="s">
        <v>69</v>
      </c>
      <c r="AD13" s="35" t="s">
        <v>69</v>
      </c>
      <c r="AE13" s="35" t="s">
        <v>69</v>
      </c>
      <c r="AF13" s="35">
        <v>0</v>
      </c>
      <c r="AG13" s="35">
        <v>1</v>
      </c>
      <c r="AH13" s="35">
        <v>1</v>
      </c>
      <c r="AI13" s="35">
        <v>1</v>
      </c>
      <c r="AJ13" s="24"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&amp;u1_sp_ALERT_D_SBW_OLD_BZ_R_DST[0],                                    /* u1p_DST                                            */</v>
      </c>
      <c r="AV13" s="50" t="s">
        <v>78</v>
      </c>
      <c r="AW13" s="130">
        <f>COUNTA($AJ$6:$AJ$69)</f>
        <v>16</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35" t="s">
        <v>69</v>
      </c>
      <c r="AB14" s="35" t="s">
        <v>69</v>
      </c>
      <c r="AC14" s="35" t="s">
        <v>69</v>
      </c>
      <c r="AD14" s="35" t="s">
        <v>69</v>
      </c>
      <c r="AE14" s="35" t="s">
        <v>69</v>
      </c>
      <c r="AF14" s="35">
        <v>1</v>
      </c>
      <c r="AG14" s="35">
        <v>0</v>
      </c>
      <c r="AH14" s="35">
        <v>0</v>
      </c>
      <c r="AI14" s="35">
        <v>0</v>
      </c>
      <c r="AJ14" s="24"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(U2)ALERT_D_SBW_OLD_BZ_R_NUM_DST,                                      /* u2_num_srch                                        */</v>
      </c>
      <c r="AV14" s="50" t="s">
        <v>79</v>
      </c>
      <c r="AW14" s="68" t="e">
        <f ca="1">IF(AW6&lt;&gt;AW17,VLOOKUP(AW6,Matrix!$C$13:$G$37,4,FALSE),Matrix!F13)</f>
        <v>#N/A</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35" t="s">
        <v>69</v>
      </c>
      <c r="AB15" s="35" t="s">
        <v>69</v>
      </c>
      <c r="AC15" s="35" t="s">
        <v>69</v>
      </c>
      <c r="AD15" s="35" t="s">
        <v>69</v>
      </c>
      <c r="AE15" s="35" t="s">
        <v>69</v>
      </c>
      <c r="AF15" s="35">
        <v>1</v>
      </c>
      <c r="AG15" s="35">
        <v>0</v>
      </c>
      <c r="AH15" s="35">
        <v>0</v>
      </c>
      <c r="AI15" s="35">
        <v>1</v>
      </c>
      <c r="AJ15" s="24" t="s">
        <v>34</v>
      </c>
      <c r="AL15" t="str">
        <f t="shared" si="0"/>
        <v xml:space="preserve">    (U1)ALERT_REQ_UNKNOWN</v>
      </c>
      <c r="AR15" s="63" t="str">
        <f t="shared" si="3"/>
        <v xml:space="preserve">    (U4)0x00000009U,                                                           /* 09 UNKNOWN                                         */</v>
      </c>
      <c r="AS15" s="63" t="str">
        <f t="shared" si="4"/>
        <v xml:space="preserve">    (U4)0x0000000FU,                                                           /* 09 UNKNOWN                                         */</v>
      </c>
      <c r="AT15" s="63" t="str">
        <f t="shared" si="1"/>
        <v xml:space="preserve">    (U1)ALERT_REQ_UNKNOWN,                                                     /* 09 UNKNOWN                                         */</v>
      </c>
      <c r="AU15" s="63" t="e">
        <f ca="1">"        (U1)"&amp;$AW$16&amp;REPT(" ",67-LEN($AW$16))&amp;"/* u1_vom_act                                         */"</f>
        <v>#N/A</v>
      </c>
      <c r="AV15" s="50" t="s">
        <v>82</v>
      </c>
      <c r="AW15" s="68" t="e">
        <f ca="1">IF(AW6&lt;&gt;AW17,VLOOKUP(AW6,Matrix!$C$13:$G$37,5,FALSE),Matrix!G13)</f>
        <v>#N/A</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35" t="s">
        <v>69</v>
      </c>
      <c r="AB16" s="35" t="s">
        <v>69</v>
      </c>
      <c r="AC16" s="35" t="s">
        <v>69</v>
      </c>
      <c r="AD16" s="35" t="s">
        <v>69</v>
      </c>
      <c r="AE16" s="35" t="s">
        <v>69</v>
      </c>
      <c r="AF16" s="35">
        <v>1</v>
      </c>
      <c r="AG16" s="35">
        <v>0</v>
      </c>
      <c r="AH16" s="35">
        <v>1</v>
      </c>
      <c r="AI16" s="35">
        <v>0</v>
      </c>
      <c r="AJ16" s="24"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e">
        <f ca="1">IF(AW6&lt;&gt;AW17,VLOOKUP(AW6,Matrix!$C$13:$G$37,2,FALSE),Matrix!D13)</f>
        <v>#N/A</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35" t="s">
        <v>69</v>
      </c>
      <c r="AB17" s="35" t="s">
        <v>69</v>
      </c>
      <c r="AC17" s="35" t="s">
        <v>69</v>
      </c>
      <c r="AD17" s="35" t="s">
        <v>69</v>
      </c>
      <c r="AE17" s="35" t="s">
        <v>69</v>
      </c>
      <c r="AF17" s="35">
        <v>1</v>
      </c>
      <c r="AG17" s="35">
        <v>0</v>
      </c>
      <c r="AH17" s="35">
        <v>1</v>
      </c>
      <c r="AI17" s="35">
        <v>1</v>
      </c>
      <c r="AJ17" s="24"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35" t="s">
        <v>69</v>
      </c>
      <c r="AB18" s="35" t="s">
        <v>69</v>
      </c>
      <c r="AC18" s="35" t="s">
        <v>69</v>
      </c>
      <c r="AD18" s="35" t="s">
        <v>69</v>
      </c>
      <c r="AE18" s="35" t="s">
        <v>69</v>
      </c>
      <c r="AF18" s="35">
        <v>1</v>
      </c>
      <c r="AG18" s="35">
        <v>1</v>
      </c>
      <c r="AH18" s="35">
        <v>0</v>
      </c>
      <c r="AI18" s="35">
        <v>0</v>
      </c>
      <c r="AJ18" s="24"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35" t="s">
        <v>69</v>
      </c>
      <c r="AB19" s="35" t="s">
        <v>69</v>
      </c>
      <c r="AC19" s="35" t="s">
        <v>69</v>
      </c>
      <c r="AD19" s="35" t="s">
        <v>69</v>
      </c>
      <c r="AE19" s="35" t="s">
        <v>69</v>
      </c>
      <c r="AF19" s="35">
        <v>1</v>
      </c>
      <c r="AG19" s="35">
        <v>1</v>
      </c>
      <c r="AH19" s="35">
        <v>0</v>
      </c>
      <c r="AI19" s="35">
        <v>1</v>
      </c>
      <c r="AJ19" s="24"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35" t="s">
        <v>69</v>
      </c>
      <c r="AB20" s="35" t="s">
        <v>69</v>
      </c>
      <c r="AC20" s="35" t="s">
        <v>69</v>
      </c>
      <c r="AD20" s="35" t="s">
        <v>69</v>
      </c>
      <c r="AE20" s="35" t="s">
        <v>69</v>
      </c>
      <c r="AF20" s="35">
        <v>1</v>
      </c>
      <c r="AG20" s="35">
        <v>1</v>
      </c>
      <c r="AH20" s="35">
        <v>1</v>
      </c>
      <c r="AI20" s="35">
        <v>0</v>
      </c>
      <c r="AJ20" s="24"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35" t="s">
        <v>69</v>
      </c>
      <c r="AB21" s="35" t="s">
        <v>69</v>
      </c>
      <c r="AC21" s="35" t="s">
        <v>69</v>
      </c>
      <c r="AD21" s="35" t="s">
        <v>69</v>
      </c>
      <c r="AE21" s="35" t="s">
        <v>69</v>
      </c>
      <c r="AF21" s="35">
        <v>1</v>
      </c>
      <c r="AG21" s="35">
        <v>1</v>
      </c>
      <c r="AH21" s="35">
        <v>1</v>
      </c>
      <c r="AI21" s="35">
        <v>1</v>
      </c>
      <c r="AJ21" s="24"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35" t="s">
        <v>69</v>
      </c>
      <c r="AB22" s="35" t="s">
        <v>69</v>
      </c>
      <c r="AC22" s="35" t="s">
        <v>69</v>
      </c>
      <c r="AD22" s="35" t="s">
        <v>69</v>
      </c>
      <c r="AE22" s="35" t="s">
        <v>69</v>
      </c>
      <c r="AF22" s="35" t="s">
        <v>69</v>
      </c>
      <c r="AG22" s="35" t="s">
        <v>69</v>
      </c>
      <c r="AH22" s="35" t="s">
        <v>69</v>
      </c>
      <c r="AI22" s="35" t="s">
        <v>69</v>
      </c>
      <c r="AJ22" s="24"/>
      <c r="AL22" t="str">
        <f t="shared" ca="1" si="0"/>
        <v xml:space="preserve">    (U1)ALERT_REQ_D_SBW_OLD_BZ_R_</v>
      </c>
      <c r="AR22" s="63" t="str">
        <f t="shared" si="3"/>
        <v>};</v>
      </c>
      <c r="AS22" s="63" t="str">
        <f t="shared" si="4"/>
        <v>};</v>
      </c>
      <c r="AT22" s="63" t="str">
        <f t="shared" si="1"/>
        <v>};</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35" t="s">
        <v>69</v>
      </c>
      <c r="AB23" s="35" t="s">
        <v>69</v>
      </c>
      <c r="AC23" s="35" t="s">
        <v>69</v>
      </c>
      <c r="AD23" s="35" t="s">
        <v>69</v>
      </c>
      <c r="AE23" s="35" t="s">
        <v>69</v>
      </c>
      <c r="AF23" s="35" t="s">
        <v>69</v>
      </c>
      <c r="AG23" s="35" t="s">
        <v>69</v>
      </c>
      <c r="AH23" s="35" t="s">
        <v>69</v>
      </c>
      <c r="AI23" s="35" t="s">
        <v>69</v>
      </c>
      <c r="AJ23" s="24"/>
      <c r="AL23" t="str">
        <f t="shared" ca="1" si="0"/>
        <v xml:space="preserve">    (U1)ALERT_REQ_D_SBW_OLD_BZ_R_</v>
      </c>
      <c r="AR23" s="63" t="str">
        <f t="shared" si="3"/>
        <v/>
      </c>
      <c r="AS23" s="63" t="str">
        <f t="shared" si="4"/>
        <v/>
      </c>
      <c r="AT23" s="63" t="str">
        <f t="shared" si="1"/>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35" t="s">
        <v>69</v>
      </c>
      <c r="AB24" s="35" t="s">
        <v>69</v>
      </c>
      <c r="AC24" s="35" t="s">
        <v>69</v>
      </c>
      <c r="AD24" s="35" t="s">
        <v>69</v>
      </c>
      <c r="AE24" s="35" t="s">
        <v>69</v>
      </c>
      <c r="AF24" s="35" t="s">
        <v>69</v>
      </c>
      <c r="AG24" s="35" t="s">
        <v>69</v>
      </c>
      <c r="AH24" s="35" t="s">
        <v>69</v>
      </c>
      <c r="AI24" s="35" t="s">
        <v>69</v>
      </c>
      <c r="AJ24" s="24"/>
      <c r="AL24" t="str">
        <f t="shared" ca="1" si="0"/>
        <v xml:space="preserve">    (U1)ALERT_REQ_D_SBW_OLD_BZ_R_</v>
      </c>
      <c r="AR24" s="63" t="str">
        <f t="shared" si="3"/>
        <v/>
      </c>
      <c r="AS24" s="63" t="str">
        <f t="shared" si="4"/>
        <v/>
      </c>
      <c r="AT24" s="63" t="str">
        <f t="shared" si="1"/>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35" t="s">
        <v>69</v>
      </c>
      <c r="AB25" s="35" t="s">
        <v>69</v>
      </c>
      <c r="AC25" s="35" t="s">
        <v>69</v>
      </c>
      <c r="AD25" s="35" t="s">
        <v>69</v>
      </c>
      <c r="AE25" s="35" t="s">
        <v>69</v>
      </c>
      <c r="AF25" s="35" t="s">
        <v>69</v>
      </c>
      <c r="AG25" s="35" t="s">
        <v>69</v>
      </c>
      <c r="AH25" s="35" t="s">
        <v>69</v>
      </c>
      <c r="AI25" s="35" t="s">
        <v>69</v>
      </c>
      <c r="AJ25" s="24"/>
      <c r="AL25" t="str">
        <f t="shared" ca="1" si="0"/>
        <v xml:space="preserve">    (U1)ALERT_REQ_D_SBW_OLD_BZ_R_</v>
      </c>
      <c r="AR25" s="63" t="str">
        <f t="shared" si="3"/>
        <v/>
      </c>
      <c r="AS25" s="63" t="str">
        <f t="shared" si="4"/>
        <v/>
      </c>
      <c r="AT25" s="63" t="str">
        <f t="shared" si="1"/>
        <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35" t="s">
        <v>69</v>
      </c>
      <c r="AB26" s="35" t="s">
        <v>69</v>
      </c>
      <c r="AC26" s="35" t="s">
        <v>69</v>
      </c>
      <c r="AD26" s="35" t="s">
        <v>69</v>
      </c>
      <c r="AE26" s="35" t="s">
        <v>69</v>
      </c>
      <c r="AF26" s="35" t="s">
        <v>69</v>
      </c>
      <c r="AG26" s="35" t="s">
        <v>69</v>
      </c>
      <c r="AH26" s="35" t="s">
        <v>69</v>
      </c>
      <c r="AI26" s="35" t="s">
        <v>69</v>
      </c>
      <c r="AJ26" s="24"/>
      <c r="AL26" t="str">
        <f t="shared" ca="1" si="0"/>
        <v xml:space="preserve">    (U1)ALERT_REQ_D_SBW_OLD_BZ_R_</v>
      </c>
      <c r="AR26" s="63" t="str">
        <f t="shared" si="3"/>
        <v/>
      </c>
      <c r="AS26" s="63" t="str">
        <f t="shared" si="4"/>
        <v/>
      </c>
      <c r="AT26" s="63" t="str">
        <f t="shared" si="1"/>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35" t="s">
        <v>69</v>
      </c>
      <c r="AB27" s="35" t="s">
        <v>69</v>
      </c>
      <c r="AC27" s="35" t="s">
        <v>69</v>
      </c>
      <c r="AD27" s="35" t="s">
        <v>69</v>
      </c>
      <c r="AE27" s="35" t="s">
        <v>69</v>
      </c>
      <c r="AF27" s="35" t="s">
        <v>69</v>
      </c>
      <c r="AG27" s="35" t="s">
        <v>69</v>
      </c>
      <c r="AH27" s="35" t="s">
        <v>69</v>
      </c>
      <c r="AI27" s="35" t="s">
        <v>69</v>
      </c>
      <c r="AJ27" s="24"/>
      <c r="AL27" t="str">
        <f t="shared" ca="1" si="0"/>
        <v xml:space="preserve">    (U1)ALERT_REQ_D_SBW_OLD_BZ_R_</v>
      </c>
      <c r="AR27" s="63" t="str">
        <f t="shared" si="3"/>
        <v/>
      </c>
      <c r="AS27" s="63" t="str">
        <f t="shared" si="4"/>
        <v/>
      </c>
      <c r="AT27" s="63" t="str">
        <f t="shared" si="1"/>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35" t="s">
        <v>69</v>
      </c>
      <c r="AB28" s="35" t="s">
        <v>69</v>
      </c>
      <c r="AC28" s="35" t="s">
        <v>69</v>
      </c>
      <c r="AD28" s="35" t="s">
        <v>69</v>
      </c>
      <c r="AE28" s="35" t="s">
        <v>69</v>
      </c>
      <c r="AF28" s="35" t="s">
        <v>69</v>
      </c>
      <c r="AG28" s="35" t="s">
        <v>69</v>
      </c>
      <c r="AH28" s="35" t="s">
        <v>69</v>
      </c>
      <c r="AI28" s="35" t="s">
        <v>69</v>
      </c>
      <c r="AJ28" s="24"/>
      <c r="AL28" t="str">
        <f t="shared" ca="1" si="0"/>
        <v xml:space="preserve">    (U1)ALERT_REQ_D_SBW_OLD_BZ_R_</v>
      </c>
      <c r="AR28" s="63" t="str">
        <f t="shared" si="3"/>
        <v/>
      </c>
      <c r="AS28" s="63" t="str">
        <f t="shared" si="4"/>
        <v/>
      </c>
      <c r="AT28" s="63" t="str">
        <f t="shared" si="1"/>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35" t="s">
        <v>69</v>
      </c>
      <c r="AB29" s="35" t="s">
        <v>69</v>
      </c>
      <c r="AC29" s="35" t="s">
        <v>69</v>
      </c>
      <c r="AD29" s="35" t="s">
        <v>69</v>
      </c>
      <c r="AE29" s="35" t="s">
        <v>69</v>
      </c>
      <c r="AF29" s="35" t="s">
        <v>69</v>
      </c>
      <c r="AG29" s="35" t="s">
        <v>69</v>
      </c>
      <c r="AH29" s="35" t="s">
        <v>69</v>
      </c>
      <c r="AI29" s="35" t="s">
        <v>69</v>
      </c>
      <c r="AJ29" s="24"/>
      <c r="AL29" t="str">
        <f t="shared" ca="1" si="0"/>
        <v xml:space="preserve">    (U1)ALERT_REQ_D_SBW_OLD_BZ_R_</v>
      </c>
      <c r="AR29" s="63" t="str">
        <f t="shared" si="3"/>
        <v/>
      </c>
      <c r="AS29" s="63" t="str">
        <f t="shared" si="4"/>
        <v/>
      </c>
      <c r="AT29" s="63" t="str">
        <f t="shared" si="1"/>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35" t="s">
        <v>69</v>
      </c>
      <c r="AB30" s="35" t="s">
        <v>69</v>
      </c>
      <c r="AC30" s="35" t="s">
        <v>69</v>
      </c>
      <c r="AD30" s="35" t="s">
        <v>69</v>
      </c>
      <c r="AE30" s="35" t="s">
        <v>69</v>
      </c>
      <c r="AF30" s="35" t="s">
        <v>69</v>
      </c>
      <c r="AG30" s="35" t="s">
        <v>69</v>
      </c>
      <c r="AH30" s="35" t="s">
        <v>69</v>
      </c>
      <c r="AI30" s="35" t="s">
        <v>69</v>
      </c>
      <c r="AJ30" s="24"/>
      <c r="AL30" t="str">
        <f t="shared" ca="1" si="0"/>
        <v xml:space="preserve">    (U1)ALERT_REQ_D_SBW_OLD_BZ_R_</v>
      </c>
      <c r="AR30" s="63" t="str">
        <f t="shared" si="3"/>
        <v/>
      </c>
      <c r="AS30" s="63" t="str">
        <f t="shared" si="4"/>
        <v/>
      </c>
      <c r="AT30" s="63" t="str">
        <f t="shared" si="1"/>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35" t="s">
        <v>69</v>
      </c>
      <c r="AB31" s="35" t="s">
        <v>69</v>
      </c>
      <c r="AC31" s="35" t="s">
        <v>69</v>
      </c>
      <c r="AD31" s="35" t="s">
        <v>69</v>
      </c>
      <c r="AE31" s="35" t="s">
        <v>69</v>
      </c>
      <c r="AF31" s="35" t="s">
        <v>69</v>
      </c>
      <c r="AG31" s="35" t="s">
        <v>69</v>
      </c>
      <c r="AH31" s="35" t="s">
        <v>69</v>
      </c>
      <c r="AI31" s="35" t="s">
        <v>69</v>
      </c>
      <c r="AJ31" s="24"/>
      <c r="AL31" t="str">
        <f t="shared" ca="1" si="0"/>
        <v xml:space="preserve">    (U1)ALERT_REQ_D_SBW_OLD_BZ_R_</v>
      </c>
      <c r="AR31" s="63" t="str">
        <f t="shared" si="3"/>
        <v/>
      </c>
      <c r="AS31" s="63" t="str">
        <f t="shared" si="4"/>
        <v/>
      </c>
      <c r="AT31" s="63" t="str">
        <f t="shared" si="1"/>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35" t="s">
        <v>69</v>
      </c>
      <c r="AB32" s="35" t="s">
        <v>69</v>
      </c>
      <c r="AC32" s="35" t="s">
        <v>69</v>
      </c>
      <c r="AD32" s="35" t="s">
        <v>69</v>
      </c>
      <c r="AE32" s="35" t="s">
        <v>69</v>
      </c>
      <c r="AF32" s="35" t="s">
        <v>69</v>
      </c>
      <c r="AG32" s="35" t="s">
        <v>69</v>
      </c>
      <c r="AH32" s="35" t="s">
        <v>69</v>
      </c>
      <c r="AI32" s="35" t="s">
        <v>69</v>
      </c>
      <c r="AJ32" s="24"/>
      <c r="AL32" t="str">
        <f t="shared" ca="1" si="0"/>
        <v xml:space="preserve">    (U1)ALERT_REQ_D_SBW_OLD_BZ_R_</v>
      </c>
      <c r="AR32" s="63" t="str">
        <f t="shared" si="3"/>
        <v/>
      </c>
      <c r="AS32" s="63" t="str">
        <f t="shared" si="4"/>
        <v/>
      </c>
      <c r="AT32" s="63" t="str">
        <f t="shared" si="1"/>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35" t="s">
        <v>69</v>
      </c>
      <c r="AB33" s="35" t="s">
        <v>69</v>
      </c>
      <c r="AC33" s="35" t="s">
        <v>69</v>
      </c>
      <c r="AD33" s="35" t="s">
        <v>69</v>
      </c>
      <c r="AE33" s="35" t="s">
        <v>69</v>
      </c>
      <c r="AF33" s="35" t="s">
        <v>69</v>
      </c>
      <c r="AG33" s="35" t="s">
        <v>69</v>
      </c>
      <c r="AH33" s="35" t="s">
        <v>69</v>
      </c>
      <c r="AI33" s="35" t="s">
        <v>69</v>
      </c>
      <c r="AJ33" s="24"/>
      <c r="AL33" t="str">
        <f t="shared" ca="1" si="0"/>
        <v xml:space="preserve">    (U1)ALERT_REQ_D_SBW_OLD_BZ_R_</v>
      </c>
      <c r="AR33" s="63" t="str">
        <f t="shared" si="3"/>
        <v/>
      </c>
      <c r="AS33" s="63" t="str">
        <f t="shared" si="4"/>
        <v/>
      </c>
      <c r="AT33" s="63" t="str">
        <f t="shared" si="1"/>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35" t="s">
        <v>69</v>
      </c>
      <c r="AB34" s="35" t="s">
        <v>69</v>
      </c>
      <c r="AC34" s="35" t="s">
        <v>69</v>
      </c>
      <c r="AD34" s="35" t="s">
        <v>69</v>
      </c>
      <c r="AE34" s="35" t="s">
        <v>69</v>
      </c>
      <c r="AF34" s="35" t="s">
        <v>69</v>
      </c>
      <c r="AG34" s="35" t="s">
        <v>69</v>
      </c>
      <c r="AH34" s="35" t="s">
        <v>69</v>
      </c>
      <c r="AI34" s="35" t="s">
        <v>69</v>
      </c>
      <c r="AJ34" s="24"/>
      <c r="AL34" t="str">
        <f t="shared" ca="1" si="0"/>
        <v xml:space="preserve">    (U1)ALERT_REQ_D_SBW_OLD_BZ_R_</v>
      </c>
      <c r="AR34" s="63" t="str">
        <f t="shared" si="3"/>
        <v/>
      </c>
      <c r="AS34" s="63" t="str">
        <f t="shared" si="4"/>
        <v/>
      </c>
      <c r="AT34" s="63" t="str">
        <f t="shared" si="1"/>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35" t="s">
        <v>69</v>
      </c>
      <c r="AB35" s="35" t="s">
        <v>69</v>
      </c>
      <c r="AC35" s="35" t="s">
        <v>69</v>
      </c>
      <c r="AD35" s="35" t="s">
        <v>69</v>
      </c>
      <c r="AE35" s="35" t="s">
        <v>69</v>
      </c>
      <c r="AF35" s="35" t="s">
        <v>69</v>
      </c>
      <c r="AG35" s="35" t="s">
        <v>69</v>
      </c>
      <c r="AH35" s="35" t="s">
        <v>69</v>
      </c>
      <c r="AI35" s="35" t="s">
        <v>69</v>
      </c>
      <c r="AJ35" s="24"/>
      <c r="AL35" t="str">
        <f t="shared" ca="1" si="0"/>
        <v xml:space="preserve">    (U1)ALERT_REQ_D_SBW_OLD_BZ_R_</v>
      </c>
      <c r="AR35" s="63" t="str">
        <f t="shared" si="3"/>
        <v/>
      </c>
      <c r="AS35" s="63" t="str">
        <f t="shared" si="4"/>
        <v/>
      </c>
      <c r="AT35" s="63" t="str">
        <f t="shared" si="1"/>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35" t="s">
        <v>69</v>
      </c>
      <c r="AB36" s="35" t="s">
        <v>69</v>
      </c>
      <c r="AC36" s="35" t="s">
        <v>69</v>
      </c>
      <c r="AD36" s="35" t="s">
        <v>69</v>
      </c>
      <c r="AE36" s="35" t="s">
        <v>69</v>
      </c>
      <c r="AF36" s="35" t="s">
        <v>69</v>
      </c>
      <c r="AG36" s="35" t="s">
        <v>69</v>
      </c>
      <c r="AH36" s="35" t="s">
        <v>69</v>
      </c>
      <c r="AI36" s="35" t="s">
        <v>69</v>
      </c>
      <c r="AJ36" s="24"/>
      <c r="AL36" t="str">
        <f t="shared" ca="1" si="0"/>
        <v xml:space="preserve">    (U1)ALERT_REQ_D_SBW_OLD_BZ_R_</v>
      </c>
      <c r="AR36" s="63" t="str">
        <f t="shared" si="3"/>
        <v/>
      </c>
      <c r="AS36" s="63" t="str">
        <f t="shared" si="4"/>
        <v/>
      </c>
      <c r="AT36" s="63" t="str">
        <f t="shared" si="1"/>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35" t="s">
        <v>69</v>
      </c>
      <c r="AB37" s="35" t="s">
        <v>69</v>
      </c>
      <c r="AC37" s="35" t="s">
        <v>69</v>
      </c>
      <c r="AD37" s="35" t="s">
        <v>69</v>
      </c>
      <c r="AE37" s="35" t="s">
        <v>69</v>
      </c>
      <c r="AF37" s="35" t="s">
        <v>69</v>
      </c>
      <c r="AG37" s="35" t="s">
        <v>69</v>
      </c>
      <c r="AH37" s="35" t="s">
        <v>69</v>
      </c>
      <c r="AI37" s="35" t="s">
        <v>69</v>
      </c>
      <c r="AJ37" s="24"/>
      <c r="AL37" t="str">
        <f t="shared" ca="1" si="0"/>
        <v xml:space="preserve">    (U1)ALERT_REQ_D_SBW_OLD_BZ_R_</v>
      </c>
      <c r="AR37" s="63" t="str">
        <f t="shared" si="3"/>
        <v/>
      </c>
      <c r="AS37" s="63" t="str">
        <f t="shared" si="4"/>
        <v/>
      </c>
      <c r="AT37" s="63" t="str">
        <f t="shared" si="1"/>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35" t="s">
        <v>69</v>
      </c>
      <c r="AB38" s="35" t="s">
        <v>69</v>
      </c>
      <c r="AC38" s="35" t="s">
        <v>69</v>
      </c>
      <c r="AD38" s="35" t="s">
        <v>69</v>
      </c>
      <c r="AE38" s="35" t="s">
        <v>69</v>
      </c>
      <c r="AF38" s="35" t="s">
        <v>69</v>
      </c>
      <c r="AG38" s="35" t="s">
        <v>69</v>
      </c>
      <c r="AH38" s="35" t="s">
        <v>69</v>
      </c>
      <c r="AI38" s="35" t="s">
        <v>69</v>
      </c>
      <c r="AJ38" s="24"/>
      <c r="AL38" t="str">
        <f t="shared" ca="1" si="0"/>
        <v xml:space="preserve">    (U1)ALERT_REQ_D_SBW_OLD_BZ_R_</v>
      </c>
      <c r="AR38" s="63" t="str">
        <f t="shared" si="3"/>
        <v/>
      </c>
      <c r="AS38" s="63" t="str">
        <f t="shared" si="4"/>
        <v/>
      </c>
      <c r="AT38" s="63" t="str">
        <f t="shared" si="1"/>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35" t="s">
        <v>69</v>
      </c>
      <c r="AB39" s="35" t="s">
        <v>69</v>
      </c>
      <c r="AC39" s="35" t="s">
        <v>69</v>
      </c>
      <c r="AD39" s="35" t="s">
        <v>69</v>
      </c>
      <c r="AE39" s="35" t="s">
        <v>69</v>
      </c>
      <c r="AF39" s="35" t="s">
        <v>69</v>
      </c>
      <c r="AG39" s="35" t="s">
        <v>69</v>
      </c>
      <c r="AH39" s="35" t="s">
        <v>69</v>
      </c>
      <c r="AI39" s="35" t="s">
        <v>69</v>
      </c>
      <c r="AJ39" s="24"/>
      <c r="AL39" t="str">
        <f t="shared" ca="1" si="0"/>
        <v xml:space="preserve">    (U1)ALERT_REQ_D_SBW_OLD_BZ_R_</v>
      </c>
      <c r="AR39" s="63" t="str">
        <f t="shared" si="3"/>
        <v/>
      </c>
      <c r="AS39" s="63" t="str">
        <f t="shared" si="4"/>
        <v/>
      </c>
      <c r="AT39" s="63" t="str">
        <f t="shared" si="1"/>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35" t="s">
        <v>69</v>
      </c>
      <c r="AB40" s="35" t="s">
        <v>69</v>
      </c>
      <c r="AC40" s="35" t="s">
        <v>69</v>
      </c>
      <c r="AD40" s="35" t="s">
        <v>69</v>
      </c>
      <c r="AE40" s="35" t="s">
        <v>69</v>
      </c>
      <c r="AF40" s="35" t="s">
        <v>69</v>
      </c>
      <c r="AG40" s="35" t="s">
        <v>69</v>
      </c>
      <c r="AH40" s="35" t="s">
        <v>69</v>
      </c>
      <c r="AI40" s="35" t="s">
        <v>69</v>
      </c>
      <c r="AJ40" s="24"/>
      <c r="AL40" t="str">
        <f t="shared" ca="1" si="0"/>
        <v xml:space="preserve">    (U1)ALERT_REQ_D_SBW_OLD_BZ_R_</v>
      </c>
      <c r="AR40" s="63" t="str">
        <f t="shared" si="3"/>
        <v/>
      </c>
      <c r="AS40" s="63" t="str">
        <f t="shared" si="4"/>
        <v/>
      </c>
      <c r="AT40" s="63" t="str">
        <f t="shared" si="1"/>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35" t="s">
        <v>69</v>
      </c>
      <c r="AB41" s="35" t="s">
        <v>69</v>
      </c>
      <c r="AC41" s="35" t="s">
        <v>69</v>
      </c>
      <c r="AD41" s="35" t="s">
        <v>69</v>
      </c>
      <c r="AE41" s="35" t="s">
        <v>69</v>
      </c>
      <c r="AF41" s="35" t="s">
        <v>69</v>
      </c>
      <c r="AG41" s="35" t="s">
        <v>69</v>
      </c>
      <c r="AH41" s="35" t="s">
        <v>69</v>
      </c>
      <c r="AI41" s="35" t="s">
        <v>69</v>
      </c>
      <c r="AJ41" s="24"/>
      <c r="AL41" t="str">
        <f t="shared" ca="1" si="0"/>
        <v xml:space="preserve">    (U1)ALERT_REQ_D_SBW_OLD_BZ_R_</v>
      </c>
      <c r="AR41" s="63" t="str">
        <f t="shared" si="3"/>
        <v/>
      </c>
      <c r="AS41" s="63" t="str">
        <f t="shared" si="4"/>
        <v/>
      </c>
      <c r="AT41" s="63" t="str">
        <f t="shared" si="1"/>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35" t="s">
        <v>69</v>
      </c>
      <c r="AB42" s="35" t="s">
        <v>69</v>
      </c>
      <c r="AC42" s="35" t="s">
        <v>69</v>
      </c>
      <c r="AD42" s="35" t="s">
        <v>69</v>
      </c>
      <c r="AE42" s="35" t="s">
        <v>69</v>
      </c>
      <c r="AF42" s="35" t="s">
        <v>69</v>
      </c>
      <c r="AG42" s="35" t="s">
        <v>69</v>
      </c>
      <c r="AH42" s="35" t="s">
        <v>69</v>
      </c>
      <c r="AI42" s="35" t="s">
        <v>69</v>
      </c>
      <c r="AJ42" s="24"/>
      <c r="AL42" t="str">
        <f t="shared" ca="1" si="0"/>
        <v xml:space="preserve">    (U1)ALERT_REQ_D_SBW_OLD_BZ_R_</v>
      </c>
      <c r="AR42" s="63" t="str">
        <f t="shared" si="3"/>
        <v/>
      </c>
      <c r="AS42" s="63" t="str">
        <f t="shared" si="4"/>
        <v/>
      </c>
      <c r="AT42" s="63" t="str">
        <f t="shared" si="1"/>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35" t="s">
        <v>69</v>
      </c>
      <c r="AB43" s="35" t="s">
        <v>69</v>
      </c>
      <c r="AC43" s="35" t="s">
        <v>69</v>
      </c>
      <c r="AD43" s="35" t="s">
        <v>69</v>
      </c>
      <c r="AE43" s="35" t="s">
        <v>69</v>
      </c>
      <c r="AF43" s="35" t="s">
        <v>69</v>
      </c>
      <c r="AG43" s="35" t="s">
        <v>69</v>
      </c>
      <c r="AH43" s="35" t="s">
        <v>69</v>
      </c>
      <c r="AI43" s="35" t="s">
        <v>69</v>
      </c>
      <c r="AJ43" s="24"/>
      <c r="AL43" t="str">
        <f t="shared" ca="1" si="0"/>
        <v xml:space="preserve">    (U1)ALERT_REQ_D_SBW_OLD_BZ_R_</v>
      </c>
      <c r="AR43" s="63" t="str">
        <f t="shared" si="3"/>
        <v/>
      </c>
      <c r="AS43" s="63" t="str">
        <f t="shared" si="4"/>
        <v/>
      </c>
      <c r="AT43" s="63" t="str">
        <f t="shared" si="1"/>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35" t="s">
        <v>69</v>
      </c>
      <c r="AB44" s="35" t="s">
        <v>69</v>
      </c>
      <c r="AC44" s="35" t="s">
        <v>69</v>
      </c>
      <c r="AD44" s="35" t="s">
        <v>69</v>
      </c>
      <c r="AE44" s="35" t="s">
        <v>69</v>
      </c>
      <c r="AF44" s="35" t="s">
        <v>69</v>
      </c>
      <c r="AG44" s="35" t="s">
        <v>69</v>
      </c>
      <c r="AH44" s="35" t="s">
        <v>69</v>
      </c>
      <c r="AI44" s="35" t="s">
        <v>69</v>
      </c>
      <c r="AJ44" s="24"/>
      <c r="AL44" t="str">
        <f t="shared" ca="1" si="0"/>
        <v xml:space="preserve">    (U1)ALERT_REQ_D_SBW_OLD_BZ_R_</v>
      </c>
      <c r="AR44" s="63" t="str">
        <f t="shared" si="3"/>
        <v/>
      </c>
      <c r="AS44" s="63" t="str">
        <f t="shared" si="4"/>
        <v/>
      </c>
      <c r="AT44" s="63" t="str">
        <f t="shared" si="1"/>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35" t="s">
        <v>69</v>
      </c>
      <c r="AB45" s="35" t="s">
        <v>69</v>
      </c>
      <c r="AC45" s="35" t="s">
        <v>69</v>
      </c>
      <c r="AD45" s="35" t="s">
        <v>69</v>
      </c>
      <c r="AE45" s="35" t="s">
        <v>69</v>
      </c>
      <c r="AF45" s="35" t="s">
        <v>69</v>
      </c>
      <c r="AG45" s="35" t="s">
        <v>69</v>
      </c>
      <c r="AH45" s="35" t="s">
        <v>69</v>
      </c>
      <c r="AI45" s="35" t="s">
        <v>69</v>
      </c>
      <c r="AJ45" s="24"/>
      <c r="AL45" t="str">
        <f t="shared" ca="1" si="0"/>
        <v xml:space="preserve">    (U1)ALERT_REQ_D_SBW_OLD_BZ_R_</v>
      </c>
      <c r="AR45" s="63" t="str">
        <f t="shared" si="3"/>
        <v/>
      </c>
      <c r="AS45" s="63" t="str">
        <f t="shared" si="4"/>
        <v/>
      </c>
      <c r="AT45" s="63" t="str">
        <f t="shared" si="1"/>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35" t="s">
        <v>69</v>
      </c>
      <c r="AB46" s="35" t="s">
        <v>69</v>
      </c>
      <c r="AC46" s="35" t="s">
        <v>69</v>
      </c>
      <c r="AD46" s="35" t="s">
        <v>69</v>
      </c>
      <c r="AE46" s="35" t="s">
        <v>69</v>
      </c>
      <c r="AF46" s="35" t="s">
        <v>69</v>
      </c>
      <c r="AG46" s="35" t="s">
        <v>69</v>
      </c>
      <c r="AH46" s="35" t="s">
        <v>69</v>
      </c>
      <c r="AI46" s="35" t="s">
        <v>69</v>
      </c>
      <c r="AJ46" s="24"/>
      <c r="AL46" t="str">
        <f t="shared" ca="1" si="0"/>
        <v xml:space="preserve">    (U1)ALERT_REQ_D_SBW_OLD_BZ_R_</v>
      </c>
      <c r="AR46" s="63" t="str">
        <f t="shared" si="3"/>
        <v/>
      </c>
      <c r="AS46" s="63" t="str">
        <f t="shared" si="4"/>
        <v/>
      </c>
      <c r="AT46" s="63" t="str">
        <f t="shared" si="1"/>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35" t="s">
        <v>69</v>
      </c>
      <c r="AB47" s="35" t="s">
        <v>69</v>
      </c>
      <c r="AC47" s="35" t="s">
        <v>69</v>
      </c>
      <c r="AD47" s="35" t="s">
        <v>69</v>
      </c>
      <c r="AE47" s="35" t="s">
        <v>69</v>
      </c>
      <c r="AF47" s="35" t="s">
        <v>69</v>
      </c>
      <c r="AG47" s="35" t="s">
        <v>69</v>
      </c>
      <c r="AH47" s="35" t="s">
        <v>69</v>
      </c>
      <c r="AI47" s="35" t="s">
        <v>69</v>
      </c>
      <c r="AJ47" s="24"/>
      <c r="AL47" t="str">
        <f t="shared" ca="1" si="0"/>
        <v xml:space="preserve">    (U1)ALERT_REQ_D_SBW_OLD_BZ_R_</v>
      </c>
      <c r="AR47" s="63" t="str">
        <f t="shared" si="3"/>
        <v/>
      </c>
      <c r="AS47" s="63" t="str">
        <f t="shared" si="4"/>
        <v/>
      </c>
      <c r="AT47" s="63" t="str">
        <f t="shared" si="1"/>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35" t="s">
        <v>69</v>
      </c>
      <c r="AB48" s="35" t="s">
        <v>69</v>
      </c>
      <c r="AC48" s="35" t="s">
        <v>69</v>
      </c>
      <c r="AD48" s="35" t="s">
        <v>69</v>
      </c>
      <c r="AE48" s="35" t="s">
        <v>69</v>
      </c>
      <c r="AF48" s="35" t="s">
        <v>69</v>
      </c>
      <c r="AG48" s="35" t="s">
        <v>69</v>
      </c>
      <c r="AH48" s="35" t="s">
        <v>69</v>
      </c>
      <c r="AI48" s="35" t="s">
        <v>69</v>
      </c>
      <c r="AJ48" s="24"/>
      <c r="AL48" t="str">
        <f t="shared" ca="1" si="0"/>
        <v xml:space="preserve">    (U1)ALERT_REQ_D_SBW_OLD_BZ_R_</v>
      </c>
      <c r="AR48" s="63" t="str">
        <f t="shared" si="3"/>
        <v/>
      </c>
      <c r="AS48" s="63" t="str">
        <f t="shared" si="4"/>
        <v/>
      </c>
      <c r="AT48" s="63" t="str">
        <f t="shared" si="1"/>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35" t="s">
        <v>69</v>
      </c>
      <c r="AB49" s="35" t="s">
        <v>69</v>
      </c>
      <c r="AC49" s="35" t="s">
        <v>69</v>
      </c>
      <c r="AD49" s="35" t="s">
        <v>69</v>
      </c>
      <c r="AE49" s="35" t="s">
        <v>69</v>
      </c>
      <c r="AF49" s="35" t="s">
        <v>69</v>
      </c>
      <c r="AG49" s="35" t="s">
        <v>69</v>
      </c>
      <c r="AH49" s="35" t="s">
        <v>69</v>
      </c>
      <c r="AI49" s="35" t="s">
        <v>69</v>
      </c>
      <c r="AJ49" s="24"/>
      <c r="AL49" t="str">
        <f t="shared" ca="1" si="0"/>
        <v xml:space="preserve">    (U1)ALERT_REQ_D_SBW_OLD_BZ_R_</v>
      </c>
      <c r="AR49" s="63" t="str">
        <f t="shared" si="3"/>
        <v/>
      </c>
      <c r="AS49" s="63" t="str">
        <f t="shared" si="4"/>
        <v/>
      </c>
      <c r="AT49" s="63" t="str">
        <f t="shared" si="1"/>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35" t="s">
        <v>69</v>
      </c>
      <c r="AB50" s="35" t="s">
        <v>69</v>
      </c>
      <c r="AC50" s="35" t="s">
        <v>69</v>
      </c>
      <c r="AD50" s="35" t="s">
        <v>69</v>
      </c>
      <c r="AE50" s="35" t="s">
        <v>69</v>
      </c>
      <c r="AF50" s="35" t="s">
        <v>69</v>
      </c>
      <c r="AG50" s="35" t="s">
        <v>69</v>
      </c>
      <c r="AH50" s="35" t="s">
        <v>69</v>
      </c>
      <c r="AI50" s="35" t="s">
        <v>69</v>
      </c>
      <c r="AJ50" s="24"/>
      <c r="AL50" t="str">
        <f t="shared" ca="1" si="0"/>
        <v xml:space="preserve">    (U1)ALERT_REQ_D_SBW_OLD_BZ_R_</v>
      </c>
      <c r="AR50" s="63" t="str">
        <f t="shared" si="3"/>
        <v/>
      </c>
      <c r="AS50" s="63" t="str">
        <f t="shared" si="4"/>
        <v/>
      </c>
      <c r="AT50" s="63" t="str">
        <f t="shared" si="1"/>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35" t="s">
        <v>69</v>
      </c>
      <c r="AB51" s="35" t="s">
        <v>69</v>
      </c>
      <c r="AC51" s="35" t="s">
        <v>69</v>
      </c>
      <c r="AD51" s="35" t="s">
        <v>69</v>
      </c>
      <c r="AE51" s="35" t="s">
        <v>69</v>
      </c>
      <c r="AF51" s="35" t="s">
        <v>69</v>
      </c>
      <c r="AG51" s="35" t="s">
        <v>69</v>
      </c>
      <c r="AH51" s="35" t="s">
        <v>69</v>
      </c>
      <c r="AI51" s="35" t="s">
        <v>69</v>
      </c>
      <c r="AJ51" s="24"/>
      <c r="AL51" t="str">
        <f t="shared" ca="1" si="0"/>
        <v xml:space="preserve">    (U1)ALERT_REQ_D_SBW_OLD_BZ_R_</v>
      </c>
      <c r="AR51" s="63" t="str">
        <f t="shared" si="3"/>
        <v/>
      </c>
      <c r="AS51" s="63" t="str">
        <f t="shared" si="4"/>
        <v/>
      </c>
      <c r="AT51" s="63" t="str">
        <f t="shared" si="1"/>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35" t="s">
        <v>69</v>
      </c>
      <c r="AB52" s="35" t="s">
        <v>69</v>
      </c>
      <c r="AC52" s="35" t="s">
        <v>69</v>
      </c>
      <c r="AD52" s="35" t="s">
        <v>69</v>
      </c>
      <c r="AE52" s="35" t="s">
        <v>69</v>
      </c>
      <c r="AF52" s="35" t="s">
        <v>69</v>
      </c>
      <c r="AG52" s="35" t="s">
        <v>69</v>
      </c>
      <c r="AH52" s="35" t="s">
        <v>69</v>
      </c>
      <c r="AI52" s="35" t="s">
        <v>69</v>
      </c>
      <c r="AJ52" s="24"/>
      <c r="AL52" t="str">
        <f t="shared" ca="1" si="0"/>
        <v xml:space="preserve">    (U1)ALERT_REQ_D_SBW_OLD_BZ_R_</v>
      </c>
      <c r="AR52" s="63" t="str">
        <f t="shared" si="3"/>
        <v/>
      </c>
      <c r="AS52" s="63" t="str">
        <f t="shared" si="4"/>
        <v/>
      </c>
      <c r="AT52" s="63" t="str">
        <f t="shared" si="1"/>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35" t="s">
        <v>69</v>
      </c>
      <c r="AB53" s="35" t="s">
        <v>69</v>
      </c>
      <c r="AC53" s="35" t="s">
        <v>69</v>
      </c>
      <c r="AD53" s="35" t="s">
        <v>69</v>
      </c>
      <c r="AE53" s="35" t="s">
        <v>69</v>
      </c>
      <c r="AF53" s="35" t="s">
        <v>69</v>
      </c>
      <c r="AG53" s="35" t="s">
        <v>69</v>
      </c>
      <c r="AH53" s="35" t="s">
        <v>69</v>
      </c>
      <c r="AI53" s="35" t="s">
        <v>69</v>
      </c>
      <c r="AJ53" s="24"/>
      <c r="AL53" t="str">
        <f t="shared" ca="1" si="0"/>
        <v xml:space="preserve">    (U1)ALERT_REQ_D_SBW_OLD_BZ_R_</v>
      </c>
      <c r="AR53" s="63" t="str">
        <f t="shared" si="3"/>
        <v/>
      </c>
      <c r="AS53" s="63" t="str">
        <f t="shared" si="4"/>
        <v/>
      </c>
      <c r="AT53" s="63" t="str">
        <f t="shared" si="1"/>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35" t="s">
        <v>69</v>
      </c>
      <c r="AB54" s="35" t="s">
        <v>69</v>
      </c>
      <c r="AC54" s="35" t="s">
        <v>69</v>
      </c>
      <c r="AD54" s="35" t="s">
        <v>69</v>
      </c>
      <c r="AE54" s="35" t="s">
        <v>69</v>
      </c>
      <c r="AF54" s="35" t="s">
        <v>69</v>
      </c>
      <c r="AG54" s="35" t="s">
        <v>69</v>
      </c>
      <c r="AH54" s="35" t="s">
        <v>69</v>
      </c>
      <c r="AI54" s="35" t="s">
        <v>69</v>
      </c>
      <c r="AJ54" s="24"/>
      <c r="AL54" t="str">
        <f t="shared" ca="1" si="0"/>
        <v xml:space="preserve">    (U1)ALERT_REQ_D_SBW_OLD_BZ_R_</v>
      </c>
      <c r="AR54" s="63" t="str">
        <f t="shared" si="3"/>
        <v/>
      </c>
      <c r="AS54" s="63" t="str">
        <f t="shared" si="4"/>
        <v/>
      </c>
      <c r="AT54" s="63" t="str">
        <f t="shared" si="1"/>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35" t="s">
        <v>69</v>
      </c>
      <c r="AB55" s="35" t="s">
        <v>69</v>
      </c>
      <c r="AC55" s="35" t="s">
        <v>69</v>
      </c>
      <c r="AD55" s="35" t="s">
        <v>69</v>
      </c>
      <c r="AE55" s="35" t="s">
        <v>69</v>
      </c>
      <c r="AF55" s="35" t="s">
        <v>69</v>
      </c>
      <c r="AG55" s="35" t="s">
        <v>69</v>
      </c>
      <c r="AH55" s="35" t="s">
        <v>69</v>
      </c>
      <c r="AI55" s="35" t="s">
        <v>69</v>
      </c>
      <c r="AJ55" s="24"/>
      <c r="AL55" t="str">
        <f t="shared" ca="1" si="0"/>
        <v xml:space="preserve">    (U1)ALERT_REQ_D_SBW_OLD_BZ_R_</v>
      </c>
      <c r="AR55" s="63" t="str">
        <f t="shared" si="3"/>
        <v/>
      </c>
      <c r="AS55" s="63" t="str">
        <f t="shared" si="4"/>
        <v/>
      </c>
      <c r="AT55" s="63" t="str">
        <f t="shared" si="1"/>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35" t="s">
        <v>69</v>
      </c>
      <c r="AB56" s="35" t="s">
        <v>69</v>
      </c>
      <c r="AC56" s="35" t="s">
        <v>69</v>
      </c>
      <c r="AD56" s="35" t="s">
        <v>69</v>
      </c>
      <c r="AE56" s="35" t="s">
        <v>69</v>
      </c>
      <c r="AF56" s="35" t="s">
        <v>69</v>
      </c>
      <c r="AG56" s="35" t="s">
        <v>69</v>
      </c>
      <c r="AH56" s="35" t="s">
        <v>69</v>
      </c>
      <c r="AI56" s="35" t="s">
        <v>69</v>
      </c>
      <c r="AJ56" s="24"/>
      <c r="AL56" t="str">
        <f t="shared" ca="1" si="0"/>
        <v xml:space="preserve">    (U1)ALERT_REQ_D_SBW_OLD_BZ_R_</v>
      </c>
      <c r="AR56" s="63" t="str">
        <f t="shared" si="3"/>
        <v/>
      </c>
      <c r="AS56" s="63" t="str">
        <f t="shared" si="4"/>
        <v/>
      </c>
      <c r="AT56" s="63" t="str">
        <f t="shared" si="1"/>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35" t="s">
        <v>69</v>
      </c>
      <c r="AB57" s="35" t="s">
        <v>69</v>
      </c>
      <c r="AC57" s="35" t="s">
        <v>69</v>
      </c>
      <c r="AD57" s="35" t="s">
        <v>69</v>
      </c>
      <c r="AE57" s="35" t="s">
        <v>69</v>
      </c>
      <c r="AF57" s="35" t="s">
        <v>69</v>
      </c>
      <c r="AG57" s="35" t="s">
        <v>69</v>
      </c>
      <c r="AH57" s="35" t="s">
        <v>69</v>
      </c>
      <c r="AI57" s="35" t="s">
        <v>69</v>
      </c>
      <c r="AJ57" s="24"/>
      <c r="AL57" t="str">
        <f t="shared" ca="1" si="0"/>
        <v xml:space="preserve">    (U1)ALERT_REQ_D_SBW_OLD_BZ_R_</v>
      </c>
      <c r="AR57" s="63" t="str">
        <f t="shared" si="3"/>
        <v/>
      </c>
      <c r="AS57" s="63" t="str">
        <f t="shared" si="4"/>
        <v/>
      </c>
      <c r="AT57" s="63" t="str">
        <f t="shared" si="1"/>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35" t="s">
        <v>69</v>
      </c>
      <c r="AB58" s="35" t="s">
        <v>69</v>
      </c>
      <c r="AC58" s="35" t="s">
        <v>69</v>
      </c>
      <c r="AD58" s="35" t="s">
        <v>69</v>
      </c>
      <c r="AE58" s="35" t="s">
        <v>69</v>
      </c>
      <c r="AF58" s="35" t="s">
        <v>69</v>
      </c>
      <c r="AG58" s="35" t="s">
        <v>69</v>
      </c>
      <c r="AH58" s="35" t="s">
        <v>69</v>
      </c>
      <c r="AI58" s="35" t="s">
        <v>69</v>
      </c>
      <c r="AJ58" s="24"/>
      <c r="AL58" t="str">
        <f t="shared" ca="1" si="0"/>
        <v xml:space="preserve">    (U1)ALERT_REQ_D_SBW_OLD_BZ_R_</v>
      </c>
      <c r="AR58" s="63" t="str">
        <f t="shared" si="3"/>
        <v/>
      </c>
      <c r="AS58" s="63" t="str">
        <f t="shared" si="4"/>
        <v/>
      </c>
      <c r="AT58" s="63" t="str">
        <f t="shared" si="1"/>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35" t="s">
        <v>69</v>
      </c>
      <c r="AB59" s="35" t="s">
        <v>69</v>
      </c>
      <c r="AC59" s="35" t="s">
        <v>69</v>
      </c>
      <c r="AD59" s="35" t="s">
        <v>69</v>
      </c>
      <c r="AE59" s="35" t="s">
        <v>69</v>
      </c>
      <c r="AF59" s="35" t="s">
        <v>69</v>
      </c>
      <c r="AG59" s="35" t="s">
        <v>69</v>
      </c>
      <c r="AH59" s="35" t="s">
        <v>69</v>
      </c>
      <c r="AI59" s="35" t="s">
        <v>69</v>
      </c>
      <c r="AJ59" s="24"/>
      <c r="AL59" t="str">
        <f t="shared" ca="1" si="0"/>
        <v xml:space="preserve">    (U1)ALERT_REQ_D_SBW_OLD_BZ_R_</v>
      </c>
      <c r="AR59" s="63" t="str">
        <f t="shared" si="3"/>
        <v/>
      </c>
      <c r="AS59" s="63" t="str">
        <f t="shared" si="4"/>
        <v/>
      </c>
      <c r="AT59" s="63" t="str">
        <f t="shared" si="1"/>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35" t="s">
        <v>69</v>
      </c>
      <c r="AB60" s="35" t="s">
        <v>69</v>
      </c>
      <c r="AC60" s="35" t="s">
        <v>69</v>
      </c>
      <c r="AD60" s="35" t="s">
        <v>69</v>
      </c>
      <c r="AE60" s="35" t="s">
        <v>69</v>
      </c>
      <c r="AF60" s="35" t="s">
        <v>69</v>
      </c>
      <c r="AG60" s="35" t="s">
        <v>69</v>
      </c>
      <c r="AH60" s="35" t="s">
        <v>69</v>
      </c>
      <c r="AI60" s="35" t="s">
        <v>69</v>
      </c>
      <c r="AJ60" s="24"/>
      <c r="AL60" t="str">
        <f t="shared" ca="1" si="0"/>
        <v xml:space="preserve">    (U1)ALERT_REQ_D_SBW_OLD_BZ_R_</v>
      </c>
      <c r="AR60" s="63" t="str">
        <f t="shared" si="3"/>
        <v/>
      </c>
      <c r="AS60" s="63" t="str">
        <f t="shared" si="4"/>
        <v/>
      </c>
      <c r="AT60" s="63" t="str">
        <f t="shared" si="1"/>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35" t="s">
        <v>69</v>
      </c>
      <c r="AB61" s="35" t="s">
        <v>69</v>
      </c>
      <c r="AC61" s="35" t="s">
        <v>69</v>
      </c>
      <c r="AD61" s="35" t="s">
        <v>69</v>
      </c>
      <c r="AE61" s="35" t="s">
        <v>69</v>
      </c>
      <c r="AF61" s="35" t="s">
        <v>69</v>
      </c>
      <c r="AG61" s="35" t="s">
        <v>69</v>
      </c>
      <c r="AH61" s="35" t="s">
        <v>69</v>
      </c>
      <c r="AI61" s="35" t="s">
        <v>69</v>
      </c>
      <c r="AJ61" s="24"/>
      <c r="AL61" t="str">
        <f t="shared" ca="1" si="0"/>
        <v xml:space="preserve">    (U1)ALERT_REQ_D_SBW_OLD_BZ_R_</v>
      </c>
      <c r="AR61" s="63" t="str">
        <f t="shared" si="3"/>
        <v/>
      </c>
      <c r="AS61" s="63" t="str">
        <f t="shared" si="4"/>
        <v/>
      </c>
      <c r="AT61" s="63" t="str">
        <f t="shared" si="1"/>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35" t="s">
        <v>69</v>
      </c>
      <c r="AB62" s="35" t="s">
        <v>69</v>
      </c>
      <c r="AC62" s="35" t="s">
        <v>69</v>
      </c>
      <c r="AD62" s="35" t="s">
        <v>69</v>
      </c>
      <c r="AE62" s="35" t="s">
        <v>69</v>
      </c>
      <c r="AF62" s="35" t="s">
        <v>69</v>
      </c>
      <c r="AG62" s="35" t="s">
        <v>69</v>
      </c>
      <c r="AH62" s="35" t="s">
        <v>69</v>
      </c>
      <c r="AI62" s="35" t="s">
        <v>69</v>
      </c>
      <c r="AJ62" s="24"/>
      <c r="AL62" t="str">
        <f t="shared" ca="1" si="0"/>
        <v xml:space="preserve">    (U1)ALERT_REQ_D_SBW_OLD_BZ_R_</v>
      </c>
      <c r="AR62" s="63" t="str">
        <f t="shared" si="3"/>
        <v/>
      </c>
      <c r="AS62" s="63" t="str">
        <f t="shared" si="4"/>
        <v/>
      </c>
      <c r="AT62" s="63" t="str">
        <f t="shared" si="1"/>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35" t="s">
        <v>69</v>
      </c>
      <c r="AB63" s="35" t="s">
        <v>69</v>
      </c>
      <c r="AC63" s="35" t="s">
        <v>69</v>
      </c>
      <c r="AD63" s="35" t="s">
        <v>69</v>
      </c>
      <c r="AE63" s="35" t="s">
        <v>69</v>
      </c>
      <c r="AF63" s="35" t="s">
        <v>69</v>
      </c>
      <c r="AG63" s="35" t="s">
        <v>69</v>
      </c>
      <c r="AH63" s="35" t="s">
        <v>69</v>
      </c>
      <c r="AI63" s="35" t="s">
        <v>69</v>
      </c>
      <c r="AJ63" s="24"/>
      <c r="AL63" t="str">
        <f t="shared" ca="1" si="0"/>
        <v xml:space="preserve">    (U1)ALERT_REQ_D_SBW_OLD_BZ_R_</v>
      </c>
      <c r="AR63" s="63" t="str">
        <f t="shared" si="3"/>
        <v/>
      </c>
      <c r="AS63" s="63" t="str">
        <f t="shared" si="4"/>
        <v/>
      </c>
      <c r="AT63" s="63" t="str">
        <f t="shared" si="1"/>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35" t="s">
        <v>69</v>
      </c>
      <c r="AB64" s="35" t="s">
        <v>69</v>
      </c>
      <c r="AC64" s="35" t="s">
        <v>69</v>
      </c>
      <c r="AD64" s="35" t="s">
        <v>69</v>
      </c>
      <c r="AE64" s="35" t="s">
        <v>69</v>
      </c>
      <c r="AF64" s="35" t="s">
        <v>69</v>
      </c>
      <c r="AG64" s="35" t="s">
        <v>69</v>
      </c>
      <c r="AH64" s="35" t="s">
        <v>69</v>
      </c>
      <c r="AI64" s="35" t="s">
        <v>69</v>
      </c>
      <c r="AJ64" s="24"/>
      <c r="AL64" t="str">
        <f t="shared" ca="1" si="0"/>
        <v xml:space="preserve">    (U1)ALERT_REQ_D_SBW_OLD_BZ_R_</v>
      </c>
      <c r="AR64" s="63" t="str">
        <f t="shared" si="3"/>
        <v/>
      </c>
      <c r="AS64" s="63" t="str">
        <f t="shared" si="4"/>
        <v/>
      </c>
      <c r="AT64" s="63" t="str">
        <f t="shared" si="1"/>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35" t="s">
        <v>69</v>
      </c>
      <c r="AB65" s="35" t="s">
        <v>69</v>
      </c>
      <c r="AC65" s="35" t="s">
        <v>69</v>
      </c>
      <c r="AD65" s="35" t="s">
        <v>69</v>
      </c>
      <c r="AE65" s="35" t="s">
        <v>69</v>
      </c>
      <c r="AF65" s="35" t="s">
        <v>69</v>
      </c>
      <c r="AG65" s="35" t="s">
        <v>69</v>
      </c>
      <c r="AH65" s="35" t="s">
        <v>69</v>
      </c>
      <c r="AI65" s="35" t="s">
        <v>69</v>
      </c>
      <c r="AJ65" s="24"/>
      <c r="AL65" t="str">
        <f t="shared" ca="1" si="0"/>
        <v xml:space="preserve">    (U1)ALERT_REQ_D_SBW_OLD_BZ_R_</v>
      </c>
      <c r="AR65" s="63" t="str">
        <f t="shared" si="3"/>
        <v/>
      </c>
      <c r="AS65" s="63" t="str">
        <f t="shared" si="4"/>
        <v/>
      </c>
      <c r="AT65" s="63" t="str">
        <f t="shared" si="1"/>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35" t="s">
        <v>69</v>
      </c>
      <c r="AB66" s="35" t="s">
        <v>69</v>
      </c>
      <c r="AC66" s="35" t="s">
        <v>69</v>
      </c>
      <c r="AD66" s="35" t="s">
        <v>69</v>
      </c>
      <c r="AE66" s="35" t="s">
        <v>69</v>
      </c>
      <c r="AF66" s="35" t="s">
        <v>69</v>
      </c>
      <c r="AG66" s="35" t="s">
        <v>69</v>
      </c>
      <c r="AH66" s="35" t="s">
        <v>69</v>
      </c>
      <c r="AI66" s="35" t="s">
        <v>69</v>
      </c>
      <c r="AJ66" s="24"/>
      <c r="AL66" t="str">
        <f t="shared" ca="1" si="0"/>
        <v xml:space="preserve">    (U1)ALERT_REQ_D_SBW_OLD_BZ_R_</v>
      </c>
      <c r="AR66" s="63" t="str">
        <f t="shared" si="3"/>
        <v/>
      </c>
      <c r="AS66" s="63" t="str">
        <f t="shared" si="4"/>
        <v/>
      </c>
      <c r="AT66" s="63" t="str">
        <f t="shared" si="1"/>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35" t="s">
        <v>69</v>
      </c>
      <c r="AB67" s="35" t="s">
        <v>69</v>
      </c>
      <c r="AC67" s="35" t="s">
        <v>69</v>
      </c>
      <c r="AD67" s="35" t="s">
        <v>69</v>
      </c>
      <c r="AE67" s="35" t="s">
        <v>69</v>
      </c>
      <c r="AF67" s="35" t="s">
        <v>69</v>
      </c>
      <c r="AG67" s="35" t="s">
        <v>69</v>
      </c>
      <c r="AH67" s="35" t="s">
        <v>69</v>
      </c>
      <c r="AI67" s="35" t="s">
        <v>69</v>
      </c>
      <c r="AJ67" s="24"/>
      <c r="AL67" t="str">
        <f t="shared" ca="1" si="0"/>
        <v xml:space="preserve">    (U1)ALERT_REQ_D_SBW_OLD_BZ_R_</v>
      </c>
      <c r="AR67" s="63" t="str">
        <f t="shared" si="3"/>
        <v/>
      </c>
      <c r="AS67" s="63" t="str">
        <f t="shared" si="4"/>
        <v/>
      </c>
      <c r="AT67" s="63" t="str">
        <f t="shared" si="1"/>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35" t="s">
        <v>69</v>
      </c>
      <c r="AB68" s="35" t="s">
        <v>69</v>
      </c>
      <c r="AC68" s="35" t="s">
        <v>69</v>
      </c>
      <c r="AD68" s="35" t="s">
        <v>69</v>
      </c>
      <c r="AE68" s="35" t="s">
        <v>69</v>
      </c>
      <c r="AF68" s="35" t="s">
        <v>69</v>
      </c>
      <c r="AG68" s="35" t="s">
        <v>69</v>
      </c>
      <c r="AH68" s="35" t="s">
        <v>69</v>
      </c>
      <c r="AI68" s="35" t="s">
        <v>69</v>
      </c>
      <c r="AJ68" s="24"/>
      <c r="AL68" t="str">
        <f t="shared" ca="1" si="0"/>
        <v xml:space="preserve">    (U1)ALERT_REQ_D_SBW_OLD_BZ_R_</v>
      </c>
      <c r="AR68" s="63" t="str">
        <f t="shared" si="3"/>
        <v/>
      </c>
      <c r="AS68" s="63" t="str">
        <f t="shared" si="4"/>
        <v/>
      </c>
      <c r="AT68" s="63" t="str">
        <f t="shared" si="1"/>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35" t="s">
        <v>69</v>
      </c>
      <c r="AB69" s="35" t="s">
        <v>69</v>
      </c>
      <c r="AC69" s="35" t="s">
        <v>69</v>
      </c>
      <c r="AD69" s="35" t="s">
        <v>69</v>
      </c>
      <c r="AE69" s="35" t="s">
        <v>69</v>
      </c>
      <c r="AF69" s="35" t="s">
        <v>69</v>
      </c>
      <c r="AG69" s="35" t="s">
        <v>69</v>
      </c>
      <c r="AH69" s="35" t="s">
        <v>69</v>
      </c>
      <c r="AI69" s="35" t="s">
        <v>69</v>
      </c>
      <c r="AJ69" s="24"/>
      <c r="AL69" t="str">
        <f t="shared" ca="1" si="0"/>
        <v xml:space="preserve">    (U1)ALERT_REQ_D_SBW_OLD_BZ_R_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OLD_BZ_R</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IF(AD6=1,1,0)</f>
        <v>0</v>
      </c>
      <c r="AE71" s="125">
        <f t="shared" si="5"/>
        <v>0</v>
      </c>
      <c r="AF71" s="125">
        <f>IF(AF6=1,1,0)</f>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CYCLE</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CYCLE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1</v>
      </c>
      <c r="AG79" s="125">
        <f t="shared" si="13"/>
        <v>0</v>
      </c>
      <c r="AH79" s="125">
        <f t="shared" si="13"/>
        <v>0</v>
      </c>
      <c r="AI79" s="125">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1</v>
      </c>
      <c r="AG80" s="125">
        <f t="shared" si="13"/>
        <v>0</v>
      </c>
      <c r="AH80" s="125">
        <f t="shared" si="13"/>
        <v>0</v>
      </c>
      <c r="AI80" s="125">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1</v>
      </c>
      <c r="AG81" s="125">
        <f t="shared" si="13"/>
        <v>0</v>
      </c>
      <c r="AH81" s="125">
        <f t="shared" si="13"/>
        <v>1</v>
      </c>
      <c r="AI81" s="125">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1</v>
      </c>
      <c r="AG82" s="125">
        <f t="shared" si="13"/>
        <v>0</v>
      </c>
      <c r="AH82" s="125">
        <f t="shared" si="13"/>
        <v>1</v>
      </c>
      <c r="AI82" s="125">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1</v>
      </c>
      <c r="AG83" s="125">
        <f t="shared" si="13"/>
        <v>1</v>
      </c>
      <c r="AH83" s="125">
        <f t="shared" si="13"/>
        <v>0</v>
      </c>
      <c r="AI83" s="125">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1</v>
      </c>
      <c r="AG84" s="125">
        <f t="shared" si="13"/>
        <v>1</v>
      </c>
      <c r="AH84" s="125">
        <f t="shared" si="13"/>
        <v>0</v>
      </c>
      <c r="AI84" s="125">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1</v>
      </c>
      <c r="AG85" s="125">
        <f t="shared" si="13"/>
        <v>1</v>
      </c>
      <c r="AH85" s="125">
        <f t="shared" si="13"/>
        <v>1</v>
      </c>
      <c r="AI85" s="125">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1</v>
      </c>
      <c r="AG86" s="125">
        <f t="shared" si="13"/>
        <v>1</v>
      </c>
      <c r="AH86" s="125">
        <f t="shared" si="13"/>
        <v>1</v>
      </c>
      <c r="AI86" s="125">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0</v>
      </c>
      <c r="AF87" s="125">
        <f t="shared" si="14"/>
        <v>0</v>
      </c>
      <c r="AG87" s="125">
        <f t="shared" si="14"/>
        <v>0</v>
      </c>
      <c r="AH87" s="125">
        <f t="shared" si="14"/>
        <v>0</v>
      </c>
      <c r="AI87" s="125">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0</v>
      </c>
      <c r="AF88" s="125">
        <f t="shared" si="14"/>
        <v>0</v>
      </c>
      <c r="AG88" s="125">
        <f t="shared" si="14"/>
        <v>0</v>
      </c>
      <c r="AH88" s="125">
        <f t="shared" si="14"/>
        <v>0</v>
      </c>
      <c r="AI88" s="125">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0</v>
      </c>
      <c r="AF89" s="125">
        <f t="shared" si="14"/>
        <v>0</v>
      </c>
      <c r="AG89" s="125">
        <f t="shared" si="14"/>
        <v>0</v>
      </c>
      <c r="AH89" s="125">
        <f t="shared" si="14"/>
        <v>0</v>
      </c>
      <c r="AI89" s="125">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OLD_BZ_R</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IF(OR(AD6=0,AD6=1),1,0)</f>
        <v>0</v>
      </c>
      <c r="AE136" s="125">
        <f t="shared" si="20"/>
        <v>0</v>
      </c>
      <c r="AF136" s="125">
        <f>IF(OR(AF6=0,AF6=1),1,0)</f>
        <v>1</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0</v>
      </c>
      <c r="AF137" s="125">
        <f t="shared" si="20"/>
        <v>1</v>
      </c>
      <c r="AG137" s="125">
        <f t="shared" si="20"/>
        <v>1</v>
      </c>
      <c r="AH137" s="125">
        <f t="shared" si="20"/>
        <v>1</v>
      </c>
      <c r="AI137" s="125">
        <f t="shared" si="20"/>
        <v>1</v>
      </c>
      <c r="AJ137" s="48" t="str">
        <f t="shared" si="21"/>
        <v>CYCLE</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CYCLE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0</v>
      </c>
      <c r="AF138" s="125">
        <f t="shared" si="20"/>
        <v>1</v>
      </c>
      <c r="AG138" s="125">
        <f t="shared" si="20"/>
        <v>1</v>
      </c>
      <c r="AH138" s="125">
        <f t="shared" si="20"/>
        <v>1</v>
      </c>
      <c r="AI138" s="125">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0</v>
      </c>
      <c r="AF139" s="125">
        <f t="shared" si="20"/>
        <v>1</v>
      </c>
      <c r="AG139" s="125">
        <f t="shared" si="20"/>
        <v>1</v>
      </c>
      <c r="AH139" s="125">
        <f t="shared" si="20"/>
        <v>1</v>
      </c>
      <c r="AI139" s="125">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0</v>
      </c>
      <c r="AF140" s="125">
        <f t="shared" si="20"/>
        <v>1</v>
      </c>
      <c r="AG140" s="125">
        <f t="shared" si="20"/>
        <v>1</v>
      </c>
      <c r="AH140" s="125">
        <f t="shared" si="20"/>
        <v>1</v>
      </c>
      <c r="AI140" s="125">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0</v>
      </c>
      <c r="AF141" s="125">
        <f t="shared" si="20"/>
        <v>1</v>
      </c>
      <c r="AG141" s="125">
        <f t="shared" si="20"/>
        <v>1</v>
      </c>
      <c r="AH141" s="125">
        <f t="shared" si="20"/>
        <v>1</v>
      </c>
      <c r="AI141" s="125">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0</v>
      </c>
      <c r="AF142" s="125">
        <f t="shared" si="20"/>
        <v>1</v>
      </c>
      <c r="AG142" s="125">
        <f t="shared" si="20"/>
        <v>1</v>
      </c>
      <c r="AH142" s="125">
        <f t="shared" si="20"/>
        <v>1</v>
      </c>
      <c r="AI142" s="125">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0</v>
      </c>
      <c r="AF143" s="125">
        <f t="shared" si="20"/>
        <v>1</v>
      </c>
      <c r="AG143" s="125">
        <f t="shared" si="20"/>
        <v>1</v>
      </c>
      <c r="AH143" s="125">
        <f t="shared" si="20"/>
        <v>1</v>
      </c>
      <c r="AI143" s="125">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0</v>
      </c>
      <c r="AF144" s="125">
        <f t="shared" si="28"/>
        <v>1</v>
      </c>
      <c r="AG144" s="125">
        <f t="shared" si="28"/>
        <v>1</v>
      </c>
      <c r="AH144" s="125">
        <f t="shared" si="28"/>
        <v>1</v>
      </c>
      <c r="AI144" s="125">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0</v>
      </c>
      <c r="AF145" s="125">
        <f t="shared" si="28"/>
        <v>1</v>
      </c>
      <c r="AG145" s="125">
        <f t="shared" si="28"/>
        <v>1</v>
      </c>
      <c r="AH145" s="125">
        <f t="shared" si="28"/>
        <v>1</v>
      </c>
      <c r="AI145" s="125">
        <f t="shared" si="28"/>
        <v>1</v>
      </c>
      <c r="AJ145" s="48" t="str">
        <f t="shared" si="21"/>
        <v>UNKNOWN</v>
      </c>
      <c r="AK145" s="61"/>
      <c r="AL145" s="61" t="str">
        <f t="shared" si="24"/>
        <v>0F</v>
      </c>
      <c r="AM145" s="61" t="str">
        <f t="shared" si="25"/>
        <v>00</v>
      </c>
      <c r="AN145" s="61" t="str">
        <f t="shared" si="26"/>
        <v>00</v>
      </c>
      <c r="AO145" s="61" t="str">
        <f t="shared" si="27"/>
        <v>00</v>
      </c>
      <c r="AQ145" t="str">
        <f t="shared" si="22"/>
        <v xml:space="preserve">    (U4)0x0000000FU,                                                           /* 09 UNKNOWN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0</v>
      </c>
      <c r="AF146" s="125">
        <f t="shared" si="28"/>
        <v>1</v>
      </c>
      <c r="AG146" s="125">
        <f t="shared" si="28"/>
        <v>1</v>
      </c>
      <c r="AH146" s="125">
        <f t="shared" si="28"/>
        <v>1</v>
      </c>
      <c r="AI146" s="125">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0</v>
      </c>
      <c r="AF147" s="125">
        <f t="shared" si="28"/>
        <v>1</v>
      </c>
      <c r="AG147" s="125">
        <f t="shared" si="28"/>
        <v>1</v>
      </c>
      <c r="AH147" s="125">
        <f t="shared" si="28"/>
        <v>1</v>
      </c>
      <c r="AI147" s="125">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0</v>
      </c>
      <c r="AF148" s="125">
        <f t="shared" si="28"/>
        <v>1</v>
      </c>
      <c r="AG148" s="125">
        <f t="shared" si="28"/>
        <v>1</v>
      </c>
      <c r="AH148" s="125">
        <f t="shared" si="28"/>
        <v>1</v>
      </c>
      <c r="AI148" s="125">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0</v>
      </c>
      <c r="AF149" s="125">
        <f t="shared" si="28"/>
        <v>1</v>
      </c>
      <c r="AG149" s="125">
        <f t="shared" si="28"/>
        <v>1</v>
      </c>
      <c r="AH149" s="125">
        <f t="shared" si="28"/>
        <v>1</v>
      </c>
      <c r="AI149" s="125">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0</v>
      </c>
      <c r="AF150" s="125">
        <f t="shared" si="28"/>
        <v>1</v>
      </c>
      <c r="AG150" s="125">
        <f t="shared" si="28"/>
        <v>1</v>
      </c>
      <c r="AH150" s="125">
        <f t="shared" si="28"/>
        <v>1</v>
      </c>
      <c r="AI150" s="125">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0</v>
      </c>
      <c r="AF151" s="125">
        <f t="shared" si="28"/>
        <v>1</v>
      </c>
      <c r="AG151" s="125">
        <f t="shared" si="28"/>
        <v>1</v>
      </c>
      <c r="AH151" s="125">
        <f t="shared" si="28"/>
        <v>1</v>
      </c>
      <c r="AI151" s="125">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0</v>
      </c>
      <c r="AF152" s="125">
        <f t="shared" si="29"/>
        <v>0</v>
      </c>
      <c r="AG152" s="125">
        <f t="shared" si="29"/>
        <v>0</v>
      </c>
      <c r="AH152" s="125">
        <f t="shared" si="29"/>
        <v>0</v>
      </c>
      <c r="AI152" s="125">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0</v>
      </c>
      <c r="AF153" s="125">
        <f t="shared" si="29"/>
        <v>0</v>
      </c>
      <c r="AG153" s="125">
        <f t="shared" si="29"/>
        <v>0</v>
      </c>
      <c r="AH153" s="125">
        <f t="shared" si="29"/>
        <v>0</v>
      </c>
      <c r="AI153" s="125">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0</v>
      </c>
      <c r="AF154" s="125">
        <f t="shared" si="29"/>
        <v>0</v>
      </c>
      <c r="AG154" s="125">
        <f t="shared" si="29"/>
        <v>0</v>
      </c>
      <c r="AH154" s="125">
        <f t="shared" si="29"/>
        <v>0</v>
      </c>
      <c r="AI154" s="125">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E3 D6:AJ69" name="Table作成編集範囲"/>
    <protectedRange sqref="AH3:AI3" name="Table作成編集範囲_1"/>
    <protectedRange sqref="B3" name="Table作成編集範囲_2"/>
    <protectedRange sqref="AF3:AG3" name="Table作成編集範囲_1_1"/>
  </protectedRanges>
  <mergeCells count="5">
    <mergeCell ref="C2:C3"/>
    <mergeCell ref="AJ2:AJ3"/>
    <mergeCell ref="A4:B5"/>
    <mergeCell ref="AH3:AI3"/>
    <mergeCell ref="AF3:AG3"/>
  </mergeCells>
  <phoneticPr fontId="3"/>
  <conditionalFormatting sqref="D6:AI69">
    <cfRule type="cellIs" dxfId="100" priority="1" operator="equal">
      <formula>1</formula>
    </cfRule>
    <cfRule type="cellIs" dxfId="99" priority="2" operator="equal">
      <formula>"×"</formula>
    </cfRule>
  </conditionalFormatting>
  <conditionalFormatting sqref="AR5:AS70">
    <cfRule type="expression" dxfId="98"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8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rgb="FFCCECFF"/>
  </sheetPr>
  <dimension ref="A1:AW199"/>
  <sheetViews>
    <sheetView zoomScale="70" zoomScaleNormal="70" workbookViewId="0">
      <pane ySplit="3" topLeftCell="A6" activePane="bottomLeft" state="frozen"/>
      <selection pane="bottomLeft" activeCell="U50" sqref="U50"/>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124</v>
      </c>
    </row>
    <row r="3" spans="1:49" ht="213" customHeight="1" thickBot="1">
      <c r="B3" s="228" t="str">
        <f>IF(OR(IF(COUNTIF(D6:AC69,"0")&lt;&gt;0,TRUE,FALSE),IF(COUNTIF(D6:AC69,"1")&lt;&gt;0,TRUE,FALSE)),"Search Table","Index Table")</f>
        <v>Index Table</v>
      </c>
      <c r="C3" s="363"/>
      <c r="D3" s="126" t="s">
        <v>63</v>
      </c>
      <c r="E3" s="126" t="s">
        <v>68</v>
      </c>
      <c r="F3" s="126" t="s">
        <v>51</v>
      </c>
      <c r="G3" s="126" t="s">
        <v>491</v>
      </c>
      <c r="H3" s="126" t="s">
        <v>123</v>
      </c>
      <c r="I3" s="126" t="s">
        <v>122</v>
      </c>
      <c r="J3" s="126" t="s">
        <v>127</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159</v>
      </c>
      <c r="AC3" s="127" t="s">
        <v>68</v>
      </c>
      <c r="AD3" s="127" t="s">
        <v>68</v>
      </c>
      <c r="AE3" s="126" t="s">
        <v>306</v>
      </c>
      <c r="AF3" s="126" t="s">
        <v>127</v>
      </c>
      <c r="AG3" s="373" t="s">
        <v>455</v>
      </c>
      <c r="AH3" s="373"/>
      <c r="AI3" s="225" t="s">
        <v>478</v>
      </c>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u4_sp_ALERT_D_SBW_PD_ACTF_CRIT[ALERT_D_SBW_PD_ACTF_NUM_DST] = {</v>
      </c>
      <c r="AS5" s="84" t="str">
        <f ca="1">"static const U4  "&amp;$AW$9&amp;"["&amp;$AW$10&amp;"] = {"</f>
        <v>static const U4  u4_sp_ALERT_D_SBW_PD_ACTF_MASK[ALERT_D_SBW_PD_ACTF_NUM_DST] = {</v>
      </c>
      <c r="AT5" s="84" t="str">
        <f ca="1">"static const U1  "&amp;$AW$11&amp;"["&amp;$AW$10&amp;"] = {"</f>
        <v>static const U1  u1_sp_ALERT_D_SBW_PD_ACTF_DST[ALERT_D_SBW_PD_ACTF_NUM_DST] = {</v>
      </c>
      <c r="AU5" s="84" t="str">
        <f ca="1">"const ST_ALERT_MTRX "&amp;$AW$12&amp;" = {"</f>
        <v>const ST_ALERT_MTRX st_gp_ALERT_D_SBW_MTRX[17] = {</v>
      </c>
      <c r="AV5" s="65" t="str">
        <f ca="1">"#define "&amp;AW10&amp;REPT(" ",41-LEN(AW10))&amp;"("&amp;AW13&amp;"U)"</f>
        <v>#define ALERT_D_SBW_PD_ACTF_NUM_DST              (32U)</v>
      </c>
      <c r="AW5" s="66"/>
    </row>
    <row r="6" spans="1:49">
      <c r="B6" s="131" t="str">
        <f ca="1">"Table "&amp;$AW$6</f>
        <v>Table PD_ACTF</v>
      </c>
      <c r="C6" s="53">
        <f>ROW()-ROW($C$6)</f>
        <v>0</v>
      </c>
      <c r="D6" s="35" t="s">
        <v>69</v>
      </c>
      <c r="E6" s="35" t="s">
        <v>69</v>
      </c>
      <c r="F6" s="35" t="s">
        <v>69</v>
      </c>
      <c r="G6" s="35" t="s">
        <v>220</v>
      </c>
      <c r="H6" s="35" t="s">
        <v>220</v>
      </c>
      <c r="I6" s="35" t="s">
        <v>220</v>
      </c>
      <c r="J6" s="35" t="s">
        <v>220</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62" t="s">
        <v>69</v>
      </c>
      <c r="AD6" s="62" t="s">
        <v>69</v>
      </c>
      <c r="AE6" s="35">
        <v>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(U4)0x0000001FU,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PD_ACTF</v>
      </c>
    </row>
    <row r="7" spans="1:49">
      <c r="B7" s="131"/>
      <c r="C7" s="48">
        <f t="shared" ref="C7:C69" si="2">ROW()-ROW($C$6)</f>
        <v>1</v>
      </c>
      <c r="D7" s="62" t="s">
        <v>69</v>
      </c>
      <c r="E7" s="62" t="s">
        <v>69</v>
      </c>
      <c r="F7" s="62" t="s">
        <v>69</v>
      </c>
      <c r="G7" s="35" t="s">
        <v>220</v>
      </c>
      <c r="H7" s="35" t="s">
        <v>220</v>
      </c>
      <c r="I7" s="35" t="s">
        <v>220</v>
      </c>
      <c r="J7" s="35" t="s">
        <v>220</v>
      </c>
      <c r="K7" s="62"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62" t="s">
        <v>69</v>
      </c>
      <c r="AD7" s="62" t="s">
        <v>69</v>
      </c>
      <c r="AE7" s="35">
        <v>0</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(U4)0x0000001FU,                                                           /* 01 UNKNOWN                                         */</v>
      </c>
      <c r="AT7" s="63" t="str">
        <f t="shared" si="1"/>
        <v xml:space="preserve">    (U1)ALERT_REQ_UNKNOWN,                                                     /* 01 UNKNOWN                                         */</v>
      </c>
      <c r="AU7" s="63" t="str">
        <f ca="1">"        &amp;"&amp;$AW$14&amp;","&amp;REPT(" ",69-LEN($AW$14))&amp;"/* fp_u4_SRC_CHK                                      */"</f>
        <v xml:space="preserve">        &amp;u4_s_AlertD_sbwPdActfSrcchk,                                          /* fp_u4_SRC_CHK                                      */</v>
      </c>
      <c r="AV7" s="50" t="s">
        <v>73</v>
      </c>
      <c r="AW7" s="130">
        <f>IF(B3="Search Table",1,0)</f>
        <v>0</v>
      </c>
    </row>
    <row r="8" spans="1:49">
      <c r="B8" s="131"/>
      <c r="C8" s="48">
        <f t="shared" si="2"/>
        <v>2</v>
      </c>
      <c r="D8" s="62" t="s">
        <v>69</v>
      </c>
      <c r="E8" s="62" t="s">
        <v>69</v>
      </c>
      <c r="F8" s="62" t="s">
        <v>69</v>
      </c>
      <c r="G8" s="35" t="s">
        <v>220</v>
      </c>
      <c r="H8" s="35" t="s">
        <v>220</v>
      </c>
      <c r="I8" s="35" t="s">
        <v>220</v>
      </c>
      <c r="J8" s="35" t="s">
        <v>220</v>
      </c>
      <c r="K8" s="35"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62" t="s">
        <v>69</v>
      </c>
      <c r="AD8" s="62" t="s">
        <v>69</v>
      </c>
      <c r="AE8" s="35">
        <v>0</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(U4)0x0000001FU,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&amp;vd_s_AlertD_sbwPdActfRwTx,                                            /* fp_vd_XDST                                         */</v>
      </c>
      <c r="AV8" s="50" t="s">
        <v>74</v>
      </c>
      <c r="AW8" s="68" t="str">
        <f ca="1">"u4_sp_ALERT_"&amp;IF(AW6&lt;&gt;AW17,$AW$17&amp;"_"&amp;$AW$6,AW17)&amp;"_CRIT"</f>
        <v>u4_sp_ALERT_D_SBW_PD_ACTF_CRIT</v>
      </c>
    </row>
    <row r="9" spans="1:49">
      <c r="B9" s="131"/>
      <c r="C9" s="48">
        <f t="shared" si="2"/>
        <v>3</v>
      </c>
      <c r="D9" s="62" t="s">
        <v>69</v>
      </c>
      <c r="E9" s="62" t="s">
        <v>69</v>
      </c>
      <c r="F9" s="62" t="s">
        <v>69</v>
      </c>
      <c r="G9" s="35" t="s">
        <v>69</v>
      </c>
      <c r="H9" s="35" t="s">
        <v>69</v>
      </c>
      <c r="I9" s="35" t="s">
        <v>69</v>
      </c>
      <c r="J9" s="35"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62" t="s">
        <v>69</v>
      </c>
      <c r="AD9" s="62" t="s">
        <v>69</v>
      </c>
      <c r="AE9" s="35">
        <v>0</v>
      </c>
      <c r="AF9" s="35">
        <v>0</v>
      </c>
      <c r="AG9" s="35">
        <v>0</v>
      </c>
      <c r="AH9" s="62">
        <v>1</v>
      </c>
      <c r="AI9" s="62">
        <v>1</v>
      </c>
      <c r="AJ9" s="52" t="s">
        <v>34</v>
      </c>
      <c r="AL9" t="str">
        <f t="shared" si="0"/>
        <v xml:space="preserve">    (U1)ALERT_REQ_UNKNOWN</v>
      </c>
      <c r="AR9" s="63" t="str">
        <f t="shared" si="3"/>
        <v xml:space="preserve">    (U4)0x00000003U,                                                           /* 03 UNKNOWN                                         */</v>
      </c>
      <c r="AS9" s="63" t="str">
        <f t="shared" si="4"/>
        <v xml:space="preserve">    (U4)0x0000001FU,                                                           /* 03 UNKNOWN                                         */</v>
      </c>
      <c r="AT9" s="63" t="str">
        <f t="shared" si="1"/>
        <v xml:space="preserve">    (U1)ALERT_REQ_UNKNOWN,                                                     /* 03 UNKNOWN                                         */</v>
      </c>
      <c r="AU9" s="63"/>
      <c r="AV9" s="50" t="s">
        <v>75</v>
      </c>
      <c r="AW9" s="68" t="str">
        <f ca="1">"u4_sp_ALERT_"&amp;IF(AW6&lt;&gt;AW17,$AW$17&amp;"_"&amp;$AW$6,AW17)&amp;"_MASK"</f>
        <v>u4_sp_ALERT_D_SBW_PD_ACTF_MASK</v>
      </c>
    </row>
    <row r="10" spans="1:49">
      <c r="B10" s="131"/>
      <c r="C10" s="48">
        <f t="shared" si="2"/>
        <v>4</v>
      </c>
      <c r="D10" s="62" t="s">
        <v>69</v>
      </c>
      <c r="E10" s="62" t="s">
        <v>69</v>
      </c>
      <c r="F10" s="35" t="s">
        <v>69</v>
      </c>
      <c r="G10" s="35" t="s">
        <v>69</v>
      </c>
      <c r="H10" s="35" t="s">
        <v>69</v>
      </c>
      <c r="I10" s="35" t="s">
        <v>69</v>
      </c>
      <c r="J10" s="35" t="s">
        <v>69</v>
      </c>
      <c r="K10" s="35" t="s">
        <v>69</v>
      </c>
      <c r="L10" s="35" t="s">
        <v>69</v>
      </c>
      <c r="M10" s="35" t="s">
        <v>69</v>
      </c>
      <c r="N10" s="35" t="s">
        <v>69</v>
      </c>
      <c r="O10" s="35" t="s">
        <v>69</v>
      </c>
      <c r="P10" s="35" t="s">
        <v>69</v>
      </c>
      <c r="Q10" s="35" t="s">
        <v>69</v>
      </c>
      <c r="R10" s="35" t="s">
        <v>69</v>
      </c>
      <c r="S10" s="35" t="s">
        <v>69</v>
      </c>
      <c r="T10" s="35" t="s">
        <v>69</v>
      </c>
      <c r="U10" s="35" t="s">
        <v>69</v>
      </c>
      <c r="V10" s="35" t="s">
        <v>69</v>
      </c>
      <c r="W10" s="35" t="s">
        <v>69</v>
      </c>
      <c r="X10" s="35" t="s">
        <v>69</v>
      </c>
      <c r="Y10" s="35" t="s">
        <v>69</v>
      </c>
      <c r="Z10" s="35" t="s">
        <v>69</v>
      </c>
      <c r="AA10" s="35" t="s">
        <v>69</v>
      </c>
      <c r="AB10" s="35" t="s">
        <v>69</v>
      </c>
      <c r="AC10" s="35" t="s">
        <v>69</v>
      </c>
      <c r="AD10" s="62" t="s">
        <v>69</v>
      </c>
      <c r="AE10" s="35">
        <v>0</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(U4)0x0000001FU,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ALERT_D_SBW_PD_ACTF_NUM_DST</v>
      </c>
    </row>
    <row r="11" spans="1:49">
      <c r="B11" s="131"/>
      <c r="C11" s="48">
        <f t="shared" si="2"/>
        <v>5</v>
      </c>
      <c r="D11" s="62" t="s">
        <v>69</v>
      </c>
      <c r="E11" s="62" t="s">
        <v>69</v>
      </c>
      <c r="F11" s="35" t="s">
        <v>69</v>
      </c>
      <c r="G11" s="35" t="s">
        <v>69</v>
      </c>
      <c r="H11" s="35" t="s">
        <v>69</v>
      </c>
      <c r="I11" s="35" t="s">
        <v>69</v>
      </c>
      <c r="J11" s="35" t="s">
        <v>69</v>
      </c>
      <c r="K11" s="35" t="s">
        <v>69</v>
      </c>
      <c r="L11" s="35" t="s">
        <v>69</v>
      </c>
      <c r="M11" s="35" t="s">
        <v>69</v>
      </c>
      <c r="N11" s="35" t="s">
        <v>69</v>
      </c>
      <c r="O11" s="35" t="s">
        <v>69</v>
      </c>
      <c r="P11" s="35" t="s">
        <v>69</v>
      </c>
      <c r="Q11" s="35" t="s">
        <v>69</v>
      </c>
      <c r="R11" s="35" t="s">
        <v>69</v>
      </c>
      <c r="S11" s="35" t="s">
        <v>69</v>
      </c>
      <c r="T11" s="35" t="s">
        <v>69</v>
      </c>
      <c r="U11" s="35" t="s">
        <v>69</v>
      </c>
      <c r="V11" s="35" t="s">
        <v>69</v>
      </c>
      <c r="W11" s="35" t="s">
        <v>69</v>
      </c>
      <c r="X11" s="35" t="s">
        <v>69</v>
      </c>
      <c r="Y11" s="35" t="s">
        <v>69</v>
      </c>
      <c r="Z11" s="35" t="s">
        <v>69</v>
      </c>
      <c r="AA11" s="35" t="s">
        <v>69</v>
      </c>
      <c r="AB11" s="35" t="s">
        <v>69</v>
      </c>
      <c r="AC11" s="35" t="s">
        <v>69</v>
      </c>
      <c r="AD11" s="62" t="s">
        <v>69</v>
      </c>
      <c r="AE11" s="35">
        <v>0</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(U4)0x0000001FU,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u1_sp_ALERT_D_SBW_PD_ACTF_DST</v>
      </c>
    </row>
    <row r="12" spans="1:49">
      <c r="B12" s="131"/>
      <c r="C12" s="48">
        <f t="shared" si="2"/>
        <v>6</v>
      </c>
      <c r="D12" s="62" t="s">
        <v>69</v>
      </c>
      <c r="E12" s="62" t="s">
        <v>69</v>
      </c>
      <c r="F12" s="35" t="s">
        <v>69</v>
      </c>
      <c r="G12" s="35" t="s">
        <v>69</v>
      </c>
      <c r="H12" s="35" t="s">
        <v>69</v>
      </c>
      <c r="I12" s="35" t="s">
        <v>69</v>
      </c>
      <c r="J12" s="35" t="s">
        <v>69</v>
      </c>
      <c r="K12" s="35" t="s">
        <v>69</v>
      </c>
      <c r="L12" s="35" t="s">
        <v>69</v>
      </c>
      <c r="M12" s="35" t="s">
        <v>69</v>
      </c>
      <c r="N12" s="35" t="s">
        <v>69</v>
      </c>
      <c r="O12" s="35" t="s">
        <v>69</v>
      </c>
      <c r="P12" s="35" t="s">
        <v>69</v>
      </c>
      <c r="Q12" s="35" t="s">
        <v>69</v>
      </c>
      <c r="R12" s="35" t="s">
        <v>69</v>
      </c>
      <c r="S12" s="35" t="s">
        <v>69</v>
      </c>
      <c r="T12" s="35" t="s">
        <v>69</v>
      </c>
      <c r="U12" s="35" t="s">
        <v>69</v>
      </c>
      <c r="V12" s="35" t="s">
        <v>69</v>
      </c>
      <c r="W12" s="35" t="s">
        <v>69</v>
      </c>
      <c r="X12" s="35" t="s">
        <v>69</v>
      </c>
      <c r="Y12" s="35" t="s">
        <v>69</v>
      </c>
      <c r="Z12" s="35" t="s">
        <v>69</v>
      </c>
      <c r="AA12" s="35" t="s">
        <v>69</v>
      </c>
      <c r="AB12" s="35" t="s">
        <v>69</v>
      </c>
      <c r="AC12" s="35" t="s">
        <v>69</v>
      </c>
      <c r="AD12" s="62" t="s">
        <v>69</v>
      </c>
      <c r="AE12" s="35">
        <v>0</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(U4)0x0000001FU,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35" t="s">
        <v>69</v>
      </c>
      <c r="H13" s="35" t="s">
        <v>69</v>
      </c>
      <c r="I13" s="35" t="s">
        <v>69</v>
      </c>
      <c r="J13" s="35"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62" t="s">
        <v>69</v>
      </c>
      <c r="AD13" s="62" t="s">
        <v>69</v>
      </c>
      <c r="AE13" s="62">
        <v>0</v>
      </c>
      <c r="AF13" s="62">
        <v>0</v>
      </c>
      <c r="AG13" s="62">
        <v>1</v>
      </c>
      <c r="AH13" s="62">
        <v>1</v>
      </c>
      <c r="AI13" s="62">
        <v>1</v>
      </c>
      <c r="AJ13" s="52" t="s">
        <v>34</v>
      </c>
      <c r="AL13" t="str">
        <f t="shared" si="0"/>
        <v xml:space="preserve">    (U1)ALERT_REQ_UNKNOWN</v>
      </c>
      <c r="AR13" s="63" t="str">
        <f t="shared" si="3"/>
        <v xml:space="preserve">    (U4)0x00000007U,                                                           /* 07 UNKNOWN                                         */</v>
      </c>
      <c r="AS13" s="63" t="str">
        <f t="shared" si="4"/>
        <v xml:space="preserve">    (U4)0x0000001FU,                                                           /* 07 UNKNOWN                                         */</v>
      </c>
      <c r="AT13" s="63" t="str">
        <f t="shared" si="1"/>
        <v xml:space="preserve">    (U1)ALERT_REQ_UNKNOWN,                                                     /* 07 UNKNOWN                                         */</v>
      </c>
      <c r="AU13" s="63" t="str">
        <f ca="1">"        &amp;"&amp;$AW$11&amp;"[0],"&amp;REPT(" ",66-LEN($AW$11))&amp;"/* u1p_DST                                            */"</f>
        <v xml:space="preserve">        &amp;u1_sp_ALERT_D_SBW_PD_ACTF_DST[0],                                     /* u1p_DST                                            */</v>
      </c>
      <c r="AV13" s="50" t="s">
        <v>78</v>
      </c>
      <c r="AW13" s="130">
        <f>COUNTA($AJ$6:$AJ$69)</f>
        <v>32</v>
      </c>
    </row>
    <row r="14" spans="1:49">
      <c r="B14" s="131"/>
      <c r="C14" s="48">
        <f t="shared" si="2"/>
        <v>8</v>
      </c>
      <c r="D14" s="62" t="s">
        <v>69</v>
      </c>
      <c r="E14" s="62" t="s">
        <v>69</v>
      </c>
      <c r="F14" s="62" t="s">
        <v>69</v>
      </c>
      <c r="G14" s="35" t="s">
        <v>69</v>
      </c>
      <c r="H14" s="35" t="s">
        <v>69</v>
      </c>
      <c r="I14" s="35" t="s">
        <v>69</v>
      </c>
      <c r="J14" s="35"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62" t="s">
        <v>69</v>
      </c>
      <c r="AD14" s="62" t="s">
        <v>69</v>
      </c>
      <c r="AE14" s="62">
        <v>0</v>
      </c>
      <c r="AF14" s="62">
        <v>1</v>
      </c>
      <c r="AG14" s="62">
        <v>0</v>
      </c>
      <c r="AH14" s="62">
        <v>0</v>
      </c>
      <c r="AI14" s="62">
        <v>0</v>
      </c>
      <c r="AJ14" s="52" t="s">
        <v>34</v>
      </c>
      <c r="AL14" t="str">
        <f t="shared" si="0"/>
        <v xml:space="preserve">    (U1)ALERT_REQ_UNKNOWN</v>
      </c>
      <c r="AR14" s="63" t="str">
        <f t="shared" si="3"/>
        <v xml:space="preserve">    (U4)0x00000008U,                                                           /* 08 UNKNOWN                                         */</v>
      </c>
      <c r="AS14" s="63" t="str">
        <f t="shared" si="4"/>
        <v xml:space="preserve">    (U4)0x0000001FU,                                                           /* 08 UNKNOWN                                         */</v>
      </c>
      <c r="AT14" s="63" t="str">
        <f t="shared" si="1"/>
        <v xml:space="preserve">    (U1)ALERT_REQ_UNKNOWN,                                                     /* 08 UNKNOWN                                         */</v>
      </c>
      <c r="AU14" s="63" t="str">
        <f ca="1">"        (U2)"&amp;$AW$10&amp;","&amp;REPT(" ",66-LEN($AW$10))&amp;"/* u2_num_srch                                        */"</f>
        <v xml:space="preserve">        (U2)ALERT_D_SBW_PD_ACTF_NUM_DST,                                       /* u2_num_srch                                        */</v>
      </c>
      <c r="AV14" s="50" t="s">
        <v>79</v>
      </c>
      <c r="AW14" s="68" t="str">
        <f ca="1">IF(AW6&lt;&gt;AW17,VLOOKUP(AW6,Matrix!$C$13:$G$37,4,FALSE),Matrix!F13)</f>
        <v>u4_s_AlertD_sbwPdActfSrcchk</v>
      </c>
    </row>
    <row r="15" spans="1:49">
      <c r="B15" s="131"/>
      <c r="C15" s="48">
        <f t="shared" si="2"/>
        <v>9</v>
      </c>
      <c r="D15" s="62" t="s">
        <v>69</v>
      </c>
      <c r="E15" s="62" t="s">
        <v>69</v>
      </c>
      <c r="F15" s="62" t="s">
        <v>69</v>
      </c>
      <c r="G15" s="35" t="s">
        <v>69</v>
      </c>
      <c r="H15" s="35" t="s">
        <v>69</v>
      </c>
      <c r="I15" s="35" t="s">
        <v>69</v>
      </c>
      <c r="J15" s="35"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62" t="s">
        <v>69</v>
      </c>
      <c r="AD15" s="62" t="s">
        <v>69</v>
      </c>
      <c r="AE15" s="62">
        <v>0</v>
      </c>
      <c r="AF15" s="62">
        <v>1</v>
      </c>
      <c r="AG15" s="62">
        <v>0</v>
      </c>
      <c r="AH15" s="62">
        <v>0</v>
      </c>
      <c r="AI15" s="62">
        <v>1</v>
      </c>
      <c r="AJ15" s="52" t="s">
        <v>260</v>
      </c>
      <c r="AL15" t="str">
        <f t="shared" ca="1" si="0"/>
        <v xml:space="preserve">    (U1)ALERT_REQ_D_SBW_PD_ACTF_MSG_02</v>
      </c>
      <c r="AR15" s="63" t="str">
        <f t="shared" si="3"/>
        <v xml:space="preserve">    (U4)0x00000009U,                                                           /* 09 MSG_02                                          */</v>
      </c>
      <c r="AS15" s="63" t="str">
        <f t="shared" si="4"/>
        <v xml:space="preserve">    (U4)0x0000001FU,                                                           /* 09 MSG_02                                          */</v>
      </c>
      <c r="AT15" s="63" t="str">
        <f t="shared" ca="1" si="1"/>
        <v xml:space="preserve">    (U1)ALERT_REQ_D_SBW_PD_ACTF_MSG_02,                                        /* 09 MSG_02                                          */</v>
      </c>
      <c r="AU15" s="63" t="str">
        <f ca="1">"        (U1)"&amp;$AW$16&amp;REPT(" ",67-LEN($AW$16))&amp;"/* u1_vom_act                                         */"</f>
        <v xml:space="preserve">        (U1)ALERT_VOM_BAT_WT                                                   /* u1_vom_act                                         */</v>
      </c>
      <c r="AV15" s="50" t="s">
        <v>82</v>
      </c>
      <c r="AW15" s="68" t="str">
        <f ca="1">IF(AW6&lt;&gt;AW17,VLOOKUP(AW6,Matrix!$C$13:$G$37,5,FALSE),Matrix!G13)</f>
        <v>vd_s_AlertD_sbwPdActfRwTx</v>
      </c>
    </row>
    <row r="16" spans="1:49">
      <c r="B16" s="131"/>
      <c r="C16" s="48">
        <f t="shared" si="2"/>
        <v>10</v>
      </c>
      <c r="D16" s="62" t="s">
        <v>69</v>
      </c>
      <c r="E16" s="62" t="s">
        <v>69</v>
      </c>
      <c r="F16" s="62" t="s">
        <v>69</v>
      </c>
      <c r="G16" s="35" t="s">
        <v>69</v>
      </c>
      <c r="H16" s="35" t="s">
        <v>69</v>
      </c>
      <c r="I16" s="35" t="s">
        <v>69</v>
      </c>
      <c r="J16" s="35"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62" t="s">
        <v>69</v>
      </c>
      <c r="AD16" s="62" t="s">
        <v>69</v>
      </c>
      <c r="AE16" s="62">
        <v>0</v>
      </c>
      <c r="AF16" s="62">
        <v>1</v>
      </c>
      <c r="AG16" s="62">
        <v>0</v>
      </c>
      <c r="AH16" s="62">
        <v>1</v>
      </c>
      <c r="AI16" s="62">
        <v>0</v>
      </c>
      <c r="AJ16" s="52" t="s">
        <v>34</v>
      </c>
      <c r="AL16" t="str">
        <f t="shared" si="0"/>
        <v xml:space="preserve">    (U1)ALERT_REQ_UNKNOWN</v>
      </c>
      <c r="AR16" s="63" t="str">
        <f t="shared" si="3"/>
        <v xml:space="preserve">    (U4)0x0000000AU,                                                           /* 10 UNKNOWN                                         */</v>
      </c>
      <c r="AS16" s="63" t="str">
        <f t="shared" si="4"/>
        <v xml:space="preserve">    (U4)0x0000001FU,                                                           /* 10 UNKNOWN                                         */</v>
      </c>
      <c r="AT16" s="63" t="str">
        <f t="shared" si="1"/>
        <v xml:space="preserve">    (U1)ALERT_REQ_UNKNOWN,                                                     /* 10 UNKNOWN                                         */</v>
      </c>
      <c r="AU16" s="63" t="s">
        <v>71</v>
      </c>
      <c r="AV16" s="50" t="s">
        <v>80</v>
      </c>
      <c r="AW16" s="68" t="str">
        <f ca="1">IF(AW6&lt;&gt;AW17,VLOOKUP(AW6,Matrix!$C$13:$G$37,2,FALSE),Matrix!D13)</f>
        <v>ALERT_VOM_BAT_WT</v>
      </c>
    </row>
    <row r="17" spans="2:49" ht="15.75" thickBot="1">
      <c r="B17" s="131"/>
      <c r="C17" s="48">
        <f t="shared" si="2"/>
        <v>11</v>
      </c>
      <c r="D17" s="62" t="s">
        <v>69</v>
      </c>
      <c r="E17" s="62" t="s">
        <v>69</v>
      </c>
      <c r="F17" s="62" t="s">
        <v>69</v>
      </c>
      <c r="G17" s="35" t="s">
        <v>69</v>
      </c>
      <c r="H17" s="35" t="s">
        <v>69</v>
      </c>
      <c r="I17" s="35" t="s">
        <v>69</v>
      </c>
      <c r="J17" s="35"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62" t="s">
        <v>69</v>
      </c>
      <c r="AD17" s="62" t="s">
        <v>69</v>
      </c>
      <c r="AE17" s="62">
        <v>0</v>
      </c>
      <c r="AF17" s="62">
        <v>1</v>
      </c>
      <c r="AG17" s="62">
        <v>0</v>
      </c>
      <c r="AH17" s="62">
        <v>1</v>
      </c>
      <c r="AI17" s="62">
        <v>1</v>
      </c>
      <c r="AJ17" s="52" t="s">
        <v>34</v>
      </c>
      <c r="AL17" t="str">
        <f t="shared" si="0"/>
        <v xml:space="preserve">    (U1)ALERT_REQ_UNKNOWN</v>
      </c>
      <c r="AR17" s="63" t="str">
        <f t="shared" si="3"/>
        <v xml:space="preserve">    (U4)0x0000000BU,                                                           /* 11 UNKNOWN                                         */</v>
      </c>
      <c r="AS17" s="63" t="str">
        <f t="shared" si="4"/>
        <v xml:space="preserve">    (U4)0x0000001FU,                                                           /* 11 UNKNOWN                                         */</v>
      </c>
      <c r="AT17" s="63" t="str">
        <f t="shared" si="1"/>
        <v xml:space="preserve">    (U1)ALERT_REQ_UNKNOWN,                                                     /* 11 UNKNOWN                                         */</v>
      </c>
      <c r="AU17" s="64" t="s">
        <v>83</v>
      </c>
      <c r="AV17" s="51" t="s">
        <v>81</v>
      </c>
      <c r="AW17" s="69" t="str">
        <f ca="1">UPPER(Matrix!$D$6)</f>
        <v>D_SBW</v>
      </c>
    </row>
    <row r="18" spans="2:49">
      <c r="B18" s="131"/>
      <c r="C18" s="48">
        <f t="shared" si="2"/>
        <v>12</v>
      </c>
      <c r="D18" s="62" t="s">
        <v>69</v>
      </c>
      <c r="E18" s="62" t="s">
        <v>69</v>
      </c>
      <c r="F18" s="62" t="s">
        <v>69</v>
      </c>
      <c r="G18" s="35" t="s">
        <v>69</v>
      </c>
      <c r="H18" s="35" t="s">
        <v>69</v>
      </c>
      <c r="I18" s="35" t="s">
        <v>69</v>
      </c>
      <c r="J18" s="35"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62" t="s">
        <v>69</v>
      </c>
      <c r="AD18" s="62" t="s">
        <v>69</v>
      </c>
      <c r="AE18" s="62">
        <v>0</v>
      </c>
      <c r="AF18" s="62">
        <v>1</v>
      </c>
      <c r="AG18" s="62">
        <v>1</v>
      </c>
      <c r="AH18" s="62">
        <v>0</v>
      </c>
      <c r="AI18" s="62">
        <v>0</v>
      </c>
      <c r="AJ18" s="52" t="s">
        <v>34</v>
      </c>
      <c r="AL18" t="str">
        <f t="shared" si="0"/>
        <v xml:space="preserve">    (U1)ALERT_REQ_UNKNOWN</v>
      </c>
      <c r="AR18" s="63" t="str">
        <f t="shared" si="3"/>
        <v xml:space="preserve">    (U4)0x0000000CU,                                                           /* 12 UNKNOWN                                         */</v>
      </c>
      <c r="AS18" s="63" t="str">
        <f t="shared" si="4"/>
        <v xml:space="preserve">    (U4)0x0000001FU,                                                           /* 12 UNKNOWN                                         */</v>
      </c>
      <c r="AT18" s="63" t="str">
        <f t="shared" si="1"/>
        <v xml:space="preserve">    (U1)ALERT_REQ_UNKNOWN,                                                     /* 12 UNKNOWN                                         */</v>
      </c>
    </row>
    <row r="19" spans="2:49">
      <c r="B19" s="131"/>
      <c r="C19" s="48">
        <f t="shared" si="2"/>
        <v>13</v>
      </c>
      <c r="D19" s="62" t="s">
        <v>69</v>
      </c>
      <c r="E19" s="62" t="s">
        <v>69</v>
      </c>
      <c r="F19" s="62" t="s">
        <v>69</v>
      </c>
      <c r="G19" s="35" t="s">
        <v>69</v>
      </c>
      <c r="H19" s="35" t="s">
        <v>69</v>
      </c>
      <c r="I19" s="35" t="s">
        <v>69</v>
      </c>
      <c r="J19" s="35"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62" t="s">
        <v>69</v>
      </c>
      <c r="AD19" s="62" t="s">
        <v>69</v>
      </c>
      <c r="AE19" s="62">
        <v>0</v>
      </c>
      <c r="AF19" s="62">
        <v>1</v>
      </c>
      <c r="AG19" s="62">
        <v>1</v>
      </c>
      <c r="AH19" s="62">
        <v>0</v>
      </c>
      <c r="AI19" s="62">
        <v>1</v>
      </c>
      <c r="AJ19" s="52" t="s">
        <v>34</v>
      </c>
      <c r="AL19" t="str">
        <f t="shared" si="0"/>
        <v xml:space="preserve">    (U1)ALERT_REQ_UNKNOWN</v>
      </c>
      <c r="AR19" s="63" t="str">
        <f t="shared" si="3"/>
        <v xml:space="preserve">    (U4)0x0000000DU,                                                           /* 13 UNKNOWN                                         */</v>
      </c>
      <c r="AS19" s="63" t="str">
        <f t="shared" si="4"/>
        <v xml:space="preserve">    (U4)0x0000001FU,                                                           /* 13 UNKNOWN                                         */</v>
      </c>
      <c r="AT19" s="63" t="str">
        <f t="shared" si="1"/>
        <v xml:space="preserve">    (U1)ALERT_REQ_UNKNOWN,                                                     /* 13 UNKNOWN                                         */</v>
      </c>
    </row>
    <row r="20" spans="2:49">
      <c r="B20" s="131"/>
      <c r="C20" s="48">
        <f t="shared" si="2"/>
        <v>14</v>
      </c>
      <c r="D20" s="62" t="s">
        <v>69</v>
      </c>
      <c r="E20" s="62" t="s">
        <v>69</v>
      </c>
      <c r="F20" s="62" t="s">
        <v>69</v>
      </c>
      <c r="G20" s="35" t="s">
        <v>69</v>
      </c>
      <c r="H20" s="35" t="s">
        <v>69</v>
      </c>
      <c r="I20" s="35" t="s">
        <v>69</v>
      </c>
      <c r="J20" s="35"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62" t="s">
        <v>69</v>
      </c>
      <c r="AD20" s="62" t="s">
        <v>69</v>
      </c>
      <c r="AE20" s="62">
        <v>0</v>
      </c>
      <c r="AF20" s="62">
        <v>1</v>
      </c>
      <c r="AG20" s="62">
        <v>1</v>
      </c>
      <c r="AH20" s="62">
        <v>1</v>
      </c>
      <c r="AI20" s="62">
        <v>0</v>
      </c>
      <c r="AJ20" s="52" t="s">
        <v>34</v>
      </c>
      <c r="AL20" t="str">
        <f t="shared" si="0"/>
        <v xml:space="preserve">    (U1)ALERT_REQ_UNKNOWN</v>
      </c>
      <c r="AR20" s="63" t="str">
        <f t="shared" si="3"/>
        <v xml:space="preserve">    (U4)0x0000000EU,                                                           /* 14 UNKNOWN                                         */</v>
      </c>
      <c r="AS20" s="63" t="str">
        <f t="shared" si="4"/>
        <v xml:space="preserve">    (U4)0x0000001FU,                                                           /* 14 UNKNOWN                                         */</v>
      </c>
      <c r="AT20" s="63" t="str">
        <f t="shared" si="1"/>
        <v xml:space="preserve">    (U1)ALERT_REQ_UNKNOWN,                                                     /* 14 UNKNOWN                                         */</v>
      </c>
    </row>
    <row r="21" spans="2:49">
      <c r="B21" s="131"/>
      <c r="C21" s="48">
        <f t="shared" si="2"/>
        <v>15</v>
      </c>
      <c r="D21" s="62" t="s">
        <v>69</v>
      </c>
      <c r="E21" s="62" t="s">
        <v>69</v>
      </c>
      <c r="F21" s="62" t="s">
        <v>69</v>
      </c>
      <c r="G21" s="35" t="s">
        <v>69</v>
      </c>
      <c r="H21" s="35" t="s">
        <v>69</v>
      </c>
      <c r="I21" s="35" t="s">
        <v>69</v>
      </c>
      <c r="J21" s="35"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62" t="s">
        <v>69</v>
      </c>
      <c r="AD21" s="62" t="s">
        <v>69</v>
      </c>
      <c r="AE21" s="62">
        <v>0</v>
      </c>
      <c r="AF21" s="62">
        <v>1</v>
      </c>
      <c r="AG21" s="62">
        <v>1</v>
      </c>
      <c r="AH21" s="62">
        <v>1</v>
      </c>
      <c r="AI21" s="62">
        <v>1</v>
      </c>
      <c r="AJ21" s="52" t="s">
        <v>34</v>
      </c>
      <c r="AL21" t="str">
        <f t="shared" si="0"/>
        <v xml:space="preserve">    (U1)ALERT_REQ_UNKNOWN</v>
      </c>
      <c r="AR21" s="63" t="str">
        <f t="shared" si="3"/>
        <v xml:space="preserve">    (U4)0x0000000FU,                                                           /* 15 UNKNOWN                                         */</v>
      </c>
      <c r="AS21" s="63" t="str">
        <f t="shared" si="4"/>
        <v xml:space="preserve">    (U4)0x0000001FU,                                                           /* 15 UNKNOWN                                         */</v>
      </c>
      <c r="AT21" s="63" t="str">
        <f t="shared" si="1"/>
        <v xml:space="preserve">    (U1)ALERT_REQ_UNKNOWN,                                                     /* 15 UNKNOWN                                         */</v>
      </c>
    </row>
    <row r="22" spans="2:49">
      <c r="B22" s="131"/>
      <c r="C22" s="48">
        <f t="shared" si="2"/>
        <v>16</v>
      </c>
      <c r="D22" s="62" t="s">
        <v>69</v>
      </c>
      <c r="E22" s="62" t="s">
        <v>69</v>
      </c>
      <c r="F22" s="62" t="s">
        <v>69</v>
      </c>
      <c r="G22" s="35" t="s">
        <v>69</v>
      </c>
      <c r="H22" s="35" t="s">
        <v>69</v>
      </c>
      <c r="I22" s="35" t="s">
        <v>69</v>
      </c>
      <c r="J22" s="35"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62" t="s">
        <v>69</v>
      </c>
      <c r="AE22" s="62">
        <v>1</v>
      </c>
      <c r="AF22" s="62">
        <v>0</v>
      </c>
      <c r="AG22" s="62">
        <v>0</v>
      </c>
      <c r="AH22" s="62">
        <v>0</v>
      </c>
      <c r="AI22" s="62">
        <v>0</v>
      </c>
      <c r="AJ22" s="52" t="s">
        <v>34</v>
      </c>
      <c r="AL22" t="str">
        <f t="shared" si="0"/>
        <v xml:space="preserve">    (U1)ALERT_REQ_UNKNOWN</v>
      </c>
      <c r="AR22" s="63" t="str">
        <f t="shared" si="3"/>
        <v xml:space="preserve">    (U4)0x00000010U,                                                           /* 16 UNKNOWN                                         */</v>
      </c>
      <c r="AS22" s="63" t="str">
        <f t="shared" si="4"/>
        <v xml:space="preserve">    (U4)0x0000001FU,                                                           /* 16 UNKNOWN                                         */</v>
      </c>
      <c r="AT22" s="63" t="str">
        <f t="shared" si="1"/>
        <v xml:space="preserve">    (U1)ALERT_REQ_UNKNOWN,                                                     /* 16 UNKNOWN                                         */</v>
      </c>
    </row>
    <row r="23" spans="2:49">
      <c r="B23" s="131"/>
      <c r="C23" s="48">
        <f t="shared" si="2"/>
        <v>17</v>
      </c>
      <c r="D23" s="62" t="s">
        <v>69</v>
      </c>
      <c r="E23" s="62" t="s">
        <v>69</v>
      </c>
      <c r="F23" s="62" t="s">
        <v>69</v>
      </c>
      <c r="G23" s="35" t="s">
        <v>69</v>
      </c>
      <c r="H23" s="35" t="s">
        <v>69</v>
      </c>
      <c r="I23" s="35" t="s">
        <v>69</v>
      </c>
      <c r="J23" s="35"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62" t="s">
        <v>69</v>
      </c>
      <c r="AE23" s="62">
        <v>1</v>
      </c>
      <c r="AF23" s="62">
        <v>0</v>
      </c>
      <c r="AG23" s="62">
        <v>0</v>
      </c>
      <c r="AH23" s="62">
        <v>0</v>
      </c>
      <c r="AI23" s="62">
        <v>1</v>
      </c>
      <c r="AJ23" s="52" t="s">
        <v>34</v>
      </c>
      <c r="AL23" t="str">
        <f t="shared" si="0"/>
        <v xml:space="preserve">    (U1)ALERT_REQ_UNKNOWN</v>
      </c>
      <c r="AR23" s="63" t="str">
        <f t="shared" si="3"/>
        <v xml:space="preserve">    (U4)0x00000011U,                                                           /* 17 UNKNOWN                                         */</v>
      </c>
      <c r="AS23" s="63" t="str">
        <f t="shared" si="4"/>
        <v xml:space="preserve">    (U4)0x0000001FU,                                                           /* 17 UNKNOWN                                         */</v>
      </c>
      <c r="AT23" s="63" t="str">
        <f t="shared" si="1"/>
        <v xml:space="preserve">    (U1)ALERT_REQ_UNKNOWN,                                                     /* 17 UNKNOWN                                         */</v>
      </c>
    </row>
    <row r="24" spans="2:49">
      <c r="B24" s="131"/>
      <c r="C24" s="48">
        <f t="shared" si="2"/>
        <v>18</v>
      </c>
      <c r="D24" s="62" t="s">
        <v>69</v>
      </c>
      <c r="E24" s="62" t="s">
        <v>69</v>
      </c>
      <c r="F24" s="62" t="s">
        <v>69</v>
      </c>
      <c r="G24" s="35" t="s">
        <v>69</v>
      </c>
      <c r="H24" s="35" t="s">
        <v>69</v>
      </c>
      <c r="I24" s="35" t="s">
        <v>69</v>
      </c>
      <c r="J24" s="35"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62" t="s">
        <v>69</v>
      </c>
      <c r="AE24" s="62">
        <v>1</v>
      </c>
      <c r="AF24" s="62">
        <v>0</v>
      </c>
      <c r="AG24" s="62">
        <v>0</v>
      </c>
      <c r="AH24" s="62">
        <v>1</v>
      </c>
      <c r="AI24" s="62">
        <v>0</v>
      </c>
      <c r="AJ24" s="52" t="s">
        <v>34</v>
      </c>
      <c r="AL24" t="str">
        <f t="shared" si="0"/>
        <v xml:space="preserve">    (U1)ALERT_REQ_UNKNOWN</v>
      </c>
      <c r="AR24" s="63" t="str">
        <f t="shared" si="3"/>
        <v xml:space="preserve">    (U4)0x00000012U,                                                           /* 18 UNKNOWN                                         */</v>
      </c>
      <c r="AS24" s="63" t="str">
        <f t="shared" si="4"/>
        <v xml:space="preserve">    (U4)0x0000001FU,                                                           /* 18 UNKNOWN                                         */</v>
      </c>
      <c r="AT24" s="63" t="str">
        <f t="shared" si="1"/>
        <v xml:space="preserve">    (U1)ALERT_REQ_UNKNOWN,                                                     /* 18 UNKNOWN                                         */</v>
      </c>
    </row>
    <row r="25" spans="2:49">
      <c r="B25" s="131"/>
      <c r="C25" s="48">
        <f t="shared" si="2"/>
        <v>19</v>
      </c>
      <c r="D25" s="62" t="s">
        <v>69</v>
      </c>
      <c r="E25" s="62" t="s">
        <v>69</v>
      </c>
      <c r="F25" s="62" t="s">
        <v>69</v>
      </c>
      <c r="G25" s="35" t="s">
        <v>69</v>
      </c>
      <c r="H25" s="35" t="s">
        <v>69</v>
      </c>
      <c r="I25" s="35" t="s">
        <v>69</v>
      </c>
      <c r="J25" s="35"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62" t="s">
        <v>69</v>
      </c>
      <c r="AE25" s="62">
        <v>1</v>
      </c>
      <c r="AF25" s="62">
        <v>0</v>
      </c>
      <c r="AG25" s="62">
        <v>0</v>
      </c>
      <c r="AH25" s="62">
        <v>1</v>
      </c>
      <c r="AI25" s="62">
        <v>1</v>
      </c>
      <c r="AJ25" s="52" t="s">
        <v>34</v>
      </c>
      <c r="AL25" t="str">
        <f t="shared" si="0"/>
        <v xml:space="preserve">    (U1)ALERT_REQ_UNKNOWN</v>
      </c>
      <c r="AR25" s="63" t="str">
        <f t="shared" si="3"/>
        <v xml:space="preserve">    (U4)0x00000013U,                                                           /* 19 UNKNOWN                                         */</v>
      </c>
      <c r="AS25" s="63" t="str">
        <f t="shared" si="4"/>
        <v xml:space="preserve">    (U4)0x0000001FU,                                                           /* 19 UNKNOWN                                         */</v>
      </c>
      <c r="AT25" s="63" t="str">
        <f t="shared" si="1"/>
        <v xml:space="preserve">    (U1)ALERT_REQ_UNKNOWN,                                                     /* 19 UNKNOWN                                         */</v>
      </c>
    </row>
    <row r="26" spans="2:49">
      <c r="B26" s="131"/>
      <c r="C26" s="48">
        <f t="shared" si="2"/>
        <v>20</v>
      </c>
      <c r="D26" s="62" t="s">
        <v>69</v>
      </c>
      <c r="E26" s="62" t="s">
        <v>69</v>
      </c>
      <c r="F26" s="62" t="s">
        <v>69</v>
      </c>
      <c r="G26" s="35" t="s">
        <v>69</v>
      </c>
      <c r="H26" s="35" t="s">
        <v>69</v>
      </c>
      <c r="I26" s="35" t="s">
        <v>69</v>
      </c>
      <c r="J26" s="35"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62" t="s">
        <v>69</v>
      </c>
      <c r="AE26" s="62">
        <v>1</v>
      </c>
      <c r="AF26" s="62">
        <v>0</v>
      </c>
      <c r="AG26" s="62">
        <v>1</v>
      </c>
      <c r="AH26" s="62">
        <v>0</v>
      </c>
      <c r="AI26" s="62">
        <v>0</v>
      </c>
      <c r="AJ26" s="52" t="s">
        <v>34</v>
      </c>
      <c r="AL26" t="str">
        <f t="shared" si="0"/>
        <v xml:space="preserve">    (U1)ALERT_REQ_UNKNOWN</v>
      </c>
      <c r="AR26" s="63" t="str">
        <f t="shared" si="3"/>
        <v xml:space="preserve">    (U4)0x00000014U,                                                           /* 20 UNKNOWN                                         */</v>
      </c>
      <c r="AS26" s="63" t="str">
        <f t="shared" si="4"/>
        <v xml:space="preserve">    (U4)0x0000001FU,                                                           /* 20 UNKNOWN                                         */</v>
      </c>
      <c r="AT26" s="63" t="str">
        <f t="shared" si="1"/>
        <v xml:space="preserve">    (U1)ALERT_REQ_UNKNOWN,                                                     /* 20 UNKNOWN                                         */</v>
      </c>
    </row>
    <row r="27" spans="2:49">
      <c r="B27" s="131"/>
      <c r="C27" s="48">
        <f t="shared" si="2"/>
        <v>21</v>
      </c>
      <c r="D27" s="62" t="s">
        <v>69</v>
      </c>
      <c r="E27" s="62" t="s">
        <v>69</v>
      </c>
      <c r="F27" s="62" t="s">
        <v>69</v>
      </c>
      <c r="G27" s="35" t="s">
        <v>69</v>
      </c>
      <c r="H27" s="35" t="s">
        <v>69</v>
      </c>
      <c r="I27" s="35" t="s">
        <v>69</v>
      </c>
      <c r="J27" s="35"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62" t="s">
        <v>69</v>
      </c>
      <c r="AE27" s="62">
        <v>1</v>
      </c>
      <c r="AF27" s="62">
        <v>0</v>
      </c>
      <c r="AG27" s="62">
        <v>1</v>
      </c>
      <c r="AH27" s="62">
        <v>0</v>
      </c>
      <c r="AI27" s="62">
        <v>1</v>
      </c>
      <c r="AJ27" s="52" t="s">
        <v>34</v>
      </c>
      <c r="AL27" t="str">
        <f t="shared" si="0"/>
        <v xml:space="preserve">    (U1)ALERT_REQ_UNKNOWN</v>
      </c>
      <c r="AR27" s="63" t="str">
        <f t="shared" si="3"/>
        <v xml:space="preserve">    (U4)0x00000015U,                                                           /* 21 UNKNOWN                                         */</v>
      </c>
      <c r="AS27" s="63" t="str">
        <f t="shared" si="4"/>
        <v xml:space="preserve">    (U4)0x0000001FU,                                                           /* 21 UNKNOWN                                         */</v>
      </c>
      <c r="AT27" s="63" t="str">
        <f t="shared" si="1"/>
        <v xml:space="preserve">    (U1)ALERT_REQ_UNKNOWN,                                                     /* 21 UNKNOWN                                         */</v>
      </c>
    </row>
    <row r="28" spans="2:49">
      <c r="B28" s="131"/>
      <c r="C28" s="48">
        <f t="shared" si="2"/>
        <v>22</v>
      </c>
      <c r="D28" s="62" t="s">
        <v>69</v>
      </c>
      <c r="E28" s="62" t="s">
        <v>69</v>
      </c>
      <c r="F28" s="62" t="s">
        <v>69</v>
      </c>
      <c r="G28" s="35" t="s">
        <v>69</v>
      </c>
      <c r="H28" s="35" t="s">
        <v>69</v>
      </c>
      <c r="I28" s="35" t="s">
        <v>69</v>
      </c>
      <c r="J28" s="35"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62" t="s">
        <v>69</v>
      </c>
      <c r="AE28" s="62">
        <v>1</v>
      </c>
      <c r="AF28" s="62">
        <v>0</v>
      </c>
      <c r="AG28" s="62">
        <v>1</v>
      </c>
      <c r="AH28" s="62">
        <v>1</v>
      </c>
      <c r="AI28" s="62">
        <v>0</v>
      </c>
      <c r="AJ28" s="52" t="s">
        <v>34</v>
      </c>
      <c r="AL28" t="str">
        <f t="shared" si="0"/>
        <v xml:space="preserve">    (U1)ALERT_REQ_UNKNOWN</v>
      </c>
      <c r="AR28" s="63" t="str">
        <f t="shared" si="3"/>
        <v xml:space="preserve">    (U4)0x00000016U,                                                           /* 22 UNKNOWN                                         */</v>
      </c>
      <c r="AS28" s="63" t="str">
        <f t="shared" si="4"/>
        <v xml:space="preserve">    (U4)0x0000001FU,                                                           /* 22 UNKNOWN                                         */</v>
      </c>
      <c r="AT28" s="63" t="str">
        <f t="shared" si="1"/>
        <v xml:space="preserve">    (U1)ALERT_REQ_UNKNOWN,                                                     /* 22 UNKNOWN                                         */</v>
      </c>
    </row>
    <row r="29" spans="2:49">
      <c r="B29" s="131"/>
      <c r="C29" s="48">
        <f t="shared" si="2"/>
        <v>23</v>
      </c>
      <c r="D29" s="62" t="s">
        <v>69</v>
      </c>
      <c r="E29" s="62" t="s">
        <v>69</v>
      </c>
      <c r="F29" s="62" t="s">
        <v>69</v>
      </c>
      <c r="G29" s="35" t="s">
        <v>69</v>
      </c>
      <c r="H29" s="35" t="s">
        <v>69</v>
      </c>
      <c r="I29" s="35" t="s">
        <v>69</v>
      </c>
      <c r="J29" s="35"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62" t="s">
        <v>69</v>
      </c>
      <c r="AE29" s="62">
        <v>1</v>
      </c>
      <c r="AF29" s="62">
        <v>0</v>
      </c>
      <c r="AG29" s="62">
        <v>1</v>
      </c>
      <c r="AH29" s="62">
        <v>1</v>
      </c>
      <c r="AI29" s="62">
        <v>1</v>
      </c>
      <c r="AJ29" s="52" t="s">
        <v>34</v>
      </c>
      <c r="AL29" t="str">
        <f t="shared" si="0"/>
        <v xml:space="preserve">    (U1)ALERT_REQ_UNKNOWN</v>
      </c>
      <c r="AR29" s="63" t="str">
        <f t="shared" si="3"/>
        <v xml:space="preserve">    (U4)0x00000017U,                                                           /* 23 UNKNOWN                                         */</v>
      </c>
      <c r="AS29" s="63" t="str">
        <f t="shared" si="4"/>
        <v xml:space="preserve">    (U4)0x0000001FU,                                                           /* 23 UNKNOWN                                         */</v>
      </c>
      <c r="AT29" s="63" t="str">
        <f t="shared" si="1"/>
        <v xml:space="preserve">    (U1)ALERT_REQ_UNKNOWN,                                                     /* 23 UNKNOWN                                         */</v>
      </c>
    </row>
    <row r="30" spans="2:49">
      <c r="B30" s="131"/>
      <c r="C30" s="48">
        <f t="shared" si="2"/>
        <v>24</v>
      </c>
      <c r="D30" s="62" t="s">
        <v>69</v>
      </c>
      <c r="E30" s="62" t="s">
        <v>69</v>
      </c>
      <c r="F30" s="62" t="s">
        <v>69</v>
      </c>
      <c r="G30" s="35" t="s">
        <v>69</v>
      </c>
      <c r="H30" s="35" t="s">
        <v>69</v>
      </c>
      <c r="I30" s="35" t="s">
        <v>69</v>
      </c>
      <c r="J30" s="35"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62" t="s">
        <v>69</v>
      </c>
      <c r="AE30" s="62">
        <v>1</v>
      </c>
      <c r="AF30" s="62">
        <v>1</v>
      </c>
      <c r="AG30" s="62">
        <v>0</v>
      </c>
      <c r="AH30" s="62">
        <v>0</v>
      </c>
      <c r="AI30" s="62">
        <v>0</v>
      </c>
      <c r="AJ30" s="52" t="s">
        <v>34</v>
      </c>
      <c r="AL30" t="str">
        <f t="shared" si="0"/>
        <v xml:space="preserve">    (U1)ALERT_REQ_UNKNOWN</v>
      </c>
      <c r="AR30" s="63" t="str">
        <f t="shared" si="3"/>
        <v xml:space="preserve">    (U4)0x00000018U,                                                           /* 24 UNKNOWN                                         */</v>
      </c>
      <c r="AS30" s="63" t="str">
        <f t="shared" si="4"/>
        <v xml:space="preserve">    (U4)0x0000001FU,                                                           /* 24 UNKNOWN                                         */</v>
      </c>
      <c r="AT30" s="63" t="str">
        <f t="shared" si="1"/>
        <v xml:space="preserve">    (U1)ALERT_REQ_UNKNOWN,                                                     /* 24 UNKNOWN                                         */</v>
      </c>
    </row>
    <row r="31" spans="2:49">
      <c r="B31" s="131"/>
      <c r="C31" s="48">
        <f t="shared" si="2"/>
        <v>25</v>
      </c>
      <c r="D31" s="62" t="s">
        <v>69</v>
      </c>
      <c r="E31" s="62" t="s">
        <v>69</v>
      </c>
      <c r="F31" s="62" t="s">
        <v>69</v>
      </c>
      <c r="G31" s="35" t="s">
        <v>69</v>
      </c>
      <c r="H31" s="35" t="s">
        <v>69</v>
      </c>
      <c r="I31" s="35" t="s">
        <v>69</v>
      </c>
      <c r="J31" s="35"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62" t="s">
        <v>69</v>
      </c>
      <c r="AE31" s="62">
        <v>1</v>
      </c>
      <c r="AF31" s="62">
        <v>1</v>
      </c>
      <c r="AG31" s="62">
        <v>0</v>
      </c>
      <c r="AH31" s="62">
        <v>0</v>
      </c>
      <c r="AI31" s="62">
        <v>1</v>
      </c>
      <c r="AJ31" s="52" t="s">
        <v>260</v>
      </c>
      <c r="AL31" t="str">
        <f t="shared" ca="1" si="0"/>
        <v xml:space="preserve">    (U1)ALERT_REQ_D_SBW_PD_ACTF_MSG_02</v>
      </c>
      <c r="AR31" s="63" t="str">
        <f t="shared" si="3"/>
        <v xml:space="preserve">    (U4)0x00000019U,                                                           /* 25 MSG_02                                          */</v>
      </c>
      <c r="AS31" s="63" t="str">
        <f t="shared" si="4"/>
        <v xml:space="preserve">    (U4)0x0000001FU,                                                           /* 25 MSG_02                                          */</v>
      </c>
      <c r="AT31" s="63" t="str">
        <f t="shared" ca="1" si="1"/>
        <v xml:space="preserve">    (U1)ALERT_REQ_D_SBW_PD_ACTF_MSG_02,                                        /* 25 MSG_02                                          */</v>
      </c>
    </row>
    <row r="32" spans="2:49">
      <c r="B32" s="131"/>
      <c r="C32" s="48">
        <f t="shared" si="2"/>
        <v>26</v>
      </c>
      <c r="D32" s="62" t="s">
        <v>69</v>
      </c>
      <c r="E32" s="62" t="s">
        <v>69</v>
      </c>
      <c r="F32" s="62" t="s">
        <v>69</v>
      </c>
      <c r="G32" s="35" t="s">
        <v>69</v>
      </c>
      <c r="H32" s="35" t="s">
        <v>69</v>
      </c>
      <c r="I32" s="35" t="s">
        <v>69</v>
      </c>
      <c r="J32" s="35"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62" t="s">
        <v>69</v>
      </c>
      <c r="AE32" s="62">
        <v>1</v>
      </c>
      <c r="AF32" s="62">
        <v>1</v>
      </c>
      <c r="AG32" s="62">
        <v>0</v>
      </c>
      <c r="AH32" s="62">
        <v>1</v>
      </c>
      <c r="AI32" s="62">
        <v>0</v>
      </c>
      <c r="AJ32" s="52" t="s">
        <v>34</v>
      </c>
      <c r="AL32" t="str">
        <f t="shared" si="0"/>
        <v xml:space="preserve">    (U1)ALERT_REQ_UNKNOWN</v>
      </c>
      <c r="AR32" s="63" t="str">
        <f t="shared" si="3"/>
        <v xml:space="preserve">    (U4)0x0000001AU,                                                           /* 26 UNKNOWN                                         */</v>
      </c>
      <c r="AS32" s="63" t="str">
        <f t="shared" si="4"/>
        <v xml:space="preserve">    (U4)0x0000001FU,                                                           /* 26 UNKNOWN                                         */</v>
      </c>
      <c r="AT32" s="63" t="str">
        <f t="shared" si="1"/>
        <v xml:space="preserve">    (U1)ALERT_REQ_UNKNOWN,                                                     /* 26 UNKNOWN                                         */</v>
      </c>
    </row>
    <row r="33" spans="2:46">
      <c r="B33" s="131"/>
      <c r="C33" s="48">
        <f t="shared" si="2"/>
        <v>27</v>
      </c>
      <c r="D33" s="62" t="s">
        <v>69</v>
      </c>
      <c r="E33" s="62" t="s">
        <v>69</v>
      </c>
      <c r="F33" s="62" t="s">
        <v>69</v>
      </c>
      <c r="G33" s="35" t="s">
        <v>69</v>
      </c>
      <c r="H33" s="35" t="s">
        <v>69</v>
      </c>
      <c r="I33" s="35" t="s">
        <v>69</v>
      </c>
      <c r="J33" s="35"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62" t="s">
        <v>69</v>
      </c>
      <c r="AE33" s="62">
        <v>1</v>
      </c>
      <c r="AF33" s="62">
        <v>1</v>
      </c>
      <c r="AG33" s="62">
        <v>0</v>
      </c>
      <c r="AH33" s="62">
        <v>1</v>
      </c>
      <c r="AI33" s="62">
        <v>1</v>
      </c>
      <c r="AJ33" s="52" t="s">
        <v>34</v>
      </c>
      <c r="AL33" t="str">
        <f t="shared" si="0"/>
        <v xml:space="preserve">    (U1)ALERT_REQ_UNKNOWN</v>
      </c>
      <c r="AR33" s="63" t="str">
        <f t="shared" si="3"/>
        <v xml:space="preserve">    (U4)0x0000001BU,                                                           /* 27 UNKNOWN                                         */</v>
      </c>
      <c r="AS33" s="63" t="str">
        <f t="shared" si="4"/>
        <v xml:space="preserve">    (U4)0x0000001FU,                                                           /* 27 UNKNOWN                                         */</v>
      </c>
      <c r="AT33" s="63" t="str">
        <f t="shared" si="1"/>
        <v xml:space="preserve">    (U1)ALERT_REQ_UNKNOWN,                                                     /* 27 UNKNOWN                                         */</v>
      </c>
    </row>
    <row r="34" spans="2:46">
      <c r="B34" s="131"/>
      <c r="C34" s="48">
        <f t="shared" si="2"/>
        <v>28</v>
      </c>
      <c r="D34" s="62" t="s">
        <v>69</v>
      </c>
      <c r="E34" s="62" t="s">
        <v>69</v>
      </c>
      <c r="F34" s="62" t="s">
        <v>69</v>
      </c>
      <c r="G34" s="35" t="s">
        <v>69</v>
      </c>
      <c r="H34" s="35" t="s">
        <v>69</v>
      </c>
      <c r="I34" s="35" t="s">
        <v>69</v>
      </c>
      <c r="J34" s="35"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62" t="s">
        <v>69</v>
      </c>
      <c r="AE34" s="62">
        <v>1</v>
      </c>
      <c r="AF34" s="62">
        <v>1</v>
      </c>
      <c r="AG34" s="62">
        <v>1</v>
      </c>
      <c r="AH34" s="62">
        <v>0</v>
      </c>
      <c r="AI34" s="62">
        <v>0</v>
      </c>
      <c r="AJ34" s="52" t="s">
        <v>260</v>
      </c>
      <c r="AL34" t="str">
        <f t="shared" ca="1" si="0"/>
        <v xml:space="preserve">    (U1)ALERT_REQ_D_SBW_PD_ACTF_MSG_02</v>
      </c>
      <c r="AR34" s="63" t="str">
        <f t="shared" si="3"/>
        <v xml:space="preserve">    (U4)0x0000001CU,                                                           /* 28 MSG_02                                          */</v>
      </c>
      <c r="AS34" s="63" t="str">
        <f t="shared" si="4"/>
        <v xml:space="preserve">    (U4)0x0000001FU,                                                           /* 28 MSG_02                                          */</v>
      </c>
      <c r="AT34" s="63" t="str">
        <f t="shared" ca="1" si="1"/>
        <v xml:space="preserve">    (U1)ALERT_REQ_D_SBW_PD_ACTF_MSG_02,                                        /* 28 MSG_02                                          */</v>
      </c>
    </row>
    <row r="35" spans="2:46">
      <c r="B35" s="131"/>
      <c r="C35" s="48">
        <f t="shared" si="2"/>
        <v>29</v>
      </c>
      <c r="D35" s="62" t="s">
        <v>69</v>
      </c>
      <c r="E35" s="62" t="s">
        <v>69</v>
      </c>
      <c r="F35" s="62" t="s">
        <v>69</v>
      </c>
      <c r="G35" s="35" t="s">
        <v>69</v>
      </c>
      <c r="H35" s="35" t="s">
        <v>69</v>
      </c>
      <c r="I35" s="35" t="s">
        <v>69</v>
      </c>
      <c r="J35" s="35"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62" t="s">
        <v>69</v>
      </c>
      <c r="AE35" s="62">
        <v>1</v>
      </c>
      <c r="AF35" s="62">
        <v>1</v>
      </c>
      <c r="AG35" s="62">
        <v>1</v>
      </c>
      <c r="AH35" s="62">
        <v>0</v>
      </c>
      <c r="AI35" s="62">
        <v>1</v>
      </c>
      <c r="AJ35" s="52" t="s">
        <v>260</v>
      </c>
      <c r="AL35" t="str">
        <f t="shared" ca="1" si="0"/>
        <v xml:space="preserve">    (U1)ALERT_REQ_D_SBW_PD_ACTF_MSG_02</v>
      </c>
      <c r="AR35" s="63" t="str">
        <f t="shared" si="3"/>
        <v xml:space="preserve">    (U4)0x0000001DU,                                                           /* 29 MSG_02                                          */</v>
      </c>
      <c r="AS35" s="63" t="str">
        <f t="shared" si="4"/>
        <v xml:space="preserve">    (U4)0x0000001FU,                                                           /* 29 MSG_02                                          */</v>
      </c>
      <c r="AT35" s="63" t="str">
        <f t="shared" ca="1" si="1"/>
        <v xml:space="preserve">    (U1)ALERT_REQ_D_SBW_PD_ACTF_MSG_02,                                        /* 29 MSG_02                                          */</v>
      </c>
    </row>
    <row r="36" spans="2:46">
      <c r="B36" s="131"/>
      <c r="C36" s="48">
        <f t="shared" si="2"/>
        <v>30</v>
      </c>
      <c r="D36" s="62" t="s">
        <v>69</v>
      </c>
      <c r="E36" s="62" t="s">
        <v>69</v>
      </c>
      <c r="F36" s="62" t="s">
        <v>69</v>
      </c>
      <c r="G36" s="35" t="s">
        <v>69</v>
      </c>
      <c r="H36" s="35" t="s">
        <v>69</v>
      </c>
      <c r="I36" s="35" t="s">
        <v>69</v>
      </c>
      <c r="J36" s="35"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62" t="s">
        <v>69</v>
      </c>
      <c r="AE36" s="62">
        <v>1</v>
      </c>
      <c r="AF36" s="62">
        <v>1</v>
      </c>
      <c r="AG36" s="62">
        <v>1</v>
      </c>
      <c r="AH36" s="62">
        <v>1</v>
      </c>
      <c r="AI36" s="62">
        <v>0</v>
      </c>
      <c r="AJ36" s="52" t="s">
        <v>260</v>
      </c>
      <c r="AL36" t="str">
        <f t="shared" ca="1" si="0"/>
        <v xml:space="preserve">    (U1)ALERT_REQ_D_SBW_PD_ACTF_MSG_02</v>
      </c>
      <c r="AR36" s="63" t="str">
        <f t="shared" si="3"/>
        <v xml:space="preserve">    (U4)0x0000001EU,                                                           /* 30 MSG_02                                          */</v>
      </c>
      <c r="AS36" s="63" t="str">
        <f t="shared" si="4"/>
        <v xml:space="preserve">    (U4)0x0000001FU,                                                           /* 30 MSG_02                                          */</v>
      </c>
      <c r="AT36" s="63" t="str">
        <f t="shared" ca="1" si="1"/>
        <v xml:space="preserve">    (U1)ALERT_REQ_D_SBW_PD_ACTF_MSG_02,                                        /* 30 MSG_02                                          */</v>
      </c>
    </row>
    <row r="37" spans="2:46">
      <c r="B37" s="131"/>
      <c r="C37" s="48">
        <f t="shared" si="2"/>
        <v>31</v>
      </c>
      <c r="D37" s="62" t="s">
        <v>69</v>
      </c>
      <c r="E37" s="62" t="s">
        <v>69</v>
      </c>
      <c r="F37" s="62" t="s">
        <v>69</v>
      </c>
      <c r="G37" s="35" t="s">
        <v>69</v>
      </c>
      <c r="H37" s="35" t="s">
        <v>69</v>
      </c>
      <c r="I37" s="35" t="s">
        <v>69</v>
      </c>
      <c r="J37" s="35"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62" t="s">
        <v>69</v>
      </c>
      <c r="AE37" s="62">
        <v>1</v>
      </c>
      <c r="AF37" s="62">
        <v>1</v>
      </c>
      <c r="AG37" s="62">
        <v>1</v>
      </c>
      <c r="AH37" s="62">
        <v>1</v>
      </c>
      <c r="AI37" s="62">
        <v>1</v>
      </c>
      <c r="AJ37" s="52" t="s">
        <v>260</v>
      </c>
      <c r="AL37" t="str">
        <f t="shared" ca="1" si="0"/>
        <v xml:space="preserve">    (U1)ALERT_REQ_D_SBW_PD_ACTF_MSG_02</v>
      </c>
      <c r="AR37" s="63" t="str">
        <f t="shared" si="3"/>
        <v xml:space="preserve">    (U4)0x0000001FU                                                            /* 31 MSG_02                                          */</v>
      </c>
      <c r="AS37" s="63" t="str">
        <f t="shared" si="4"/>
        <v xml:space="preserve">    (U4)0x0000001FU                                                            /* 31 MSG_02                                          */</v>
      </c>
      <c r="AT37" s="63" t="str">
        <f t="shared" ca="1" si="1"/>
        <v xml:space="preserve">    (U1)ALERT_REQ_D_SBW_PD_ACTF_MSG_02                                         /* 31 MSG_02                                          */</v>
      </c>
    </row>
    <row r="38" spans="2:46">
      <c r="B38" s="131"/>
      <c r="C38" s="48">
        <f t="shared" si="2"/>
        <v>32</v>
      </c>
      <c r="D38" s="62" t="s">
        <v>69</v>
      </c>
      <c r="E38" s="62" t="s">
        <v>69</v>
      </c>
      <c r="F38" s="62" t="s">
        <v>69</v>
      </c>
      <c r="G38" s="35" t="s">
        <v>69</v>
      </c>
      <c r="H38" s="35" t="s">
        <v>69</v>
      </c>
      <c r="I38" s="35" t="s">
        <v>69</v>
      </c>
      <c r="J38" s="35"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62" t="s">
        <v>69</v>
      </c>
      <c r="AE38" s="62" t="s">
        <v>69</v>
      </c>
      <c r="AF38" s="62" t="s">
        <v>69</v>
      </c>
      <c r="AG38" s="62" t="s">
        <v>69</v>
      </c>
      <c r="AH38" s="62" t="s">
        <v>69</v>
      </c>
      <c r="AI38" s="62" t="s">
        <v>69</v>
      </c>
      <c r="AJ38" s="52"/>
      <c r="AL38" t="str">
        <f t="shared" ca="1" si="0"/>
        <v xml:space="preserve">    (U1)ALERT_REQ_D_SBW_PD_ACTF_</v>
      </c>
      <c r="AR38" s="63" t="str">
        <f t="shared" si="3"/>
        <v>};</v>
      </c>
      <c r="AS38" s="63" t="str">
        <f t="shared" si="4"/>
        <v>};</v>
      </c>
      <c r="AT38" s="63" t="str">
        <f t="shared" si="1"/>
        <v>};</v>
      </c>
    </row>
    <row r="39" spans="2:46">
      <c r="B39" s="131"/>
      <c r="C39" s="48">
        <f t="shared" si="2"/>
        <v>33</v>
      </c>
      <c r="D39" s="62" t="s">
        <v>69</v>
      </c>
      <c r="E39" s="62" t="s">
        <v>69</v>
      </c>
      <c r="F39" s="62" t="s">
        <v>69</v>
      </c>
      <c r="G39" s="35" t="s">
        <v>69</v>
      </c>
      <c r="H39" s="35" t="s">
        <v>69</v>
      </c>
      <c r="I39" s="35" t="s">
        <v>69</v>
      </c>
      <c r="J39" s="35"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62" t="s">
        <v>69</v>
      </c>
      <c r="AE39" s="62" t="s">
        <v>69</v>
      </c>
      <c r="AF39" s="62" t="s">
        <v>69</v>
      </c>
      <c r="AG39" s="62" t="s">
        <v>69</v>
      </c>
      <c r="AH39" s="62" t="s">
        <v>69</v>
      </c>
      <c r="AI39" s="62" t="s">
        <v>69</v>
      </c>
      <c r="AJ39" s="52"/>
      <c r="AL39" t="str">
        <f t="shared" ca="1" si="0"/>
        <v xml:space="preserve">    (U1)ALERT_REQ_D_SBW_PD_ACTF_</v>
      </c>
      <c r="AR39" s="63" t="str">
        <f t="shared" si="3"/>
        <v/>
      </c>
      <c r="AS39" s="63" t="str">
        <f t="shared" si="4"/>
        <v/>
      </c>
      <c r="AT39" s="63" t="str">
        <f t="shared" si="1"/>
        <v/>
      </c>
    </row>
    <row r="40" spans="2:46">
      <c r="B40" s="131"/>
      <c r="C40" s="48">
        <f t="shared" si="2"/>
        <v>34</v>
      </c>
      <c r="D40" s="62" t="s">
        <v>69</v>
      </c>
      <c r="E40" s="62" t="s">
        <v>69</v>
      </c>
      <c r="F40" s="62" t="s">
        <v>69</v>
      </c>
      <c r="G40" s="35" t="s">
        <v>69</v>
      </c>
      <c r="H40" s="35" t="s">
        <v>69</v>
      </c>
      <c r="I40" s="35" t="s">
        <v>69</v>
      </c>
      <c r="J40" s="35"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62" t="s">
        <v>69</v>
      </c>
      <c r="AE40" s="62" t="s">
        <v>69</v>
      </c>
      <c r="AF40" s="62" t="s">
        <v>69</v>
      </c>
      <c r="AG40" s="62" t="s">
        <v>69</v>
      </c>
      <c r="AH40" s="62" t="s">
        <v>69</v>
      </c>
      <c r="AI40" s="62" t="s">
        <v>69</v>
      </c>
      <c r="AJ40" s="52"/>
      <c r="AL40" t="str">
        <f t="shared" ca="1" si="0"/>
        <v xml:space="preserve">    (U1)ALERT_REQ_D_SBW_PD_ACTF_</v>
      </c>
      <c r="AR40" s="63" t="str">
        <f t="shared" si="3"/>
        <v/>
      </c>
      <c r="AS40" s="63" t="str">
        <f t="shared" si="4"/>
        <v/>
      </c>
      <c r="AT40" s="63" t="str">
        <f t="shared" si="1"/>
        <v/>
      </c>
    </row>
    <row r="41" spans="2:46">
      <c r="B41" s="131"/>
      <c r="C41" s="48">
        <f t="shared" si="2"/>
        <v>35</v>
      </c>
      <c r="D41" s="62" t="s">
        <v>69</v>
      </c>
      <c r="E41" s="62" t="s">
        <v>69</v>
      </c>
      <c r="F41" s="62" t="s">
        <v>69</v>
      </c>
      <c r="G41" s="35" t="s">
        <v>69</v>
      </c>
      <c r="H41" s="35" t="s">
        <v>69</v>
      </c>
      <c r="I41" s="35" t="s">
        <v>69</v>
      </c>
      <c r="J41" s="35"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62" t="s">
        <v>69</v>
      </c>
      <c r="AE41" s="62" t="s">
        <v>69</v>
      </c>
      <c r="AF41" s="62" t="s">
        <v>69</v>
      </c>
      <c r="AG41" s="62" t="s">
        <v>69</v>
      </c>
      <c r="AH41" s="62" t="s">
        <v>69</v>
      </c>
      <c r="AI41" s="62" t="s">
        <v>69</v>
      </c>
      <c r="AJ41" s="52"/>
      <c r="AL41" t="str">
        <f t="shared" ca="1" si="0"/>
        <v xml:space="preserve">    (U1)ALERT_REQ_D_SBW_PD_ACTF_</v>
      </c>
      <c r="AR41" s="63" t="str">
        <f t="shared" si="3"/>
        <v/>
      </c>
      <c r="AS41" s="63" t="str">
        <f t="shared" si="4"/>
        <v/>
      </c>
      <c r="AT41" s="63" t="str">
        <f t="shared" si="1"/>
        <v/>
      </c>
    </row>
    <row r="42" spans="2:46">
      <c r="B42" s="131"/>
      <c r="C42" s="48">
        <f t="shared" si="2"/>
        <v>36</v>
      </c>
      <c r="D42" s="62" t="s">
        <v>69</v>
      </c>
      <c r="E42" s="62" t="s">
        <v>69</v>
      </c>
      <c r="F42" s="62" t="s">
        <v>69</v>
      </c>
      <c r="G42" s="35" t="s">
        <v>69</v>
      </c>
      <c r="H42" s="35" t="s">
        <v>69</v>
      </c>
      <c r="I42" s="35" t="s">
        <v>69</v>
      </c>
      <c r="J42" s="35"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62" t="s">
        <v>69</v>
      </c>
      <c r="AE42" s="62" t="s">
        <v>69</v>
      </c>
      <c r="AF42" s="62" t="s">
        <v>69</v>
      </c>
      <c r="AG42" s="62" t="s">
        <v>69</v>
      </c>
      <c r="AH42" s="62" t="s">
        <v>69</v>
      </c>
      <c r="AI42" s="62" t="s">
        <v>69</v>
      </c>
      <c r="AJ42" s="52"/>
      <c r="AL42" t="str">
        <f t="shared" ca="1" si="0"/>
        <v xml:space="preserve">    (U1)ALERT_REQ_D_SBW_PD_ACTF_</v>
      </c>
      <c r="AR42" s="63" t="str">
        <f t="shared" si="3"/>
        <v/>
      </c>
      <c r="AS42" s="63" t="str">
        <f t="shared" si="4"/>
        <v/>
      </c>
      <c r="AT42" s="63" t="str">
        <f t="shared" si="1"/>
        <v/>
      </c>
    </row>
    <row r="43" spans="2:46">
      <c r="B43" s="131"/>
      <c r="C43" s="48">
        <f t="shared" si="2"/>
        <v>37</v>
      </c>
      <c r="D43" s="62" t="s">
        <v>69</v>
      </c>
      <c r="E43" s="62" t="s">
        <v>69</v>
      </c>
      <c r="F43" s="62" t="s">
        <v>69</v>
      </c>
      <c r="G43" s="35" t="s">
        <v>69</v>
      </c>
      <c r="H43" s="35" t="s">
        <v>69</v>
      </c>
      <c r="I43" s="35" t="s">
        <v>69</v>
      </c>
      <c r="J43" s="35"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62" t="s">
        <v>69</v>
      </c>
      <c r="AE43" s="62" t="s">
        <v>69</v>
      </c>
      <c r="AF43" s="62" t="s">
        <v>69</v>
      </c>
      <c r="AG43" s="62" t="s">
        <v>69</v>
      </c>
      <c r="AH43" s="62" t="s">
        <v>69</v>
      </c>
      <c r="AI43" s="62" t="s">
        <v>69</v>
      </c>
      <c r="AJ43" s="52"/>
      <c r="AL43" t="str">
        <f t="shared" ca="1" si="0"/>
        <v xml:space="preserve">    (U1)ALERT_REQ_D_SBW_PD_ACTF_</v>
      </c>
      <c r="AR43" s="63" t="str">
        <f t="shared" si="3"/>
        <v/>
      </c>
      <c r="AS43" s="63" t="str">
        <f t="shared" si="4"/>
        <v/>
      </c>
      <c r="AT43" s="63" t="str">
        <f t="shared" si="1"/>
        <v/>
      </c>
    </row>
    <row r="44" spans="2:46">
      <c r="B44" s="131"/>
      <c r="C44" s="48">
        <f t="shared" si="2"/>
        <v>38</v>
      </c>
      <c r="D44" s="62" t="s">
        <v>69</v>
      </c>
      <c r="E44" s="62" t="s">
        <v>69</v>
      </c>
      <c r="F44" s="62" t="s">
        <v>69</v>
      </c>
      <c r="G44" s="35" t="s">
        <v>69</v>
      </c>
      <c r="H44" s="35" t="s">
        <v>69</v>
      </c>
      <c r="I44" s="35" t="s">
        <v>69</v>
      </c>
      <c r="J44" s="35"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62" t="s">
        <v>69</v>
      </c>
      <c r="AE44" s="62" t="s">
        <v>69</v>
      </c>
      <c r="AF44" s="62" t="s">
        <v>69</v>
      </c>
      <c r="AG44" s="62" t="s">
        <v>69</v>
      </c>
      <c r="AH44" s="62" t="s">
        <v>69</v>
      </c>
      <c r="AI44" s="62" t="s">
        <v>69</v>
      </c>
      <c r="AJ44" s="52"/>
      <c r="AL44" t="str">
        <f t="shared" ca="1" si="0"/>
        <v xml:space="preserve">    (U1)ALERT_REQ_D_SBW_PD_ACTF_</v>
      </c>
      <c r="AR44" s="63" t="str">
        <f t="shared" si="3"/>
        <v/>
      </c>
      <c r="AS44" s="63" t="str">
        <f t="shared" si="4"/>
        <v/>
      </c>
      <c r="AT44" s="63" t="str">
        <f t="shared" si="1"/>
        <v/>
      </c>
    </row>
    <row r="45" spans="2:46">
      <c r="B45" s="131"/>
      <c r="C45" s="48">
        <f t="shared" si="2"/>
        <v>39</v>
      </c>
      <c r="D45" s="62" t="s">
        <v>69</v>
      </c>
      <c r="E45" s="62" t="s">
        <v>69</v>
      </c>
      <c r="F45" s="62" t="s">
        <v>69</v>
      </c>
      <c r="G45" s="35" t="s">
        <v>69</v>
      </c>
      <c r="H45" s="35" t="s">
        <v>69</v>
      </c>
      <c r="I45" s="35" t="s">
        <v>69</v>
      </c>
      <c r="J45" s="35"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62" t="s">
        <v>69</v>
      </c>
      <c r="AE45" s="62" t="s">
        <v>69</v>
      </c>
      <c r="AF45" s="62" t="s">
        <v>69</v>
      </c>
      <c r="AG45" s="62" t="s">
        <v>69</v>
      </c>
      <c r="AH45" s="62" t="s">
        <v>69</v>
      </c>
      <c r="AI45" s="62" t="s">
        <v>69</v>
      </c>
      <c r="AJ45" s="52"/>
      <c r="AL45" t="str">
        <f t="shared" ca="1" si="0"/>
        <v xml:space="preserve">    (U1)ALERT_REQ_D_SBW_PD_ACTF_</v>
      </c>
      <c r="AR45" s="63" t="str">
        <f t="shared" si="3"/>
        <v/>
      </c>
      <c r="AS45" s="63" t="str">
        <f t="shared" si="4"/>
        <v/>
      </c>
      <c r="AT45" s="63" t="str">
        <f t="shared" si="1"/>
        <v/>
      </c>
    </row>
    <row r="46" spans="2:46">
      <c r="B46" s="131"/>
      <c r="C46" s="48">
        <f t="shared" si="2"/>
        <v>40</v>
      </c>
      <c r="D46" s="62" t="s">
        <v>69</v>
      </c>
      <c r="E46" s="62" t="s">
        <v>69</v>
      </c>
      <c r="F46" s="62" t="s">
        <v>69</v>
      </c>
      <c r="G46" s="35" t="s">
        <v>69</v>
      </c>
      <c r="H46" s="35" t="s">
        <v>69</v>
      </c>
      <c r="I46" s="35" t="s">
        <v>69</v>
      </c>
      <c r="J46" s="35"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62" t="s">
        <v>69</v>
      </c>
      <c r="AE46" s="62" t="s">
        <v>69</v>
      </c>
      <c r="AF46" s="62" t="s">
        <v>69</v>
      </c>
      <c r="AG46" s="62" t="s">
        <v>69</v>
      </c>
      <c r="AH46" s="62" t="s">
        <v>69</v>
      </c>
      <c r="AI46" s="62" t="s">
        <v>69</v>
      </c>
      <c r="AJ46" s="52"/>
      <c r="AL46" t="str">
        <f t="shared" ca="1" si="0"/>
        <v xml:space="preserve">    (U1)ALERT_REQ_D_SBW_PD_ACTF_</v>
      </c>
      <c r="AR46" s="63" t="str">
        <f t="shared" si="3"/>
        <v/>
      </c>
      <c r="AS46" s="63" t="str">
        <f t="shared" si="4"/>
        <v/>
      </c>
      <c r="AT46" s="63" t="str">
        <f t="shared" si="1"/>
        <v/>
      </c>
    </row>
    <row r="47" spans="2:46">
      <c r="B47" s="131"/>
      <c r="C47" s="48">
        <f t="shared" si="2"/>
        <v>41</v>
      </c>
      <c r="D47" s="62" t="s">
        <v>69</v>
      </c>
      <c r="E47" s="62" t="s">
        <v>69</v>
      </c>
      <c r="F47" s="62" t="s">
        <v>69</v>
      </c>
      <c r="G47" s="35" t="s">
        <v>69</v>
      </c>
      <c r="H47" s="35" t="s">
        <v>69</v>
      </c>
      <c r="I47" s="35" t="s">
        <v>69</v>
      </c>
      <c r="J47" s="35"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62" t="s">
        <v>69</v>
      </c>
      <c r="AE47" s="62" t="s">
        <v>69</v>
      </c>
      <c r="AF47" s="62" t="s">
        <v>69</v>
      </c>
      <c r="AG47" s="62" t="s">
        <v>69</v>
      </c>
      <c r="AH47" s="62" t="s">
        <v>69</v>
      </c>
      <c r="AI47" s="62" t="s">
        <v>69</v>
      </c>
      <c r="AJ47" s="52"/>
      <c r="AL47" t="str">
        <f t="shared" ca="1" si="0"/>
        <v xml:space="preserve">    (U1)ALERT_REQ_D_SBW_PD_ACTF_</v>
      </c>
      <c r="AR47" s="63" t="str">
        <f t="shared" si="3"/>
        <v/>
      </c>
      <c r="AS47" s="63" t="str">
        <f t="shared" si="4"/>
        <v/>
      </c>
      <c r="AT47" s="63" t="str">
        <f t="shared" si="1"/>
        <v/>
      </c>
    </row>
    <row r="48" spans="2:46">
      <c r="B48" s="131"/>
      <c r="C48" s="48">
        <f t="shared" si="2"/>
        <v>42</v>
      </c>
      <c r="D48" s="62" t="s">
        <v>69</v>
      </c>
      <c r="E48" s="62" t="s">
        <v>69</v>
      </c>
      <c r="F48" s="62" t="s">
        <v>69</v>
      </c>
      <c r="G48" s="35" t="s">
        <v>69</v>
      </c>
      <c r="H48" s="35" t="s">
        <v>69</v>
      </c>
      <c r="I48" s="35" t="s">
        <v>69</v>
      </c>
      <c r="J48" s="35"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62" t="s">
        <v>69</v>
      </c>
      <c r="AE48" s="62" t="s">
        <v>69</v>
      </c>
      <c r="AF48" s="62" t="s">
        <v>69</v>
      </c>
      <c r="AG48" s="62" t="s">
        <v>69</v>
      </c>
      <c r="AH48" s="62" t="s">
        <v>69</v>
      </c>
      <c r="AI48" s="62" t="s">
        <v>69</v>
      </c>
      <c r="AJ48" s="52"/>
      <c r="AL48" t="str">
        <f t="shared" ca="1" si="0"/>
        <v xml:space="preserve">    (U1)ALERT_REQ_D_SBW_PD_ACTF_</v>
      </c>
      <c r="AR48" s="63" t="str">
        <f t="shared" si="3"/>
        <v/>
      </c>
      <c r="AS48" s="63" t="str">
        <f t="shared" si="4"/>
        <v/>
      </c>
      <c r="AT48" s="63" t="str">
        <f t="shared" si="1"/>
        <v/>
      </c>
    </row>
    <row r="49" spans="2:46">
      <c r="B49" s="131"/>
      <c r="C49" s="48">
        <f t="shared" si="2"/>
        <v>43</v>
      </c>
      <c r="D49" s="62" t="s">
        <v>69</v>
      </c>
      <c r="E49" s="62" t="s">
        <v>69</v>
      </c>
      <c r="F49" s="62" t="s">
        <v>69</v>
      </c>
      <c r="G49" s="35" t="s">
        <v>69</v>
      </c>
      <c r="H49" s="35" t="s">
        <v>69</v>
      </c>
      <c r="I49" s="35" t="s">
        <v>69</v>
      </c>
      <c r="J49" s="35"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62" t="s">
        <v>69</v>
      </c>
      <c r="AE49" s="62" t="s">
        <v>69</v>
      </c>
      <c r="AF49" s="62" t="s">
        <v>69</v>
      </c>
      <c r="AG49" s="62" t="s">
        <v>69</v>
      </c>
      <c r="AH49" s="62" t="s">
        <v>69</v>
      </c>
      <c r="AI49" s="62" t="s">
        <v>69</v>
      </c>
      <c r="AJ49" s="52"/>
      <c r="AL49" t="str">
        <f t="shared" ca="1" si="0"/>
        <v xml:space="preserve">    (U1)ALERT_REQ_D_SBW_PD_ACTF_</v>
      </c>
      <c r="AR49" s="63" t="str">
        <f t="shared" si="3"/>
        <v/>
      </c>
      <c r="AS49" s="63" t="str">
        <f t="shared" si="4"/>
        <v/>
      </c>
      <c r="AT49" s="63" t="str">
        <f t="shared" si="1"/>
        <v/>
      </c>
    </row>
    <row r="50" spans="2:46">
      <c r="B50" s="131"/>
      <c r="C50" s="48">
        <f t="shared" si="2"/>
        <v>44</v>
      </c>
      <c r="D50" s="62" t="s">
        <v>69</v>
      </c>
      <c r="E50" s="62" t="s">
        <v>69</v>
      </c>
      <c r="F50" s="62" t="s">
        <v>69</v>
      </c>
      <c r="G50" s="35" t="s">
        <v>69</v>
      </c>
      <c r="H50" s="35" t="s">
        <v>69</v>
      </c>
      <c r="I50" s="35" t="s">
        <v>69</v>
      </c>
      <c r="J50" s="35"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62" t="s">
        <v>69</v>
      </c>
      <c r="AE50" s="62" t="s">
        <v>69</v>
      </c>
      <c r="AF50" s="62" t="s">
        <v>69</v>
      </c>
      <c r="AG50" s="62" t="s">
        <v>69</v>
      </c>
      <c r="AH50" s="62" t="s">
        <v>69</v>
      </c>
      <c r="AI50" s="62" t="s">
        <v>69</v>
      </c>
      <c r="AJ50" s="52"/>
      <c r="AL50" t="str">
        <f t="shared" ca="1" si="0"/>
        <v xml:space="preserve">    (U1)ALERT_REQ_D_SBW_PD_ACTF_</v>
      </c>
      <c r="AR50" s="63" t="str">
        <f t="shared" si="3"/>
        <v/>
      </c>
      <c r="AS50" s="63" t="str">
        <f t="shared" si="4"/>
        <v/>
      </c>
      <c r="AT50" s="63" t="str">
        <f t="shared" si="1"/>
        <v/>
      </c>
    </row>
    <row r="51" spans="2:46">
      <c r="B51" s="131"/>
      <c r="C51" s="48">
        <f t="shared" si="2"/>
        <v>45</v>
      </c>
      <c r="D51" s="62" t="s">
        <v>69</v>
      </c>
      <c r="E51" s="62" t="s">
        <v>69</v>
      </c>
      <c r="F51" s="62" t="s">
        <v>69</v>
      </c>
      <c r="G51" s="35" t="s">
        <v>69</v>
      </c>
      <c r="H51" s="35" t="s">
        <v>69</v>
      </c>
      <c r="I51" s="35" t="s">
        <v>69</v>
      </c>
      <c r="J51" s="35"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62" t="s">
        <v>69</v>
      </c>
      <c r="AE51" s="62" t="s">
        <v>69</v>
      </c>
      <c r="AF51" s="62" t="s">
        <v>69</v>
      </c>
      <c r="AG51" s="62" t="s">
        <v>69</v>
      </c>
      <c r="AH51" s="62" t="s">
        <v>69</v>
      </c>
      <c r="AI51" s="62" t="s">
        <v>69</v>
      </c>
      <c r="AJ51" s="52"/>
      <c r="AL51" t="str">
        <f t="shared" ca="1" si="0"/>
        <v xml:space="preserve">    (U1)ALERT_REQ_D_SBW_PD_ACTF_</v>
      </c>
      <c r="AR51" s="63" t="str">
        <f t="shared" si="3"/>
        <v/>
      </c>
      <c r="AS51" s="63" t="str">
        <f t="shared" si="4"/>
        <v/>
      </c>
      <c r="AT51" s="63" t="str">
        <f t="shared" si="1"/>
        <v/>
      </c>
    </row>
    <row r="52" spans="2:46">
      <c r="B52" s="131"/>
      <c r="C52" s="48">
        <f t="shared" si="2"/>
        <v>46</v>
      </c>
      <c r="D52" s="62" t="s">
        <v>69</v>
      </c>
      <c r="E52" s="62" t="s">
        <v>69</v>
      </c>
      <c r="F52" s="62" t="s">
        <v>69</v>
      </c>
      <c r="G52" s="35" t="s">
        <v>69</v>
      </c>
      <c r="H52" s="35" t="s">
        <v>69</v>
      </c>
      <c r="I52" s="35" t="s">
        <v>69</v>
      </c>
      <c r="J52" s="35"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62" t="s">
        <v>69</v>
      </c>
      <c r="AE52" s="62" t="s">
        <v>69</v>
      </c>
      <c r="AF52" s="62" t="s">
        <v>69</v>
      </c>
      <c r="AG52" s="62" t="s">
        <v>69</v>
      </c>
      <c r="AH52" s="62" t="s">
        <v>69</v>
      </c>
      <c r="AI52" s="62" t="s">
        <v>69</v>
      </c>
      <c r="AJ52" s="52"/>
      <c r="AL52" t="str">
        <f t="shared" ca="1" si="0"/>
        <v xml:space="preserve">    (U1)ALERT_REQ_D_SBW_PD_ACTF_</v>
      </c>
      <c r="AR52" s="63" t="str">
        <f t="shared" si="3"/>
        <v/>
      </c>
      <c r="AS52" s="63" t="str">
        <f t="shared" si="4"/>
        <v/>
      </c>
      <c r="AT52" s="63" t="str">
        <f t="shared" si="1"/>
        <v/>
      </c>
    </row>
    <row r="53" spans="2:46">
      <c r="B53" s="131"/>
      <c r="C53" s="48">
        <f t="shared" si="2"/>
        <v>47</v>
      </c>
      <c r="D53" s="62" t="s">
        <v>69</v>
      </c>
      <c r="E53" s="62" t="s">
        <v>69</v>
      </c>
      <c r="F53" s="62" t="s">
        <v>69</v>
      </c>
      <c r="G53" s="35" t="s">
        <v>69</v>
      </c>
      <c r="H53" s="35" t="s">
        <v>69</v>
      </c>
      <c r="I53" s="35" t="s">
        <v>69</v>
      </c>
      <c r="J53" s="35"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62" t="s">
        <v>69</v>
      </c>
      <c r="AE53" s="62" t="s">
        <v>69</v>
      </c>
      <c r="AF53" s="62" t="s">
        <v>69</v>
      </c>
      <c r="AG53" s="62" t="s">
        <v>69</v>
      </c>
      <c r="AH53" s="62" t="s">
        <v>69</v>
      </c>
      <c r="AI53" s="62" t="s">
        <v>69</v>
      </c>
      <c r="AJ53" s="52"/>
      <c r="AL53" t="str">
        <f t="shared" ca="1" si="0"/>
        <v xml:space="preserve">    (U1)ALERT_REQ_D_SBW_PD_ACTF_</v>
      </c>
      <c r="AR53" s="63" t="str">
        <f t="shared" si="3"/>
        <v/>
      </c>
      <c r="AS53" s="63" t="str">
        <f t="shared" si="4"/>
        <v/>
      </c>
      <c r="AT53" s="63" t="str">
        <f t="shared" si="1"/>
        <v/>
      </c>
    </row>
    <row r="54" spans="2:46">
      <c r="B54" s="131"/>
      <c r="C54" s="48">
        <f t="shared" si="2"/>
        <v>48</v>
      </c>
      <c r="D54" s="62" t="s">
        <v>69</v>
      </c>
      <c r="E54" s="62" t="s">
        <v>69</v>
      </c>
      <c r="F54" s="62" t="s">
        <v>69</v>
      </c>
      <c r="G54" s="35" t="s">
        <v>69</v>
      </c>
      <c r="H54" s="35" t="s">
        <v>69</v>
      </c>
      <c r="I54" s="35" t="s">
        <v>69</v>
      </c>
      <c r="J54" s="35"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62" t="s">
        <v>69</v>
      </c>
      <c r="AE54" s="62" t="s">
        <v>69</v>
      </c>
      <c r="AF54" s="62" t="s">
        <v>69</v>
      </c>
      <c r="AG54" s="62" t="s">
        <v>69</v>
      </c>
      <c r="AH54" s="62" t="s">
        <v>69</v>
      </c>
      <c r="AI54" s="62" t="s">
        <v>69</v>
      </c>
      <c r="AJ54" s="52"/>
      <c r="AL54" t="str">
        <f t="shared" ca="1" si="0"/>
        <v xml:space="preserve">    (U1)ALERT_REQ_D_SBW_PD_ACTF_</v>
      </c>
      <c r="AR54" s="63" t="str">
        <f t="shared" si="3"/>
        <v/>
      </c>
      <c r="AS54" s="63" t="str">
        <f t="shared" si="4"/>
        <v/>
      </c>
      <c r="AT54" s="63" t="str">
        <f t="shared" si="1"/>
        <v/>
      </c>
    </row>
    <row r="55" spans="2:46">
      <c r="B55" s="131"/>
      <c r="C55" s="48">
        <f t="shared" si="2"/>
        <v>49</v>
      </c>
      <c r="D55" s="62" t="s">
        <v>69</v>
      </c>
      <c r="E55" s="62" t="s">
        <v>69</v>
      </c>
      <c r="F55" s="62" t="s">
        <v>69</v>
      </c>
      <c r="G55" s="35" t="s">
        <v>69</v>
      </c>
      <c r="H55" s="35" t="s">
        <v>69</v>
      </c>
      <c r="I55" s="35" t="s">
        <v>69</v>
      </c>
      <c r="J55" s="35"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62" t="s">
        <v>69</v>
      </c>
      <c r="AE55" s="62" t="s">
        <v>69</v>
      </c>
      <c r="AF55" s="62" t="s">
        <v>69</v>
      </c>
      <c r="AG55" s="62" t="s">
        <v>69</v>
      </c>
      <c r="AH55" s="62" t="s">
        <v>69</v>
      </c>
      <c r="AI55" s="62" t="s">
        <v>69</v>
      </c>
      <c r="AJ55" s="52"/>
      <c r="AL55" t="str">
        <f t="shared" ca="1" si="0"/>
        <v xml:space="preserve">    (U1)ALERT_REQ_D_SBW_PD_ACTF_</v>
      </c>
      <c r="AR55" s="63" t="str">
        <f t="shared" si="3"/>
        <v/>
      </c>
      <c r="AS55" s="63" t="str">
        <f t="shared" si="4"/>
        <v/>
      </c>
      <c r="AT55" s="63" t="str">
        <f t="shared" si="1"/>
        <v/>
      </c>
    </row>
    <row r="56" spans="2:46">
      <c r="B56" s="131"/>
      <c r="C56" s="48">
        <f t="shared" si="2"/>
        <v>50</v>
      </c>
      <c r="D56" s="62" t="s">
        <v>69</v>
      </c>
      <c r="E56" s="62" t="s">
        <v>69</v>
      </c>
      <c r="F56" s="62" t="s">
        <v>69</v>
      </c>
      <c r="G56" s="35" t="s">
        <v>69</v>
      </c>
      <c r="H56" s="35" t="s">
        <v>69</v>
      </c>
      <c r="I56" s="35" t="s">
        <v>69</v>
      </c>
      <c r="J56" s="35"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62" t="s">
        <v>69</v>
      </c>
      <c r="AE56" s="62" t="s">
        <v>69</v>
      </c>
      <c r="AF56" s="62" t="s">
        <v>69</v>
      </c>
      <c r="AG56" s="62" t="s">
        <v>69</v>
      </c>
      <c r="AH56" s="62" t="s">
        <v>69</v>
      </c>
      <c r="AI56" s="62" t="s">
        <v>69</v>
      </c>
      <c r="AJ56" s="52"/>
      <c r="AL56" t="str">
        <f t="shared" ca="1" si="0"/>
        <v xml:space="preserve">    (U1)ALERT_REQ_D_SBW_PD_ACTF_</v>
      </c>
      <c r="AR56" s="63" t="str">
        <f t="shared" si="3"/>
        <v/>
      </c>
      <c r="AS56" s="63" t="str">
        <f t="shared" si="4"/>
        <v/>
      </c>
      <c r="AT56" s="63" t="str">
        <f t="shared" si="1"/>
        <v/>
      </c>
    </row>
    <row r="57" spans="2:46">
      <c r="B57" s="131"/>
      <c r="C57" s="48">
        <f t="shared" si="2"/>
        <v>51</v>
      </c>
      <c r="D57" s="62" t="s">
        <v>69</v>
      </c>
      <c r="E57" s="62" t="s">
        <v>69</v>
      </c>
      <c r="F57" s="62" t="s">
        <v>69</v>
      </c>
      <c r="G57" s="35" t="s">
        <v>69</v>
      </c>
      <c r="H57" s="35" t="s">
        <v>69</v>
      </c>
      <c r="I57" s="35" t="s">
        <v>69</v>
      </c>
      <c r="J57" s="35"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62" t="s">
        <v>69</v>
      </c>
      <c r="AE57" s="62" t="s">
        <v>69</v>
      </c>
      <c r="AF57" s="62" t="s">
        <v>69</v>
      </c>
      <c r="AG57" s="62" t="s">
        <v>69</v>
      </c>
      <c r="AH57" s="62" t="s">
        <v>69</v>
      </c>
      <c r="AI57" s="62" t="s">
        <v>69</v>
      </c>
      <c r="AJ57" s="52"/>
      <c r="AL57" t="str">
        <f t="shared" ca="1" si="0"/>
        <v xml:space="preserve">    (U1)ALERT_REQ_D_SBW_PD_ACTF_</v>
      </c>
      <c r="AR57" s="63" t="str">
        <f t="shared" si="3"/>
        <v/>
      </c>
      <c r="AS57" s="63" t="str">
        <f t="shared" si="4"/>
        <v/>
      </c>
      <c r="AT57" s="63" t="str">
        <f t="shared" si="1"/>
        <v/>
      </c>
    </row>
    <row r="58" spans="2:46">
      <c r="B58" s="131"/>
      <c r="C58" s="48">
        <f t="shared" si="2"/>
        <v>52</v>
      </c>
      <c r="D58" s="62" t="s">
        <v>69</v>
      </c>
      <c r="E58" s="62" t="s">
        <v>69</v>
      </c>
      <c r="F58" s="62" t="s">
        <v>69</v>
      </c>
      <c r="G58" s="35" t="s">
        <v>69</v>
      </c>
      <c r="H58" s="35" t="s">
        <v>69</v>
      </c>
      <c r="I58" s="35" t="s">
        <v>69</v>
      </c>
      <c r="J58" s="35"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62" t="s">
        <v>69</v>
      </c>
      <c r="AE58" s="62" t="s">
        <v>69</v>
      </c>
      <c r="AF58" s="62" t="s">
        <v>69</v>
      </c>
      <c r="AG58" s="62" t="s">
        <v>69</v>
      </c>
      <c r="AH58" s="62" t="s">
        <v>69</v>
      </c>
      <c r="AI58" s="62" t="s">
        <v>69</v>
      </c>
      <c r="AJ58" s="52"/>
      <c r="AL58" t="str">
        <f t="shared" ca="1" si="0"/>
        <v xml:space="preserve">    (U1)ALERT_REQ_D_SBW_PD_ACTF_</v>
      </c>
      <c r="AR58" s="63" t="str">
        <f t="shared" si="3"/>
        <v/>
      </c>
      <c r="AS58" s="63" t="str">
        <f t="shared" si="4"/>
        <v/>
      </c>
      <c r="AT58" s="63" t="str">
        <f t="shared" si="1"/>
        <v/>
      </c>
    </row>
    <row r="59" spans="2:46">
      <c r="B59" s="131"/>
      <c r="C59" s="48">
        <f t="shared" si="2"/>
        <v>53</v>
      </c>
      <c r="D59" s="62" t="s">
        <v>69</v>
      </c>
      <c r="E59" s="62" t="s">
        <v>69</v>
      </c>
      <c r="F59" s="62" t="s">
        <v>69</v>
      </c>
      <c r="G59" s="35" t="s">
        <v>69</v>
      </c>
      <c r="H59" s="35" t="s">
        <v>69</v>
      </c>
      <c r="I59" s="35" t="s">
        <v>69</v>
      </c>
      <c r="J59" s="35"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62" t="s">
        <v>69</v>
      </c>
      <c r="AE59" s="62" t="s">
        <v>69</v>
      </c>
      <c r="AF59" s="62" t="s">
        <v>69</v>
      </c>
      <c r="AG59" s="62" t="s">
        <v>69</v>
      </c>
      <c r="AH59" s="62" t="s">
        <v>69</v>
      </c>
      <c r="AI59" s="62" t="s">
        <v>69</v>
      </c>
      <c r="AJ59" s="52"/>
      <c r="AL59" t="str">
        <f t="shared" ca="1" si="0"/>
        <v xml:space="preserve">    (U1)ALERT_REQ_D_SBW_PD_ACTF_</v>
      </c>
      <c r="AR59" s="63" t="str">
        <f t="shared" si="3"/>
        <v/>
      </c>
      <c r="AS59" s="63" t="str">
        <f t="shared" si="4"/>
        <v/>
      </c>
      <c r="AT59" s="63" t="str">
        <f t="shared" si="1"/>
        <v/>
      </c>
    </row>
    <row r="60" spans="2:46">
      <c r="B60" s="131"/>
      <c r="C60" s="48">
        <f t="shared" si="2"/>
        <v>54</v>
      </c>
      <c r="D60" s="62" t="s">
        <v>69</v>
      </c>
      <c r="E60" s="62" t="s">
        <v>69</v>
      </c>
      <c r="F60" s="62" t="s">
        <v>69</v>
      </c>
      <c r="G60" s="35" t="s">
        <v>69</v>
      </c>
      <c r="H60" s="35" t="s">
        <v>69</v>
      </c>
      <c r="I60" s="35" t="s">
        <v>69</v>
      </c>
      <c r="J60" s="35"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62" t="s">
        <v>69</v>
      </c>
      <c r="AE60" s="62" t="s">
        <v>69</v>
      </c>
      <c r="AF60" s="62" t="s">
        <v>69</v>
      </c>
      <c r="AG60" s="62" t="s">
        <v>69</v>
      </c>
      <c r="AH60" s="62" t="s">
        <v>69</v>
      </c>
      <c r="AI60" s="62" t="s">
        <v>69</v>
      </c>
      <c r="AJ60" s="52"/>
      <c r="AL60" t="str">
        <f t="shared" ca="1" si="0"/>
        <v xml:space="preserve">    (U1)ALERT_REQ_D_SBW_PD_ACTF_</v>
      </c>
      <c r="AR60" s="63" t="str">
        <f t="shared" si="3"/>
        <v/>
      </c>
      <c r="AS60" s="63" t="str">
        <f t="shared" si="4"/>
        <v/>
      </c>
      <c r="AT60" s="63" t="str">
        <f t="shared" si="1"/>
        <v/>
      </c>
    </row>
    <row r="61" spans="2:46">
      <c r="B61" s="131"/>
      <c r="C61" s="48">
        <f t="shared" si="2"/>
        <v>55</v>
      </c>
      <c r="D61" s="62" t="s">
        <v>69</v>
      </c>
      <c r="E61" s="62" t="s">
        <v>69</v>
      </c>
      <c r="F61" s="62" t="s">
        <v>69</v>
      </c>
      <c r="G61" s="35" t="s">
        <v>69</v>
      </c>
      <c r="H61" s="35" t="s">
        <v>69</v>
      </c>
      <c r="I61" s="35" t="s">
        <v>69</v>
      </c>
      <c r="J61" s="35"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62" t="s">
        <v>69</v>
      </c>
      <c r="AE61" s="62" t="s">
        <v>69</v>
      </c>
      <c r="AF61" s="62" t="s">
        <v>69</v>
      </c>
      <c r="AG61" s="62" t="s">
        <v>69</v>
      </c>
      <c r="AH61" s="62" t="s">
        <v>69</v>
      </c>
      <c r="AI61" s="62" t="s">
        <v>69</v>
      </c>
      <c r="AJ61" s="52"/>
      <c r="AL61" t="str">
        <f t="shared" ca="1" si="0"/>
        <v xml:space="preserve">    (U1)ALERT_REQ_D_SBW_PD_ACTF_</v>
      </c>
      <c r="AR61" s="63" t="str">
        <f t="shared" si="3"/>
        <v/>
      </c>
      <c r="AS61" s="63" t="str">
        <f t="shared" si="4"/>
        <v/>
      </c>
      <c r="AT61" s="63" t="str">
        <f t="shared" si="1"/>
        <v/>
      </c>
    </row>
    <row r="62" spans="2:46">
      <c r="B62" s="131"/>
      <c r="C62" s="48">
        <f t="shared" si="2"/>
        <v>56</v>
      </c>
      <c r="D62" s="62" t="s">
        <v>69</v>
      </c>
      <c r="E62" s="62" t="s">
        <v>69</v>
      </c>
      <c r="F62" s="62" t="s">
        <v>69</v>
      </c>
      <c r="G62" s="35" t="s">
        <v>69</v>
      </c>
      <c r="H62" s="35" t="s">
        <v>69</v>
      </c>
      <c r="I62" s="35" t="s">
        <v>69</v>
      </c>
      <c r="J62" s="35"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62" t="s">
        <v>69</v>
      </c>
      <c r="AE62" s="62" t="s">
        <v>69</v>
      </c>
      <c r="AF62" s="62" t="s">
        <v>69</v>
      </c>
      <c r="AG62" s="62" t="s">
        <v>69</v>
      </c>
      <c r="AH62" s="62" t="s">
        <v>69</v>
      </c>
      <c r="AI62" s="62" t="s">
        <v>69</v>
      </c>
      <c r="AJ62" s="52"/>
      <c r="AL62" t="str">
        <f t="shared" ca="1" si="0"/>
        <v xml:space="preserve">    (U1)ALERT_REQ_D_SBW_PD_ACTF_</v>
      </c>
      <c r="AR62" s="63" t="str">
        <f t="shared" si="3"/>
        <v/>
      </c>
      <c r="AS62" s="63" t="str">
        <f t="shared" si="4"/>
        <v/>
      </c>
      <c r="AT62" s="63" t="str">
        <f t="shared" si="1"/>
        <v/>
      </c>
    </row>
    <row r="63" spans="2:46">
      <c r="B63" s="131"/>
      <c r="C63" s="48">
        <f t="shared" si="2"/>
        <v>57</v>
      </c>
      <c r="D63" s="62" t="s">
        <v>69</v>
      </c>
      <c r="E63" s="62" t="s">
        <v>69</v>
      </c>
      <c r="F63" s="62" t="s">
        <v>69</v>
      </c>
      <c r="G63" s="35" t="s">
        <v>69</v>
      </c>
      <c r="H63" s="35" t="s">
        <v>69</v>
      </c>
      <c r="I63" s="35" t="s">
        <v>69</v>
      </c>
      <c r="J63" s="35"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62" t="s">
        <v>69</v>
      </c>
      <c r="AE63" s="62" t="s">
        <v>69</v>
      </c>
      <c r="AF63" s="62" t="s">
        <v>69</v>
      </c>
      <c r="AG63" s="62" t="s">
        <v>69</v>
      </c>
      <c r="AH63" s="62" t="s">
        <v>69</v>
      </c>
      <c r="AI63" s="62" t="s">
        <v>69</v>
      </c>
      <c r="AJ63" s="52"/>
      <c r="AL63" t="str">
        <f t="shared" ca="1" si="0"/>
        <v xml:space="preserve">    (U1)ALERT_REQ_D_SBW_PD_ACTF_</v>
      </c>
      <c r="AR63" s="63" t="str">
        <f t="shared" si="3"/>
        <v/>
      </c>
      <c r="AS63" s="63" t="str">
        <f t="shared" si="4"/>
        <v/>
      </c>
      <c r="AT63" s="63" t="str">
        <f t="shared" si="1"/>
        <v/>
      </c>
    </row>
    <row r="64" spans="2:46">
      <c r="B64" s="131"/>
      <c r="C64" s="48">
        <f t="shared" si="2"/>
        <v>58</v>
      </c>
      <c r="D64" s="62" t="s">
        <v>69</v>
      </c>
      <c r="E64" s="62" t="s">
        <v>69</v>
      </c>
      <c r="F64" s="62" t="s">
        <v>69</v>
      </c>
      <c r="G64" s="35" t="s">
        <v>69</v>
      </c>
      <c r="H64" s="35" t="s">
        <v>69</v>
      </c>
      <c r="I64" s="35" t="s">
        <v>69</v>
      </c>
      <c r="J64" s="35"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62" t="s">
        <v>69</v>
      </c>
      <c r="AE64" s="62" t="s">
        <v>69</v>
      </c>
      <c r="AF64" s="62" t="s">
        <v>69</v>
      </c>
      <c r="AG64" s="62" t="s">
        <v>69</v>
      </c>
      <c r="AH64" s="62" t="s">
        <v>69</v>
      </c>
      <c r="AI64" s="62" t="s">
        <v>69</v>
      </c>
      <c r="AJ64" s="52"/>
      <c r="AL64" t="str">
        <f t="shared" ca="1" si="0"/>
        <v xml:space="preserve">    (U1)ALERT_REQ_D_SBW_PD_ACTF_</v>
      </c>
      <c r="AR64" s="63" t="str">
        <f t="shared" si="3"/>
        <v/>
      </c>
      <c r="AS64" s="63" t="str">
        <f t="shared" si="4"/>
        <v/>
      </c>
      <c r="AT64" s="63" t="str">
        <f t="shared" si="1"/>
        <v/>
      </c>
    </row>
    <row r="65" spans="1:46">
      <c r="B65" s="131"/>
      <c r="C65" s="48">
        <f t="shared" si="2"/>
        <v>59</v>
      </c>
      <c r="D65" s="62" t="s">
        <v>69</v>
      </c>
      <c r="E65" s="62" t="s">
        <v>69</v>
      </c>
      <c r="F65" s="62" t="s">
        <v>69</v>
      </c>
      <c r="G65" s="35" t="s">
        <v>69</v>
      </c>
      <c r="H65" s="35" t="s">
        <v>69</v>
      </c>
      <c r="I65" s="35" t="s">
        <v>69</v>
      </c>
      <c r="J65" s="35"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62" t="s">
        <v>69</v>
      </c>
      <c r="AE65" s="62" t="s">
        <v>69</v>
      </c>
      <c r="AF65" s="62" t="s">
        <v>69</v>
      </c>
      <c r="AG65" s="62" t="s">
        <v>69</v>
      </c>
      <c r="AH65" s="62" t="s">
        <v>69</v>
      </c>
      <c r="AI65" s="62" t="s">
        <v>69</v>
      </c>
      <c r="AJ65" s="52"/>
      <c r="AL65" t="str">
        <f t="shared" ca="1" si="0"/>
        <v xml:space="preserve">    (U1)ALERT_REQ_D_SBW_PD_ACTF_</v>
      </c>
      <c r="AR65" s="63" t="str">
        <f t="shared" si="3"/>
        <v/>
      </c>
      <c r="AS65" s="63" t="str">
        <f t="shared" si="4"/>
        <v/>
      </c>
      <c r="AT65" s="63" t="str">
        <f t="shared" si="1"/>
        <v/>
      </c>
    </row>
    <row r="66" spans="1:46">
      <c r="B66" s="131"/>
      <c r="C66" s="48">
        <f t="shared" si="2"/>
        <v>60</v>
      </c>
      <c r="D66" s="62" t="s">
        <v>69</v>
      </c>
      <c r="E66" s="62" t="s">
        <v>69</v>
      </c>
      <c r="F66" s="62" t="s">
        <v>69</v>
      </c>
      <c r="G66" s="35" t="s">
        <v>69</v>
      </c>
      <c r="H66" s="35" t="s">
        <v>69</v>
      </c>
      <c r="I66" s="35" t="s">
        <v>69</v>
      </c>
      <c r="J66" s="35"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62" t="s">
        <v>69</v>
      </c>
      <c r="AE66" s="62" t="s">
        <v>69</v>
      </c>
      <c r="AF66" s="62" t="s">
        <v>69</v>
      </c>
      <c r="AG66" s="62" t="s">
        <v>69</v>
      </c>
      <c r="AH66" s="62" t="s">
        <v>69</v>
      </c>
      <c r="AI66" s="62" t="s">
        <v>69</v>
      </c>
      <c r="AJ66" s="52"/>
      <c r="AL66" t="str">
        <f t="shared" ca="1" si="0"/>
        <v xml:space="preserve">    (U1)ALERT_REQ_D_SBW_PD_ACTF_</v>
      </c>
      <c r="AR66" s="63" t="str">
        <f t="shared" si="3"/>
        <v/>
      </c>
      <c r="AS66" s="63" t="str">
        <f t="shared" si="4"/>
        <v/>
      </c>
      <c r="AT66" s="63" t="str">
        <f t="shared" si="1"/>
        <v/>
      </c>
    </row>
    <row r="67" spans="1:46">
      <c r="B67" s="131"/>
      <c r="C67" s="48">
        <f t="shared" si="2"/>
        <v>61</v>
      </c>
      <c r="D67" s="62" t="s">
        <v>69</v>
      </c>
      <c r="E67" s="62" t="s">
        <v>69</v>
      </c>
      <c r="F67" s="62" t="s">
        <v>69</v>
      </c>
      <c r="G67" s="35" t="s">
        <v>69</v>
      </c>
      <c r="H67" s="35" t="s">
        <v>69</v>
      </c>
      <c r="I67" s="35" t="s">
        <v>69</v>
      </c>
      <c r="J67" s="35"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62" t="s">
        <v>69</v>
      </c>
      <c r="AE67" s="62" t="s">
        <v>69</v>
      </c>
      <c r="AF67" s="62" t="s">
        <v>69</v>
      </c>
      <c r="AG67" s="62" t="s">
        <v>69</v>
      </c>
      <c r="AH67" s="62" t="s">
        <v>69</v>
      </c>
      <c r="AI67" s="62" t="s">
        <v>69</v>
      </c>
      <c r="AJ67" s="52"/>
      <c r="AL67" t="str">
        <f t="shared" ca="1" si="0"/>
        <v xml:space="preserve">    (U1)ALERT_REQ_D_SBW_PD_ACTF_</v>
      </c>
      <c r="AR67" s="63" t="str">
        <f t="shared" si="3"/>
        <v/>
      </c>
      <c r="AS67" s="63" t="str">
        <f t="shared" si="4"/>
        <v/>
      </c>
      <c r="AT67" s="63" t="str">
        <f t="shared" si="1"/>
        <v/>
      </c>
    </row>
    <row r="68" spans="1:46">
      <c r="B68" s="131"/>
      <c r="C68" s="48">
        <f t="shared" si="2"/>
        <v>62</v>
      </c>
      <c r="D68" s="62" t="s">
        <v>69</v>
      </c>
      <c r="E68" s="62" t="s">
        <v>69</v>
      </c>
      <c r="F68" s="62" t="s">
        <v>69</v>
      </c>
      <c r="G68" s="35" t="s">
        <v>69</v>
      </c>
      <c r="H68" s="35" t="s">
        <v>69</v>
      </c>
      <c r="I68" s="35" t="s">
        <v>69</v>
      </c>
      <c r="J68" s="35"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62" t="s">
        <v>69</v>
      </c>
      <c r="AE68" s="62" t="s">
        <v>69</v>
      </c>
      <c r="AF68" s="62" t="s">
        <v>69</v>
      </c>
      <c r="AG68" s="62" t="s">
        <v>69</v>
      </c>
      <c r="AH68" s="62" t="s">
        <v>69</v>
      </c>
      <c r="AI68" s="62" t="s">
        <v>69</v>
      </c>
      <c r="AJ68" s="52"/>
      <c r="AL68" t="str">
        <f t="shared" ca="1" si="0"/>
        <v xml:space="preserve">    (U1)ALERT_REQ_D_SBW_PD_ACTF_</v>
      </c>
      <c r="AR68" s="63" t="str">
        <f t="shared" si="3"/>
        <v/>
      </c>
      <c r="AS68" s="63" t="str">
        <f t="shared" si="4"/>
        <v/>
      </c>
      <c r="AT68" s="63" t="str">
        <f t="shared" si="1"/>
        <v/>
      </c>
    </row>
    <row r="69" spans="1:46">
      <c r="B69" s="132"/>
      <c r="C69" s="48">
        <f t="shared" si="2"/>
        <v>63</v>
      </c>
      <c r="D69" s="62" t="s">
        <v>69</v>
      </c>
      <c r="E69" s="62" t="s">
        <v>69</v>
      </c>
      <c r="F69" s="62" t="s">
        <v>69</v>
      </c>
      <c r="G69" s="35" t="s">
        <v>69</v>
      </c>
      <c r="H69" s="35" t="s">
        <v>69</v>
      </c>
      <c r="I69" s="35" t="s">
        <v>69</v>
      </c>
      <c r="J69" s="35"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62" t="s">
        <v>69</v>
      </c>
      <c r="AE69" s="62" t="s">
        <v>69</v>
      </c>
      <c r="AF69" s="62" t="s">
        <v>69</v>
      </c>
      <c r="AG69" s="62" t="s">
        <v>69</v>
      </c>
      <c r="AH69" s="62" t="s">
        <v>69</v>
      </c>
      <c r="AI69" s="62" t="s">
        <v>69</v>
      </c>
      <c r="AJ69" s="52"/>
      <c r="AL69" t="str">
        <f t="shared" ca="1" si="0"/>
        <v xml:space="preserve">    (U1)ALERT_REQ_D_SBW_PD_ACTF_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PD_ACTF</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1</v>
      </c>
      <c r="AG79" s="125">
        <f t="shared" si="13"/>
        <v>0</v>
      </c>
      <c r="AH79" s="125">
        <f t="shared" si="13"/>
        <v>0</v>
      </c>
      <c r="AI79" s="125">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1</v>
      </c>
      <c r="AG80" s="125">
        <f t="shared" si="13"/>
        <v>0</v>
      </c>
      <c r="AH80" s="125">
        <f t="shared" si="13"/>
        <v>0</v>
      </c>
      <c r="AI80" s="125">
        <f t="shared" si="13"/>
        <v>1</v>
      </c>
      <c r="AJ80" s="48" t="str">
        <f t="shared" si="6"/>
        <v>MSG_02</v>
      </c>
      <c r="AK80" s="61"/>
      <c r="AL80" s="61" t="str">
        <f t="shared" si="9"/>
        <v>09</v>
      </c>
      <c r="AM80" s="61" t="str">
        <f t="shared" si="10"/>
        <v>00</v>
      </c>
      <c r="AN80" s="61" t="str">
        <f t="shared" si="11"/>
        <v>00</v>
      </c>
      <c r="AO80" s="61" t="str">
        <f t="shared" si="12"/>
        <v>00</v>
      </c>
      <c r="AQ80" t="str">
        <f t="shared" si="7"/>
        <v xml:space="preserve">    (U4)0x00000009U,                                                           /* 09 MSG_02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1</v>
      </c>
      <c r="AG81" s="125">
        <f t="shared" si="13"/>
        <v>0</v>
      </c>
      <c r="AH81" s="125">
        <f t="shared" si="13"/>
        <v>1</v>
      </c>
      <c r="AI81" s="125">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1</v>
      </c>
      <c r="AG82" s="125">
        <f t="shared" si="13"/>
        <v>0</v>
      </c>
      <c r="AH82" s="125">
        <f t="shared" si="13"/>
        <v>1</v>
      </c>
      <c r="AI82" s="125">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1</v>
      </c>
      <c r="AG83" s="125">
        <f t="shared" si="13"/>
        <v>1</v>
      </c>
      <c r="AH83" s="125">
        <f t="shared" si="13"/>
        <v>0</v>
      </c>
      <c r="AI83" s="125">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1</v>
      </c>
      <c r="AG84" s="125">
        <f t="shared" si="13"/>
        <v>1</v>
      </c>
      <c r="AH84" s="125">
        <f t="shared" si="13"/>
        <v>0</v>
      </c>
      <c r="AI84" s="125">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1</v>
      </c>
      <c r="AG85" s="125">
        <f t="shared" si="13"/>
        <v>1</v>
      </c>
      <c r="AH85" s="125">
        <f t="shared" si="13"/>
        <v>1</v>
      </c>
      <c r="AI85" s="125">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1</v>
      </c>
      <c r="AG86" s="125">
        <f t="shared" si="13"/>
        <v>1</v>
      </c>
      <c r="AH86" s="125">
        <f t="shared" si="13"/>
        <v>1</v>
      </c>
      <c r="AI86" s="125">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1</v>
      </c>
      <c r="AF87" s="125">
        <f t="shared" si="14"/>
        <v>0</v>
      </c>
      <c r="AG87" s="125">
        <f t="shared" si="14"/>
        <v>0</v>
      </c>
      <c r="AH87" s="125">
        <f t="shared" si="14"/>
        <v>0</v>
      </c>
      <c r="AI87" s="125">
        <f t="shared" si="14"/>
        <v>0</v>
      </c>
      <c r="AJ87" s="48" t="str">
        <f t="shared" si="6"/>
        <v>UNKNOWN</v>
      </c>
      <c r="AK87" s="61"/>
      <c r="AL87" s="61" t="str">
        <f t="shared" si="9"/>
        <v>10</v>
      </c>
      <c r="AM87" s="61" t="str">
        <f t="shared" si="10"/>
        <v>00</v>
      </c>
      <c r="AN87" s="61" t="str">
        <f t="shared" si="11"/>
        <v>00</v>
      </c>
      <c r="AO87" s="61" t="str">
        <f t="shared" si="12"/>
        <v>00</v>
      </c>
      <c r="AQ87" t="str">
        <f t="shared" si="7"/>
        <v xml:space="preserve">    (U4)0x00000010U,                                                           /* 16 UNKNOWN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1</v>
      </c>
      <c r="AF88" s="125">
        <f t="shared" si="14"/>
        <v>0</v>
      </c>
      <c r="AG88" s="125">
        <f t="shared" si="14"/>
        <v>0</v>
      </c>
      <c r="AH88" s="125">
        <f t="shared" si="14"/>
        <v>0</v>
      </c>
      <c r="AI88" s="125">
        <f t="shared" si="14"/>
        <v>1</v>
      </c>
      <c r="AJ88" s="48" t="str">
        <f t="shared" si="6"/>
        <v>UNKNOWN</v>
      </c>
      <c r="AK88" s="61"/>
      <c r="AL88" s="61" t="str">
        <f t="shared" si="9"/>
        <v>11</v>
      </c>
      <c r="AM88" s="61" t="str">
        <f t="shared" si="10"/>
        <v>00</v>
      </c>
      <c r="AN88" s="61" t="str">
        <f t="shared" si="11"/>
        <v>00</v>
      </c>
      <c r="AO88" s="61" t="str">
        <f t="shared" si="12"/>
        <v>00</v>
      </c>
      <c r="AQ88" t="str">
        <f t="shared" si="7"/>
        <v xml:space="preserve">    (U4)0x00000011U,                                                           /* 17 UNKNOWN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1</v>
      </c>
      <c r="AF89" s="125">
        <f t="shared" si="14"/>
        <v>0</v>
      </c>
      <c r="AG89" s="125">
        <f t="shared" si="14"/>
        <v>0</v>
      </c>
      <c r="AH89" s="125">
        <f t="shared" si="14"/>
        <v>1</v>
      </c>
      <c r="AI89" s="125">
        <f t="shared" si="14"/>
        <v>0</v>
      </c>
      <c r="AJ89" s="48" t="str">
        <f t="shared" si="6"/>
        <v>UNKNOWN</v>
      </c>
      <c r="AK89" s="61"/>
      <c r="AL89" s="61" t="str">
        <f t="shared" si="9"/>
        <v>12</v>
      </c>
      <c r="AM89" s="61" t="str">
        <f t="shared" si="10"/>
        <v>00</v>
      </c>
      <c r="AN89" s="61" t="str">
        <f t="shared" si="11"/>
        <v>00</v>
      </c>
      <c r="AO89" s="61" t="str">
        <f t="shared" si="12"/>
        <v>00</v>
      </c>
      <c r="AQ89" t="str">
        <f t="shared" si="7"/>
        <v xml:space="preserve">    (U4)0x00000012U,                                                           /* 18 UNKNOWN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1</v>
      </c>
      <c r="AF90" s="125">
        <f t="shared" si="14"/>
        <v>0</v>
      </c>
      <c r="AG90" s="125">
        <f t="shared" si="14"/>
        <v>0</v>
      </c>
      <c r="AH90" s="125">
        <f t="shared" si="14"/>
        <v>1</v>
      </c>
      <c r="AI90" s="125">
        <f t="shared" si="14"/>
        <v>1</v>
      </c>
      <c r="AJ90" s="48" t="str">
        <f t="shared" si="6"/>
        <v>UNKNOWN</v>
      </c>
      <c r="AK90" s="61"/>
      <c r="AL90" s="61" t="str">
        <f t="shared" si="9"/>
        <v>13</v>
      </c>
      <c r="AM90" s="61" t="str">
        <f t="shared" si="10"/>
        <v>00</v>
      </c>
      <c r="AN90" s="61" t="str">
        <f t="shared" si="11"/>
        <v>00</v>
      </c>
      <c r="AO90" s="61" t="str">
        <f t="shared" si="12"/>
        <v>00</v>
      </c>
      <c r="AQ90" t="str">
        <f t="shared" si="7"/>
        <v xml:space="preserve">    (U4)0x00000013U,                                                           /* 19 UNKNOWN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1</v>
      </c>
      <c r="AF91" s="125">
        <f t="shared" si="14"/>
        <v>0</v>
      </c>
      <c r="AG91" s="125">
        <f t="shared" si="14"/>
        <v>1</v>
      </c>
      <c r="AH91" s="125">
        <f t="shared" si="14"/>
        <v>0</v>
      </c>
      <c r="AI91" s="125">
        <f t="shared" si="14"/>
        <v>0</v>
      </c>
      <c r="AJ91" s="48" t="str">
        <f t="shared" si="6"/>
        <v>UNKNOWN</v>
      </c>
      <c r="AK91" s="61"/>
      <c r="AL91" s="61" t="str">
        <f t="shared" si="9"/>
        <v>14</v>
      </c>
      <c r="AM91" s="61" t="str">
        <f t="shared" si="10"/>
        <v>00</v>
      </c>
      <c r="AN91" s="61" t="str">
        <f t="shared" si="11"/>
        <v>00</v>
      </c>
      <c r="AO91" s="61" t="str">
        <f t="shared" si="12"/>
        <v>00</v>
      </c>
      <c r="AQ91" t="str">
        <f t="shared" si="7"/>
        <v xml:space="preserve">    (U4)0x00000014U,                                                           /* 20 UNKNOWN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1</v>
      </c>
      <c r="AF92" s="125">
        <f t="shared" si="14"/>
        <v>0</v>
      </c>
      <c r="AG92" s="125">
        <f t="shared" si="14"/>
        <v>1</v>
      </c>
      <c r="AH92" s="125">
        <f t="shared" si="14"/>
        <v>0</v>
      </c>
      <c r="AI92" s="125">
        <f t="shared" si="14"/>
        <v>1</v>
      </c>
      <c r="AJ92" s="48" t="str">
        <f t="shared" si="6"/>
        <v>UNKNOWN</v>
      </c>
      <c r="AK92" s="61"/>
      <c r="AL92" s="61" t="str">
        <f t="shared" si="9"/>
        <v>15</v>
      </c>
      <c r="AM92" s="61" t="str">
        <f t="shared" si="10"/>
        <v>00</v>
      </c>
      <c r="AN92" s="61" t="str">
        <f t="shared" si="11"/>
        <v>00</v>
      </c>
      <c r="AO92" s="61" t="str">
        <f t="shared" si="12"/>
        <v>00</v>
      </c>
      <c r="AQ92" t="str">
        <f t="shared" si="7"/>
        <v xml:space="preserve">    (U4)0x00000015U,                                                           /* 21 UNKNOWN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1</v>
      </c>
      <c r="AF93" s="125">
        <f t="shared" si="14"/>
        <v>0</v>
      </c>
      <c r="AG93" s="125">
        <f t="shared" si="14"/>
        <v>1</v>
      </c>
      <c r="AH93" s="125">
        <f t="shared" si="14"/>
        <v>1</v>
      </c>
      <c r="AI93" s="125">
        <f t="shared" si="14"/>
        <v>0</v>
      </c>
      <c r="AJ93" s="48" t="str">
        <f t="shared" si="6"/>
        <v>UNKNOWN</v>
      </c>
      <c r="AK93" s="61"/>
      <c r="AL93" s="61" t="str">
        <f t="shared" si="9"/>
        <v>16</v>
      </c>
      <c r="AM93" s="61" t="str">
        <f t="shared" si="10"/>
        <v>00</v>
      </c>
      <c r="AN93" s="61" t="str">
        <f t="shared" si="11"/>
        <v>00</v>
      </c>
      <c r="AO93" s="61" t="str">
        <f t="shared" si="12"/>
        <v>00</v>
      </c>
      <c r="AQ93" t="str">
        <f t="shared" si="7"/>
        <v xml:space="preserve">    (U4)0x00000016U,                                                           /* 22 UNKNOWN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1</v>
      </c>
      <c r="AF94" s="125">
        <f t="shared" si="14"/>
        <v>0</v>
      </c>
      <c r="AG94" s="125">
        <f t="shared" si="14"/>
        <v>1</v>
      </c>
      <c r="AH94" s="125">
        <f t="shared" si="14"/>
        <v>1</v>
      </c>
      <c r="AI94" s="125">
        <f>IF(AI29=1,1,0)</f>
        <v>1</v>
      </c>
      <c r="AJ94" s="48" t="str">
        <f t="shared" si="6"/>
        <v>UNKNOWN</v>
      </c>
      <c r="AK94" s="61"/>
      <c r="AL94" s="61" t="str">
        <f t="shared" si="9"/>
        <v>17</v>
      </c>
      <c r="AM94" s="61" t="str">
        <f t="shared" si="10"/>
        <v>00</v>
      </c>
      <c r="AN94" s="61" t="str">
        <f t="shared" si="11"/>
        <v>00</v>
      </c>
      <c r="AO94" s="61" t="str">
        <f t="shared" si="12"/>
        <v>00</v>
      </c>
      <c r="AQ94" t="str">
        <f t="shared" si="7"/>
        <v xml:space="preserve">    (U4)0x00000017U,                                                           /* 23 UNKNOWN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1</v>
      </c>
      <c r="AF95" s="125">
        <f t="shared" si="15"/>
        <v>1</v>
      </c>
      <c r="AG95" s="125">
        <f t="shared" si="15"/>
        <v>0</v>
      </c>
      <c r="AH95" s="125">
        <f t="shared" si="15"/>
        <v>0</v>
      </c>
      <c r="AI95" s="125">
        <f t="shared" si="15"/>
        <v>0</v>
      </c>
      <c r="AJ95" s="48" t="str">
        <f t="shared" si="6"/>
        <v>UNKNOWN</v>
      </c>
      <c r="AK95" s="61"/>
      <c r="AL95" s="61" t="str">
        <f t="shared" si="9"/>
        <v>18</v>
      </c>
      <c r="AM95" s="61" t="str">
        <f t="shared" si="10"/>
        <v>00</v>
      </c>
      <c r="AN95" s="61" t="str">
        <f t="shared" si="11"/>
        <v>00</v>
      </c>
      <c r="AO95" s="61" t="str">
        <f t="shared" si="12"/>
        <v>00</v>
      </c>
      <c r="AQ95" t="str">
        <f t="shared" si="7"/>
        <v xml:space="preserve">    (U4)0x00000018U,                                                           /* 24 UNKNOWN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1</v>
      </c>
      <c r="AF96" s="125">
        <f t="shared" si="15"/>
        <v>1</v>
      </c>
      <c r="AG96" s="125">
        <f t="shared" si="15"/>
        <v>0</v>
      </c>
      <c r="AH96" s="125">
        <f t="shared" si="15"/>
        <v>0</v>
      </c>
      <c r="AI96" s="125">
        <f t="shared" si="15"/>
        <v>1</v>
      </c>
      <c r="AJ96" s="48" t="str">
        <f t="shared" si="6"/>
        <v>MSG_02</v>
      </c>
      <c r="AK96" s="61"/>
      <c r="AL96" s="61" t="str">
        <f t="shared" si="9"/>
        <v>19</v>
      </c>
      <c r="AM96" s="61" t="str">
        <f t="shared" si="10"/>
        <v>00</v>
      </c>
      <c r="AN96" s="61" t="str">
        <f t="shared" si="11"/>
        <v>00</v>
      </c>
      <c r="AO96" s="61" t="str">
        <f t="shared" si="12"/>
        <v>00</v>
      </c>
      <c r="AQ96" t="str">
        <f t="shared" si="7"/>
        <v xml:space="preserve">    (U4)0x00000019U,                                                           /* 25 MSG_02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1</v>
      </c>
      <c r="AF97" s="125">
        <f t="shared" si="15"/>
        <v>1</v>
      </c>
      <c r="AG97" s="125">
        <f t="shared" si="15"/>
        <v>0</v>
      </c>
      <c r="AH97" s="125">
        <f t="shared" si="15"/>
        <v>1</v>
      </c>
      <c r="AI97" s="125">
        <f t="shared" si="15"/>
        <v>0</v>
      </c>
      <c r="AJ97" s="48" t="str">
        <f t="shared" si="6"/>
        <v>UNKNOWN</v>
      </c>
      <c r="AK97" s="61"/>
      <c r="AL97" s="61" t="str">
        <f t="shared" si="9"/>
        <v>1A</v>
      </c>
      <c r="AM97" s="61" t="str">
        <f t="shared" si="10"/>
        <v>00</v>
      </c>
      <c r="AN97" s="61" t="str">
        <f t="shared" si="11"/>
        <v>00</v>
      </c>
      <c r="AO97" s="61" t="str">
        <f t="shared" si="12"/>
        <v>00</v>
      </c>
      <c r="AQ97" t="str">
        <f t="shared" si="7"/>
        <v xml:space="preserve">    (U4)0x0000001AU,                                                           /* 26 UNKNOWN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1</v>
      </c>
      <c r="AF98" s="125">
        <f t="shared" si="15"/>
        <v>1</v>
      </c>
      <c r="AG98" s="125">
        <f t="shared" si="15"/>
        <v>0</v>
      </c>
      <c r="AH98" s="125">
        <f t="shared" si="15"/>
        <v>1</v>
      </c>
      <c r="AI98" s="125">
        <f t="shared" si="15"/>
        <v>1</v>
      </c>
      <c r="AJ98" s="48" t="str">
        <f t="shared" si="6"/>
        <v>UNKNOWN</v>
      </c>
      <c r="AK98" s="61"/>
      <c r="AL98" s="61" t="str">
        <f t="shared" si="9"/>
        <v>1B</v>
      </c>
      <c r="AM98" s="61" t="str">
        <f t="shared" si="10"/>
        <v>00</v>
      </c>
      <c r="AN98" s="61" t="str">
        <f t="shared" si="11"/>
        <v>00</v>
      </c>
      <c r="AO98" s="61" t="str">
        <f t="shared" si="12"/>
        <v>00</v>
      </c>
      <c r="AQ98" t="str">
        <f t="shared" si="7"/>
        <v xml:space="preserve">    (U4)0x0000001BU,                                                           /* 27 UNKNOWN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1</v>
      </c>
      <c r="AF99" s="125">
        <f t="shared" si="15"/>
        <v>1</v>
      </c>
      <c r="AG99" s="125">
        <f t="shared" si="15"/>
        <v>1</v>
      </c>
      <c r="AH99" s="125">
        <f t="shared" si="15"/>
        <v>0</v>
      </c>
      <c r="AI99" s="125">
        <f t="shared" si="15"/>
        <v>0</v>
      </c>
      <c r="AJ99" s="48" t="str">
        <f t="shared" si="6"/>
        <v>MSG_02</v>
      </c>
      <c r="AK99" s="61"/>
      <c r="AL99" s="61" t="str">
        <f t="shared" si="9"/>
        <v>1C</v>
      </c>
      <c r="AM99" s="61" t="str">
        <f t="shared" si="10"/>
        <v>00</v>
      </c>
      <c r="AN99" s="61" t="str">
        <f t="shared" si="11"/>
        <v>00</v>
      </c>
      <c r="AO99" s="61" t="str">
        <f t="shared" si="12"/>
        <v>00</v>
      </c>
      <c r="AQ99" t="str">
        <f t="shared" si="7"/>
        <v xml:space="preserve">    (U4)0x0000001CU,                                                           /* 28 MSG_02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1</v>
      </c>
      <c r="AF100" s="125">
        <f t="shared" si="15"/>
        <v>1</v>
      </c>
      <c r="AG100" s="125">
        <f t="shared" si="15"/>
        <v>1</v>
      </c>
      <c r="AH100" s="125">
        <f t="shared" si="15"/>
        <v>0</v>
      </c>
      <c r="AI100" s="125">
        <f t="shared" si="15"/>
        <v>1</v>
      </c>
      <c r="AJ100" s="48" t="str">
        <f t="shared" si="6"/>
        <v>MSG_02</v>
      </c>
      <c r="AK100" s="61"/>
      <c r="AL100" s="61" t="str">
        <f t="shared" si="9"/>
        <v>1D</v>
      </c>
      <c r="AM100" s="61" t="str">
        <f t="shared" si="10"/>
        <v>00</v>
      </c>
      <c r="AN100" s="61" t="str">
        <f t="shared" si="11"/>
        <v>00</v>
      </c>
      <c r="AO100" s="61" t="str">
        <f t="shared" si="12"/>
        <v>00</v>
      </c>
      <c r="AQ100" t="str">
        <f t="shared" si="7"/>
        <v xml:space="preserve">    (U4)0x0000001DU,                                                           /* 29 MSG_02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1</v>
      </c>
      <c r="AF101" s="125">
        <f t="shared" si="15"/>
        <v>1</v>
      </c>
      <c r="AG101" s="125">
        <f t="shared" si="15"/>
        <v>1</v>
      </c>
      <c r="AH101" s="125">
        <f t="shared" si="15"/>
        <v>1</v>
      </c>
      <c r="AI101" s="125">
        <f t="shared" si="15"/>
        <v>0</v>
      </c>
      <c r="AJ101" s="48" t="str">
        <f t="shared" si="6"/>
        <v>MSG_02</v>
      </c>
      <c r="AK101" s="61"/>
      <c r="AL101" s="61" t="str">
        <f t="shared" si="9"/>
        <v>1E</v>
      </c>
      <c r="AM101" s="61" t="str">
        <f t="shared" si="10"/>
        <v>00</v>
      </c>
      <c r="AN101" s="61" t="str">
        <f t="shared" si="11"/>
        <v>00</v>
      </c>
      <c r="AO101" s="61" t="str">
        <f t="shared" si="12"/>
        <v>00</v>
      </c>
      <c r="AQ101" t="str">
        <f t="shared" si="7"/>
        <v xml:space="preserve">    (U4)0x0000001EU,                                                           /* 30 MSG_02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1</v>
      </c>
      <c r="AF102" s="125">
        <f t="shared" si="15"/>
        <v>1</v>
      </c>
      <c r="AG102" s="125">
        <f t="shared" si="15"/>
        <v>1</v>
      </c>
      <c r="AH102" s="125">
        <f t="shared" si="15"/>
        <v>1</v>
      </c>
      <c r="AI102" s="125">
        <f>IF(AI37=1,1,0)</f>
        <v>1</v>
      </c>
      <c r="AJ102" s="48" t="str">
        <f t="shared" si="6"/>
        <v>MSG_02</v>
      </c>
      <c r="AK102" s="61"/>
      <c r="AL102" s="61" t="str">
        <f t="shared" si="9"/>
        <v>1F</v>
      </c>
      <c r="AM102" s="61" t="str">
        <f t="shared" si="10"/>
        <v>00</v>
      </c>
      <c r="AN102" s="61" t="str">
        <f t="shared" si="11"/>
        <v>00</v>
      </c>
      <c r="AO102" s="61" t="str">
        <f t="shared" si="12"/>
        <v>00</v>
      </c>
      <c r="AQ102" t="str">
        <f t="shared" si="7"/>
        <v xml:space="preserve">    (U4)0x0000001FU                                                            /* 31 MSG_02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PD_ACTF</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0</v>
      </c>
      <c r="AE136" s="125">
        <f t="shared" si="20"/>
        <v>1</v>
      </c>
      <c r="AF136" s="125">
        <f t="shared" si="20"/>
        <v>1</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1F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(U4)0x0000001FU,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1</v>
      </c>
      <c r="AF137" s="125">
        <f t="shared" si="20"/>
        <v>1</v>
      </c>
      <c r="AG137" s="125">
        <f t="shared" si="20"/>
        <v>1</v>
      </c>
      <c r="AH137" s="125">
        <f t="shared" si="20"/>
        <v>1</v>
      </c>
      <c r="AI137" s="125">
        <f t="shared" si="20"/>
        <v>1</v>
      </c>
      <c r="AJ137" s="48" t="str">
        <f t="shared" si="21"/>
        <v>UNKNOWN</v>
      </c>
      <c r="AK137" s="61"/>
      <c r="AL137" s="61" t="str">
        <f t="shared" ref="AL137:AL199" si="24">BIN2HEX(AB137&amp;AC137&amp;AD137&amp;AE137&amp;AF137&amp;AG137&amp;AH137&amp;AI137,2)</f>
        <v>1F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(U4)0x0000001FU,                                                           /* 01 UNKNOWN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1</v>
      </c>
      <c r="AF138" s="125">
        <f t="shared" si="20"/>
        <v>1</v>
      </c>
      <c r="AG138" s="125">
        <f t="shared" si="20"/>
        <v>1</v>
      </c>
      <c r="AH138" s="125">
        <f t="shared" si="20"/>
        <v>1</v>
      </c>
      <c r="AI138" s="125">
        <f t="shared" si="20"/>
        <v>1</v>
      </c>
      <c r="AJ138" s="48" t="str">
        <f t="shared" si="21"/>
        <v>UNKNOWN</v>
      </c>
      <c r="AK138" s="61"/>
      <c r="AL138" s="61" t="str">
        <f t="shared" si="24"/>
        <v>1F</v>
      </c>
      <c r="AM138" s="61" t="str">
        <f t="shared" si="25"/>
        <v>00</v>
      </c>
      <c r="AN138" s="61" t="str">
        <f t="shared" si="26"/>
        <v>00</v>
      </c>
      <c r="AO138" s="61" t="str">
        <f t="shared" si="27"/>
        <v>00</v>
      </c>
      <c r="AQ138" t="str">
        <f t="shared" si="22"/>
        <v xml:space="preserve">    (U4)0x0000001FU,                                                           /* 02 UNKNOWN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1</v>
      </c>
      <c r="AF139" s="125">
        <f t="shared" si="20"/>
        <v>1</v>
      </c>
      <c r="AG139" s="125">
        <f t="shared" si="20"/>
        <v>1</v>
      </c>
      <c r="AH139" s="125">
        <f t="shared" si="20"/>
        <v>1</v>
      </c>
      <c r="AI139" s="125">
        <f t="shared" si="20"/>
        <v>1</v>
      </c>
      <c r="AJ139" s="48" t="str">
        <f t="shared" si="21"/>
        <v>UNKNOWN</v>
      </c>
      <c r="AK139" s="61"/>
      <c r="AL139" s="61" t="str">
        <f t="shared" si="24"/>
        <v>1F</v>
      </c>
      <c r="AM139" s="61" t="str">
        <f t="shared" si="25"/>
        <v>00</v>
      </c>
      <c r="AN139" s="61" t="str">
        <f t="shared" si="26"/>
        <v>00</v>
      </c>
      <c r="AO139" s="61" t="str">
        <f t="shared" si="27"/>
        <v>00</v>
      </c>
      <c r="AQ139" t="str">
        <f t="shared" si="22"/>
        <v xml:space="preserve">    (U4)0x0000001FU,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1</v>
      </c>
      <c r="AF140" s="125">
        <f t="shared" si="20"/>
        <v>1</v>
      </c>
      <c r="AG140" s="125">
        <f t="shared" si="20"/>
        <v>1</v>
      </c>
      <c r="AH140" s="125">
        <f t="shared" si="20"/>
        <v>1</v>
      </c>
      <c r="AI140" s="125">
        <f t="shared" si="20"/>
        <v>1</v>
      </c>
      <c r="AJ140" s="48" t="str">
        <f t="shared" si="21"/>
        <v>UNKNOWN</v>
      </c>
      <c r="AK140" s="61"/>
      <c r="AL140" s="61" t="str">
        <f t="shared" si="24"/>
        <v>1F</v>
      </c>
      <c r="AM140" s="61" t="str">
        <f t="shared" si="25"/>
        <v>00</v>
      </c>
      <c r="AN140" s="61" t="str">
        <f t="shared" si="26"/>
        <v>00</v>
      </c>
      <c r="AO140" s="61" t="str">
        <f t="shared" si="27"/>
        <v>00</v>
      </c>
      <c r="AQ140" t="str">
        <f t="shared" si="22"/>
        <v xml:space="preserve">    (U4)0x0000001FU,                                                           /* 04 UNKNOWN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1</v>
      </c>
      <c r="AF141" s="125">
        <f t="shared" si="20"/>
        <v>1</v>
      </c>
      <c r="AG141" s="125">
        <f t="shared" si="20"/>
        <v>1</v>
      </c>
      <c r="AH141" s="125">
        <f t="shared" si="20"/>
        <v>1</v>
      </c>
      <c r="AI141" s="125">
        <f t="shared" si="20"/>
        <v>1</v>
      </c>
      <c r="AJ141" s="48" t="str">
        <f t="shared" si="21"/>
        <v>UNKNOWN</v>
      </c>
      <c r="AK141" s="61"/>
      <c r="AL141" s="61" t="str">
        <f t="shared" si="24"/>
        <v>1F</v>
      </c>
      <c r="AM141" s="61" t="str">
        <f t="shared" si="25"/>
        <v>00</v>
      </c>
      <c r="AN141" s="61" t="str">
        <f t="shared" si="26"/>
        <v>00</v>
      </c>
      <c r="AO141" s="61" t="str">
        <f t="shared" si="27"/>
        <v>00</v>
      </c>
      <c r="AQ141" t="str">
        <f t="shared" si="22"/>
        <v xml:space="preserve">    (U4)0x0000001FU,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1</v>
      </c>
      <c r="AF142" s="125">
        <f t="shared" si="20"/>
        <v>1</v>
      </c>
      <c r="AG142" s="125">
        <f t="shared" si="20"/>
        <v>1</v>
      </c>
      <c r="AH142" s="125">
        <f t="shared" si="20"/>
        <v>1</v>
      </c>
      <c r="AI142" s="125">
        <f t="shared" si="20"/>
        <v>1</v>
      </c>
      <c r="AJ142" s="48" t="str">
        <f t="shared" si="21"/>
        <v>UNKNOWN</v>
      </c>
      <c r="AK142" s="61"/>
      <c r="AL142" s="61" t="str">
        <f t="shared" si="24"/>
        <v>1F</v>
      </c>
      <c r="AM142" s="61" t="str">
        <f t="shared" si="25"/>
        <v>00</v>
      </c>
      <c r="AN142" s="61" t="str">
        <f t="shared" si="26"/>
        <v>00</v>
      </c>
      <c r="AO142" s="61" t="str">
        <f t="shared" si="27"/>
        <v>00</v>
      </c>
      <c r="AQ142" t="str">
        <f t="shared" si="22"/>
        <v xml:space="preserve">    (U4)0x0000001FU,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1</v>
      </c>
      <c r="AF143" s="125">
        <f t="shared" si="20"/>
        <v>1</v>
      </c>
      <c r="AG143" s="125">
        <f t="shared" si="20"/>
        <v>1</v>
      </c>
      <c r="AH143" s="125">
        <f t="shared" si="20"/>
        <v>1</v>
      </c>
      <c r="AI143" s="125">
        <f>IF(OR(AI13=0,AI13=1),1,0)</f>
        <v>1</v>
      </c>
      <c r="AJ143" s="48" t="str">
        <f t="shared" si="21"/>
        <v>UNKNOWN</v>
      </c>
      <c r="AK143" s="61"/>
      <c r="AL143" s="61" t="str">
        <f t="shared" si="24"/>
        <v>1F</v>
      </c>
      <c r="AM143" s="61" t="str">
        <f t="shared" si="25"/>
        <v>00</v>
      </c>
      <c r="AN143" s="61" t="str">
        <f t="shared" si="26"/>
        <v>00</v>
      </c>
      <c r="AO143" s="61" t="str">
        <f t="shared" si="27"/>
        <v>00</v>
      </c>
      <c r="AQ143" t="str">
        <f t="shared" si="22"/>
        <v xml:space="preserve">    (U4)0x0000001FU,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1</v>
      </c>
      <c r="AF144" s="125">
        <f t="shared" si="28"/>
        <v>1</v>
      </c>
      <c r="AG144" s="125">
        <f t="shared" si="28"/>
        <v>1</v>
      </c>
      <c r="AH144" s="125">
        <f t="shared" si="28"/>
        <v>1</v>
      </c>
      <c r="AI144" s="125">
        <f t="shared" si="28"/>
        <v>1</v>
      </c>
      <c r="AJ144" s="48" t="str">
        <f t="shared" si="21"/>
        <v>UNKNOWN</v>
      </c>
      <c r="AK144" s="61"/>
      <c r="AL144" s="61" t="str">
        <f t="shared" si="24"/>
        <v>1F</v>
      </c>
      <c r="AM144" s="61" t="str">
        <f t="shared" si="25"/>
        <v>00</v>
      </c>
      <c r="AN144" s="61" t="str">
        <f t="shared" si="26"/>
        <v>00</v>
      </c>
      <c r="AO144" s="61" t="str">
        <f t="shared" si="27"/>
        <v>00</v>
      </c>
      <c r="AQ144" t="str">
        <f t="shared" si="22"/>
        <v xml:space="preserve">    (U4)0x0000001FU,                                                           /* 08 UNKNOWN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1</v>
      </c>
      <c r="AF145" s="125">
        <f t="shared" si="28"/>
        <v>1</v>
      </c>
      <c r="AG145" s="125">
        <f t="shared" si="28"/>
        <v>1</v>
      </c>
      <c r="AH145" s="125">
        <f t="shared" si="28"/>
        <v>1</v>
      </c>
      <c r="AI145" s="125">
        <f t="shared" si="28"/>
        <v>1</v>
      </c>
      <c r="AJ145" s="48" t="str">
        <f t="shared" si="21"/>
        <v>MSG_02</v>
      </c>
      <c r="AK145" s="61"/>
      <c r="AL145" s="61" t="str">
        <f t="shared" si="24"/>
        <v>1F</v>
      </c>
      <c r="AM145" s="61" t="str">
        <f t="shared" si="25"/>
        <v>00</v>
      </c>
      <c r="AN145" s="61" t="str">
        <f t="shared" si="26"/>
        <v>00</v>
      </c>
      <c r="AO145" s="61" t="str">
        <f t="shared" si="27"/>
        <v>00</v>
      </c>
      <c r="AQ145" t="str">
        <f t="shared" si="22"/>
        <v xml:space="preserve">    (U4)0x0000001FU,                                                           /* 09 MSG_02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1</v>
      </c>
      <c r="AF146" s="125">
        <f t="shared" si="28"/>
        <v>1</v>
      </c>
      <c r="AG146" s="125">
        <f t="shared" si="28"/>
        <v>1</v>
      </c>
      <c r="AH146" s="125">
        <f t="shared" si="28"/>
        <v>1</v>
      </c>
      <c r="AI146" s="125">
        <f t="shared" si="28"/>
        <v>1</v>
      </c>
      <c r="AJ146" s="48" t="str">
        <f t="shared" si="21"/>
        <v>UNKNOWN</v>
      </c>
      <c r="AK146" s="61"/>
      <c r="AL146" s="61" t="str">
        <f t="shared" si="24"/>
        <v>1F</v>
      </c>
      <c r="AM146" s="61" t="str">
        <f t="shared" si="25"/>
        <v>00</v>
      </c>
      <c r="AN146" s="61" t="str">
        <f t="shared" si="26"/>
        <v>00</v>
      </c>
      <c r="AO146" s="61" t="str">
        <f t="shared" si="27"/>
        <v>00</v>
      </c>
      <c r="AQ146" t="str">
        <f t="shared" si="22"/>
        <v xml:space="preserve">    (U4)0x0000001FU,                                                           /* 10 UNKNOWN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1</v>
      </c>
      <c r="AF147" s="125">
        <f t="shared" si="28"/>
        <v>1</v>
      </c>
      <c r="AG147" s="125">
        <f t="shared" si="28"/>
        <v>1</v>
      </c>
      <c r="AH147" s="125">
        <f t="shared" si="28"/>
        <v>1</v>
      </c>
      <c r="AI147" s="125">
        <f t="shared" si="28"/>
        <v>1</v>
      </c>
      <c r="AJ147" s="48" t="str">
        <f t="shared" si="21"/>
        <v>UNKNOWN</v>
      </c>
      <c r="AK147" s="61"/>
      <c r="AL147" s="61" t="str">
        <f t="shared" si="24"/>
        <v>1F</v>
      </c>
      <c r="AM147" s="61" t="str">
        <f t="shared" si="25"/>
        <v>00</v>
      </c>
      <c r="AN147" s="61" t="str">
        <f t="shared" si="26"/>
        <v>00</v>
      </c>
      <c r="AO147" s="61" t="str">
        <f t="shared" si="27"/>
        <v>00</v>
      </c>
      <c r="AQ147" t="str">
        <f t="shared" si="22"/>
        <v xml:space="preserve">    (U4)0x0000001FU,                                                           /* 11 UNKNOWN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1</v>
      </c>
      <c r="AF148" s="125">
        <f t="shared" si="28"/>
        <v>1</v>
      </c>
      <c r="AG148" s="125">
        <f t="shared" si="28"/>
        <v>1</v>
      </c>
      <c r="AH148" s="125">
        <f t="shared" si="28"/>
        <v>1</v>
      </c>
      <c r="AI148" s="125">
        <f t="shared" si="28"/>
        <v>1</v>
      </c>
      <c r="AJ148" s="48" t="str">
        <f t="shared" si="21"/>
        <v>UNKNOWN</v>
      </c>
      <c r="AK148" s="61"/>
      <c r="AL148" s="61" t="str">
        <f t="shared" si="24"/>
        <v>1F</v>
      </c>
      <c r="AM148" s="61" t="str">
        <f t="shared" si="25"/>
        <v>00</v>
      </c>
      <c r="AN148" s="61" t="str">
        <f t="shared" si="26"/>
        <v>00</v>
      </c>
      <c r="AO148" s="61" t="str">
        <f t="shared" si="27"/>
        <v>00</v>
      </c>
      <c r="AQ148" t="str">
        <f t="shared" si="22"/>
        <v xml:space="preserve">    (U4)0x0000001FU,                                                           /* 12 UNKNOWN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1</v>
      </c>
      <c r="AF149" s="125">
        <f t="shared" si="28"/>
        <v>1</v>
      </c>
      <c r="AG149" s="125">
        <f t="shared" si="28"/>
        <v>1</v>
      </c>
      <c r="AH149" s="125">
        <f t="shared" si="28"/>
        <v>1</v>
      </c>
      <c r="AI149" s="125">
        <f t="shared" si="28"/>
        <v>1</v>
      </c>
      <c r="AJ149" s="48" t="str">
        <f t="shared" si="21"/>
        <v>UNKNOWN</v>
      </c>
      <c r="AK149" s="61"/>
      <c r="AL149" s="61" t="str">
        <f t="shared" si="24"/>
        <v>1F</v>
      </c>
      <c r="AM149" s="61" t="str">
        <f t="shared" si="25"/>
        <v>00</v>
      </c>
      <c r="AN149" s="61" t="str">
        <f t="shared" si="26"/>
        <v>00</v>
      </c>
      <c r="AO149" s="61" t="str">
        <f t="shared" si="27"/>
        <v>00</v>
      </c>
      <c r="AQ149" t="str">
        <f t="shared" si="22"/>
        <v xml:space="preserve">    (U4)0x0000001FU,                                                           /* 13 UNKNOWN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1</v>
      </c>
      <c r="AF150" s="125">
        <f t="shared" si="28"/>
        <v>1</v>
      </c>
      <c r="AG150" s="125">
        <f t="shared" si="28"/>
        <v>1</v>
      </c>
      <c r="AH150" s="125">
        <f t="shared" si="28"/>
        <v>1</v>
      </c>
      <c r="AI150" s="125">
        <f t="shared" si="28"/>
        <v>1</v>
      </c>
      <c r="AJ150" s="48" t="str">
        <f t="shared" si="21"/>
        <v>UNKNOWN</v>
      </c>
      <c r="AK150" s="61"/>
      <c r="AL150" s="61" t="str">
        <f t="shared" si="24"/>
        <v>1F</v>
      </c>
      <c r="AM150" s="61" t="str">
        <f t="shared" si="25"/>
        <v>00</v>
      </c>
      <c r="AN150" s="61" t="str">
        <f t="shared" si="26"/>
        <v>00</v>
      </c>
      <c r="AO150" s="61" t="str">
        <f t="shared" si="27"/>
        <v>00</v>
      </c>
      <c r="AQ150" t="str">
        <f t="shared" si="22"/>
        <v xml:space="preserve">    (U4)0x0000001FU,                                                           /* 14 UNKNOWN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1</v>
      </c>
      <c r="AF151" s="125">
        <f t="shared" si="28"/>
        <v>1</v>
      </c>
      <c r="AG151" s="125">
        <f t="shared" si="28"/>
        <v>1</v>
      </c>
      <c r="AH151" s="125">
        <f t="shared" si="28"/>
        <v>1</v>
      </c>
      <c r="AI151" s="125">
        <f>IF(OR(AI21=0,AI21=1),1,0)</f>
        <v>1</v>
      </c>
      <c r="AJ151" s="48" t="str">
        <f t="shared" si="21"/>
        <v>UNKNOWN</v>
      </c>
      <c r="AK151" s="61"/>
      <c r="AL151" s="61" t="str">
        <f t="shared" si="24"/>
        <v>1F</v>
      </c>
      <c r="AM151" s="61" t="str">
        <f t="shared" si="25"/>
        <v>00</v>
      </c>
      <c r="AN151" s="61" t="str">
        <f t="shared" si="26"/>
        <v>00</v>
      </c>
      <c r="AO151" s="61" t="str">
        <f t="shared" si="27"/>
        <v>00</v>
      </c>
      <c r="AQ151" t="str">
        <f t="shared" si="22"/>
        <v xml:space="preserve">    (U4)0x0000001FU,                                                           /* 15 UNKNOWN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1</v>
      </c>
      <c r="AF152" s="125">
        <f t="shared" si="29"/>
        <v>1</v>
      </c>
      <c r="AG152" s="125">
        <f t="shared" si="29"/>
        <v>1</v>
      </c>
      <c r="AH152" s="125">
        <f t="shared" si="29"/>
        <v>1</v>
      </c>
      <c r="AI152" s="125">
        <f t="shared" si="29"/>
        <v>1</v>
      </c>
      <c r="AJ152" s="48" t="str">
        <f t="shared" si="21"/>
        <v>UNKNOWN</v>
      </c>
      <c r="AK152" s="61"/>
      <c r="AL152" s="61" t="str">
        <f t="shared" si="24"/>
        <v>1F</v>
      </c>
      <c r="AM152" s="61" t="str">
        <f t="shared" si="25"/>
        <v>00</v>
      </c>
      <c r="AN152" s="61" t="str">
        <f t="shared" si="26"/>
        <v>00</v>
      </c>
      <c r="AO152" s="61" t="str">
        <f t="shared" si="27"/>
        <v>00</v>
      </c>
      <c r="AQ152" t="str">
        <f t="shared" si="22"/>
        <v xml:space="preserve">    (U4)0x0000001FU,                                                           /* 16 UNKNOWN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1</v>
      </c>
      <c r="AF153" s="125">
        <f t="shared" si="29"/>
        <v>1</v>
      </c>
      <c r="AG153" s="125">
        <f t="shared" si="29"/>
        <v>1</v>
      </c>
      <c r="AH153" s="125">
        <f t="shared" si="29"/>
        <v>1</v>
      </c>
      <c r="AI153" s="125">
        <f t="shared" si="29"/>
        <v>1</v>
      </c>
      <c r="AJ153" s="48" t="str">
        <f t="shared" si="21"/>
        <v>UNKNOWN</v>
      </c>
      <c r="AK153" s="61"/>
      <c r="AL153" s="61" t="str">
        <f t="shared" si="24"/>
        <v>1F</v>
      </c>
      <c r="AM153" s="61" t="str">
        <f t="shared" si="25"/>
        <v>00</v>
      </c>
      <c r="AN153" s="61" t="str">
        <f t="shared" si="26"/>
        <v>00</v>
      </c>
      <c r="AO153" s="61" t="str">
        <f t="shared" si="27"/>
        <v>00</v>
      </c>
      <c r="AQ153" t="str">
        <f t="shared" si="22"/>
        <v xml:space="preserve">    (U4)0x0000001FU,                                                           /* 17 UNKNOWN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1</v>
      </c>
      <c r="AF154" s="125">
        <f t="shared" si="29"/>
        <v>1</v>
      </c>
      <c r="AG154" s="125">
        <f t="shared" si="29"/>
        <v>1</v>
      </c>
      <c r="AH154" s="125">
        <f t="shared" si="29"/>
        <v>1</v>
      </c>
      <c r="AI154" s="125">
        <f t="shared" si="29"/>
        <v>1</v>
      </c>
      <c r="AJ154" s="48" t="str">
        <f t="shared" si="21"/>
        <v>UNKNOWN</v>
      </c>
      <c r="AK154" s="61"/>
      <c r="AL154" s="61" t="str">
        <f t="shared" si="24"/>
        <v>1F</v>
      </c>
      <c r="AM154" s="61" t="str">
        <f t="shared" si="25"/>
        <v>00</v>
      </c>
      <c r="AN154" s="61" t="str">
        <f t="shared" si="26"/>
        <v>00</v>
      </c>
      <c r="AO154" s="61" t="str">
        <f t="shared" si="27"/>
        <v>00</v>
      </c>
      <c r="AQ154" t="str">
        <f t="shared" si="22"/>
        <v xml:space="preserve">    (U4)0x0000001FU,                                                           /* 18 UNKNOWN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1</v>
      </c>
      <c r="AF155" s="125">
        <f t="shared" si="29"/>
        <v>1</v>
      </c>
      <c r="AG155" s="125">
        <f t="shared" si="29"/>
        <v>1</v>
      </c>
      <c r="AH155" s="125">
        <f t="shared" si="29"/>
        <v>1</v>
      </c>
      <c r="AI155" s="125">
        <f t="shared" si="29"/>
        <v>1</v>
      </c>
      <c r="AJ155" s="48" t="str">
        <f t="shared" si="21"/>
        <v>UNKNOWN</v>
      </c>
      <c r="AK155" s="61"/>
      <c r="AL155" s="61" t="str">
        <f t="shared" si="24"/>
        <v>1F</v>
      </c>
      <c r="AM155" s="61" t="str">
        <f t="shared" si="25"/>
        <v>00</v>
      </c>
      <c r="AN155" s="61" t="str">
        <f t="shared" si="26"/>
        <v>00</v>
      </c>
      <c r="AO155" s="61" t="str">
        <f t="shared" si="27"/>
        <v>00</v>
      </c>
      <c r="AQ155" t="str">
        <f t="shared" si="22"/>
        <v xml:space="preserve">    (U4)0x0000001FU,                                                           /* 19 UNKNOWN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1</v>
      </c>
      <c r="AF156" s="125">
        <f t="shared" si="29"/>
        <v>1</v>
      </c>
      <c r="AG156" s="125">
        <f t="shared" si="29"/>
        <v>1</v>
      </c>
      <c r="AH156" s="125">
        <f t="shared" si="29"/>
        <v>1</v>
      </c>
      <c r="AI156" s="125">
        <f t="shared" si="29"/>
        <v>1</v>
      </c>
      <c r="AJ156" s="48" t="str">
        <f t="shared" si="21"/>
        <v>UNKNOWN</v>
      </c>
      <c r="AK156" s="61"/>
      <c r="AL156" s="61" t="str">
        <f t="shared" si="24"/>
        <v>1F</v>
      </c>
      <c r="AM156" s="61" t="str">
        <f t="shared" si="25"/>
        <v>00</v>
      </c>
      <c r="AN156" s="61" t="str">
        <f t="shared" si="26"/>
        <v>00</v>
      </c>
      <c r="AO156" s="61" t="str">
        <f t="shared" si="27"/>
        <v>00</v>
      </c>
      <c r="AQ156" t="str">
        <f t="shared" si="22"/>
        <v xml:space="preserve">    (U4)0x0000001FU,                                                           /* 20 UNKNOWN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1</v>
      </c>
      <c r="AF157" s="125">
        <f t="shared" si="29"/>
        <v>1</v>
      </c>
      <c r="AG157" s="125">
        <f t="shared" si="29"/>
        <v>1</v>
      </c>
      <c r="AH157" s="125">
        <f t="shared" si="29"/>
        <v>1</v>
      </c>
      <c r="AI157" s="125">
        <f t="shared" si="29"/>
        <v>1</v>
      </c>
      <c r="AJ157" s="48" t="str">
        <f t="shared" si="21"/>
        <v>UNKNOWN</v>
      </c>
      <c r="AK157" s="61"/>
      <c r="AL157" s="61" t="str">
        <f t="shared" si="24"/>
        <v>1F</v>
      </c>
      <c r="AM157" s="61" t="str">
        <f t="shared" si="25"/>
        <v>00</v>
      </c>
      <c r="AN157" s="61" t="str">
        <f t="shared" si="26"/>
        <v>00</v>
      </c>
      <c r="AO157" s="61" t="str">
        <f t="shared" si="27"/>
        <v>00</v>
      </c>
      <c r="AQ157" t="str">
        <f t="shared" si="22"/>
        <v xml:space="preserve">    (U4)0x0000001FU,                                                           /* 21 UNKNOWN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1</v>
      </c>
      <c r="AF158" s="125">
        <f t="shared" si="29"/>
        <v>1</v>
      </c>
      <c r="AG158" s="125">
        <f t="shared" si="29"/>
        <v>1</v>
      </c>
      <c r="AH158" s="125">
        <f t="shared" si="29"/>
        <v>1</v>
      </c>
      <c r="AI158" s="125">
        <f t="shared" si="29"/>
        <v>1</v>
      </c>
      <c r="AJ158" s="48" t="str">
        <f t="shared" si="21"/>
        <v>UNKNOWN</v>
      </c>
      <c r="AK158" s="61"/>
      <c r="AL158" s="61" t="str">
        <f t="shared" si="24"/>
        <v>1F</v>
      </c>
      <c r="AM158" s="61" t="str">
        <f t="shared" si="25"/>
        <v>00</v>
      </c>
      <c r="AN158" s="61" t="str">
        <f t="shared" si="26"/>
        <v>00</v>
      </c>
      <c r="AO158" s="61" t="str">
        <f t="shared" si="27"/>
        <v>00</v>
      </c>
      <c r="AQ158" t="str">
        <f t="shared" si="22"/>
        <v xml:space="preserve">    (U4)0x0000001FU,                                                           /* 22 UNKNOWN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1</v>
      </c>
      <c r="AF159" s="125">
        <f t="shared" si="29"/>
        <v>1</v>
      </c>
      <c r="AG159" s="125">
        <f t="shared" si="29"/>
        <v>1</v>
      </c>
      <c r="AH159" s="125">
        <f t="shared" si="29"/>
        <v>1</v>
      </c>
      <c r="AI159" s="125">
        <f>IF(OR(AI29=0,AI29=1),1,0)</f>
        <v>1</v>
      </c>
      <c r="AJ159" s="48" t="str">
        <f t="shared" si="21"/>
        <v>UNKNOWN</v>
      </c>
      <c r="AK159" s="61"/>
      <c r="AL159" s="61" t="str">
        <f t="shared" si="24"/>
        <v>1F</v>
      </c>
      <c r="AM159" s="61" t="str">
        <f t="shared" si="25"/>
        <v>00</v>
      </c>
      <c r="AN159" s="61" t="str">
        <f t="shared" si="26"/>
        <v>00</v>
      </c>
      <c r="AO159" s="61" t="str">
        <f t="shared" si="27"/>
        <v>00</v>
      </c>
      <c r="AQ159" t="str">
        <f t="shared" si="22"/>
        <v xml:space="preserve">    (U4)0x0000001FU,                                                           /* 23 UNKNOWN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1</v>
      </c>
      <c r="AF160" s="125">
        <f t="shared" si="30"/>
        <v>1</v>
      </c>
      <c r="AG160" s="125">
        <f t="shared" si="30"/>
        <v>1</v>
      </c>
      <c r="AH160" s="125">
        <f t="shared" si="30"/>
        <v>1</v>
      </c>
      <c r="AI160" s="125">
        <f t="shared" si="30"/>
        <v>1</v>
      </c>
      <c r="AJ160" s="48" t="str">
        <f t="shared" si="21"/>
        <v>UNKNOWN</v>
      </c>
      <c r="AK160" s="61"/>
      <c r="AL160" s="61" t="str">
        <f t="shared" si="24"/>
        <v>1F</v>
      </c>
      <c r="AM160" s="61" t="str">
        <f t="shared" si="25"/>
        <v>00</v>
      </c>
      <c r="AN160" s="61" t="str">
        <f t="shared" si="26"/>
        <v>00</v>
      </c>
      <c r="AO160" s="61" t="str">
        <f t="shared" si="27"/>
        <v>00</v>
      </c>
      <c r="AQ160" t="str">
        <f t="shared" si="22"/>
        <v xml:space="preserve">    (U4)0x0000001FU,                                                           /* 24 UNKNOWN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1</v>
      </c>
      <c r="AF161" s="125">
        <f t="shared" si="30"/>
        <v>1</v>
      </c>
      <c r="AG161" s="125">
        <f t="shared" si="30"/>
        <v>1</v>
      </c>
      <c r="AH161" s="125">
        <f t="shared" si="30"/>
        <v>1</v>
      </c>
      <c r="AI161" s="125">
        <f t="shared" si="30"/>
        <v>1</v>
      </c>
      <c r="AJ161" s="48" t="str">
        <f t="shared" si="21"/>
        <v>MSG_02</v>
      </c>
      <c r="AK161" s="61"/>
      <c r="AL161" s="61" t="str">
        <f t="shared" si="24"/>
        <v>1F</v>
      </c>
      <c r="AM161" s="61" t="str">
        <f t="shared" si="25"/>
        <v>00</v>
      </c>
      <c r="AN161" s="61" t="str">
        <f t="shared" si="26"/>
        <v>00</v>
      </c>
      <c r="AO161" s="61" t="str">
        <f t="shared" si="27"/>
        <v>00</v>
      </c>
      <c r="AQ161" t="str">
        <f t="shared" si="22"/>
        <v xml:space="preserve">    (U4)0x0000001FU,                                                           /* 25 MSG_02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1</v>
      </c>
      <c r="AF162" s="125">
        <f t="shared" si="30"/>
        <v>1</v>
      </c>
      <c r="AG162" s="125">
        <f t="shared" si="30"/>
        <v>1</v>
      </c>
      <c r="AH162" s="125">
        <f t="shared" si="30"/>
        <v>1</v>
      </c>
      <c r="AI162" s="125">
        <f t="shared" si="30"/>
        <v>1</v>
      </c>
      <c r="AJ162" s="48" t="str">
        <f t="shared" si="21"/>
        <v>UNKNOWN</v>
      </c>
      <c r="AK162" s="61"/>
      <c r="AL162" s="61" t="str">
        <f t="shared" si="24"/>
        <v>1F</v>
      </c>
      <c r="AM162" s="61" t="str">
        <f t="shared" si="25"/>
        <v>00</v>
      </c>
      <c r="AN162" s="61" t="str">
        <f t="shared" si="26"/>
        <v>00</v>
      </c>
      <c r="AO162" s="61" t="str">
        <f t="shared" si="27"/>
        <v>00</v>
      </c>
      <c r="AQ162" t="str">
        <f t="shared" si="22"/>
        <v xml:space="preserve">    (U4)0x0000001FU,                                                           /* 26 UNKNOWN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1</v>
      </c>
      <c r="AF163" s="125">
        <f t="shared" si="30"/>
        <v>1</v>
      </c>
      <c r="AG163" s="125">
        <f t="shared" si="30"/>
        <v>1</v>
      </c>
      <c r="AH163" s="125">
        <f t="shared" si="30"/>
        <v>1</v>
      </c>
      <c r="AI163" s="125">
        <f t="shared" si="30"/>
        <v>1</v>
      </c>
      <c r="AJ163" s="48" t="str">
        <f t="shared" si="21"/>
        <v>UNKNOWN</v>
      </c>
      <c r="AK163" s="61"/>
      <c r="AL163" s="61" t="str">
        <f t="shared" si="24"/>
        <v>1F</v>
      </c>
      <c r="AM163" s="61" t="str">
        <f t="shared" si="25"/>
        <v>00</v>
      </c>
      <c r="AN163" s="61" t="str">
        <f t="shared" si="26"/>
        <v>00</v>
      </c>
      <c r="AO163" s="61" t="str">
        <f t="shared" si="27"/>
        <v>00</v>
      </c>
      <c r="AQ163" t="str">
        <f t="shared" si="22"/>
        <v xml:space="preserve">    (U4)0x0000001FU,                                                           /* 27 UNKNOWN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1</v>
      </c>
      <c r="AF164" s="125">
        <f t="shared" si="30"/>
        <v>1</v>
      </c>
      <c r="AG164" s="125">
        <f t="shared" si="30"/>
        <v>1</v>
      </c>
      <c r="AH164" s="125">
        <f t="shared" si="30"/>
        <v>1</v>
      </c>
      <c r="AI164" s="125">
        <f t="shared" si="30"/>
        <v>1</v>
      </c>
      <c r="AJ164" s="48" t="str">
        <f t="shared" si="21"/>
        <v>MSG_02</v>
      </c>
      <c r="AK164" s="61"/>
      <c r="AL164" s="61" t="str">
        <f t="shared" si="24"/>
        <v>1F</v>
      </c>
      <c r="AM164" s="61" t="str">
        <f t="shared" si="25"/>
        <v>00</v>
      </c>
      <c r="AN164" s="61" t="str">
        <f t="shared" si="26"/>
        <v>00</v>
      </c>
      <c r="AO164" s="61" t="str">
        <f t="shared" si="27"/>
        <v>00</v>
      </c>
      <c r="AQ164" t="str">
        <f t="shared" si="22"/>
        <v xml:space="preserve">    (U4)0x0000001FU,                                                           /* 28 MSG_02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1</v>
      </c>
      <c r="AF165" s="125">
        <f t="shared" si="30"/>
        <v>1</v>
      </c>
      <c r="AG165" s="125">
        <f t="shared" si="30"/>
        <v>1</v>
      </c>
      <c r="AH165" s="125">
        <f t="shared" si="30"/>
        <v>1</v>
      </c>
      <c r="AI165" s="125">
        <f t="shared" si="30"/>
        <v>1</v>
      </c>
      <c r="AJ165" s="48" t="str">
        <f t="shared" si="21"/>
        <v>MSG_02</v>
      </c>
      <c r="AK165" s="61"/>
      <c r="AL165" s="61" t="str">
        <f t="shared" si="24"/>
        <v>1F</v>
      </c>
      <c r="AM165" s="61" t="str">
        <f t="shared" si="25"/>
        <v>00</v>
      </c>
      <c r="AN165" s="61" t="str">
        <f t="shared" si="26"/>
        <v>00</v>
      </c>
      <c r="AO165" s="61" t="str">
        <f t="shared" si="27"/>
        <v>00</v>
      </c>
      <c r="AQ165" t="str">
        <f t="shared" si="22"/>
        <v xml:space="preserve">    (U4)0x0000001FU,                                                           /* 29 MSG_02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1</v>
      </c>
      <c r="AF166" s="125">
        <f t="shared" si="30"/>
        <v>1</v>
      </c>
      <c r="AG166" s="125">
        <f t="shared" si="30"/>
        <v>1</v>
      </c>
      <c r="AH166" s="125">
        <f t="shared" si="30"/>
        <v>1</v>
      </c>
      <c r="AI166" s="125">
        <f t="shared" si="30"/>
        <v>1</v>
      </c>
      <c r="AJ166" s="48" t="str">
        <f t="shared" si="21"/>
        <v>MSG_02</v>
      </c>
      <c r="AK166" s="61"/>
      <c r="AL166" s="61" t="str">
        <f t="shared" si="24"/>
        <v>1F</v>
      </c>
      <c r="AM166" s="61" t="str">
        <f t="shared" si="25"/>
        <v>00</v>
      </c>
      <c r="AN166" s="61" t="str">
        <f t="shared" si="26"/>
        <v>00</v>
      </c>
      <c r="AO166" s="61" t="str">
        <f t="shared" si="27"/>
        <v>00</v>
      </c>
      <c r="AQ166" t="str">
        <f t="shared" si="22"/>
        <v xml:space="preserve">    (U4)0x0000001FU,                                                           /* 30 MSG_02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1</v>
      </c>
      <c r="AF167" s="125">
        <f t="shared" si="30"/>
        <v>1</v>
      </c>
      <c r="AG167" s="125">
        <f t="shared" si="30"/>
        <v>1</v>
      </c>
      <c r="AH167" s="125">
        <f t="shared" si="30"/>
        <v>1</v>
      </c>
      <c r="AI167" s="125">
        <f>IF(OR(AI37=0,AI37=1),1,0)</f>
        <v>1</v>
      </c>
      <c r="AJ167" s="48" t="str">
        <f t="shared" si="21"/>
        <v>MSG_02</v>
      </c>
      <c r="AK167" s="61"/>
      <c r="AL167" s="61" t="str">
        <f t="shared" si="24"/>
        <v>1F</v>
      </c>
      <c r="AM167" s="61" t="str">
        <f t="shared" si="25"/>
        <v>00</v>
      </c>
      <c r="AN167" s="61" t="str">
        <f t="shared" si="26"/>
        <v>00</v>
      </c>
      <c r="AO167" s="61" t="str">
        <f t="shared" si="27"/>
        <v>00</v>
      </c>
      <c r="AQ167" t="str">
        <f t="shared" si="22"/>
        <v xml:space="preserve">    (U4)0x0000001FU                                                            /* 31 MSG_02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F8 G6 H6:I8 K6:AC8 D9:AC69 L3:AD3 AD6:AJ69" name="Table作成編集範囲"/>
    <protectedRange sqref="J6:J8 G7:G8" name="Table作成編集範囲_1"/>
    <protectedRange sqref="AG3:AI3" name="Table作成編集範囲_2"/>
    <protectedRange sqref="B3" name="Table作成編集範囲_3"/>
  </protectedRanges>
  <mergeCells count="4">
    <mergeCell ref="C2:C3"/>
    <mergeCell ref="AJ2:AJ3"/>
    <mergeCell ref="A4:B5"/>
    <mergeCell ref="AG3:AH3"/>
  </mergeCells>
  <phoneticPr fontId="3"/>
  <conditionalFormatting sqref="D6:AI69">
    <cfRule type="cellIs" dxfId="97" priority="1" operator="equal">
      <formula>1</formula>
    </cfRule>
    <cfRule type="cellIs" dxfId="96" priority="2" operator="equal">
      <formula>"×"</formula>
    </cfRule>
  </conditionalFormatting>
  <conditionalFormatting sqref="AR5:AS70">
    <cfRule type="expression" dxfId="95" priority="56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tabColor rgb="FFCCECFF"/>
  </sheetPr>
  <dimension ref="A1:AW199"/>
  <sheetViews>
    <sheetView zoomScale="85" zoomScaleNormal="85" workbookViewId="0">
      <pane ySplit="3" topLeftCell="A4" activePane="bottomLeft" state="frozen"/>
      <selection activeCell="U50" sqref="U50"/>
      <selection pane="bottomLeft" activeCell="U50" sqref="U50"/>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124</v>
      </c>
    </row>
    <row r="3" spans="1:49" ht="213" customHeight="1" thickBot="1">
      <c r="B3" s="228" t="str">
        <f>IF(OR(IF(COUNTIF(D6:AC69,"0")&lt;&gt;0,TRUE,FALSE),IF(COUNTIF(D6:AC69,"1")&lt;&gt;0,TRUE,FALSE)),"Search Table","Index Table")</f>
        <v>Index Table</v>
      </c>
      <c r="C3" s="363"/>
      <c r="D3" s="126" t="s">
        <v>63</v>
      </c>
      <c r="E3" s="126" t="s">
        <v>68</v>
      </c>
      <c r="F3" s="126" t="s">
        <v>51</v>
      </c>
      <c r="G3" s="126" t="s">
        <v>50</v>
      </c>
      <c r="H3" s="126" t="s">
        <v>123</v>
      </c>
      <c r="I3" s="126" t="s">
        <v>122</v>
      </c>
      <c r="J3" s="126" t="s">
        <v>216</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159</v>
      </c>
      <c r="AC3" s="127" t="s">
        <v>159</v>
      </c>
      <c r="AD3" s="127" t="s">
        <v>159</v>
      </c>
      <c r="AE3" s="127" t="s">
        <v>159</v>
      </c>
      <c r="AF3" s="126" t="s">
        <v>127</v>
      </c>
      <c r="AG3" s="373" t="s">
        <v>457</v>
      </c>
      <c r="AH3" s="373"/>
      <c r="AI3" s="225" t="s">
        <v>479</v>
      </c>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u4_sp_ALERT_D_SBW_PD_LBAT_CRIT[ALERT_D_SBW_PD_LBAT_NUM_DST] = {</v>
      </c>
      <c r="AS5" s="84" t="str">
        <f ca="1">"static const U4  "&amp;$AW$9&amp;"["&amp;$AW$10&amp;"] = {"</f>
        <v>static const U4  u4_sp_ALERT_D_SBW_PD_LBAT_MASK[ALERT_D_SBW_PD_LBAT_NUM_DST] = {</v>
      </c>
      <c r="AT5" s="84" t="str">
        <f ca="1">"static const U1  "&amp;$AW$11&amp;"["&amp;$AW$10&amp;"] = {"</f>
        <v>static const U1  u1_sp_ALERT_D_SBW_PD_LBAT_DST[ALERT_D_SBW_PD_LBAT_NUM_DST] = {</v>
      </c>
      <c r="AU5" s="84" t="str">
        <f ca="1">"const ST_ALERT_MTRX "&amp;$AW$12&amp;" = {"</f>
        <v>const ST_ALERT_MTRX st_gp_ALERT_D_SBW_MTRX[17] = {</v>
      </c>
      <c r="AV5" s="65" t="str">
        <f ca="1">"#define "&amp;AW10&amp;REPT(" ",41-LEN(AW10))&amp;"("&amp;AW13&amp;"U)"</f>
        <v>#define ALERT_D_SBW_PD_LBAT_NUM_DST              (16U)</v>
      </c>
      <c r="AW5" s="66"/>
    </row>
    <row r="6" spans="1:49">
      <c r="B6" s="131" t="str">
        <f ca="1">"Table "&amp;$AW$6</f>
        <v>Table PD_LBAT</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62" t="s">
        <v>69</v>
      </c>
      <c r="AD6" s="62" t="s">
        <v>69</v>
      </c>
      <c r="AE6" s="62" t="s">
        <v>69</v>
      </c>
      <c r="AF6" s="62">
        <v>0</v>
      </c>
      <c r="AG6" s="62">
        <v>0</v>
      </c>
      <c r="AH6" s="62">
        <v>0</v>
      </c>
      <c r="AI6" s="62">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PD_LBAT</v>
      </c>
    </row>
    <row r="7" spans="1:49">
      <c r="B7" s="131"/>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62" t="s">
        <v>69</v>
      </c>
      <c r="AD7" s="62" t="s">
        <v>69</v>
      </c>
      <c r="AE7" s="62" t="s">
        <v>69</v>
      </c>
      <c r="AF7" s="62">
        <v>0</v>
      </c>
      <c r="AG7" s="62">
        <v>0</v>
      </c>
      <c r="AH7" s="62">
        <v>0</v>
      </c>
      <c r="AI7" s="62">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&amp;u4_s_AlertD_sbwPdLbatSrcchk,                                          /* fp_u4_SRC_CHK                                      */</v>
      </c>
      <c r="AV7" s="50" t="s">
        <v>73</v>
      </c>
      <c r="AW7" s="130">
        <f>IF(B3="Search Table",1,0)</f>
        <v>0</v>
      </c>
    </row>
    <row r="8" spans="1:49">
      <c r="B8" s="131"/>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62" t="s">
        <v>69</v>
      </c>
      <c r="AD8" s="62" t="s">
        <v>69</v>
      </c>
      <c r="AE8" s="62" t="s">
        <v>69</v>
      </c>
      <c r="AF8" s="62">
        <v>0</v>
      </c>
      <c r="AG8" s="62">
        <v>0</v>
      </c>
      <c r="AH8" s="62">
        <v>1</v>
      </c>
      <c r="AI8" s="62">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u4_sp_ALERT_D_SBW_PD_LBAT_CRIT</v>
      </c>
    </row>
    <row r="9" spans="1:49">
      <c r="B9" s="131"/>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62" t="s">
        <v>69</v>
      </c>
      <c r="AD9" s="62" t="s">
        <v>69</v>
      </c>
      <c r="AE9" s="62" t="s">
        <v>69</v>
      </c>
      <c r="AF9" s="62">
        <v>0</v>
      </c>
      <c r="AG9" s="62">
        <v>0</v>
      </c>
      <c r="AH9" s="62">
        <v>1</v>
      </c>
      <c r="AI9" s="62">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u4_sp_ALERT_D_SBW_PD_LBAT_MASK</v>
      </c>
    </row>
    <row r="10" spans="1:49">
      <c r="B10" s="131"/>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62" t="s">
        <v>69</v>
      </c>
      <c r="AD10" s="62" t="s">
        <v>69</v>
      </c>
      <c r="AE10" s="62" t="s">
        <v>69</v>
      </c>
      <c r="AF10" s="62">
        <v>0</v>
      </c>
      <c r="AG10" s="62">
        <v>1</v>
      </c>
      <c r="AH10" s="62">
        <v>0</v>
      </c>
      <c r="AI10" s="62">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ALERT_D_SBW_PD_LBAT_NUM_DST</v>
      </c>
    </row>
    <row r="11" spans="1:49">
      <c r="B11" s="131"/>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62" t="s">
        <v>69</v>
      </c>
      <c r="AD11" s="62" t="s">
        <v>69</v>
      </c>
      <c r="AE11" s="62" t="s">
        <v>69</v>
      </c>
      <c r="AF11" s="62">
        <v>0</v>
      </c>
      <c r="AG11" s="62">
        <v>1</v>
      </c>
      <c r="AH11" s="62">
        <v>0</v>
      </c>
      <c r="AI11" s="62">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u1_sp_ALERT_D_SBW_PD_LBAT_DST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62" t="s">
        <v>69</v>
      </c>
      <c r="AD12" s="62" t="s">
        <v>69</v>
      </c>
      <c r="AE12" s="62" t="s">
        <v>69</v>
      </c>
      <c r="AF12" s="62">
        <v>0</v>
      </c>
      <c r="AG12" s="62">
        <v>1</v>
      </c>
      <c r="AH12" s="62">
        <v>1</v>
      </c>
      <c r="AI12" s="62">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62" t="s">
        <v>69</v>
      </c>
      <c r="AD13" s="62" t="s">
        <v>69</v>
      </c>
      <c r="AE13" s="62" t="s">
        <v>69</v>
      </c>
      <c r="AF13" s="62">
        <v>0</v>
      </c>
      <c r="AG13" s="62">
        <v>1</v>
      </c>
      <c r="AH13" s="62">
        <v>1</v>
      </c>
      <c r="AI13" s="62">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&amp;u1_sp_ALERT_D_SBW_PD_LBAT_DST[0],                                     /* u1p_DST                                            */</v>
      </c>
      <c r="AV13" s="50" t="s">
        <v>78</v>
      </c>
      <c r="AW13" s="130">
        <f>COUNTA($AJ$6:$AJ$69)</f>
        <v>16</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62" t="s">
        <v>69</v>
      </c>
      <c r="AD14" s="62" t="s">
        <v>69</v>
      </c>
      <c r="AE14" s="62" t="s">
        <v>69</v>
      </c>
      <c r="AF14" s="62">
        <v>1</v>
      </c>
      <c r="AG14" s="62">
        <v>0</v>
      </c>
      <c r="AH14" s="62">
        <v>0</v>
      </c>
      <c r="AI14" s="62">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(U2)ALERT_D_SBW_PD_LBAT_NUM_DST,                                       /* u2_num_srch                                        */</v>
      </c>
      <c r="AV14" s="50" t="s">
        <v>79</v>
      </c>
      <c r="AW14" s="68" t="str">
        <f ca="1">IF(AW6&lt;&gt;AW17,VLOOKUP(AW6,Matrix!$C$13:$G$37,4,FALSE),Matrix!F13)</f>
        <v>u4_s_AlertD_sbwPdLbatSrcchk</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62" t="s">
        <v>69</v>
      </c>
      <c r="AD15" s="62" t="s">
        <v>69</v>
      </c>
      <c r="AE15" s="62" t="s">
        <v>69</v>
      </c>
      <c r="AF15" s="62">
        <v>1</v>
      </c>
      <c r="AG15" s="62">
        <v>0</v>
      </c>
      <c r="AH15" s="62">
        <v>0</v>
      </c>
      <c r="AI15" s="62">
        <v>1</v>
      </c>
      <c r="AJ15" s="52" t="s">
        <v>269</v>
      </c>
      <c r="AL15" t="str">
        <f t="shared" ca="1" si="0"/>
        <v xml:space="preserve">    (U1)ALERT_REQ_D_SBW_PD_LBAT_MSG_03</v>
      </c>
      <c r="AR15" s="63" t="str">
        <f t="shared" si="3"/>
        <v xml:space="preserve">    (U4)0x00000009U,                                                           /* 09 MSG_03                                          */</v>
      </c>
      <c r="AS15" s="63" t="str">
        <f t="shared" si="4"/>
        <v xml:space="preserve">    (U4)0x0000000FU,                                                           /* 09 MSG_03                                          */</v>
      </c>
      <c r="AT15" s="63" t="str">
        <f t="shared" ca="1" si="1"/>
        <v xml:space="preserve">    (U1)ALERT_REQ_D_SBW_PD_LBAT_MSG_03,                                        /* 09 MSG_03                                          */</v>
      </c>
      <c r="AU15" s="63" t="str">
        <f ca="1">"        (U1)"&amp;$AW$16&amp;REPT(" ",67-LEN($AW$16))&amp;"/* u1_vom_act                                         */"</f>
        <v xml:space="preserve">        (U1)ALERT_VOM_BAT_WT                                                   /* u1_vom_act                                         */</v>
      </c>
      <c r="AV15" s="50" t="s">
        <v>82</v>
      </c>
      <c r="AW15" s="68" t="str">
        <f ca="1">IF(AW6&lt;&gt;AW17,VLOOKUP(AW6,Matrix!$C$13:$G$37,5,FALSE),Matrix!G13)</f>
        <v>NULL</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62" t="s">
        <v>69</v>
      </c>
      <c r="AD16" s="62" t="s">
        <v>69</v>
      </c>
      <c r="AE16" s="62" t="s">
        <v>69</v>
      </c>
      <c r="AF16" s="62">
        <v>1</v>
      </c>
      <c r="AG16" s="62">
        <v>0</v>
      </c>
      <c r="AH16" s="62">
        <v>1</v>
      </c>
      <c r="AI16" s="62">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IF(AW6&lt;&gt;AW17,VLOOKUP(AW6,Matrix!$C$13:$G$37,2,FALSE),Matrix!D13)</f>
        <v>ALERT_VOM_BAT_WT</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62" t="s">
        <v>69</v>
      </c>
      <c r="AD17" s="62" t="s">
        <v>69</v>
      </c>
      <c r="AE17" s="62" t="s">
        <v>69</v>
      </c>
      <c r="AF17" s="62">
        <v>1</v>
      </c>
      <c r="AG17" s="62">
        <v>0</v>
      </c>
      <c r="AH17" s="62">
        <v>1</v>
      </c>
      <c r="AI17" s="62">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62" t="s">
        <v>69</v>
      </c>
      <c r="AD18" s="62" t="s">
        <v>69</v>
      </c>
      <c r="AE18" s="62" t="s">
        <v>69</v>
      </c>
      <c r="AF18" s="62">
        <v>1</v>
      </c>
      <c r="AG18" s="62">
        <v>1</v>
      </c>
      <c r="AH18" s="62">
        <v>0</v>
      </c>
      <c r="AI18" s="62">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62" t="s">
        <v>69</v>
      </c>
      <c r="AD19" s="62" t="s">
        <v>69</v>
      </c>
      <c r="AE19" s="62" t="s">
        <v>69</v>
      </c>
      <c r="AF19" s="62">
        <v>1</v>
      </c>
      <c r="AG19" s="62">
        <v>1</v>
      </c>
      <c r="AH19" s="62">
        <v>0</v>
      </c>
      <c r="AI19" s="62">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62" t="s">
        <v>69</v>
      </c>
      <c r="AD20" s="62" t="s">
        <v>69</v>
      </c>
      <c r="AE20" s="62" t="s">
        <v>69</v>
      </c>
      <c r="AF20" s="62">
        <v>1</v>
      </c>
      <c r="AG20" s="62">
        <v>1</v>
      </c>
      <c r="AH20" s="62">
        <v>1</v>
      </c>
      <c r="AI20" s="62">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62" t="s">
        <v>69</v>
      </c>
      <c r="AD21" s="62" t="s">
        <v>69</v>
      </c>
      <c r="AE21" s="62" t="s">
        <v>69</v>
      </c>
      <c r="AF21" s="62">
        <v>1</v>
      </c>
      <c r="AG21" s="62">
        <v>1</v>
      </c>
      <c r="AH21" s="62">
        <v>1</v>
      </c>
      <c r="AI21" s="62">
        <v>1</v>
      </c>
      <c r="AJ21" s="24"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62" t="s">
        <v>69</v>
      </c>
      <c r="AD22" s="62" t="s">
        <v>69</v>
      </c>
      <c r="AE22" s="62" t="s">
        <v>69</v>
      </c>
      <c r="AF22" s="62" t="s">
        <v>69</v>
      </c>
      <c r="AG22" s="62" t="s">
        <v>69</v>
      </c>
      <c r="AH22" s="62" t="s">
        <v>69</v>
      </c>
      <c r="AI22" s="62" t="s">
        <v>69</v>
      </c>
      <c r="AJ22" s="24"/>
      <c r="AL22" t="str">
        <f t="shared" ca="1" si="0"/>
        <v xml:space="preserve">    (U1)ALERT_REQ_D_SBW_PD_LBAT_</v>
      </c>
      <c r="AR22" s="63" t="str">
        <f t="shared" si="3"/>
        <v>};</v>
      </c>
      <c r="AS22" s="63" t="str">
        <f t="shared" si="4"/>
        <v>};</v>
      </c>
      <c r="AT22" s="63" t="str">
        <f t="shared" si="1"/>
        <v>};</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62" t="s">
        <v>69</v>
      </c>
      <c r="AD23" s="62" t="s">
        <v>69</v>
      </c>
      <c r="AE23" s="62" t="s">
        <v>69</v>
      </c>
      <c r="AF23" s="62" t="s">
        <v>69</v>
      </c>
      <c r="AG23" s="62" t="s">
        <v>69</v>
      </c>
      <c r="AH23" s="62" t="s">
        <v>69</v>
      </c>
      <c r="AI23" s="62" t="s">
        <v>69</v>
      </c>
      <c r="AJ23" s="24"/>
      <c r="AL23" t="str">
        <f t="shared" ca="1" si="0"/>
        <v xml:space="preserve">    (U1)ALERT_REQ_D_SBW_PD_LBAT_</v>
      </c>
      <c r="AR23" s="63" t="str">
        <f t="shared" si="3"/>
        <v/>
      </c>
      <c r="AS23" s="63" t="str">
        <f t="shared" si="4"/>
        <v/>
      </c>
      <c r="AT23" s="63" t="str">
        <f t="shared" si="1"/>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62" t="s">
        <v>69</v>
      </c>
      <c r="AD24" s="62" t="s">
        <v>69</v>
      </c>
      <c r="AE24" s="62" t="s">
        <v>69</v>
      </c>
      <c r="AF24" s="62" t="s">
        <v>69</v>
      </c>
      <c r="AG24" s="62" t="s">
        <v>69</v>
      </c>
      <c r="AH24" s="62" t="s">
        <v>69</v>
      </c>
      <c r="AI24" s="62" t="s">
        <v>69</v>
      </c>
      <c r="AJ24" s="24"/>
      <c r="AL24" t="str">
        <f t="shared" ca="1" si="0"/>
        <v xml:space="preserve">    (U1)ALERT_REQ_D_SBW_PD_LBAT_</v>
      </c>
      <c r="AR24" s="63" t="str">
        <f t="shared" si="3"/>
        <v/>
      </c>
      <c r="AS24" s="63" t="str">
        <f t="shared" si="4"/>
        <v/>
      </c>
      <c r="AT24" s="63" t="str">
        <f t="shared" si="1"/>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62" t="s">
        <v>69</v>
      </c>
      <c r="AD25" s="62" t="s">
        <v>69</v>
      </c>
      <c r="AE25" s="62" t="s">
        <v>69</v>
      </c>
      <c r="AF25" s="62" t="s">
        <v>69</v>
      </c>
      <c r="AG25" s="62" t="s">
        <v>69</v>
      </c>
      <c r="AH25" s="62" t="s">
        <v>69</v>
      </c>
      <c r="AI25" s="62" t="s">
        <v>69</v>
      </c>
      <c r="AJ25" s="24"/>
      <c r="AL25" t="str">
        <f t="shared" ca="1" si="0"/>
        <v xml:space="preserve">    (U1)ALERT_REQ_D_SBW_PD_LBAT_</v>
      </c>
      <c r="AR25" s="63" t="str">
        <f t="shared" si="3"/>
        <v/>
      </c>
      <c r="AS25" s="63" t="str">
        <f t="shared" si="4"/>
        <v/>
      </c>
      <c r="AT25" s="63" t="str">
        <f t="shared" si="1"/>
        <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62" t="s">
        <v>69</v>
      </c>
      <c r="AD26" s="62" t="s">
        <v>69</v>
      </c>
      <c r="AE26" s="62" t="s">
        <v>69</v>
      </c>
      <c r="AF26" s="62" t="s">
        <v>69</v>
      </c>
      <c r="AG26" s="62" t="s">
        <v>69</v>
      </c>
      <c r="AH26" s="62" t="s">
        <v>69</v>
      </c>
      <c r="AI26" s="62" t="s">
        <v>69</v>
      </c>
      <c r="AJ26" s="24"/>
      <c r="AL26" t="str">
        <f t="shared" ca="1" si="0"/>
        <v xml:space="preserve">    (U1)ALERT_REQ_D_SBW_PD_LBAT_</v>
      </c>
      <c r="AR26" s="63" t="str">
        <f t="shared" si="3"/>
        <v/>
      </c>
      <c r="AS26" s="63" t="str">
        <f t="shared" si="4"/>
        <v/>
      </c>
      <c r="AT26" s="63" t="str">
        <f t="shared" si="1"/>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62" t="s">
        <v>69</v>
      </c>
      <c r="AD27" s="62" t="s">
        <v>69</v>
      </c>
      <c r="AE27" s="62" t="s">
        <v>69</v>
      </c>
      <c r="AF27" s="62" t="s">
        <v>69</v>
      </c>
      <c r="AG27" s="62" t="s">
        <v>69</v>
      </c>
      <c r="AH27" s="62" t="s">
        <v>69</v>
      </c>
      <c r="AI27" s="62" t="s">
        <v>69</v>
      </c>
      <c r="AJ27" s="24"/>
      <c r="AL27" t="str">
        <f t="shared" ca="1" si="0"/>
        <v xml:space="preserve">    (U1)ALERT_REQ_D_SBW_PD_LBAT_</v>
      </c>
      <c r="AR27" s="63" t="str">
        <f t="shared" si="3"/>
        <v/>
      </c>
      <c r="AS27" s="63" t="str">
        <f t="shared" si="4"/>
        <v/>
      </c>
      <c r="AT27" s="63" t="str">
        <f t="shared" si="1"/>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62" t="s">
        <v>69</v>
      </c>
      <c r="AD28" s="62" t="s">
        <v>69</v>
      </c>
      <c r="AE28" s="62" t="s">
        <v>69</v>
      </c>
      <c r="AF28" s="62" t="s">
        <v>69</v>
      </c>
      <c r="AG28" s="62" t="s">
        <v>69</v>
      </c>
      <c r="AH28" s="62" t="s">
        <v>69</v>
      </c>
      <c r="AI28" s="62" t="s">
        <v>69</v>
      </c>
      <c r="AJ28" s="24"/>
      <c r="AL28" t="str">
        <f t="shared" ca="1" si="0"/>
        <v xml:space="preserve">    (U1)ALERT_REQ_D_SBW_PD_LBAT_</v>
      </c>
      <c r="AR28" s="63" t="str">
        <f t="shared" si="3"/>
        <v/>
      </c>
      <c r="AS28" s="63" t="str">
        <f t="shared" si="4"/>
        <v/>
      </c>
      <c r="AT28" s="63" t="str">
        <f t="shared" si="1"/>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62" t="s">
        <v>69</v>
      </c>
      <c r="AD29" s="62" t="s">
        <v>69</v>
      </c>
      <c r="AE29" s="62" t="s">
        <v>69</v>
      </c>
      <c r="AF29" s="62" t="s">
        <v>69</v>
      </c>
      <c r="AG29" s="62" t="s">
        <v>69</v>
      </c>
      <c r="AH29" s="62" t="s">
        <v>69</v>
      </c>
      <c r="AI29" s="62" t="s">
        <v>69</v>
      </c>
      <c r="AJ29" s="24"/>
      <c r="AL29" t="str">
        <f t="shared" ca="1" si="0"/>
        <v xml:space="preserve">    (U1)ALERT_REQ_D_SBW_PD_LBAT_</v>
      </c>
      <c r="AR29" s="63" t="str">
        <f t="shared" si="3"/>
        <v/>
      </c>
      <c r="AS29" s="63" t="str">
        <f t="shared" si="4"/>
        <v/>
      </c>
      <c r="AT29" s="63" t="str">
        <f t="shared" si="1"/>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62" t="s">
        <v>69</v>
      </c>
      <c r="AD30" s="62" t="s">
        <v>69</v>
      </c>
      <c r="AE30" s="62" t="s">
        <v>69</v>
      </c>
      <c r="AF30" s="62" t="s">
        <v>69</v>
      </c>
      <c r="AG30" s="62" t="s">
        <v>69</v>
      </c>
      <c r="AH30" s="62" t="s">
        <v>69</v>
      </c>
      <c r="AI30" s="62" t="s">
        <v>69</v>
      </c>
      <c r="AJ30" s="24"/>
      <c r="AL30" t="str">
        <f t="shared" ca="1" si="0"/>
        <v xml:space="preserve">    (U1)ALERT_REQ_D_SBW_PD_LBAT_</v>
      </c>
      <c r="AR30" s="63" t="str">
        <f t="shared" si="3"/>
        <v/>
      </c>
      <c r="AS30" s="63" t="str">
        <f t="shared" si="4"/>
        <v/>
      </c>
      <c r="AT30" s="63" t="str">
        <f t="shared" si="1"/>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62" t="s">
        <v>69</v>
      </c>
      <c r="AD31" s="62" t="s">
        <v>69</v>
      </c>
      <c r="AE31" s="62" t="s">
        <v>69</v>
      </c>
      <c r="AF31" s="62" t="s">
        <v>69</v>
      </c>
      <c r="AG31" s="62" t="s">
        <v>69</v>
      </c>
      <c r="AH31" s="62" t="s">
        <v>69</v>
      </c>
      <c r="AI31" s="62" t="s">
        <v>69</v>
      </c>
      <c r="AJ31" s="24"/>
      <c r="AL31" t="str">
        <f t="shared" ca="1" si="0"/>
        <v xml:space="preserve">    (U1)ALERT_REQ_D_SBW_PD_LBAT_</v>
      </c>
      <c r="AR31" s="63" t="str">
        <f t="shared" si="3"/>
        <v/>
      </c>
      <c r="AS31" s="63" t="str">
        <f t="shared" si="4"/>
        <v/>
      </c>
      <c r="AT31" s="63" t="str">
        <f t="shared" si="1"/>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62" t="s">
        <v>69</v>
      </c>
      <c r="AD32" s="62" t="s">
        <v>69</v>
      </c>
      <c r="AE32" s="62" t="s">
        <v>69</v>
      </c>
      <c r="AF32" s="62" t="s">
        <v>69</v>
      </c>
      <c r="AG32" s="62" t="s">
        <v>69</v>
      </c>
      <c r="AH32" s="62" t="s">
        <v>69</v>
      </c>
      <c r="AI32" s="62" t="s">
        <v>69</v>
      </c>
      <c r="AJ32" s="24"/>
      <c r="AL32" t="str">
        <f t="shared" ca="1" si="0"/>
        <v xml:space="preserve">    (U1)ALERT_REQ_D_SBW_PD_LBAT_</v>
      </c>
      <c r="AR32" s="63" t="str">
        <f t="shared" si="3"/>
        <v/>
      </c>
      <c r="AS32" s="63" t="str">
        <f t="shared" si="4"/>
        <v/>
      </c>
      <c r="AT32" s="63" t="str">
        <f t="shared" si="1"/>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62" t="s">
        <v>69</v>
      </c>
      <c r="AD33" s="62" t="s">
        <v>69</v>
      </c>
      <c r="AE33" s="62" t="s">
        <v>69</v>
      </c>
      <c r="AF33" s="62" t="s">
        <v>69</v>
      </c>
      <c r="AG33" s="62" t="s">
        <v>69</v>
      </c>
      <c r="AH33" s="62" t="s">
        <v>69</v>
      </c>
      <c r="AI33" s="62" t="s">
        <v>69</v>
      </c>
      <c r="AJ33" s="24"/>
      <c r="AL33" t="str">
        <f t="shared" ca="1" si="0"/>
        <v xml:space="preserve">    (U1)ALERT_REQ_D_SBW_PD_LBAT_</v>
      </c>
      <c r="AR33" s="63" t="str">
        <f t="shared" si="3"/>
        <v/>
      </c>
      <c r="AS33" s="63" t="str">
        <f t="shared" si="4"/>
        <v/>
      </c>
      <c r="AT33" s="63" t="str">
        <f t="shared" si="1"/>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62" t="s">
        <v>69</v>
      </c>
      <c r="AD34" s="62" t="s">
        <v>69</v>
      </c>
      <c r="AE34" s="62" t="s">
        <v>69</v>
      </c>
      <c r="AF34" s="62" t="s">
        <v>69</v>
      </c>
      <c r="AG34" s="62" t="s">
        <v>69</v>
      </c>
      <c r="AH34" s="62" t="s">
        <v>69</v>
      </c>
      <c r="AI34" s="62" t="s">
        <v>69</v>
      </c>
      <c r="AJ34" s="24"/>
      <c r="AL34" t="str">
        <f t="shared" ca="1" si="0"/>
        <v xml:space="preserve">    (U1)ALERT_REQ_D_SBW_PD_LBAT_</v>
      </c>
      <c r="AR34" s="63" t="str">
        <f t="shared" si="3"/>
        <v/>
      </c>
      <c r="AS34" s="63" t="str">
        <f t="shared" si="4"/>
        <v/>
      </c>
      <c r="AT34" s="63" t="str">
        <f t="shared" si="1"/>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62" t="s">
        <v>69</v>
      </c>
      <c r="AD35" s="62" t="s">
        <v>69</v>
      </c>
      <c r="AE35" s="62" t="s">
        <v>69</v>
      </c>
      <c r="AF35" s="62" t="s">
        <v>69</v>
      </c>
      <c r="AG35" s="62" t="s">
        <v>69</v>
      </c>
      <c r="AH35" s="62" t="s">
        <v>69</v>
      </c>
      <c r="AI35" s="62" t="s">
        <v>69</v>
      </c>
      <c r="AJ35" s="24"/>
      <c r="AL35" t="str">
        <f t="shared" ca="1" si="0"/>
        <v xml:space="preserve">    (U1)ALERT_REQ_D_SBW_PD_LBAT_</v>
      </c>
      <c r="AR35" s="63" t="str">
        <f t="shared" si="3"/>
        <v/>
      </c>
      <c r="AS35" s="63" t="str">
        <f t="shared" si="4"/>
        <v/>
      </c>
      <c r="AT35" s="63" t="str">
        <f t="shared" si="1"/>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62" t="s">
        <v>69</v>
      </c>
      <c r="AD36" s="62" t="s">
        <v>69</v>
      </c>
      <c r="AE36" s="62" t="s">
        <v>69</v>
      </c>
      <c r="AF36" s="62" t="s">
        <v>69</v>
      </c>
      <c r="AG36" s="62" t="s">
        <v>69</v>
      </c>
      <c r="AH36" s="62" t="s">
        <v>69</v>
      </c>
      <c r="AI36" s="62" t="s">
        <v>69</v>
      </c>
      <c r="AJ36" s="24"/>
      <c r="AL36" t="str">
        <f t="shared" ca="1" si="0"/>
        <v xml:space="preserve">    (U1)ALERT_REQ_D_SBW_PD_LBAT_</v>
      </c>
      <c r="AR36" s="63" t="str">
        <f t="shared" si="3"/>
        <v/>
      </c>
      <c r="AS36" s="63" t="str">
        <f t="shared" si="4"/>
        <v/>
      </c>
      <c r="AT36" s="63" t="str">
        <f t="shared" si="1"/>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62" t="s">
        <v>69</v>
      </c>
      <c r="AD37" s="62" t="s">
        <v>69</v>
      </c>
      <c r="AE37" s="62" t="s">
        <v>69</v>
      </c>
      <c r="AF37" s="62" t="s">
        <v>69</v>
      </c>
      <c r="AG37" s="62" t="s">
        <v>69</v>
      </c>
      <c r="AH37" s="62" t="s">
        <v>69</v>
      </c>
      <c r="AI37" s="62" t="s">
        <v>69</v>
      </c>
      <c r="AJ37" s="24"/>
      <c r="AL37" t="str">
        <f t="shared" ca="1" si="0"/>
        <v xml:space="preserve">    (U1)ALERT_REQ_D_SBW_PD_LBAT_</v>
      </c>
      <c r="AR37" s="63" t="str">
        <f t="shared" si="3"/>
        <v/>
      </c>
      <c r="AS37" s="63" t="str">
        <f t="shared" si="4"/>
        <v/>
      </c>
      <c r="AT37" s="63" t="str">
        <f t="shared" si="1"/>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62" t="s">
        <v>69</v>
      </c>
      <c r="AD38" s="62" t="s">
        <v>69</v>
      </c>
      <c r="AE38" s="62" t="s">
        <v>69</v>
      </c>
      <c r="AF38" s="62" t="s">
        <v>69</v>
      </c>
      <c r="AG38" s="62" t="s">
        <v>69</v>
      </c>
      <c r="AH38" s="62" t="s">
        <v>69</v>
      </c>
      <c r="AI38" s="62" t="s">
        <v>69</v>
      </c>
      <c r="AJ38" s="24"/>
      <c r="AL38" t="str">
        <f t="shared" ca="1" si="0"/>
        <v xml:space="preserve">    (U1)ALERT_REQ_D_SBW_PD_LBAT_</v>
      </c>
      <c r="AR38" s="63" t="str">
        <f t="shared" si="3"/>
        <v/>
      </c>
      <c r="AS38" s="63" t="str">
        <f t="shared" si="4"/>
        <v/>
      </c>
      <c r="AT38" s="63" t="str">
        <f t="shared" si="1"/>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62" t="s">
        <v>69</v>
      </c>
      <c r="AD39" s="62" t="s">
        <v>69</v>
      </c>
      <c r="AE39" s="62" t="s">
        <v>69</v>
      </c>
      <c r="AF39" s="62" t="s">
        <v>69</v>
      </c>
      <c r="AG39" s="62" t="s">
        <v>69</v>
      </c>
      <c r="AH39" s="62" t="s">
        <v>69</v>
      </c>
      <c r="AI39" s="62" t="s">
        <v>69</v>
      </c>
      <c r="AJ39" s="24"/>
      <c r="AL39" t="str">
        <f t="shared" ca="1" si="0"/>
        <v xml:space="preserve">    (U1)ALERT_REQ_D_SBW_PD_LBAT_</v>
      </c>
      <c r="AR39" s="63" t="str">
        <f t="shared" si="3"/>
        <v/>
      </c>
      <c r="AS39" s="63" t="str">
        <f t="shared" si="4"/>
        <v/>
      </c>
      <c r="AT39" s="63" t="str">
        <f t="shared" si="1"/>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62" t="s">
        <v>69</v>
      </c>
      <c r="AD40" s="62" t="s">
        <v>69</v>
      </c>
      <c r="AE40" s="62" t="s">
        <v>69</v>
      </c>
      <c r="AF40" s="62" t="s">
        <v>69</v>
      </c>
      <c r="AG40" s="62" t="s">
        <v>69</v>
      </c>
      <c r="AH40" s="62" t="s">
        <v>69</v>
      </c>
      <c r="AI40" s="62" t="s">
        <v>69</v>
      </c>
      <c r="AJ40" s="24"/>
      <c r="AL40" t="str">
        <f t="shared" ca="1" si="0"/>
        <v xml:space="preserve">    (U1)ALERT_REQ_D_SBW_PD_LBAT_</v>
      </c>
      <c r="AR40" s="63" t="str">
        <f t="shared" si="3"/>
        <v/>
      </c>
      <c r="AS40" s="63" t="str">
        <f t="shared" si="4"/>
        <v/>
      </c>
      <c r="AT40" s="63" t="str">
        <f t="shared" si="1"/>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62" t="s">
        <v>69</v>
      </c>
      <c r="AD41" s="62" t="s">
        <v>69</v>
      </c>
      <c r="AE41" s="62" t="s">
        <v>69</v>
      </c>
      <c r="AF41" s="62" t="s">
        <v>69</v>
      </c>
      <c r="AG41" s="62" t="s">
        <v>69</v>
      </c>
      <c r="AH41" s="62" t="s">
        <v>69</v>
      </c>
      <c r="AI41" s="62" t="s">
        <v>69</v>
      </c>
      <c r="AJ41" s="24"/>
      <c r="AL41" t="str">
        <f t="shared" ca="1" si="0"/>
        <v xml:space="preserve">    (U1)ALERT_REQ_D_SBW_PD_LBAT_</v>
      </c>
      <c r="AR41" s="63" t="str">
        <f t="shared" si="3"/>
        <v/>
      </c>
      <c r="AS41" s="63" t="str">
        <f t="shared" si="4"/>
        <v/>
      </c>
      <c r="AT41" s="63" t="str">
        <f t="shared" si="1"/>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62" t="s">
        <v>69</v>
      </c>
      <c r="AD42" s="62" t="s">
        <v>69</v>
      </c>
      <c r="AE42" s="62" t="s">
        <v>69</v>
      </c>
      <c r="AF42" s="62" t="s">
        <v>69</v>
      </c>
      <c r="AG42" s="62" t="s">
        <v>69</v>
      </c>
      <c r="AH42" s="62" t="s">
        <v>69</v>
      </c>
      <c r="AI42" s="62" t="s">
        <v>69</v>
      </c>
      <c r="AJ42" s="24"/>
      <c r="AL42" t="str">
        <f t="shared" ca="1" si="0"/>
        <v xml:space="preserve">    (U1)ALERT_REQ_D_SBW_PD_LBAT_</v>
      </c>
      <c r="AR42" s="63" t="str">
        <f t="shared" si="3"/>
        <v/>
      </c>
      <c r="AS42" s="63" t="str">
        <f t="shared" si="4"/>
        <v/>
      </c>
      <c r="AT42" s="63" t="str">
        <f t="shared" si="1"/>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62" t="s">
        <v>69</v>
      </c>
      <c r="AD43" s="62" t="s">
        <v>69</v>
      </c>
      <c r="AE43" s="62" t="s">
        <v>69</v>
      </c>
      <c r="AF43" s="62" t="s">
        <v>69</v>
      </c>
      <c r="AG43" s="62" t="s">
        <v>69</v>
      </c>
      <c r="AH43" s="62" t="s">
        <v>69</v>
      </c>
      <c r="AI43" s="62" t="s">
        <v>69</v>
      </c>
      <c r="AJ43" s="24"/>
      <c r="AL43" t="str">
        <f t="shared" ca="1" si="0"/>
        <v xml:space="preserve">    (U1)ALERT_REQ_D_SBW_PD_LBAT_</v>
      </c>
      <c r="AR43" s="63" t="str">
        <f t="shared" si="3"/>
        <v/>
      </c>
      <c r="AS43" s="63" t="str">
        <f t="shared" si="4"/>
        <v/>
      </c>
      <c r="AT43" s="63" t="str">
        <f t="shared" si="1"/>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62" t="s">
        <v>69</v>
      </c>
      <c r="AD44" s="62" t="s">
        <v>69</v>
      </c>
      <c r="AE44" s="62" t="s">
        <v>69</v>
      </c>
      <c r="AF44" s="62" t="s">
        <v>69</v>
      </c>
      <c r="AG44" s="62" t="s">
        <v>69</v>
      </c>
      <c r="AH44" s="62" t="s">
        <v>69</v>
      </c>
      <c r="AI44" s="62" t="s">
        <v>69</v>
      </c>
      <c r="AJ44" s="24"/>
      <c r="AL44" t="str">
        <f t="shared" ca="1" si="0"/>
        <v xml:space="preserve">    (U1)ALERT_REQ_D_SBW_PD_LBAT_</v>
      </c>
      <c r="AR44" s="63" t="str">
        <f t="shared" si="3"/>
        <v/>
      </c>
      <c r="AS44" s="63" t="str">
        <f t="shared" si="4"/>
        <v/>
      </c>
      <c r="AT44" s="63" t="str">
        <f t="shared" si="1"/>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62" t="s">
        <v>69</v>
      </c>
      <c r="AD45" s="62" t="s">
        <v>69</v>
      </c>
      <c r="AE45" s="62" t="s">
        <v>69</v>
      </c>
      <c r="AF45" s="62" t="s">
        <v>69</v>
      </c>
      <c r="AG45" s="62" t="s">
        <v>69</v>
      </c>
      <c r="AH45" s="62" t="s">
        <v>69</v>
      </c>
      <c r="AI45" s="62" t="s">
        <v>69</v>
      </c>
      <c r="AJ45" s="24"/>
      <c r="AL45" t="str">
        <f t="shared" ca="1" si="0"/>
        <v xml:space="preserve">    (U1)ALERT_REQ_D_SBW_PD_LBAT_</v>
      </c>
      <c r="AR45" s="63" t="str">
        <f t="shared" si="3"/>
        <v/>
      </c>
      <c r="AS45" s="63" t="str">
        <f t="shared" si="4"/>
        <v/>
      </c>
      <c r="AT45" s="63" t="str">
        <f t="shared" si="1"/>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62" t="s">
        <v>69</v>
      </c>
      <c r="AD46" s="62" t="s">
        <v>69</v>
      </c>
      <c r="AE46" s="62" t="s">
        <v>69</v>
      </c>
      <c r="AF46" s="62" t="s">
        <v>69</v>
      </c>
      <c r="AG46" s="62" t="s">
        <v>69</v>
      </c>
      <c r="AH46" s="62" t="s">
        <v>69</v>
      </c>
      <c r="AI46" s="62" t="s">
        <v>69</v>
      </c>
      <c r="AJ46" s="24"/>
      <c r="AL46" t="str">
        <f t="shared" ca="1" si="0"/>
        <v xml:space="preserve">    (U1)ALERT_REQ_D_SBW_PD_LBAT_</v>
      </c>
      <c r="AR46" s="63" t="str">
        <f t="shared" si="3"/>
        <v/>
      </c>
      <c r="AS46" s="63" t="str">
        <f t="shared" si="4"/>
        <v/>
      </c>
      <c r="AT46" s="63" t="str">
        <f t="shared" si="1"/>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62" t="s">
        <v>69</v>
      </c>
      <c r="AD47" s="62" t="s">
        <v>69</v>
      </c>
      <c r="AE47" s="62" t="s">
        <v>69</v>
      </c>
      <c r="AF47" s="62" t="s">
        <v>69</v>
      </c>
      <c r="AG47" s="62" t="s">
        <v>69</v>
      </c>
      <c r="AH47" s="62" t="s">
        <v>69</v>
      </c>
      <c r="AI47" s="62" t="s">
        <v>69</v>
      </c>
      <c r="AJ47" s="24"/>
      <c r="AL47" t="str">
        <f t="shared" ca="1" si="0"/>
        <v xml:space="preserve">    (U1)ALERT_REQ_D_SBW_PD_LBAT_</v>
      </c>
      <c r="AR47" s="63" t="str">
        <f t="shared" si="3"/>
        <v/>
      </c>
      <c r="AS47" s="63" t="str">
        <f t="shared" si="4"/>
        <v/>
      </c>
      <c r="AT47" s="63" t="str">
        <f t="shared" si="1"/>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62" t="s">
        <v>69</v>
      </c>
      <c r="AD48" s="62" t="s">
        <v>69</v>
      </c>
      <c r="AE48" s="62" t="s">
        <v>69</v>
      </c>
      <c r="AF48" s="62" t="s">
        <v>69</v>
      </c>
      <c r="AG48" s="62" t="s">
        <v>69</v>
      </c>
      <c r="AH48" s="62" t="s">
        <v>69</v>
      </c>
      <c r="AI48" s="62" t="s">
        <v>69</v>
      </c>
      <c r="AJ48" s="24"/>
      <c r="AL48" t="str">
        <f t="shared" ca="1" si="0"/>
        <v xml:space="preserve">    (U1)ALERT_REQ_D_SBW_PD_LBAT_</v>
      </c>
      <c r="AR48" s="63" t="str">
        <f t="shared" si="3"/>
        <v/>
      </c>
      <c r="AS48" s="63" t="str">
        <f t="shared" si="4"/>
        <v/>
      </c>
      <c r="AT48" s="63" t="str">
        <f t="shared" si="1"/>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62" t="s">
        <v>69</v>
      </c>
      <c r="AD49" s="62" t="s">
        <v>69</v>
      </c>
      <c r="AE49" s="62" t="s">
        <v>69</v>
      </c>
      <c r="AF49" s="62" t="s">
        <v>69</v>
      </c>
      <c r="AG49" s="62" t="s">
        <v>69</v>
      </c>
      <c r="AH49" s="62" t="s">
        <v>69</v>
      </c>
      <c r="AI49" s="62" t="s">
        <v>69</v>
      </c>
      <c r="AJ49" s="24"/>
      <c r="AL49" t="str">
        <f t="shared" ca="1" si="0"/>
        <v xml:space="preserve">    (U1)ALERT_REQ_D_SBW_PD_LBAT_</v>
      </c>
      <c r="AR49" s="63" t="str">
        <f t="shared" si="3"/>
        <v/>
      </c>
      <c r="AS49" s="63" t="str">
        <f t="shared" si="4"/>
        <v/>
      </c>
      <c r="AT49" s="63" t="str">
        <f t="shared" si="1"/>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62" t="s">
        <v>69</v>
      </c>
      <c r="AD50" s="62" t="s">
        <v>69</v>
      </c>
      <c r="AE50" s="62" t="s">
        <v>69</v>
      </c>
      <c r="AF50" s="62" t="s">
        <v>69</v>
      </c>
      <c r="AG50" s="62" t="s">
        <v>69</v>
      </c>
      <c r="AH50" s="62" t="s">
        <v>69</v>
      </c>
      <c r="AI50" s="62" t="s">
        <v>69</v>
      </c>
      <c r="AJ50" s="24"/>
      <c r="AL50" t="str">
        <f t="shared" ca="1" si="0"/>
        <v xml:space="preserve">    (U1)ALERT_REQ_D_SBW_PD_LBAT_</v>
      </c>
      <c r="AR50" s="63" t="str">
        <f t="shared" si="3"/>
        <v/>
      </c>
      <c r="AS50" s="63" t="str">
        <f t="shared" si="4"/>
        <v/>
      </c>
      <c r="AT50" s="63" t="str">
        <f t="shared" si="1"/>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62" t="s">
        <v>69</v>
      </c>
      <c r="AD51" s="62" t="s">
        <v>69</v>
      </c>
      <c r="AE51" s="62" t="s">
        <v>69</v>
      </c>
      <c r="AF51" s="62" t="s">
        <v>69</v>
      </c>
      <c r="AG51" s="62" t="s">
        <v>69</v>
      </c>
      <c r="AH51" s="62" t="s">
        <v>69</v>
      </c>
      <c r="AI51" s="62" t="s">
        <v>69</v>
      </c>
      <c r="AJ51" s="24"/>
      <c r="AL51" t="str">
        <f t="shared" ca="1" si="0"/>
        <v xml:space="preserve">    (U1)ALERT_REQ_D_SBW_PD_LBAT_</v>
      </c>
      <c r="AR51" s="63" t="str">
        <f t="shared" si="3"/>
        <v/>
      </c>
      <c r="AS51" s="63" t="str">
        <f t="shared" si="4"/>
        <v/>
      </c>
      <c r="AT51" s="63" t="str">
        <f t="shared" si="1"/>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62" t="s">
        <v>69</v>
      </c>
      <c r="AD52" s="62" t="s">
        <v>69</v>
      </c>
      <c r="AE52" s="62" t="s">
        <v>69</v>
      </c>
      <c r="AF52" s="62" t="s">
        <v>69</v>
      </c>
      <c r="AG52" s="62" t="s">
        <v>69</v>
      </c>
      <c r="AH52" s="62" t="s">
        <v>69</v>
      </c>
      <c r="AI52" s="62" t="s">
        <v>69</v>
      </c>
      <c r="AJ52" s="24"/>
      <c r="AL52" t="str">
        <f t="shared" ca="1" si="0"/>
        <v xml:space="preserve">    (U1)ALERT_REQ_D_SBW_PD_LBAT_</v>
      </c>
      <c r="AR52" s="63" t="str">
        <f t="shared" si="3"/>
        <v/>
      </c>
      <c r="AS52" s="63" t="str">
        <f t="shared" si="4"/>
        <v/>
      </c>
      <c r="AT52" s="63" t="str">
        <f t="shared" si="1"/>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62" t="s">
        <v>69</v>
      </c>
      <c r="AD53" s="62" t="s">
        <v>69</v>
      </c>
      <c r="AE53" s="62" t="s">
        <v>69</v>
      </c>
      <c r="AF53" s="62" t="s">
        <v>69</v>
      </c>
      <c r="AG53" s="62" t="s">
        <v>69</v>
      </c>
      <c r="AH53" s="62" t="s">
        <v>69</v>
      </c>
      <c r="AI53" s="62" t="s">
        <v>69</v>
      </c>
      <c r="AJ53" s="24"/>
      <c r="AL53" t="str">
        <f t="shared" ca="1" si="0"/>
        <v xml:space="preserve">    (U1)ALERT_REQ_D_SBW_PD_LBAT_</v>
      </c>
      <c r="AR53" s="63" t="str">
        <f t="shared" si="3"/>
        <v/>
      </c>
      <c r="AS53" s="63" t="str">
        <f t="shared" si="4"/>
        <v/>
      </c>
      <c r="AT53" s="63" t="str">
        <f t="shared" si="1"/>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62" t="s">
        <v>69</v>
      </c>
      <c r="AD54" s="62" t="s">
        <v>69</v>
      </c>
      <c r="AE54" s="62" t="s">
        <v>69</v>
      </c>
      <c r="AF54" s="62" t="s">
        <v>69</v>
      </c>
      <c r="AG54" s="62" t="s">
        <v>69</v>
      </c>
      <c r="AH54" s="62" t="s">
        <v>69</v>
      </c>
      <c r="AI54" s="62" t="s">
        <v>69</v>
      </c>
      <c r="AJ54" s="24"/>
      <c r="AL54" t="str">
        <f t="shared" ca="1" si="0"/>
        <v xml:space="preserve">    (U1)ALERT_REQ_D_SBW_PD_LBAT_</v>
      </c>
      <c r="AR54" s="63" t="str">
        <f t="shared" si="3"/>
        <v/>
      </c>
      <c r="AS54" s="63" t="str">
        <f t="shared" si="4"/>
        <v/>
      </c>
      <c r="AT54" s="63" t="str">
        <f t="shared" si="1"/>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62" t="s">
        <v>69</v>
      </c>
      <c r="AD55" s="62" t="s">
        <v>69</v>
      </c>
      <c r="AE55" s="62" t="s">
        <v>69</v>
      </c>
      <c r="AF55" s="62" t="s">
        <v>69</v>
      </c>
      <c r="AG55" s="62" t="s">
        <v>69</v>
      </c>
      <c r="AH55" s="62" t="s">
        <v>69</v>
      </c>
      <c r="AI55" s="62" t="s">
        <v>69</v>
      </c>
      <c r="AJ55" s="24"/>
      <c r="AL55" t="str">
        <f t="shared" ca="1" si="0"/>
        <v xml:space="preserve">    (U1)ALERT_REQ_D_SBW_PD_LBAT_</v>
      </c>
      <c r="AR55" s="63" t="str">
        <f t="shared" si="3"/>
        <v/>
      </c>
      <c r="AS55" s="63" t="str">
        <f t="shared" si="4"/>
        <v/>
      </c>
      <c r="AT55" s="63" t="str">
        <f t="shared" si="1"/>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62" t="s">
        <v>69</v>
      </c>
      <c r="AD56" s="62" t="s">
        <v>69</v>
      </c>
      <c r="AE56" s="62" t="s">
        <v>69</v>
      </c>
      <c r="AF56" s="62" t="s">
        <v>69</v>
      </c>
      <c r="AG56" s="62" t="s">
        <v>69</v>
      </c>
      <c r="AH56" s="62" t="s">
        <v>69</v>
      </c>
      <c r="AI56" s="62" t="s">
        <v>69</v>
      </c>
      <c r="AJ56" s="24"/>
      <c r="AL56" t="str">
        <f t="shared" ca="1" si="0"/>
        <v xml:space="preserve">    (U1)ALERT_REQ_D_SBW_PD_LBAT_</v>
      </c>
      <c r="AR56" s="63" t="str">
        <f t="shared" si="3"/>
        <v/>
      </c>
      <c r="AS56" s="63" t="str">
        <f t="shared" si="4"/>
        <v/>
      </c>
      <c r="AT56" s="63" t="str">
        <f t="shared" si="1"/>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62" t="s">
        <v>69</v>
      </c>
      <c r="AD57" s="62" t="s">
        <v>69</v>
      </c>
      <c r="AE57" s="62" t="s">
        <v>69</v>
      </c>
      <c r="AF57" s="62" t="s">
        <v>69</v>
      </c>
      <c r="AG57" s="62" t="s">
        <v>69</v>
      </c>
      <c r="AH57" s="62" t="s">
        <v>69</v>
      </c>
      <c r="AI57" s="62" t="s">
        <v>69</v>
      </c>
      <c r="AJ57" s="24"/>
      <c r="AL57" t="str">
        <f t="shared" ca="1" si="0"/>
        <v xml:space="preserve">    (U1)ALERT_REQ_D_SBW_PD_LBAT_</v>
      </c>
      <c r="AR57" s="63" t="str">
        <f t="shared" si="3"/>
        <v/>
      </c>
      <c r="AS57" s="63" t="str">
        <f t="shared" si="4"/>
        <v/>
      </c>
      <c r="AT57" s="63" t="str">
        <f t="shared" si="1"/>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62" t="s">
        <v>69</v>
      </c>
      <c r="AD58" s="62" t="s">
        <v>69</v>
      </c>
      <c r="AE58" s="62" t="s">
        <v>69</v>
      </c>
      <c r="AF58" s="62" t="s">
        <v>69</v>
      </c>
      <c r="AG58" s="62" t="s">
        <v>69</v>
      </c>
      <c r="AH58" s="62" t="s">
        <v>69</v>
      </c>
      <c r="AI58" s="62" t="s">
        <v>69</v>
      </c>
      <c r="AJ58" s="24"/>
      <c r="AL58" t="str">
        <f t="shared" ca="1" si="0"/>
        <v xml:space="preserve">    (U1)ALERT_REQ_D_SBW_PD_LBAT_</v>
      </c>
      <c r="AR58" s="63" t="str">
        <f t="shared" si="3"/>
        <v/>
      </c>
      <c r="AS58" s="63" t="str">
        <f t="shared" si="4"/>
        <v/>
      </c>
      <c r="AT58" s="63" t="str">
        <f t="shared" si="1"/>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62" t="s">
        <v>69</v>
      </c>
      <c r="AD59" s="62" t="s">
        <v>69</v>
      </c>
      <c r="AE59" s="62" t="s">
        <v>69</v>
      </c>
      <c r="AF59" s="62" t="s">
        <v>69</v>
      </c>
      <c r="AG59" s="62" t="s">
        <v>69</v>
      </c>
      <c r="AH59" s="62" t="s">
        <v>69</v>
      </c>
      <c r="AI59" s="62" t="s">
        <v>69</v>
      </c>
      <c r="AJ59" s="24"/>
      <c r="AL59" t="str">
        <f t="shared" ca="1" si="0"/>
        <v xml:space="preserve">    (U1)ALERT_REQ_D_SBW_PD_LBAT_</v>
      </c>
      <c r="AR59" s="63" t="str">
        <f t="shared" si="3"/>
        <v/>
      </c>
      <c r="AS59" s="63" t="str">
        <f t="shared" si="4"/>
        <v/>
      </c>
      <c r="AT59" s="63" t="str">
        <f t="shared" si="1"/>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62" t="s">
        <v>69</v>
      </c>
      <c r="AD60" s="62" t="s">
        <v>69</v>
      </c>
      <c r="AE60" s="62" t="s">
        <v>69</v>
      </c>
      <c r="AF60" s="62" t="s">
        <v>69</v>
      </c>
      <c r="AG60" s="62" t="s">
        <v>69</v>
      </c>
      <c r="AH60" s="62" t="s">
        <v>69</v>
      </c>
      <c r="AI60" s="62" t="s">
        <v>69</v>
      </c>
      <c r="AJ60" s="24"/>
      <c r="AL60" t="str">
        <f t="shared" ca="1" si="0"/>
        <v xml:space="preserve">    (U1)ALERT_REQ_D_SBW_PD_LBAT_</v>
      </c>
      <c r="AR60" s="63" t="str">
        <f t="shared" si="3"/>
        <v/>
      </c>
      <c r="AS60" s="63" t="str">
        <f t="shared" si="4"/>
        <v/>
      </c>
      <c r="AT60" s="63" t="str">
        <f t="shared" si="1"/>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62" t="s">
        <v>69</v>
      </c>
      <c r="AD61" s="62" t="s">
        <v>69</v>
      </c>
      <c r="AE61" s="62" t="s">
        <v>69</v>
      </c>
      <c r="AF61" s="62" t="s">
        <v>69</v>
      </c>
      <c r="AG61" s="62" t="s">
        <v>69</v>
      </c>
      <c r="AH61" s="62" t="s">
        <v>69</v>
      </c>
      <c r="AI61" s="62" t="s">
        <v>69</v>
      </c>
      <c r="AJ61" s="24"/>
      <c r="AL61" t="str">
        <f t="shared" ca="1" si="0"/>
        <v xml:space="preserve">    (U1)ALERT_REQ_D_SBW_PD_LBAT_</v>
      </c>
      <c r="AR61" s="63" t="str">
        <f t="shared" si="3"/>
        <v/>
      </c>
      <c r="AS61" s="63" t="str">
        <f t="shared" si="4"/>
        <v/>
      </c>
      <c r="AT61" s="63" t="str">
        <f t="shared" si="1"/>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62" t="s">
        <v>69</v>
      </c>
      <c r="AD62" s="62" t="s">
        <v>69</v>
      </c>
      <c r="AE62" s="62" t="s">
        <v>69</v>
      </c>
      <c r="AF62" s="62" t="s">
        <v>69</v>
      </c>
      <c r="AG62" s="62" t="s">
        <v>69</v>
      </c>
      <c r="AH62" s="62" t="s">
        <v>69</v>
      </c>
      <c r="AI62" s="62" t="s">
        <v>69</v>
      </c>
      <c r="AJ62" s="24"/>
      <c r="AL62" t="str">
        <f t="shared" ca="1" si="0"/>
        <v xml:space="preserve">    (U1)ALERT_REQ_D_SBW_PD_LBAT_</v>
      </c>
      <c r="AR62" s="63" t="str">
        <f t="shared" si="3"/>
        <v/>
      </c>
      <c r="AS62" s="63" t="str">
        <f t="shared" si="4"/>
        <v/>
      </c>
      <c r="AT62" s="63" t="str">
        <f t="shared" si="1"/>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62" t="s">
        <v>69</v>
      </c>
      <c r="AD63" s="62" t="s">
        <v>69</v>
      </c>
      <c r="AE63" s="62" t="s">
        <v>69</v>
      </c>
      <c r="AF63" s="62" t="s">
        <v>69</v>
      </c>
      <c r="AG63" s="62" t="s">
        <v>69</v>
      </c>
      <c r="AH63" s="62" t="s">
        <v>69</v>
      </c>
      <c r="AI63" s="62" t="s">
        <v>69</v>
      </c>
      <c r="AJ63" s="24"/>
      <c r="AL63" t="str">
        <f t="shared" ca="1" si="0"/>
        <v xml:space="preserve">    (U1)ALERT_REQ_D_SBW_PD_LBAT_</v>
      </c>
      <c r="AR63" s="63" t="str">
        <f t="shared" si="3"/>
        <v/>
      </c>
      <c r="AS63" s="63" t="str">
        <f t="shared" si="4"/>
        <v/>
      </c>
      <c r="AT63" s="63" t="str">
        <f t="shared" si="1"/>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62" t="s">
        <v>69</v>
      </c>
      <c r="AD64" s="62" t="s">
        <v>69</v>
      </c>
      <c r="AE64" s="62" t="s">
        <v>69</v>
      </c>
      <c r="AF64" s="62" t="s">
        <v>69</v>
      </c>
      <c r="AG64" s="62" t="s">
        <v>69</v>
      </c>
      <c r="AH64" s="62" t="s">
        <v>69</v>
      </c>
      <c r="AI64" s="62" t="s">
        <v>69</v>
      </c>
      <c r="AJ64" s="24"/>
      <c r="AL64" t="str">
        <f t="shared" ca="1" si="0"/>
        <v xml:space="preserve">    (U1)ALERT_REQ_D_SBW_PD_LBAT_</v>
      </c>
      <c r="AR64" s="63" t="str">
        <f t="shared" si="3"/>
        <v/>
      </c>
      <c r="AS64" s="63" t="str">
        <f t="shared" si="4"/>
        <v/>
      </c>
      <c r="AT64" s="63" t="str">
        <f t="shared" si="1"/>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62" t="s">
        <v>69</v>
      </c>
      <c r="AD65" s="62" t="s">
        <v>69</v>
      </c>
      <c r="AE65" s="62" t="s">
        <v>69</v>
      </c>
      <c r="AF65" s="62" t="s">
        <v>69</v>
      </c>
      <c r="AG65" s="62" t="s">
        <v>69</v>
      </c>
      <c r="AH65" s="62" t="s">
        <v>69</v>
      </c>
      <c r="AI65" s="62" t="s">
        <v>69</v>
      </c>
      <c r="AJ65" s="24"/>
      <c r="AL65" t="str">
        <f t="shared" ca="1" si="0"/>
        <v xml:space="preserve">    (U1)ALERT_REQ_D_SBW_PD_LBAT_</v>
      </c>
      <c r="AR65" s="63" t="str">
        <f t="shared" si="3"/>
        <v/>
      </c>
      <c r="AS65" s="63" t="str">
        <f t="shared" si="4"/>
        <v/>
      </c>
      <c r="AT65" s="63" t="str">
        <f t="shared" si="1"/>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62" t="s">
        <v>69</v>
      </c>
      <c r="AD66" s="62" t="s">
        <v>69</v>
      </c>
      <c r="AE66" s="62" t="s">
        <v>69</v>
      </c>
      <c r="AF66" s="62" t="s">
        <v>69</v>
      </c>
      <c r="AG66" s="62" t="s">
        <v>69</v>
      </c>
      <c r="AH66" s="62" t="s">
        <v>69</v>
      </c>
      <c r="AI66" s="62" t="s">
        <v>69</v>
      </c>
      <c r="AJ66" s="24"/>
      <c r="AL66" t="str">
        <f t="shared" ca="1" si="0"/>
        <v xml:space="preserve">    (U1)ALERT_REQ_D_SBW_PD_LBAT_</v>
      </c>
      <c r="AR66" s="63" t="str">
        <f t="shared" si="3"/>
        <v/>
      </c>
      <c r="AS66" s="63" t="str">
        <f t="shared" si="4"/>
        <v/>
      </c>
      <c r="AT66" s="63" t="str">
        <f t="shared" si="1"/>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62" t="s">
        <v>69</v>
      </c>
      <c r="AD67" s="62" t="s">
        <v>69</v>
      </c>
      <c r="AE67" s="62" t="s">
        <v>69</v>
      </c>
      <c r="AF67" s="62" t="s">
        <v>69</v>
      </c>
      <c r="AG67" s="62" t="s">
        <v>69</v>
      </c>
      <c r="AH67" s="62" t="s">
        <v>69</v>
      </c>
      <c r="AI67" s="62" t="s">
        <v>69</v>
      </c>
      <c r="AJ67" s="24"/>
      <c r="AL67" t="str">
        <f t="shared" ca="1" si="0"/>
        <v xml:space="preserve">    (U1)ALERT_REQ_D_SBW_PD_LBAT_</v>
      </c>
      <c r="AR67" s="63" t="str">
        <f t="shared" si="3"/>
        <v/>
      </c>
      <c r="AS67" s="63" t="str">
        <f t="shared" si="4"/>
        <v/>
      </c>
      <c r="AT67" s="63" t="str">
        <f t="shared" si="1"/>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62" t="s">
        <v>69</v>
      </c>
      <c r="AD68" s="62" t="s">
        <v>69</v>
      </c>
      <c r="AE68" s="62" t="s">
        <v>69</v>
      </c>
      <c r="AF68" s="62" t="s">
        <v>69</v>
      </c>
      <c r="AG68" s="62" t="s">
        <v>69</v>
      </c>
      <c r="AH68" s="62" t="s">
        <v>69</v>
      </c>
      <c r="AI68" s="62" t="s">
        <v>69</v>
      </c>
      <c r="AJ68" s="24"/>
      <c r="AL68" t="str">
        <f t="shared" ca="1" si="0"/>
        <v xml:space="preserve">    (U1)ALERT_REQ_D_SBW_PD_LBAT_</v>
      </c>
      <c r="AR68" s="63" t="str">
        <f t="shared" si="3"/>
        <v/>
      </c>
      <c r="AS68" s="63" t="str">
        <f t="shared" si="4"/>
        <v/>
      </c>
      <c r="AT68" s="63" t="str">
        <f t="shared" si="1"/>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62" t="s">
        <v>69</v>
      </c>
      <c r="AD69" s="62" t="s">
        <v>69</v>
      </c>
      <c r="AE69" s="62" t="s">
        <v>69</v>
      </c>
      <c r="AF69" s="62" t="s">
        <v>69</v>
      </c>
      <c r="AG69" s="62" t="s">
        <v>69</v>
      </c>
      <c r="AH69" s="62" t="s">
        <v>69</v>
      </c>
      <c r="AI69" s="62" t="s">
        <v>69</v>
      </c>
      <c r="AJ69" s="24"/>
      <c r="AL69" t="str">
        <f t="shared" ca="1" si="0"/>
        <v xml:space="preserve">    (U1)ALERT_REQ_D_SBW_PD_LBAT_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PD_LBAT</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1</v>
      </c>
      <c r="AG79" s="125">
        <f t="shared" si="13"/>
        <v>0</v>
      </c>
      <c r="AH79" s="125">
        <f t="shared" si="13"/>
        <v>0</v>
      </c>
      <c r="AI79" s="125">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1</v>
      </c>
      <c r="AG80" s="125">
        <f t="shared" si="13"/>
        <v>0</v>
      </c>
      <c r="AH80" s="125">
        <f t="shared" si="13"/>
        <v>0</v>
      </c>
      <c r="AI80" s="125">
        <f t="shared" si="13"/>
        <v>1</v>
      </c>
      <c r="AJ80" s="48" t="str">
        <f t="shared" si="6"/>
        <v>MSG_03</v>
      </c>
      <c r="AK80" s="61"/>
      <c r="AL80" s="61" t="str">
        <f t="shared" si="9"/>
        <v>09</v>
      </c>
      <c r="AM80" s="61" t="str">
        <f t="shared" si="10"/>
        <v>00</v>
      </c>
      <c r="AN80" s="61" t="str">
        <f t="shared" si="11"/>
        <v>00</v>
      </c>
      <c r="AO80" s="61" t="str">
        <f t="shared" si="12"/>
        <v>00</v>
      </c>
      <c r="AQ80" t="str">
        <f t="shared" si="7"/>
        <v xml:space="preserve">    (U4)0x00000009U,                                                           /* 09 MSG_03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1</v>
      </c>
      <c r="AG81" s="125">
        <f t="shared" si="13"/>
        <v>0</v>
      </c>
      <c r="AH81" s="125">
        <f t="shared" si="13"/>
        <v>1</v>
      </c>
      <c r="AI81" s="125">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1</v>
      </c>
      <c r="AG82" s="125">
        <f t="shared" si="13"/>
        <v>0</v>
      </c>
      <c r="AH82" s="125">
        <f t="shared" si="13"/>
        <v>1</v>
      </c>
      <c r="AI82" s="125">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1</v>
      </c>
      <c r="AG83" s="125">
        <f t="shared" si="13"/>
        <v>1</v>
      </c>
      <c r="AH83" s="125">
        <f t="shared" si="13"/>
        <v>0</v>
      </c>
      <c r="AI83" s="125">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1</v>
      </c>
      <c r="AG84" s="125">
        <f t="shared" si="13"/>
        <v>1</v>
      </c>
      <c r="AH84" s="125">
        <f t="shared" si="13"/>
        <v>0</v>
      </c>
      <c r="AI84" s="125">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1</v>
      </c>
      <c r="AG85" s="125">
        <f t="shared" si="13"/>
        <v>1</v>
      </c>
      <c r="AH85" s="125">
        <f t="shared" si="13"/>
        <v>1</v>
      </c>
      <c r="AI85" s="125">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1</v>
      </c>
      <c r="AG86" s="125">
        <f t="shared" si="13"/>
        <v>1</v>
      </c>
      <c r="AH86" s="125">
        <f t="shared" si="13"/>
        <v>1</v>
      </c>
      <c r="AI86" s="125">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0</v>
      </c>
      <c r="AF87" s="125">
        <f t="shared" si="14"/>
        <v>0</v>
      </c>
      <c r="AG87" s="125">
        <f t="shared" si="14"/>
        <v>0</v>
      </c>
      <c r="AH87" s="125">
        <f t="shared" si="14"/>
        <v>0</v>
      </c>
      <c r="AI87" s="125">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0</v>
      </c>
      <c r="AF88" s="125">
        <f t="shared" si="14"/>
        <v>0</v>
      </c>
      <c r="AG88" s="125">
        <f t="shared" si="14"/>
        <v>0</v>
      </c>
      <c r="AH88" s="125">
        <f t="shared" si="14"/>
        <v>0</v>
      </c>
      <c r="AI88" s="125">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0</v>
      </c>
      <c r="AF89" s="125">
        <f t="shared" si="14"/>
        <v>0</v>
      </c>
      <c r="AG89" s="125">
        <f t="shared" si="14"/>
        <v>0</v>
      </c>
      <c r="AH89" s="125">
        <f t="shared" si="14"/>
        <v>0</v>
      </c>
      <c r="AI89" s="125">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PD_LBAT</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0</v>
      </c>
      <c r="AE136" s="125">
        <f t="shared" si="20"/>
        <v>0</v>
      </c>
      <c r="AF136" s="125">
        <f t="shared" si="20"/>
        <v>1</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0</v>
      </c>
      <c r="AF137" s="125">
        <f t="shared" si="20"/>
        <v>1</v>
      </c>
      <c r="AG137" s="125">
        <f t="shared" si="20"/>
        <v>1</v>
      </c>
      <c r="AH137" s="125">
        <f t="shared" si="20"/>
        <v>1</v>
      </c>
      <c r="AI137" s="125">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0</v>
      </c>
      <c r="AF138" s="125">
        <f t="shared" si="20"/>
        <v>1</v>
      </c>
      <c r="AG138" s="125">
        <f t="shared" si="20"/>
        <v>1</v>
      </c>
      <c r="AH138" s="125">
        <f t="shared" si="20"/>
        <v>1</v>
      </c>
      <c r="AI138" s="125">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0</v>
      </c>
      <c r="AF139" s="125">
        <f t="shared" si="20"/>
        <v>1</v>
      </c>
      <c r="AG139" s="125">
        <f t="shared" si="20"/>
        <v>1</v>
      </c>
      <c r="AH139" s="125">
        <f t="shared" si="20"/>
        <v>1</v>
      </c>
      <c r="AI139" s="125">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0</v>
      </c>
      <c r="AF140" s="125">
        <f t="shared" si="20"/>
        <v>1</v>
      </c>
      <c r="AG140" s="125">
        <f t="shared" si="20"/>
        <v>1</v>
      </c>
      <c r="AH140" s="125">
        <f t="shared" si="20"/>
        <v>1</v>
      </c>
      <c r="AI140" s="125">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0</v>
      </c>
      <c r="AF141" s="125">
        <f t="shared" si="20"/>
        <v>1</v>
      </c>
      <c r="AG141" s="125">
        <f t="shared" si="20"/>
        <v>1</v>
      </c>
      <c r="AH141" s="125">
        <f t="shared" si="20"/>
        <v>1</v>
      </c>
      <c r="AI141" s="125">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0</v>
      </c>
      <c r="AF142" s="125">
        <f t="shared" si="20"/>
        <v>1</v>
      </c>
      <c r="AG142" s="125">
        <f t="shared" si="20"/>
        <v>1</v>
      </c>
      <c r="AH142" s="125">
        <f t="shared" si="20"/>
        <v>1</v>
      </c>
      <c r="AI142" s="125">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0</v>
      </c>
      <c r="AF143" s="125">
        <f t="shared" si="20"/>
        <v>1</v>
      </c>
      <c r="AG143" s="125">
        <f t="shared" si="20"/>
        <v>1</v>
      </c>
      <c r="AH143" s="125">
        <f t="shared" si="20"/>
        <v>1</v>
      </c>
      <c r="AI143" s="125">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0</v>
      </c>
      <c r="AF144" s="125">
        <f t="shared" si="28"/>
        <v>1</v>
      </c>
      <c r="AG144" s="125">
        <f t="shared" si="28"/>
        <v>1</v>
      </c>
      <c r="AH144" s="125">
        <f t="shared" si="28"/>
        <v>1</v>
      </c>
      <c r="AI144" s="125">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0</v>
      </c>
      <c r="AF145" s="125">
        <f t="shared" si="28"/>
        <v>1</v>
      </c>
      <c r="AG145" s="125">
        <f t="shared" si="28"/>
        <v>1</v>
      </c>
      <c r="AH145" s="125">
        <f t="shared" si="28"/>
        <v>1</v>
      </c>
      <c r="AI145" s="125">
        <f t="shared" si="28"/>
        <v>1</v>
      </c>
      <c r="AJ145" s="48" t="str">
        <f t="shared" si="21"/>
        <v>MSG_03</v>
      </c>
      <c r="AK145" s="61"/>
      <c r="AL145" s="61" t="str">
        <f t="shared" si="24"/>
        <v>0F</v>
      </c>
      <c r="AM145" s="61" t="str">
        <f t="shared" si="25"/>
        <v>00</v>
      </c>
      <c r="AN145" s="61" t="str">
        <f t="shared" si="26"/>
        <v>00</v>
      </c>
      <c r="AO145" s="61" t="str">
        <f t="shared" si="27"/>
        <v>00</v>
      </c>
      <c r="AQ145" t="str">
        <f t="shared" si="22"/>
        <v xml:space="preserve">    (U4)0x0000000FU,                                                           /* 09 MSG_03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0</v>
      </c>
      <c r="AF146" s="125">
        <f t="shared" si="28"/>
        <v>1</v>
      </c>
      <c r="AG146" s="125">
        <f t="shared" si="28"/>
        <v>1</v>
      </c>
      <c r="AH146" s="125">
        <f t="shared" si="28"/>
        <v>1</v>
      </c>
      <c r="AI146" s="125">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0</v>
      </c>
      <c r="AF147" s="125">
        <f t="shared" si="28"/>
        <v>1</v>
      </c>
      <c r="AG147" s="125">
        <f t="shared" si="28"/>
        <v>1</v>
      </c>
      <c r="AH147" s="125">
        <f t="shared" si="28"/>
        <v>1</v>
      </c>
      <c r="AI147" s="125">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0</v>
      </c>
      <c r="AF148" s="125">
        <f t="shared" si="28"/>
        <v>1</v>
      </c>
      <c r="AG148" s="125">
        <f t="shared" si="28"/>
        <v>1</v>
      </c>
      <c r="AH148" s="125">
        <f t="shared" si="28"/>
        <v>1</v>
      </c>
      <c r="AI148" s="125">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0</v>
      </c>
      <c r="AF149" s="125">
        <f t="shared" si="28"/>
        <v>1</v>
      </c>
      <c r="AG149" s="125">
        <f t="shared" si="28"/>
        <v>1</v>
      </c>
      <c r="AH149" s="125">
        <f t="shared" si="28"/>
        <v>1</v>
      </c>
      <c r="AI149" s="125">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0</v>
      </c>
      <c r="AF150" s="125">
        <f t="shared" si="28"/>
        <v>1</v>
      </c>
      <c r="AG150" s="125">
        <f t="shared" si="28"/>
        <v>1</v>
      </c>
      <c r="AH150" s="125">
        <f t="shared" si="28"/>
        <v>1</v>
      </c>
      <c r="AI150" s="125">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0</v>
      </c>
      <c r="AF151" s="125">
        <f t="shared" si="28"/>
        <v>1</v>
      </c>
      <c r="AG151" s="125">
        <f t="shared" si="28"/>
        <v>1</v>
      </c>
      <c r="AH151" s="125">
        <f t="shared" si="28"/>
        <v>1</v>
      </c>
      <c r="AI151" s="125">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0</v>
      </c>
      <c r="AF152" s="125">
        <f t="shared" si="29"/>
        <v>0</v>
      </c>
      <c r="AG152" s="125">
        <f t="shared" si="29"/>
        <v>0</v>
      </c>
      <c r="AH152" s="125">
        <f t="shared" si="29"/>
        <v>0</v>
      </c>
      <c r="AI152" s="125">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0</v>
      </c>
      <c r="AF153" s="125">
        <f t="shared" si="29"/>
        <v>0</v>
      </c>
      <c r="AG153" s="125">
        <f t="shared" si="29"/>
        <v>0</v>
      </c>
      <c r="AH153" s="125">
        <f t="shared" si="29"/>
        <v>0</v>
      </c>
      <c r="AI153" s="125">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0</v>
      </c>
      <c r="AF154" s="125">
        <f t="shared" si="29"/>
        <v>0</v>
      </c>
      <c r="AG154" s="125">
        <f t="shared" si="29"/>
        <v>0</v>
      </c>
      <c r="AH154" s="125">
        <f t="shared" si="29"/>
        <v>0</v>
      </c>
      <c r="AI154" s="125">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AD38:AI69">
    <cfRule type="cellIs" dxfId="94" priority="1" operator="equal">
      <formula>1</formula>
    </cfRule>
    <cfRule type="cellIs" dxfId="93" priority="2" operator="equal">
      <formula>"×"</formula>
    </cfRule>
  </conditionalFormatting>
  <conditionalFormatting sqref="AC6:AI37">
    <cfRule type="cellIs" dxfId="92" priority="6" operator="equal">
      <formula>1</formula>
    </cfRule>
    <cfRule type="cellIs" dxfId="91" priority="7" operator="equal">
      <formula>"×"</formula>
    </cfRule>
  </conditionalFormatting>
  <conditionalFormatting sqref="AR5:AS70">
    <cfRule type="expression" dxfId="90"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CH_Design!$C$3:$C$103</xm:f>
          </x14:formula1>
          <xm:sqref>AJ6:AJ69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CCECFF"/>
  </sheetPr>
  <dimension ref="A1:AW199"/>
  <sheetViews>
    <sheetView zoomScale="85" zoomScaleNormal="85" workbookViewId="0">
      <pane ySplit="3" topLeftCell="A4" activePane="bottomLeft" state="frozen"/>
      <selection activeCell="U50" sqref="U50"/>
      <selection pane="bottomLeft" activeCell="U50" sqref="U50"/>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124</v>
      </c>
    </row>
    <row r="3" spans="1:49" ht="213" customHeight="1" thickBot="1">
      <c r="B3" s="228" t="str">
        <f>IF(OR(IF(COUNTIF(D6:AC69,"0")&lt;&gt;0,TRUE,FALSE),IF(COUNTIF(D6:AC69,"1")&lt;&gt;0,TRUE,FALSE)),"Search Table","Index Table")</f>
        <v>Index Table</v>
      </c>
      <c r="C3" s="363"/>
      <c r="D3" s="126" t="s">
        <v>63</v>
      </c>
      <c r="E3" s="126" t="s">
        <v>68</v>
      </c>
      <c r="F3" s="126" t="s">
        <v>51</v>
      </c>
      <c r="G3" s="126" t="s">
        <v>50</v>
      </c>
      <c r="H3" s="126" t="s">
        <v>123</v>
      </c>
      <c r="I3" s="126" t="s">
        <v>122</v>
      </c>
      <c r="J3" s="126" t="s">
        <v>216</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159</v>
      </c>
      <c r="AC3" s="127" t="s">
        <v>159</v>
      </c>
      <c r="AD3" s="127" t="s">
        <v>159</v>
      </c>
      <c r="AE3" s="127" t="s">
        <v>159</v>
      </c>
      <c r="AF3" s="126" t="s">
        <v>127</v>
      </c>
      <c r="AG3" s="373" t="s">
        <v>457</v>
      </c>
      <c r="AH3" s="373"/>
      <c r="AI3" s="225" t="s">
        <v>480</v>
      </c>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u4_sp_ALERT_D_SBW_PD_PSWF_CRIT[ALERT_D_SBW_PD_PSWF_NUM_DST] = {</v>
      </c>
      <c r="AS5" s="84" t="str">
        <f ca="1">"static const U4  "&amp;$AW$9&amp;"["&amp;$AW$10&amp;"] = {"</f>
        <v>static const U4  u4_sp_ALERT_D_SBW_PD_PSWF_MASK[ALERT_D_SBW_PD_PSWF_NUM_DST] = {</v>
      </c>
      <c r="AT5" s="84" t="str">
        <f ca="1">"static const U1  "&amp;$AW$11&amp;"["&amp;$AW$10&amp;"] = {"</f>
        <v>static const U1  u1_sp_ALERT_D_SBW_PD_PSWF_DST[ALERT_D_SBW_PD_PSWF_NUM_DST] = {</v>
      </c>
      <c r="AU5" s="84" t="str">
        <f ca="1">"const ST_ALERT_MTRX "&amp;$AW$12&amp;" = {"</f>
        <v>const ST_ALERT_MTRX st_gp_ALERT_D_SBW_MTRX[17] = {</v>
      </c>
      <c r="AV5" s="65" t="str">
        <f ca="1">"#define "&amp;AW10&amp;REPT(" ",41-LEN(AW10))&amp;"("&amp;AW13&amp;"U)"</f>
        <v>#define ALERT_D_SBW_PD_PSWF_NUM_DST              (16U)</v>
      </c>
      <c r="AW5" s="66"/>
    </row>
    <row r="6" spans="1:49">
      <c r="B6" s="131" t="str">
        <f ca="1">"Table "&amp;$AW$6</f>
        <v>Table PD_PSWF</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t="s">
        <v>69</v>
      </c>
      <c r="AE6" s="35" t="s">
        <v>69</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PD_PSWF</v>
      </c>
    </row>
    <row r="7" spans="1:49">
      <c r="B7" s="131"/>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35" t="s">
        <v>69</v>
      </c>
      <c r="AC7" s="35" t="s">
        <v>69</v>
      </c>
      <c r="AD7" s="35" t="s">
        <v>69</v>
      </c>
      <c r="AE7" s="35" t="s">
        <v>69</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&amp;u4_s_AlertD_sbwPdPswfSrcchk,                                          /* fp_u4_SRC_CHK                                      */</v>
      </c>
      <c r="AV7" s="50" t="s">
        <v>73</v>
      </c>
      <c r="AW7" s="130">
        <f>IF(B3="Search Table",1,0)</f>
        <v>0</v>
      </c>
    </row>
    <row r="8" spans="1:49">
      <c r="B8" s="131"/>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35" t="s">
        <v>69</v>
      </c>
      <c r="AC8" s="35" t="s">
        <v>69</v>
      </c>
      <c r="AD8" s="35" t="s">
        <v>69</v>
      </c>
      <c r="AE8" s="35" t="s">
        <v>69</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&amp;vd_s_AlertD_sbwPdPswfRwTx,                                            /* fp_vd_XDST                                         */</v>
      </c>
      <c r="AV8" s="50" t="s">
        <v>74</v>
      </c>
      <c r="AW8" s="68" t="str">
        <f ca="1">"u4_sp_ALERT_"&amp;IF(AW6&lt;&gt;AW17,$AW$17&amp;"_"&amp;$AW$6,AW17)&amp;"_CRIT"</f>
        <v>u4_sp_ALERT_D_SBW_PD_PSWF_CRIT</v>
      </c>
    </row>
    <row r="9" spans="1:49">
      <c r="B9" s="131"/>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35" t="s">
        <v>69</v>
      </c>
      <c r="AC9" s="35" t="s">
        <v>69</v>
      </c>
      <c r="AD9" s="35" t="s">
        <v>69</v>
      </c>
      <c r="AE9" s="35" t="s">
        <v>69</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u4_sp_ALERT_D_SBW_PD_PSWF_MASK</v>
      </c>
    </row>
    <row r="10" spans="1:49">
      <c r="B10" s="131"/>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35" t="s">
        <v>69</v>
      </c>
      <c r="AC10" s="35" t="s">
        <v>69</v>
      </c>
      <c r="AD10" s="35" t="s">
        <v>69</v>
      </c>
      <c r="AE10" s="35" t="s">
        <v>69</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ALERT_D_SBW_PD_PSWF_NUM_DST</v>
      </c>
    </row>
    <row r="11" spans="1:49">
      <c r="B11" s="131"/>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35"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u1_sp_ALERT_D_SBW_PD_PSWF_DST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35"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35"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&amp;u1_sp_ALERT_D_SBW_PD_PSWF_DST[0],                                     /* u1p_DST                                            */</v>
      </c>
      <c r="AV13" s="50" t="s">
        <v>78</v>
      </c>
      <c r="AW13" s="130">
        <f>COUNTA($AJ$6:$AJ$69)</f>
        <v>16</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35"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(U2)ALERT_D_SBW_PD_PSWF_NUM_DST,                                       /* u2_num_srch                                        */</v>
      </c>
      <c r="AV14" s="50" t="s">
        <v>79</v>
      </c>
      <c r="AW14" s="68" t="str">
        <f ca="1">IF(AW6&lt;&gt;AW17,VLOOKUP(AW6,Matrix!$C$13:$G$37,4,FALSE),Matrix!F13)</f>
        <v>u4_s_AlertD_sbwPdPswfSrcchk</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35" t="s">
        <v>69</v>
      </c>
      <c r="AC15" s="35" t="s">
        <v>69</v>
      </c>
      <c r="AD15" s="35" t="s">
        <v>69</v>
      </c>
      <c r="AE15" s="35" t="s">
        <v>69</v>
      </c>
      <c r="AF15" s="35">
        <v>1</v>
      </c>
      <c r="AG15" s="35">
        <v>0</v>
      </c>
      <c r="AH15" s="35">
        <v>0</v>
      </c>
      <c r="AI15" s="35">
        <v>1</v>
      </c>
      <c r="AJ15" s="52" t="s">
        <v>283</v>
      </c>
      <c r="AL15" t="str">
        <f t="shared" ca="1" si="0"/>
        <v xml:space="preserve">    (U1)ALERT_REQ_D_SBW_PD_PSWF_MSG_04</v>
      </c>
      <c r="AR15" s="63" t="str">
        <f t="shared" si="3"/>
        <v xml:space="preserve">    (U4)0x00000009U,                                                           /* 09 MSG_04                                          */</v>
      </c>
      <c r="AS15" s="63" t="str">
        <f t="shared" si="4"/>
        <v xml:space="preserve">    (U4)0x0000000FU,                                                           /* 09 MSG_04                                          */</v>
      </c>
      <c r="AT15" s="63" t="str">
        <f t="shared" ca="1" si="1"/>
        <v xml:space="preserve">    (U1)ALERT_REQ_D_SBW_PD_PSWF_MSG_04,                                        /* 09 MSG_04                                          */</v>
      </c>
      <c r="AU15" s="63" t="str">
        <f ca="1">"        (U1)"&amp;$AW$16&amp;REPT(" ",67-LEN($AW$16))&amp;"/* u1_vom_act                                         */"</f>
        <v xml:space="preserve">        (U1)ALERT_VOM_BAT_WT                                                   /* u1_vom_act                                         */</v>
      </c>
      <c r="AV15" s="50" t="s">
        <v>82</v>
      </c>
      <c r="AW15" s="68" t="str">
        <f ca="1">IF(AW6&lt;&gt;AW17,VLOOKUP(AW6,Matrix!$C$13:$G$37,5,FALSE),Matrix!G13)</f>
        <v>vd_s_AlertD_sbwPdPswfRwTx</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35"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IF(AW6&lt;&gt;AW17,VLOOKUP(AW6,Matrix!$C$13:$G$37,2,FALSE),Matrix!D13)</f>
        <v>ALERT_VOM_BAT_WT</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35"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35"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35"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35"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35"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35" t="s">
        <v>69</v>
      </c>
      <c r="AC22" s="35" t="s">
        <v>69</v>
      </c>
      <c r="AD22" s="35" t="s">
        <v>69</v>
      </c>
      <c r="AE22" s="35" t="s">
        <v>69</v>
      </c>
      <c r="AF22" s="35" t="s">
        <v>69</v>
      </c>
      <c r="AG22" s="35" t="s">
        <v>69</v>
      </c>
      <c r="AH22" s="35" t="s">
        <v>69</v>
      </c>
      <c r="AI22" s="35" t="s">
        <v>69</v>
      </c>
      <c r="AJ22" s="52"/>
      <c r="AL22" t="str">
        <f t="shared" ca="1" si="0"/>
        <v xml:space="preserve">    (U1)ALERT_REQ_D_SBW_PD_PSWF_</v>
      </c>
      <c r="AR22" s="63" t="str">
        <f t="shared" si="3"/>
        <v>};</v>
      </c>
      <c r="AS22" s="63" t="str">
        <f t="shared" si="4"/>
        <v>};</v>
      </c>
      <c r="AT22" s="63" t="str">
        <f t="shared" si="1"/>
        <v>};</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35" t="s">
        <v>69</v>
      </c>
      <c r="AC23" s="35" t="s">
        <v>69</v>
      </c>
      <c r="AD23" s="35" t="s">
        <v>69</v>
      </c>
      <c r="AE23" s="35" t="s">
        <v>69</v>
      </c>
      <c r="AF23" s="35" t="s">
        <v>69</v>
      </c>
      <c r="AG23" s="35" t="s">
        <v>69</v>
      </c>
      <c r="AH23" s="35" t="s">
        <v>69</v>
      </c>
      <c r="AI23" s="35" t="s">
        <v>69</v>
      </c>
      <c r="AJ23" s="52"/>
      <c r="AL23" t="str">
        <f t="shared" ca="1" si="0"/>
        <v xml:space="preserve">    (U1)ALERT_REQ_D_SBW_PD_PSWF_</v>
      </c>
      <c r="AR23" s="63" t="str">
        <f t="shared" si="3"/>
        <v/>
      </c>
      <c r="AS23" s="63" t="str">
        <f t="shared" si="4"/>
        <v/>
      </c>
      <c r="AT23" s="63" t="str">
        <f t="shared" si="1"/>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35" t="s">
        <v>69</v>
      </c>
      <c r="AC24" s="35" t="s">
        <v>69</v>
      </c>
      <c r="AD24" s="35" t="s">
        <v>69</v>
      </c>
      <c r="AE24" s="35" t="s">
        <v>69</v>
      </c>
      <c r="AF24" s="35" t="s">
        <v>69</v>
      </c>
      <c r="AG24" s="35" t="s">
        <v>69</v>
      </c>
      <c r="AH24" s="35" t="s">
        <v>69</v>
      </c>
      <c r="AI24" s="35" t="s">
        <v>69</v>
      </c>
      <c r="AJ24" s="52"/>
      <c r="AL24" t="str">
        <f t="shared" ca="1" si="0"/>
        <v xml:space="preserve">    (U1)ALERT_REQ_D_SBW_PD_PSWF_</v>
      </c>
      <c r="AR24" s="63" t="str">
        <f t="shared" si="3"/>
        <v/>
      </c>
      <c r="AS24" s="63" t="str">
        <f t="shared" si="4"/>
        <v/>
      </c>
      <c r="AT24" s="63" t="str">
        <f t="shared" si="1"/>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35" t="s">
        <v>69</v>
      </c>
      <c r="AC25" s="35" t="s">
        <v>69</v>
      </c>
      <c r="AD25" s="35" t="s">
        <v>69</v>
      </c>
      <c r="AE25" s="35" t="s">
        <v>69</v>
      </c>
      <c r="AF25" s="35" t="s">
        <v>69</v>
      </c>
      <c r="AG25" s="35" t="s">
        <v>69</v>
      </c>
      <c r="AH25" s="35" t="s">
        <v>69</v>
      </c>
      <c r="AI25" s="35" t="s">
        <v>69</v>
      </c>
      <c r="AJ25" s="24"/>
      <c r="AL25" t="str">
        <f t="shared" ca="1" si="0"/>
        <v xml:space="preserve">    (U1)ALERT_REQ_D_SBW_PD_PSWF_</v>
      </c>
      <c r="AR25" s="63" t="str">
        <f t="shared" si="3"/>
        <v/>
      </c>
      <c r="AS25" s="63" t="str">
        <f t="shared" si="4"/>
        <v/>
      </c>
      <c r="AT25" s="63" t="str">
        <f t="shared" si="1"/>
        <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35" t="s">
        <v>69</v>
      </c>
      <c r="AC26" s="35" t="s">
        <v>69</v>
      </c>
      <c r="AD26" s="35" t="s">
        <v>69</v>
      </c>
      <c r="AE26" s="35" t="s">
        <v>69</v>
      </c>
      <c r="AF26" s="35" t="s">
        <v>69</v>
      </c>
      <c r="AG26" s="35" t="s">
        <v>69</v>
      </c>
      <c r="AH26" s="35" t="s">
        <v>69</v>
      </c>
      <c r="AI26" s="35" t="s">
        <v>69</v>
      </c>
      <c r="AJ26" s="24"/>
      <c r="AL26" t="str">
        <f t="shared" ca="1" si="0"/>
        <v xml:space="preserve">    (U1)ALERT_REQ_D_SBW_PD_PSWF_</v>
      </c>
      <c r="AR26" s="63" t="str">
        <f t="shared" si="3"/>
        <v/>
      </c>
      <c r="AS26" s="63" t="str">
        <f t="shared" si="4"/>
        <v/>
      </c>
      <c r="AT26" s="63" t="str">
        <f t="shared" si="1"/>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35" t="s">
        <v>69</v>
      </c>
      <c r="AC27" s="35" t="s">
        <v>69</v>
      </c>
      <c r="AD27" s="35" t="s">
        <v>69</v>
      </c>
      <c r="AE27" s="35" t="s">
        <v>69</v>
      </c>
      <c r="AF27" s="35" t="s">
        <v>69</v>
      </c>
      <c r="AG27" s="35" t="s">
        <v>69</v>
      </c>
      <c r="AH27" s="35" t="s">
        <v>69</v>
      </c>
      <c r="AI27" s="35" t="s">
        <v>69</v>
      </c>
      <c r="AJ27" s="24"/>
      <c r="AL27" t="str">
        <f t="shared" ca="1" si="0"/>
        <v xml:space="preserve">    (U1)ALERT_REQ_D_SBW_PD_PSWF_</v>
      </c>
      <c r="AR27" s="63" t="str">
        <f t="shared" si="3"/>
        <v/>
      </c>
      <c r="AS27" s="63" t="str">
        <f t="shared" si="4"/>
        <v/>
      </c>
      <c r="AT27" s="63" t="str">
        <f t="shared" si="1"/>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35" t="s">
        <v>69</v>
      </c>
      <c r="AC28" s="35" t="s">
        <v>69</v>
      </c>
      <c r="AD28" s="35" t="s">
        <v>69</v>
      </c>
      <c r="AE28" s="35" t="s">
        <v>69</v>
      </c>
      <c r="AF28" s="35" t="s">
        <v>69</v>
      </c>
      <c r="AG28" s="35" t="s">
        <v>69</v>
      </c>
      <c r="AH28" s="35" t="s">
        <v>69</v>
      </c>
      <c r="AI28" s="35" t="s">
        <v>69</v>
      </c>
      <c r="AJ28" s="24"/>
      <c r="AL28" t="str">
        <f t="shared" ca="1" si="0"/>
        <v xml:space="preserve">    (U1)ALERT_REQ_D_SBW_PD_PSWF_</v>
      </c>
      <c r="AR28" s="63" t="str">
        <f t="shared" si="3"/>
        <v/>
      </c>
      <c r="AS28" s="63" t="str">
        <f t="shared" si="4"/>
        <v/>
      </c>
      <c r="AT28" s="63" t="str">
        <f t="shared" si="1"/>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35" t="s">
        <v>69</v>
      </c>
      <c r="AC29" s="35" t="s">
        <v>69</v>
      </c>
      <c r="AD29" s="35" t="s">
        <v>69</v>
      </c>
      <c r="AE29" s="35" t="s">
        <v>69</v>
      </c>
      <c r="AF29" s="35" t="s">
        <v>69</v>
      </c>
      <c r="AG29" s="35" t="s">
        <v>69</v>
      </c>
      <c r="AH29" s="35" t="s">
        <v>69</v>
      </c>
      <c r="AI29" s="35" t="s">
        <v>69</v>
      </c>
      <c r="AJ29" s="24"/>
      <c r="AL29" t="str">
        <f t="shared" ca="1" si="0"/>
        <v xml:space="preserve">    (U1)ALERT_REQ_D_SBW_PD_PSWF_</v>
      </c>
      <c r="AR29" s="63" t="str">
        <f t="shared" si="3"/>
        <v/>
      </c>
      <c r="AS29" s="63" t="str">
        <f t="shared" si="4"/>
        <v/>
      </c>
      <c r="AT29" s="63" t="str">
        <f t="shared" si="1"/>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35" t="s">
        <v>69</v>
      </c>
      <c r="AC30" s="35" t="s">
        <v>69</v>
      </c>
      <c r="AD30" s="35" t="s">
        <v>69</v>
      </c>
      <c r="AE30" s="35" t="s">
        <v>69</v>
      </c>
      <c r="AF30" s="35" t="s">
        <v>69</v>
      </c>
      <c r="AG30" s="35" t="s">
        <v>69</v>
      </c>
      <c r="AH30" s="35" t="s">
        <v>69</v>
      </c>
      <c r="AI30" s="35" t="s">
        <v>69</v>
      </c>
      <c r="AJ30" s="24"/>
      <c r="AL30" t="str">
        <f t="shared" ca="1" si="0"/>
        <v xml:space="preserve">    (U1)ALERT_REQ_D_SBW_PD_PSWF_</v>
      </c>
      <c r="AR30" s="63" t="str">
        <f t="shared" si="3"/>
        <v/>
      </c>
      <c r="AS30" s="63" t="str">
        <f t="shared" si="4"/>
        <v/>
      </c>
      <c r="AT30" s="63" t="str">
        <f t="shared" si="1"/>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35" t="s">
        <v>69</v>
      </c>
      <c r="AC31" s="35" t="s">
        <v>69</v>
      </c>
      <c r="AD31" s="35" t="s">
        <v>69</v>
      </c>
      <c r="AE31" s="35" t="s">
        <v>69</v>
      </c>
      <c r="AF31" s="35" t="s">
        <v>69</v>
      </c>
      <c r="AG31" s="35" t="s">
        <v>69</v>
      </c>
      <c r="AH31" s="35" t="s">
        <v>69</v>
      </c>
      <c r="AI31" s="35" t="s">
        <v>69</v>
      </c>
      <c r="AJ31" s="24"/>
      <c r="AL31" t="str">
        <f t="shared" ca="1" si="0"/>
        <v xml:space="preserve">    (U1)ALERT_REQ_D_SBW_PD_PSWF_</v>
      </c>
      <c r="AR31" s="63" t="str">
        <f t="shared" si="3"/>
        <v/>
      </c>
      <c r="AS31" s="63" t="str">
        <f t="shared" si="4"/>
        <v/>
      </c>
      <c r="AT31" s="63" t="str">
        <f t="shared" si="1"/>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35" t="s">
        <v>69</v>
      </c>
      <c r="AC32" s="35" t="s">
        <v>69</v>
      </c>
      <c r="AD32" s="35" t="s">
        <v>69</v>
      </c>
      <c r="AE32" s="35" t="s">
        <v>69</v>
      </c>
      <c r="AF32" s="35" t="s">
        <v>69</v>
      </c>
      <c r="AG32" s="35" t="s">
        <v>69</v>
      </c>
      <c r="AH32" s="35" t="s">
        <v>69</v>
      </c>
      <c r="AI32" s="35" t="s">
        <v>69</v>
      </c>
      <c r="AJ32" s="24"/>
      <c r="AL32" t="str">
        <f t="shared" ca="1" si="0"/>
        <v xml:space="preserve">    (U1)ALERT_REQ_D_SBW_PD_PSWF_</v>
      </c>
      <c r="AR32" s="63" t="str">
        <f t="shared" si="3"/>
        <v/>
      </c>
      <c r="AS32" s="63" t="str">
        <f t="shared" si="4"/>
        <v/>
      </c>
      <c r="AT32" s="63" t="str">
        <f t="shared" si="1"/>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35" t="s">
        <v>69</v>
      </c>
      <c r="AC33" s="35" t="s">
        <v>69</v>
      </c>
      <c r="AD33" s="35" t="s">
        <v>69</v>
      </c>
      <c r="AE33" s="35" t="s">
        <v>69</v>
      </c>
      <c r="AF33" s="35" t="s">
        <v>69</v>
      </c>
      <c r="AG33" s="35" t="s">
        <v>69</v>
      </c>
      <c r="AH33" s="35" t="s">
        <v>69</v>
      </c>
      <c r="AI33" s="35" t="s">
        <v>69</v>
      </c>
      <c r="AJ33" s="24"/>
      <c r="AL33" t="str">
        <f t="shared" ca="1" si="0"/>
        <v xml:space="preserve">    (U1)ALERT_REQ_D_SBW_PD_PSWF_</v>
      </c>
      <c r="AR33" s="63" t="str">
        <f t="shared" si="3"/>
        <v/>
      </c>
      <c r="AS33" s="63" t="str">
        <f t="shared" si="4"/>
        <v/>
      </c>
      <c r="AT33" s="63" t="str">
        <f t="shared" si="1"/>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35" t="s">
        <v>69</v>
      </c>
      <c r="AC34" s="35" t="s">
        <v>69</v>
      </c>
      <c r="AD34" s="35" t="s">
        <v>69</v>
      </c>
      <c r="AE34" s="35" t="s">
        <v>69</v>
      </c>
      <c r="AF34" s="35" t="s">
        <v>69</v>
      </c>
      <c r="AG34" s="35" t="s">
        <v>69</v>
      </c>
      <c r="AH34" s="35" t="s">
        <v>69</v>
      </c>
      <c r="AI34" s="35" t="s">
        <v>69</v>
      </c>
      <c r="AJ34" s="24"/>
      <c r="AL34" t="str">
        <f t="shared" ca="1" si="0"/>
        <v xml:space="preserve">    (U1)ALERT_REQ_D_SBW_PD_PSWF_</v>
      </c>
      <c r="AR34" s="63" t="str">
        <f t="shared" si="3"/>
        <v/>
      </c>
      <c r="AS34" s="63" t="str">
        <f t="shared" si="4"/>
        <v/>
      </c>
      <c r="AT34" s="63" t="str">
        <f t="shared" si="1"/>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35" t="s">
        <v>69</v>
      </c>
      <c r="AC35" s="35" t="s">
        <v>69</v>
      </c>
      <c r="AD35" s="35" t="s">
        <v>69</v>
      </c>
      <c r="AE35" s="35" t="s">
        <v>69</v>
      </c>
      <c r="AF35" s="35" t="s">
        <v>69</v>
      </c>
      <c r="AG35" s="35" t="s">
        <v>69</v>
      </c>
      <c r="AH35" s="35" t="s">
        <v>69</v>
      </c>
      <c r="AI35" s="35" t="s">
        <v>69</v>
      </c>
      <c r="AJ35" s="24"/>
      <c r="AL35" t="str">
        <f t="shared" ca="1" si="0"/>
        <v xml:space="preserve">    (U1)ALERT_REQ_D_SBW_PD_PSWF_</v>
      </c>
      <c r="AR35" s="63" t="str">
        <f t="shared" si="3"/>
        <v/>
      </c>
      <c r="AS35" s="63" t="str">
        <f t="shared" si="4"/>
        <v/>
      </c>
      <c r="AT35" s="63" t="str">
        <f t="shared" si="1"/>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35" t="s">
        <v>69</v>
      </c>
      <c r="AC36" s="35" t="s">
        <v>69</v>
      </c>
      <c r="AD36" s="35" t="s">
        <v>69</v>
      </c>
      <c r="AE36" s="35" t="s">
        <v>69</v>
      </c>
      <c r="AF36" s="35" t="s">
        <v>69</v>
      </c>
      <c r="AG36" s="35" t="s">
        <v>69</v>
      </c>
      <c r="AH36" s="35" t="s">
        <v>69</v>
      </c>
      <c r="AI36" s="35" t="s">
        <v>69</v>
      </c>
      <c r="AJ36" s="24"/>
      <c r="AL36" t="str">
        <f t="shared" ca="1" si="0"/>
        <v xml:space="preserve">    (U1)ALERT_REQ_D_SBW_PD_PSWF_</v>
      </c>
      <c r="AR36" s="63" t="str">
        <f t="shared" si="3"/>
        <v/>
      </c>
      <c r="AS36" s="63" t="str">
        <f t="shared" si="4"/>
        <v/>
      </c>
      <c r="AT36" s="63" t="str">
        <f t="shared" si="1"/>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35" t="s">
        <v>69</v>
      </c>
      <c r="AC37" s="35" t="s">
        <v>69</v>
      </c>
      <c r="AD37" s="35" t="s">
        <v>69</v>
      </c>
      <c r="AE37" s="35" t="s">
        <v>69</v>
      </c>
      <c r="AF37" s="35" t="s">
        <v>69</v>
      </c>
      <c r="AG37" s="35" t="s">
        <v>69</v>
      </c>
      <c r="AH37" s="35" t="s">
        <v>69</v>
      </c>
      <c r="AI37" s="35" t="s">
        <v>69</v>
      </c>
      <c r="AJ37" s="24"/>
      <c r="AL37" t="str">
        <f t="shared" ca="1" si="0"/>
        <v xml:space="preserve">    (U1)ALERT_REQ_D_SBW_PD_PSWF_</v>
      </c>
      <c r="AR37" s="63" t="str">
        <f t="shared" si="3"/>
        <v/>
      </c>
      <c r="AS37" s="63" t="str">
        <f t="shared" si="4"/>
        <v/>
      </c>
      <c r="AT37" s="63" t="str">
        <f t="shared" si="1"/>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35" t="s">
        <v>69</v>
      </c>
      <c r="AC38" s="35" t="s">
        <v>69</v>
      </c>
      <c r="AD38" s="35" t="s">
        <v>69</v>
      </c>
      <c r="AE38" s="35" t="s">
        <v>69</v>
      </c>
      <c r="AF38" s="35" t="s">
        <v>69</v>
      </c>
      <c r="AG38" s="35" t="s">
        <v>69</v>
      </c>
      <c r="AH38" s="35" t="s">
        <v>69</v>
      </c>
      <c r="AI38" s="35" t="s">
        <v>69</v>
      </c>
      <c r="AJ38" s="24"/>
      <c r="AL38" t="str">
        <f t="shared" ca="1" si="0"/>
        <v xml:space="preserve">    (U1)ALERT_REQ_D_SBW_PD_PSWF_</v>
      </c>
      <c r="AR38" s="63" t="str">
        <f t="shared" si="3"/>
        <v/>
      </c>
      <c r="AS38" s="63" t="str">
        <f t="shared" si="4"/>
        <v/>
      </c>
      <c r="AT38" s="63" t="str">
        <f t="shared" si="1"/>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35" t="s">
        <v>69</v>
      </c>
      <c r="AC39" s="35" t="s">
        <v>69</v>
      </c>
      <c r="AD39" s="35" t="s">
        <v>69</v>
      </c>
      <c r="AE39" s="35" t="s">
        <v>69</v>
      </c>
      <c r="AF39" s="35" t="s">
        <v>69</v>
      </c>
      <c r="AG39" s="35" t="s">
        <v>69</v>
      </c>
      <c r="AH39" s="35" t="s">
        <v>69</v>
      </c>
      <c r="AI39" s="35" t="s">
        <v>69</v>
      </c>
      <c r="AJ39" s="24"/>
      <c r="AL39" t="str">
        <f t="shared" ca="1" si="0"/>
        <v xml:space="preserve">    (U1)ALERT_REQ_D_SBW_PD_PSWF_</v>
      </c>
      <c r="AR39" s="63" t="str">
        <f t="shared" si="3"/>
        <v/>
      </c>
      <c r="AS39" s="63" t="str">
        <f t="shared" si="4"/>
        <v/>
      </c>
      <c r="AT39" s="63" t="str">
        <f t="shared" si="1"/>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35" t="s">
        <v>69</v>
      </c>
      <c r="AC40" s="35" t="s">
        <v>69</v>
      </c>
      <c r="AD40" s="35" t="s">
        <v>69</v>
      </c>
      <c r="AE40" s="35" t="s">
        <v>69</v>
      </c>
      <c r="AF40" s="35" t="s">
        <v>69</v>
      </c>
      <c r="AG40" s="35" t="s">
        <v>69</v>
      </c>
      <c r="AH40" s="35" t="s">
        <v>69</v>
      </c>
      <c r="AI40" s="35" t="s">
        <v>69</v>
      </c>
      <c r="AJ40" s="24"/>
      <c r="AL40" t="str">
        <f t="shared" ca="1" si="0"/>
        <v xml:space="preserve">    (U1)ALERT_REQ_D_SBW_PD_PSWF_</v>
      </c>
      <c r="AR40" s="63" t="str">
        <f t="shared" si="3"/>
        <v/>
      </c>
      <c r="AS40" s="63" t="str">
        <f t="shared" si="4"/>
        <v/>
      </c>
      <c r="AT40" s="63" t="str">
        <f t="shared" si="1"/>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35" t="s">
        <v>69</v>
      </c>
      <c r="AC41" s="35" t="s">
        <v>69</v>
      </c>
      <c r="AD41" s="35" t="s">
        <v>69</v>
      </c>
      <c r="AE41" s="35" t="s">
        <v>69</v>
      </c>
      <c r="AF41" s="35" t="s">
        <v>69</v>
      </c>
      <c r="AG41" s="35" t="s">
        <v>69</v>
      </c>
      <c r="AH41" s="35" t="s">
        <v>69</v>
      </c>
      <c r="AI41" s="35" t="s">
        <v>69</v>
      </c>
      <c r="AJ41" s="24"/>
      <c r="AL41" t="str">
        <f t="shared" ca="1" si="0"/>
        <v xml:space="preserve">    (U1)ALERT_REQ_D_SBW_PD_PSWF_</v>
      </c>
      <c r="AR41" s="63" t="str">
        <f t="shared" si="3"/>
        <v/>
      </c>
      <c r="AS41" s="63" t="str">
        <f t="shared" si="4"/>
        <v/>
      </c>
      <c r="AT41" s="63" t="str">
        <f t="shared" si="1"/>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35" t="s">
        <v>69</v>
      </c>
      <c r="AC42" s="35" t="s">
        <v>69</v>
      </c>
      <c r="AD42" s="35" t="s">
        <v>69</v>
      </c>
      <c r="AE42" s="35" t="s">
        <v>69</v>
      </c>
      <c r="AF42" s="35" t="s">
        <v>69</v>
      </c>
      <c r="AG42" s="35" t="s">
        <v>69</v>
      </c>
      <c r="AH42" s="35" t="s">
        <v>69</v>
      </c>
      <c r="AI42" s="35" t="s">
        <v>69</v>
      </c>
      <c r="AJ42" s="24"/>
      <c r="AL42" t="str">
        <f t="shared" ca="1" si="0"/>
        <v xml:space="preserve">    (U1)ALERT_REQ_D_SBW_PD_PSWF_</v>
      </c>
      <c r="AR42" s="63" t="str">
        <f t="shared" si="3"/>
        <v/>
      </c>
      <c r="AS42" s="63" t="str">
        <f t="shared" si="4"/>
        <v/>
      </c>
      <c r="AT42" s="63" t="str">
        <f t="shared" si="1"/>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35" t="s">
        <v>69</v>
      </c>
      <c r="AC43" s="35" t="s">
        <v>69</v>
      </c>
      <c r="AD43" s="35" t="s">
        <v>69</v>
      </c>
      <c r="AE43" s="35" t="s">
        <v>69</v>
      </c>
      <c r="AF43" s="35" t="s">
        <v>69</v>
      </c>
      <c r="AG43" s="35" t="s">
        <v>69</v>
      </c>
      <c r="AH43" s="35" t="s">
        <v>69</v>
      </c>
      <c r="AI43" s="35" t="s">
        <v>69</v>
      </c>
      <c r="AJ43" s="24"/>
      <c r="AL43" t="str">
        <f t="shared" ca="1" si="0"/>
        <v xml:space="preserve">    (U1)ALERT_REQ_D_SBW_PD_PSWF_</v>
      </c>
      <c r="AR43" s="63" t="str">
        <f t="shared" si="3"/>
        <v/>
      </c>
      <c r="AS43" s="63" t="str">
        <f t="shared" si="4"/>
        <v/>
      </c>
      <c r="AT43" s="63" t="str">
        <f t="shared" si="1"/>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35" t="s">
        <v>69</v>
      </c>
      <c r="AC44" s="35" t="s">
        <v>69</v>
      </c>
      <c r="AD44" s="35" t="s">
        <v>69</v>
      </c>
      <c r="AE44" s="35" t="s">
        <v>69</v>
      </c>
      <c r="AF44" s="35" t="s">
        <v>69</v>
      </c>
      <c r="AG44" s="35" t="s">
        <v>69</v>
      </c>
      <c r="AH44" s="35" t="s">
        <v>69</v>
      </c>
      <c r="AI44" s="35" t="s">
        <v>69</v>
      </c>
      <c r="AJ44" s="24"/>
      <c r="AL44" t="str">
        <f t="shared" ca="1" si="0"/>
        <v xml:space="preserve">    (U1)ALERT_REQ_D_SBW_PD_PSWF_</v>
      </c>
      <c r="AR44" s="63" t="str">
        <f t="shared" si="3"/>
        <v/>
      </c>
      <c r="AS44" s="63" t="str">
        <f t="shared" si="4"/>
        <v/>
      </c>
      <c r="AT44" s="63" t="str">
        <f t="shared" si="1"/>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35" t="s">
        <v>69</v>
      </c>
      <c r="AC45" s="35" t="s">
        <v>69</v>
      </c>
      <c r="AD45" s="35" t="s">
        <v>69</v>
      </c>
      <c r="AE45" s="35" t="s">
        <v>69</v>
      </c>
      <c r="AF45" s="35" t="s">
        <v>69</v>
      </c>
      <c r="AG45" s="35" t="s">
        <v>69</v>
      </c>
      <c r="AH45" s="35" t="s">
        <v>69</v>
      </c>
      <c r="AI45" s="35" t="s">
        <v>69</v>
      </c>
      <c r="AJ45" s="24"/>
      <c r="AL45" t="str">
        <f t="shared" ca="1" si="0"/>
        <v xml:space="preserve">    (U1)ALERT_REQ_D_SBW_PD_PSWF_</v>
      </c>
      <c r="AR45" s="63" t="str">
        <f t="shared" si="3"/>
        <v/>
      </c>
      <c r="AS45" s="63" t="str">
        <f t="shared" si="4"/>
        <v/>
      </c>
      <c r="AT45" s="63" t="str">
        <f t="shared" si="1"/>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35" t="s">
        <v>69</v>
      </c>
      <c r="AC46" s="35" t="s">
        <v>69</v>
      </c>
      <c r="AD46" s="35" t="s">
        <v>69</v>
      </c>
      <c r="AE46" s="35" t="s">
        <v>69</v>
      </c>
      <c r="AF46" s="35" t="s">
        <v>69</v>
      </c>
      <c r="AG46" s="35" t="s">
        <v>69</v>
      </c>
      <c r="AH46" s="35" t="s">
        <v>69</v>
      </c>
      <c r="AI46" s="35" t="s">
        <v>69</v>
      </c>
      <c r="AJ46" s="24"/>
      <c r="AL46" t="str">
        <f t="shared" ca="1" si="0"/>
        <v xml:space="preserve">    (U1)ALERT_REQ_D_SBW_PD_PSWF_</v>
      </c>
      <c r="AR46" s="63" t="str">
        <f t="shared" si="3"/>
        <v/>
      </c>
      <c r="AS46" s="63" t="str">
        <f t="shared" si="4"/>
        <v/>
      </c>
      <c r="AT46" s="63" t="str">
        <f t="shared" si="1"/>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35" t="s">
        <v>69</v>
      </c>
      <c r="AC47" s="35" t="s">
        <v>69</v>
      </c>
      <c r="AD47" s="35" t="s">
        <v>69</v>
      </c>
      <c r="AE47" s="35" t="s">
        <v>69</v>
      </c>
      <c r="AF47" s="35" t="s">
        <v>69</v>
      </c>
      <c r="AG47" s="35" t="s">
        <v>69</v>
      </c>
      <c r="AH47" s="35" t="s">
        <v>69</v>
      </c>
      <c r="AI47" s="35" t="s">
        <v>69</v>
      </c>
      <c r="AJ47" s="24"/>
      <c r="AL47" t="str">
        <f t="shared" ca="1" si="0"/>
        <v xml:space="preserve">    (U1)ALERT_REQ_D_SBW_PD_PSWF_</v>
      </c>
      <c r="AR47" s="63" t="str">
        <f t="shared" si="3"/>
        <v/>
      </c>
      <c r="AS47" s="63" t="str">
        <f t="shared" si="4"/>
        <v/>
      </c>
      <c r="AT47" s="63" t="str">
        <f t="shared" si="1"/>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35" t="s">
        <v>69</v>
      </c>
      <c r="AC48" s="35" t="s">
        <v>69</v>
      </c>
      <c r="AD48" s="35" t="s">
        <v>69</v>
      </c>
      <c r="AE48" s="35" t="s">
        <v>69</v>
      </c>
      <c r="AF48" s="35" t="s">
        <v>69</v>
      </c>
      <c r="AG48" s="35" t="s">
        <v>69</v>
      </c>
      <c r="AH48" s="35" t="s">
        <v>69</v>
      </c>
      <c r="AI48" s="35" t="s">
        <v>69</v>
      </c>
      <c r="AJ48" s="24"/>
      <c r="AL48" t="str">
        <f t="shared" ca="1" si="0"/>
        <v xml:space="preserve">    (U1)ALERT_REQ_D_SBW_PD_PSWF_</v>
      </c>
      <c r="AR48" s="63" t="str">
        <f t="shared" si="3"/>
        <v/>
      </c>
      <c r="AS48" s="63" t="str">
        <f t="shared" si="4"/>
        <v/>
      </c>
      <c r="AT48" s="63" t="str">
        <f t="shared" si="1"/>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35" t="s">
        <v>69</v>
      </c>
      <c r="AC49" s="35" t="s">
        <v>69</v>
      </c>
      <c r="AD49" s="35" t="s">
        <v>69</v>
      </c>
      <c r="AE49" s="35" t="s">
        <v>69</v>
      </c>
      <c r="AF49" s="35" t="s">
        <v>69</v>
      </c>
      <c r="AG49" s="35" t="s">
        <v>69</v>
      </c>
      <c r="AH49" s="35" t="s">
        <v>69</v>
      </c>
      <c r="AI49" s="35" t="s">
        <v>69</v>
      </c>
      <c r="AJ49" s="24"/>
      <c r="AL49" t="str">
        <f t="shared" ca="1" si="0"/>
        <v xml:space="preserve">    (U1)ALERT_REQ_D_SBW_PD_PSWF_</v>
      </c>
      <c r="AR49" s="63" t="str">
        <f t="shared" si="3"/>
        <v/>
      </c>
      <c r="AS49" s="63" t="str">
        <f t="shared" si="4"/>
        <v/>
      </c>
      <c r="AT49" s="63" t="str">
        <f t="shared" si="1"/>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35" t="s">
        <v>69</v>
      </c>
      <c r="AC50" s="35" t="s">
        <v>69</v>
      </c>
      <c r="AD50" s="35" t="s">
        <v>69</v>
      </c>
      <c r="AE50" s="35" t="s">
        <v>69</v>
      </c>
      <c r="AF50" s="35" t="s">
        <v>69</v>
      </c>
      <c r="AG50" s="35" t="s">
        <v>69</v>
      </c>
      <c r="AH50" s="35" t="s">
        <v>69</v>
      </c>
      <c r="AI50" s="35" t="s">
        <v>69</v>
      </c>
      <c r="AJ50" s="24"/>
      <c r="AL50" t="str">
        <f t="shared" ca="1" si="0"/>
        <v xml:space="preserve">    (U1)ALERT_REQ_D_SBW_PD_PSWF_</v>
      </c>
      <c r="AR50" s="63" t="str">
        <f t="shared" si="3"/>
        <v/>
      </c>
      <c r="AS50" s="63" t="str">
        <f t="shared" si="4"/>
        <v/>
      </c>
      <c r="AT50" s="63" t="str">
        <f t="shared" si="1"/>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35" t="s">
        <v>69</v>
      </c>
      <c r="AC51" s="35" t="s">
        <v>69</v>
      </c>
      <c r="AD51" s="35" t="s">
        <v>69</v>
      </c>
      <c r="AE51" s="35" t="s">
        <v>69</v>
      </c>
      <c r="AF51" s="35" t="s">
        <v>69</v>
      </c>
      <c r="AG51" s="35" t="s">
        <v>69</v>
      </c>
      <c r="AH51" s="35" t="s">
        <v>69</v>
      </c>
      <c r="AI51" s="35" t="s">
        <v>69</v>
      </c>
      <c r="AJ51" s="24"/>
      <c r="AL51" t="str">
        <f t="shared" ca="1" si="0"/>
        <v xml:space="preserve">    (U1)ALERT_REQ_D_SBW_PD_PSWF_</v>
      </c>
      <c r="AR51" s="63" t="str">
        <f t="shared" si="3"/>
        <v/>
      </c>
      <c r="AS51" s="63" t="str">
        <f t="shared" si="4"/>
        <v/>
      </c>
      <c r="AT51" s="63" t="str">
        <f t="shared" si="1"/>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35" t="s">
        <v>69</v>
      </c>
      <c r="AC52" s="35" t="s">
        <v>69</v>
      </c>
      <c r="AD52" s="35" t="s">
        <v>69</v>
      </c>
      <c r="AE52" s="35" t="s">
        <v>69</v>
      </c>
      <c r="AF52" s="35" t="s">
        <v>69</v>
      </c>
      <c r="AG52" s="35" t="s">
        <v>69</v>
      </c>
      <c r="AH52" s="35" t="s">
        <v>69</v>
      </c>
      <c r="AI52" s="35" t="s">
        <v>69</v>
      </c>
      <c r="AJ52" s="24"/>
      <c r="AL52" t="str">
        <f t="shared" ca="1" si="0"/>
        <v xml:space="preserve">    (U1)ALERT_REQ_D_SBW_PD_PSWF_</v>
      </c>
      <c r="AR52" s="63" t="str">
        <f t="shared" si="3"/>
        <v/>
      </c>
      <c r="AS52" s="63" t="str">
        <f t="shared" si="4"/>
        <v/>
      </c>
      <c r="AT52" s="63" t="str">
        <f t="shared" si="1"/>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35" t="s">
        <v>69</v>
      </c>
      <c r="AC53" s="35" t="s">
        <v>69</v>
      </c>
      <c r="AD53" s="35" t="s">
        <v>69</v>
      </c>
      <c r="AE53" s="35" t="s">
        <v>69</v>
      </c>
      <c r="AF53" s="35" t="s">
        <v>69</v>
      </c>
      <c r="AG53" s="35" t="s">
        <v>69</v>
      </c>
      <c r="AH53" s="35" t="s">
        <v>69</v>
      </c>
      <c r="AI53" s="35" t="s">
        <v>69</v>
      </c>
      <c r="AJ53" s="24"/>
      <c r="AL53" t="str">
        <f t="shared" ca="1" si="0"/>
        <v xml:space="preserve">    (U1)ALERT_REQ_D_SBW_PD_PSWF_</v>
      </c>
      <c r="AR53" s="63" t="str">
        <f t="shared" si="3"/>
        <v/>
      </c>
      <c r="AS53" s="63" t="str">
        <f t="shared" si="4"/>
        <v/>
      </c>
      <c r="AT53" s="63" t="str">
        <f t="shared" si="1"/>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35" t="s">
        <v>69</v>
      </c>
      <c r="AC54" s="35" t="s">
        <v>69</v>
      </c>
      <c r="AD54" s="35" t="s">
        <v>69</v>
      </c>
      <c r="AE54" s="35" t="s">
        <v>69</v>
      </c>
      <c r="AF54" s="35" t="s">
        <v>69</v>
      </c>
      <c r="AG54" s="35" t="s">
        <v>69</v>
      </c>
      <c r="AH54" s="35" t="s">
        <v>69</v>
      </c>
      <c r="AI54" s="35" t="s">
        <v>69</v>
      </c>
      <c r="AJ54" s="24"/>
      <c r="AL54" t="str">
        <f t="shared" ca="1" si="0"/>
        <v xml:space="preserve">    (U1)ALERT_REQ_D_SBW_PD_PSWF_</v>
      </c>
      <c r="AR54" s="63" t="str">
        <f t="shared" si="3"/>
        <v/>
      </c>
      <c r="AS54" s="63" t="str">
        <f t="shared" si="4"/>
        <v/>
      </c>
      <c r="AT54" s="63" t="str">
        <f t="shared" si="1"/>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35" t="s">
        <v>69</v>
      </c>
      <c r="AC55" s="35" t="s">
        <v>69</v>
      </c>
      <c r="AD55" s="35" t="s">
        <v>69</v>
      </c>
      <c r="AE55" s="35" t="s">
        <v>69</v>
      </c>
      <c r="AF55" s="35" t="s">
        <v>69</v>
      </c>
      <c r="AG55" s="35" t="s">
        <v>69</v>
      </c>
      <c r="AH55" s="35" t="s">
        <v>69</v>
      </c>
      <c r="AI55" s="35" t="s">
        <v>69</v>
      </c>
      <c r="AJ55" s="24"/>
      <c r="AL55" t="str">
        <f t="shared" ca="1" si="0"/>
        <v xml:space="preserve">    (U1)ALERT_REQ_D_SBW_PD_PSWF_</v>
      </c>
      <c r="AR55" s="63" t="str">
        <f t="shared" si="3"/>
        <v/>
      </c>
      <c r="AS55" s="63" t="str">
        <f t="shared" si="4"/>
        <v/>
      </c>
      <c r="AT55" s="63" t="str">
        <f t="shared" si="1"/>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35" t="s">
        <v>69</v>
      </c>
      <c r="AC56" s="35" t="s">
        <v>69</v>
      </c>
      <c r="AD56" s="35" t="s">
        <v>69</v>
      </c>
      <c r="AE56" s="35" t="s">
        <v>69</v>
      </c>
      <c r="AF56" s="35" t="s">
        <v>69</v>
      </c>
      <c r="AG56" s="35" t="s">
        <v>69</v>
      </c>
      <c r="AH56" s="35" t="s">
        <v>69</v>
      </c>
      <c r="AI56" s="35" t="s">
        <v>69</v>
      </c>
      <c r="AJ56" s="24"/>
      <c r="AL56" t="str">
        <f t="shared" ca="1" si="0"/>
        <v xml:space="preserve">    (U1)ALERT_REQ_D_SBW_PD_PSWF_</v>
      </c>
      <c r="AR56" s="63" t="str">
        <f t="shared" si="3"/>
        <v/>
      </c>
      <c r="AS56" s="63" t="str">
        <f t="shared" si="4"/>
        <v/>
      </c>
      <c r="AT56" s="63" t="str">
        <f t="shared" si="1"/>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35" t="s">
        <v>69</v>
      </c>
      <c r="AC57" s="35" t="s">
        <v>69</v>
      </c>
      <c r="AD57" s="35" t="s">
        <v>69</v>
      </c>
      <c r="AE57" s="35" t="s">
        <v>69</v>
      </c>
      <c r="AF57" s="35" t="s">
        <v>69</v>
      </c>
      <c r="AG57" s="35" t="s">
        <v>69</v>
      </c>
      <c r="AH57" s="35" t="s">
        <v>69</v>
      </c>
      <c r="AI57" s="35" t="s">
        <v>69</v>
      </c>
      <c r="AJ57" s="24"/>
      <c r="AL57" t="str">
        <f t="shared" ca="1" si="0"/>
        <v xml:space="preserve">    (U1)ALERT_REQ_D_SBW_PD_PSWF_</v>
      </c>
      <c r="AR57" s="63" t="str">
        <f t="shared" si="3"/>
        <v/>
      </c>
      <c r="AS57" s="63" t="str">
        <f t="shared" si="4"/>
        <v/>
      </c>
      <c r="AT57" s="63" t="str">
        <f t="shared" si="1"/>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35" t="s">
        <v>69</v>
      </c>
      <c r="AC58" s="35" t="s">
        <v>69</v>
      </c>
      <c r="AD58" s="35" t="s">
        <v>69</v>
      </c>
      <c r="AE58" s="35" t="s">
        <v>69</v>
      </c>
      <c r="AF58" s="35" t="s">
        <v>69</v>
      </c>
      <c r="AG58" s="35" t="s">
        <v>69</v>
      </c>
      <c r="AH58" s="35" t="s">
        <v>69</v>
      </c>
      <c r="AI58" s="35" t="s">
        <v>69</v>
      </c>
      <c r="AJ58" s="24"/>
      <c r="AL58" t="str">
        <f t="shared" ca="1" si="0"/>
        <v xml:space="preserve">    (U1)ALERT_REQ_D_SBW_PD_PSWF_</v>
      </c>
      <c r="AR58" s="63" t="str">
        <f t="shared" si="3"/>
        <v/>
      </c>
      <c r="AS58" s="63" t="str">
        <f t="shared" si="4"/>
        <v/>
      </c>
      <c r="AT58" s="63" t="str">
        <f t="shared" si="1"/>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35" t="s">
        <v>69</v>
      </c>
      <c r="AC59" s="35" t="s">
        <v>69</v>
      </c>
      <c r="AD59" s="35" t="s">
        <v>69</v>
      </c>
      <c r="AE59" s="35" t="s">
        <v>69</v>
      </c>
      <c r="AF59" s="35" t="s">
        <v>69</v>
      </c>
      <c r="AG59" s="35" t="s">
        <v>69</v>
      </c>
      <c r="AH59" s="35" t="s">
        <v>69</v>
      </c>
      <c r="AI59" s="35" t="s">
        <v>69</v>
      </c>
      <c r="AJ59" s="24"/>
      <c r="AL59" t="str">
        <f t="shared" ca="1" si="0"/>
        <v xml:space="preserve">    (U1)ALERT_REQ_D_SBW_PD_PSWF_</v>
      </c>
      <c r="AR59" s="63" t="str">
        <f t="shared" si="3"/>
        <v/>
      </c>
      <c r="AS59" s="63" t="str">
        <f t="shared" si="4"/>
        <v/>
      </c>
      <c r="AT59" s="63" t="str">
        <f t="shared" si="1"/>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35" t="s">
        <v>69</v>
      </c>
      <c r="AC60" s="35" t="s">
        <v>69</v>
      </c>
      <c r="AD60" s="35" t="s">
        <v>69</v>
      </c>
      <c r="AE60" s="35" t="s">
        <v>69</v>
      </c>
      <c r="AF60" s="35" t="s">
        <v>69</v>
      </c>
      <c r="AG60" s="35" t="s">
        <v>69</v>
      </c>
      <c r="AH60" s="35" t="s">
        <v>69</v>
      </c>
      <c r="AI60" s="35" t="s">
        <v>69</v>
      </c>
      <c r="AJ60" s="24"/>
      <c r="AL60" t="str">
        <f t="shared" ca="1" si="0"/>
        <v xml:space="preserve">    (U1)ALERT_REQ_D_SBW_PD_PSWF_</v>
      </c>
      <c r="AR60" s="63" t="str">
        <f t="shared" si="3"/>
        <v/>
      </c>
      <c r="AS60" s="63" t="str">
        <f t="shared" si="4"/>
        <v/>
      </c>
      <c r="AT60" s="63" t="str">
        <f t="shared" si="1"/>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35" t="s">
        <v>69</v>
      </c>
      <c r="AC61" s="35" t="s">
        <v>69</v>
      </c>
      <c r="AD61" s="35" t="s">
        <v>69</v>
      </c>
      <c r="AE61" s="35" t="s">
        <v>69</v>
      </c>
      <c r="AF61" s="35" t="s">
        <v>69</v>
      </c>
      <c r="AG61" s="35" t="s">
        <v>69</v>
      </c>
      <c r="AH61" s="35" t="s">
        <v>69</v>
      </c>
      <c r="AI61" s="35" t="s">
        <v>69</v>
      </c>
      <c r="AJ61" s="24"/>
      <c r="AL61" t="str">
        <f t="shared" ca="1" si="0"/>
        <v xml:space="preserve">    (U1)ALERT_REQ_D_SBW_PD_PSWF_</v>
      </c>
      <c r="AR61" s="63" t="str">
        <f t="shared" si="3"/>
        <v/>
      </c>
      <c r="AS61" s="63" t="str">
        <f t="shared" si="4"/>
        <v/>
      </c>
      <c r="AT61" s="63" t="str">
        <f t="shared" si="1"/>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35" t="s">
        <v>69</v>
      </c>
      <c r="AC62" s="35" t="s">
        <v>69</v>
      </c>
      <c r="AD62" s="35" t="s">
        <v>69</v>
      </c>
      <c r="AE62" s="35" t="s">
        <v>69</v>
      </c>
      <c r="AF62" s="35" t="s">
        <v>69</v>
      </c>
      <c r="AG62" s="35" t="s">
        <v>69</v>
      </c>
      <c r="AH62" s="35" t="s">
        <v>69</v>
      </c>
      <c r="AI62" s="35" t="s">
        <v>69</v>
      </c>
      <c r="AJ62" s="24"/>
      <c r="AL62" t="str">
        <f t="shared" ca="1" si="0"/>
        <v xml:space="preserve">    (U1)ALERT_REQ_D_SBW_PD_PSWF_</v>
      </c>
      <c r="AR62" s="63" t="str">
        <f t="shared" si="3"/>
        <v/>
      </c>
      <c r="AS62" s="63" t="str">
        <f t="shared" si="4"/>
        <v/>
      </c>
      <c r="AT62" s="63" t="str">
        <f t="shared" si="1"/>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35" t="s">
        <v>69</v>
      </c>
      <c r="AC63" s="35" t="s">
        <v>69</v>
      </c>
      <c r="AD63" s="35" t="s">
        <v>69</v>
      </c>
      <c r="AE63" s="35" t="s">
        <v>69</v>
      </c>
      <c r="AF63" s="35" t="s">
        <v>69</v>
      </c>
      <c r="AG63" s="35" t="s">
        <v>69</v>
      </c>
      <c r="AH63" s="35" t="s">
        <v>69</v>
      </c>
      <c r="AI63" s="35" t="s">
        <v>69</v>
      </c>
      <c r="AJ63" s="24"/>
      <c r="AL63" t="str">
        <f t="shared" ca="1" si="0"/>
        <v xml:space="preserve">    (U1)ALERT_REQ_D_SBW_PD_PSWF_</v>
      </c>
      <c r="AR63" s="63" t="str">
        <f t="shared" si="3"/>
        <v/>
      </c>
      <c r="AS63" s="63" t="str">
        <f t="shared" si="4"/>
        <v/>
      </c>
      <c r="AT63" s="63" t="str">
        <f t="shared" si="1"/>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35" t="s">
        <v>69</v>
      </c>
      <c r="AC64" s="35" t="s">
        <v>69</v>
      </c>
      <c r="AD64" s="35" t="s">
        <v>69</v>
      </c>
      <c r="AE64" s="35" t="s">
        <v>69</v>
      </c>
      <c r="AF64" s="35" t="s">
        <v>69</v>
      </c>
      <c r="AG64" s="35" t="s">
        <v>69</v>
      </c>
      <c r="AH64" s="35" t="s">
        <v>69</v>
      </c>
      <c r="AI64" s="35" t="s">
        <v>69</v>
      </c>
      <c r="AJ64" s="24"/>
      <c r="AL64" t="str">
        <f t="shared" ca="1" si="0"/>
        <v xml:space="preserve">    (U1)ALERT_REQ_D_SBW_PD_PSWF_</v>
      </c>
      <c r="AR64" s="63" t="str">
        <f t="shared" si="3"/>
        <v/>
      </c>
      <c r="AS64" s="63" t="str">
        <f t="shared" si="4"/>
        <v/>
      </c>
      <c r="AT64" s="63" t="str">
        <f t="shared" si="1"/>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35" t="s">
        <v>69</v>
      </c>
      <c r="AC65" s="35" t="s">
        <v>69</v>
      </c>
      <c r="AD65" s="35" t="s">
        <v>69</v>
      </c>
      <c r="AE65" s="35" t="s">
        <v>69</v>
      </c>
      <c r="AF65" s="35" t="s">
        <v>69</v>
      </c>
      <c r="AG65" s="35" t="s">
        <v>69</v>
      </c>
      <c r="AH65" s="35" t="s">
        <v>69</v>
      </c>
      <c r="AI65" s="35" t="s">
        <v>69</v>
      </c>
      <c r="AJ65" s="24"/>
      <c r="AL65" t="str">
        <f t="shared" ca="1" si="0"/>
        <v xml:space="preserve">    (U1)ALERT_REQ_D_SBW_PD_PSWF_</v>
      </c>
      <c r="AR65" s="63" t="str">
        <f t="shared" si="3"/>
        <v/>
      </c>
      <c r="AS65" s="63" t="str">
        <f t="shared" si="4"/>
        <v/>
      </c>
      <c r="AT65" s="63" t="str">
        <f t="shared" si="1"/>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35" t="s">
        <v>69</v>
      </c>
      <c r="AC66" s="35" t="s">
        <v>69</v>
      </c>
      <c r="AD66" s="35" t="s">
        <v>69</v>
      </c>
      <c r="AE66" s="35" t="s">
        <v>69</v>
      </c>
      <c r="AF66" s="35" t="s">
        <v>69</v>
      </c>
      <c r="AG66" s="35" t="s">
        <v>69</v>
      </c>
      <c r="AH66" s="35" t="s">
        <v>69</v>
      </c>
      <c r="AI66" s="35" t="s">
        <v>69</v>
      </c>
      <c r="AJ66" s="24"/>
      <c r="AL66" t="str">
        <f t="shared" ca="1" si="0"/>
        <v xml:space="preserve">    (U1)ALERT_REQ_D_SBW_PD_PSWF_</v>
      </c>
      <c r="AR66" s="63" t="str">
        <f t="shared" si="3"/>
        <v/>
      </c>
      <c r="AS66" s="63" t="str">
        <f t="shared" si="4"/>
        <v/>
      </c>
      <c r="AT66" s="63" t="str">
        <f t="shared" si="1"/>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35" t="s">
        <v>69</v>
      </c>
      <c r="AC67" s="35" t="s">
        <v>69</v>
      </c>
      <c r="AD67" s="35" t="s">
        <v>69</v>
      </c>
      <c r="AE67" s="35" t="s">
        <v>69</v>
      </c>
      <c r="AF67" s="35" t="s">
        <v>69</v>
      </c>
      <c r="AG67" s="35" t="s">
        <v>69</v>
      </c>
      <c r="AH67" s="35" t="s">
        <v>69</v>
      </c>
      <c r="AI67" s="35" t="s">
        <v>69</v>
      </c>
      <c r="AJ67" s="24"/>
      <c r="AL67" t="str">
        <f t="shared" ca="1" si="0"/>
        <v xml:space="preserve">    (U1)ALERT_REQ_D_SBW_PD_PSWF_</v>
      </c>
      <c r="AR67" s="63" t="str">
        <f t="shared" si="3"/>
        <v/>
      </c>
      <c r="AS67" s="63" t="str">
        <f t="shared" si="4"/>
        <v/>
      </c>
      <c r="AT67" s="63" t="str">
        <f t="shared" si="1"/>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35" t="s">
        <v>69</v>
      </c>
      <c r="AC68" s="35" t="s">
        <v>69</v>
      </c>
      <c r="AD68" s="35" t="s">
        <v>69</v>
      </c>
      <c r="AE68" s="35" t="s">
        <v>69</v>
      </c>
      <c r="AF68" s="35" t="s">
        <v>69</v>
      </c>
      <c r="AG68" s="35" t="s">
        <v>69</v>
      </c>
      <c r="AH68" s="35" t="s">
        <v>69</v>
      </c>
      <c r="AI68" s="35" t="s">
        <v>69</v>
      </c>
      <c r="AJ68" s="24"/>
      <c r="AL68" t="str">
        <f t="shared" ca="1" si="0"/>
        <v xml:space="preserve">    (U1)ALERT_REQ_D_SBW_PD_PSWF_</v>
      </c>
      <c r="AR68" s="63" t="str">
        <f t="shared" si="3"/>
        <v/>
      </c>
      <c r="AS68" s="63" t="str">
        <f t="shared" si="4"/>
        <v/>
      </c>
      <c r="AT68" s="63" t="str">
        <f t="shared" si="1"/>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35" t="s">
        <v>69</v>
      </c>
      <c r="AC69" s="35" t="s">
        <v>69</v>
      </c>
      <c r="AD69" s="35" t="s">
        <v>69</v>
      </c>
      <c r="AE69" s="35" t="s">
        <v>69</v>
      </c>
      <c r="AF69" s="35" t="s">
        <v>69</v>
      </c>
      <c r="AG69" s="35" t="s">
        <v>69</v>
      </c>
      <c r="AH69" s="35" t="s">
        <v>69</v>
      </c>
      <c r="AI69" s="35" t="s">
        <v>69</v>
      </c>
      <c r="AJ69" s="24"/>
      <c r="AL69" t="str">
        <f t="shared" ca="1" si="0"/>
        <v xml:space="preserve">    (U1)ALERT_REQ_D_SBW_PD_PSWF_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PD_PSWF</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1</v>
      </c>
      <c r="AG79" s="125">
        <f t="shared" si="13"/>
        <v>0</v>
      </c>
      <c r="AH79" s="125">
        <f t="shared" si="13"/>
        <v>0</v>
      </c>
      <c r="AI79" s="125">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1</v>
      </c>
      <c r="AG80" s="125">
        <f t="shared" si="13"/>
        <v>0</v>
      </c>
      <c r="AH80" s="125">
        <f t="shared" si="13"/>
        <v>0</v>
      </c>
      <c r="AI80" s="125">
        <f t="shared" si="13"/>
        <v>1</v>
      </c>
      <c r="AJ80" s="48" t="str">
        <f t="shared" si="6"/>
        <v>MSG_04</v>
      </c>
      <c r="AK80" s="61"/>
      <c r="AL80" s="61" t="str">
        <f t="shared" si="9"/>
        <v>09</v>
      </c>
      <c r="AM80" s="61" t="str">
        <f t="shared" si="10"/>
        <v>00</v>
      </c>
      <c r="AN80" s="61" t="str">
        <f t="shared" si="11"/>
        <v>00</v>
      </c>
      <c r="AO80" s="61" t="str">
        <f t="shared" si="12"/>
        <v>00</v>
      </c>
      <c r="AQ80" t="str">
        <f t="shared" si="7"/>
        <v xml:space="preserve">    (U4)0x00000009U,                                                           /* 09 MSG_04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1</v>
      </c>
      <c r="AG81" s="125">
        <f t="shared" si="13"/>
        <v>0</v>
      </c>
      <c r="AH81" s="125">
        <f t="shared" si="13"/>
        <v>1</v>
      </c>
      <c r="AI81" s="125">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1</v>
      </c>
      <c r="AG82" s="125">
        <f t="shared" si="13"/>
        <v>0</v>
      </c>
      <c r="AH82" s="125">
        <f t="shared" si="13"/>
        <v>1</v>
      </c>
      <c r="AI82" s="125">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1</v>
      </c>
      <c r="AG83" s="125">
        <f t="shared" si="13"/>
        <v>1</v>
      </c>
      <c r="AH83" s="125">
        <f t="shared" si="13"/>
        <v>0</v>
      </c>
      <c r="AI83" s="125">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1</v>
      </c>
      <c r="AG84" s="125">
        <f t="shared" si="13"/>
        <v>1</v>
      </c>
      <c r="AH84" s="125">
        <f t="shared" si="13"/>
        <v>0</v>
      </c>
      <c r="AI84" s="125">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1</v>
      </c>
      <c r="AG85" s="125">
        <f t="shared" si="13"/>
        <v>1</v>
      </c>
      <c r="AH85" s="125">
        <f t="shared" si="13"/>
        <v>1</v>
      </c>
      <c r="AI85" s="125">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1</v>
      </c>
      <c r="AG86" s="125">
        <f t="shared" si="13"/>
        <v>1</v>
      </c>
      <c r="AH86" s="125">
        <f t="shared" si="13"/>
        <v>1</v>
      </c>
      <c r="AI86" s="125">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0</v>
      </c>
      <c r="AF87" s="125">
        <f t="shared" si="14"/>
        <v>0</v>
      </c>
      <c r="AG87" s="125">
        <f t="shared" si="14"/>
        <v>0</v>
      </c>
      <c r="AH87" s="125">
        <f t="shared" si="14"/>
        <v>0</v>
      </c>
      <c r="AI87" s="125">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0</v>
      </c>
      <c r="AF88" s="125">
        <f t="shared" si="14"/>
        <v>0</v>
      </c>
      <c r="AG88" s="125">
        <f t="shared" si="14"/>
        <v>0</v>
      </c>
      <c r="AH88" s="125">
        <f t="shared" si="14"/>
        <v>0</v>
      </c>
      <c r="AI88" s="125">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0</v>
      </c>
      <c r="AF89" s="125">
        <f t="shared" si="14"/>
        <v>0</v>
      </c>
      <c r="AG89" s="125">
        <f t="shared" si="14"/>
        <v>0</v>
      </c>
      <c r="AH89" s="125">
        <f t="shared" si="14"/>
        <v>0</v>
      </c>
      <c r="AI89" s="125">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PD_PSWF</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0</v>
      </c>
      <c r="AE136" s="125">
        <f t="shared" si="20"/>
        <v>0</v>
      </c>
      <c r="AF136" s="125">
        <f t="shared" si="20"/>
        <v>1</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0</v>
      </c>
      <c r="AF137" s="125">
        <f t="shared" si="20"/>
        <v>1</v>
      </c>
      <c r="AG137" s="125">
        <f t="shared" si="20"/>
        <v>1</v>
      </c>
      <c r="AH137" s="125">
        <f t="shared" si="20"/>
        <v>1</v>
      </c>
      <c r="AI137" s="125">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0</v>
      </c>
      <c r="AF138" s="125">
        <f t="shared" si="20"/>
        <v>1</v>
      </c>
      <c r="AG138" s="125">
        <f t="shared" si="20"/>
        <v>1</v>
      </c>
      <c r="AH138" s="125">
        <f t="shared" si="20"/>
        <v>1</v>
      </c>
      <c r="AI138" s="125">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0</v>
      </c>
      <c r="AF139" s="125">
        <f t="shared" si="20"/>
        <v>1</v>
      </c>
      <c r="AG139" s="125">
        <f t="shared" si="20"/>
        <v>1</v>
      </c>
      <c r="AH139" s="125">
        <f t="shared" si="20"/>
        <v>1</v>
      </c>
      <c r="AI139" s="125">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0</v>
      </c>
      <c r="AF140" s="125">
        <f t="shared" si="20"/>
        <v>1</v>
      </c>
      <c r="AG140" s="125">
        <f t="shared" si="20"/>
        <v>1</v>
      </c>
      <c r="AH140" s="125">
        <f t="shared" si="20"/>
        <v>1</v>
      </c>
      <c r="AI140" s="125">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0</v>
      </c>
      <c r="AF141" s="125">
        <f t="shared" si="20"/>
        <v>1</v>
      </c>
      <c r="AG141" s="125">
        <f t="shared" si="20"/>
        <v>1</v>
      </c>
      <c r="AH141" s="125">
        <f t="shared" si="20"/>
        <v>1</v>
      </c>
      <c r="AI141" s="125">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0</v>
      </c>
      <c r="AF142" s="125">
        <f t="shared" si="20"/>
        <v>1</v>
      </c>
      <c r="AG142" s="125">
        <f t="shared" si="20"/>
        <v>1</v>
      </c>
      <c r="AH142" s="125">
        <f t="shared" si="20"/>
        <v>1</v>
      </c>
      <c r="AI142" s="125">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0</v>
      </c>
      <c r="AF143" s="125">
        <f t="shared" si="20"/>
        <v>1</v>
      </c>
      <c r="AG143" s="125">
        <f t="shared" si="20"/>
        <v>1</v>
      </c>
      <c r="AH143" s="125">
        <f t="shared" si="20"/>
        <v>1</v>
      </c>
      <c r="AI143" s="125">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0</v>
      </c>
      <c r="AF144" s="125">
        <f t="shared" si="28"/>
        <v>1</v>
      </c>
      <c r="AG144" s="125">
        <f t="shared" si="28"/>
        <v>1</v>
      </c>
      <c r="AH144" s="125">
        <f t="shared" si="28"/>
        <v>1</v>
      </c>
      <c r="AI144" s="125">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0</v>
      </c>
      <c r="AF145" s="125">
        <f t="shared" si="28"/>
        <v>1</v>
      </c>
      <c r="AG145" s="125">
        <f t="shared" si="28"/>
        <v>1</v>
      </c>
      <c r="AH145" s="125">
        <f t="shared" si="28"/>
        <v>1</v>
      </c>
      <c r="AI145" s="125">
        <f t="shared" si="28"/>
        <v>1</v>
      </c>
      <c r="AJ145" s="48" t="str">
        <f t="shared" si="21"/>
        <v>MSG_04</v>
      </c>
      <c r="AK145" s="61"/>
      <c r="AL145" s="61" t="str">
        <f t="shared" si="24"/>
        <v>0F</v>
      </c>
      <c r="AM145" s="61" t="str">
        <f t="shared" si="25"/>
        <v>00</v>
      </c>
      <c r="AN145" s="61" t="str">
        <f t="shared" si="26"/>
        <v>00</v>
      </c>
      <c r="AO145" s="61" t="str">
        <f t="shared" si="27"/>
        <v>00</v>
      </c>
      <c r="AQ145" t="str">
        <f t="shared" si="22"/>
        <v xml:space="preserve">    (U4)0x0000000FU,                                                           /* 09 MSG_04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0</v>
      </c>
      <c r="AF146" s="125">
        <f t="shared" si="28"/>
        <v>1</v>
      </c>
      <c r="AG146" s="125">
        <f t="shared" si="28"/>
        <v>1</v>
      </c>
      <c r="AH146" s="125">
        <f t="shared" si="28"/>
        <v>1</v>
      </c>
      <c r="AI146" s="125">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0</v>
      </c>
      <c r="AF147" s="125">
        <f t="shared" si="28"/>
        <v>1</v>
      </c>
      <c r="AG147" s="125">
        <f t="shared" si="28"/>
        <v>1</v>
      </c>
      <c r="AH147" s="125">
        <f t="shared" si="28"/>
        <v>1</v>
      </c>
      <c r="AI147" s="125">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0</v>
      </c>
      <c r="AF148" s="125">
        <f t="shared" si="28"/>
        <v>1</v>
      </c>
      <c r="AG148" s="125">
        <f t="shared" si="28"/>
        <v>1</v>
      </c>
      <c r="AH148" s="125">
        <f t="shared" si="28"/>
        <v>1</v>
      </c>
      <c r="AI148" s="125">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0</v>
      </c>
      <c r="AF149" s="125">
        <f t="shared" si="28"/>
        <v>1</v>
      </c>
      <c r="AG149" s="125">
        <f t="shared" si="28"/>
        <v>1</v>
      </c>
      <c r="AH149" s="125">
        <f t="shared" si="28"/>
        <v>1</v>
      </c>
      <c r="AI149" s="125">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0</v>
      </c>
      <c r="AF150" s="125">
        <f t="shared" si="28"/>
        <v>1</v>
      </c>
      <c r="AG150" s="125">
        <f t="shared" si="28"/>
        <v>1</v>
      </c>
      <c r="AH150" s="125">
        <f t="shared" si="28"/>
        <v>1</v>
      </c>
      <c r="AI150" s="125">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0</v>
      </c>
      <c r="AF151" s="125">
        <f t="shared" si="28"/>
        <v>1</v>
      </c>
      <c r="AG151" s="125">
        <f t="shared" si="28"/>
        <v>1</v>
      </c>
      <c r="AH151" s="125">
        <f t="shared" si="28"/>
        <v>1</v>
      </c>
      <c r="AI151" s="125">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0</v>
      </c>
      <c r="AF152" s="125">
        <f t="shared" si="29"/>
        <v>0</v>
      </c>
      <c r="AG152" s="125">
        <f t="shared" si="29"/>
        <v>0</v>
      </c>
      <c r="AH152" s="125">
        <f t="shared" si="29"/>
        <v>0</v>
      </c>
      <c r="AI152" s="125">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0</v>
      </c>
      <c r="AF153" s="125">
        <f t="shared" si="29"/>
        <v>0</v>
      </c>
      <c r="AG153" s="125">
        <f t="shared" si="29"/>
        <v>0</v>
      </c>
      <c r="AH153" s="125">
        <f t="shared" si="29"/>
        <v>0</v>
      </c>
      <c r="AI153" s="125">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0</v>
      </c>
      <c r="AF154" s="125">
        <f t="shared" si="29"/>
        <v>0</v>
      </c>
      <c r="AG154" s="125">
        <f t="shared" si="29"/>
        <v>0</v>
      </c>
      <c r="AH154" s="125">
        <f t="shared" si="29"/>
        <v>0</v>
      </c>
      <c r="AI154" s="125">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cfRule type="cellIs" dxfId="89" priority="1" operator="equal">
      <formula>1</formula>
    </cfRule>
    <cfRule type="cellIs" dxfId="88" priority="2" operator="equal">
      <formula>"×"</formula>
    </cfRule>
  </conditionalFormatting>
  <conditionalFormatting sqref="AR5:AS70">
    <cfRule type="expression" dxfId="87"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CH_Design!$C$3:$C$103</xm:f>
          </x14:formula1>
          <xm:sqref>AJ6:AJ69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CCECFF"/>
  </sheetPr>
  <dimension ref="A1:AW199"/>
  <sheetViews>
    <sheetView zoomScale="85" zoomScaleNormal="85" workbookViewId="0">
      <pane ySplit="3" topLeftCell="A4" activePane="bottomLeft" state="frozen"/>
      <selection activeCell="U50" sqref="U50"/>
      <selection pane="bottomLeft" activeCell="U50" sqref="U50"/>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124</v>
      </c>
    </row>
    <row r="3" spans="1:49" ht="213" customHeight="1" thickBot="1">
      <c r="B3" s="228" t="str">
        <f>IF(OR(IF(COUNTIF(D6:AC69,"0")&lt;&gt;0,TRUE,FALSE),IF(COUNTIF(D6:AC69,"1")&lt;&gt;0,TRUE,FALSE)),"Search Table","Index Table")</f>
        <v>Index Table</v>
      </c>
      <c r="C3" s="363"/>
      <c r="D3" s="126" t="s">
        <v>63</v>
      </c>
      <c r="E3" s="126" t="s">
        <v>68</v>
      </c>
      <c r="F3" s="126" t="s">
        <v>51</v>
      </c>
      <c r="G3" s="126" t="s">
        <v>50</v>
      </c>
      <c r="H3" s="126" t="s">
        <v>123</v>
      </c>
      <c r="I3" s="126" t="s">
        <v>122</v>
      </c>
      <c r="J3" s="126" t="s">
        <v>216</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159</v>
      </c>
      <c r="AC3" s="127" t="s">
        <v>159</v>
      </c>
      <c r="AD3" s="127" t="s">
        <v>159</v>
      </c>
      <c r="AE3" s="127" t="s">
        <v>159</v>
      </c>
      <c r="AF3" s="126" t="s">
        <v>127</v>
      </c>
      <c r="AG3" s="373" t="s">
        <v>458</v>
      </c>
      <c r="AH3" s="373"/>
      <c r="AI3" s="225" t="s">
        <v>481</v>
      </c>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u4_sp_ALERT_D_SBW_PD_SBWF_CRIT[ALERT_D_SBW_PD_SBWF_NUM_DST] = {</v>
      </c>
      <c r="AS5" s="84" t="str">
        <f ca="1">"static const U4  "&amp;$AW$9&amp;"["&amp;$AW$10&amp;"] = {"</f>
        <v>static const U4  u4_sp_ALERT_D_SBW_PD_SBWF_MASK[ALERT_D_SBW_PD_SBWF_NUM_DST] = {</v>
      </c>
      <c r="AT5" s="84" t="str">
        <f ca="1">"static const U1  "&amp;$AW$11&amp;"["&amp;$AW$10&amp;"] = {"</f>
        <v>static const U1  u1_sp_ALERT_D_SBW_PD_SBWF_DST[ALERT_D_SBW_PD_SBWF_NUM_DST] = {</v>
      </c>
      <c r="AU5" s="84" t="str">
        <f ca="1">"const ST_ALERT_MTRX "&amp;$AW$12&amp;" = {"</f>
        <v>const ST_ALERT_MTRX st_gp_ALERT_D_SBW_MTRX[17] = {</v>
      </c>
      <c r="AV5" s="65" t="str">
        <f ca="1">"#define "&amp;AW10&amp;REPT(" ",41-LEN(AW10))&amp;"("&amp;AW13&amp;"U)"</f>
        <v>#define ALERT_D_SBW_PD_SBWF_NUM_DST              (16U)</v>
      </c>
      <c r="AW5" s="66"/>
    </row>
    <row r="6" spans="1:49">
      <c r="B6" s="131" t="str">
        <f ca="1">"Table "&amp;$AW$6</f>
        <v>Table PD_SBWF</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t="s">
        <v>69</v>
      </c>
      <c r="AE6" s="35" t="s">
        <v>69</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PD_SBWF</v>
      </c>
    </row>
    <row r="7" spans="1:49">
      <c r="B7" s="131"/>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35" t="s">
        <v>69</v>
      </c>
      <c r="AA7" s="35" t="s">
        <v>69</v>
      </c>
      <c r="AB7" s="35" t="s">
        <v>69</v>
      </c>
      <c r="AC7" s="35" t="s">
        <v>69</v>
      </c>
      <c r="AD7" s="35" t="s">
        <v>69</v>
      </c>
      <c r="AE7" s="35" t="s">
        <v>69</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&amp;u4_s_AlertD_sbwPdSbwfSrcchk,                                          /* fp_u4_SRC_CHK                                      */</v>
      </c>
      <c r="AV7" s="50" t="s">
        <v>73</v>
      </c>
      <c r="AW7" s="130">
        <f>IF(B3="Search Table",1,0)</f>
        <v>0</v>
      </c>
    </row>
    <row r="8" spans="1:49">
      <c r="B8" s="131"/>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35" t="s">
        <v>69</v>
      </c>
      <c r="AA8" s="35" t="s">
        <v>69</v>
      </c>
      <c r="AB8" s="35" t="s">
        <v>69</v>
      </c>
      <c r="AC8" s="35" t="s">
        <v>69</v>
      </c>
      <c r="AD8" s="35" t="s">
        <v>69</v>
      </c>
      <c r="AE8" s="35" t="s">
        <v>69</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&amp;vd_s_AlertD_sbwPdSbwfRwTx,                                            /* fp_vd_XDST                                         */</v>
      </c>
      <c r="AV8" s="50" t="s">
        <v>74</v>
      </c>
      <c r="AW8" s="68" t="str">
        <f ca="1">"u4_sp_ALERT_"&amp;IF(AW6&lt;&gt;AW17,$AW$17&amp;"_"&amp;$AW$6,AW17)&amp;"_CRIT"</f>
        <v>u4_sp_ALERT_D_SBW_PD_SBWF_CRIT</v>
      </c>
    </row>
    <row r="9" spans="1:49">
      <c r="B9" s="131"/>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35" t="s">
        <v>69</v>
      </c>
      <c r="AA9" s="35" t="s">
        <v>69</v>
      </c>
      <c r="AB9" s="35" t="s">
        <v>69</v>
      </c>
      <c r="AC9" s="35" t="s">
        <v>69</v>
      </c>
      <c r="AD9" s="35" t="s">
        <v>69</v>
      </c>
      <c r="AE9" s="35" t="s">
        <v>69</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u4_sp_ALERT_D_SBW_PD_SBWF_MASK</v>
      </c>
    </row>
    <row r="10" spans="1:49">
      <c r="B10" s="131"/>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35" t="s">
        <v>69</v>
      </c>
      <c r="AA10" s="35" t="s">
        <v>69</v>
      </c>
      <c r="AB10" s="35" t="s">
        <v>69</v>
      </c>
      <c r="AC10" s="35" t="s">
        <v>69</v>
      </c>
      <c r="AD10" s="35" t="s">
        <v>69</v>
      </c>
      <c r="AE10" s="35" t="s">
        <v>69</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ALERT_D_SBW_PD_SBWF_NUM_DST</v>
      </c>
    </row>
    <row r="11" spans="1:49">
      <c r="B11" s="131"/>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35" t="s">
        <v>69</v>
      </c>
      <c r="AA11" s="35" t="s">
        <v>69</v>
      </c>
      <c r="AB11" s="35"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u1_sp_ALERT_D_SBW_PD_SBWF_DST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35" t="s">
        <v>69</v>
      </c>
      <c r="AA12" s="35" t="s">
        <v>69</v>
      </c>
      <c r="AB12" s="35"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35" t="s">
        <v>69</v>
      </c>
      <c r="AA13" s="35" t="s">
        <v>69</v>
      </c>
      <c r="AB13" s="35"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&amp;u1_sp_ALERT_D_SBW_PD_SBWF_DST[0],                                     /* u1p_DST                                            */</v>
      </c>
      <c r="AV13" s="50" t="s">
        <v>78</v>
      </c>
      <c r="AW13" s="130">
        <f>COUNTA($AJ$6:$AJ$69)</f>
        <v>16</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35" t="s">
        <v>69</v>
      </c>
      <c r="AA14" s="35" t="s">
        <v>69</v>
      </c>
      <c r="AB14" s="35"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(U2)ALERT_D_SBW_PD_SBWF_NUM_DST,                                       /* u2_num_srch                                        */</v>
      </c>
      <c r="AV14" s="50" t="s">
        <v>79</v>
      </c>
      <c r="AW14" s="68" t="str">
        <f ca="1">IF(AW6&lt;&gt;AW17,VLOOKUP(AW6,Matrix!$C$13:$G$37,4,FALSE),Matrix!F13)</f>
        <v>u4_s_AlertD_sbwPdSbwfSrcchk</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35" t="s">
        <v>69</v>
      </c>
      <c r="AA15" s="35" t="s">
        <v>69</v>
      </c>
      <c r="AB15" s="35" t="s">
        <v>69</v>
      </c>
      <c r="AC15" s="35" t="s">
        <v>69</v>
      </c>
      <c r="AD15" s="35" t="s">
        <v>69</v>
      </c>
      <c r="AE15" s="35" t="s">
        <v>69</v>
      </c>
      <c r="AF15" s="35">
        <v>1</v>
      </c>
      <c r="AG15" s="35">
        <v>0</v>
      </c>
      <c r="AH15" s="35">
        <v>0</v>
      </c>
      <c r="AI15" s="35">
        <v>1</v>
      </c>
      <c r="AJ15" s="52" t="s">
        <v>277</v>
      </c>
      <c r="AL15" t="str">
        <f t="shared" ca="1" si="0"/>
        <v xml:space="preserve">    (U1)ALERT_REQ_D_SBW_PD_SBWF_MSG_05</v>
      </c>
      <c r="AR15" s="63" t="str">
        <f t="shared" si="3"/>
        <v xml:space="preserve">    (U4)0x00000009U,                                                           /* 09 MSG_05                                          */</v>
      </c>
      <c r="AS15" s="63" t="str">
        <f t="shared" si="4"/>
        <v xml:space="preserve">    (U4)0x0000000FU,                                                           /* 09 MSG_05                                          */</v>
      </c>
      <c r="AT15" s="63" t="str">
        <f t="shared" ca="1" si="1"/>
        <v xml:space="preserve">    (U1)ALERT_REQ_D_SBW_PD_SBWF_MSG_05,                                        /* 09 MSG_05                                          */</v>
      </c>
      <c r="AU15" s="63" t="str">
        <f ca="1">"        (U1)"&amp;$AW$16&amp;REPT(" ",67-LEN($AW$16))&amp;"/* u1_vom_act                                         */"</f>
        <v xml:space="preserve">        (U1)ALERT_VOM_BAT_WT                                                   /* u1_vom_act                                         */</v>
      </c>
      <c r="AV15" s="50" t="s">
        <v>82</v>
      </c>
      <c r="AW15" s="68" t="str">
        <f ca="1">IF(AW6&lt;&gt;AW17,VLOOKUP(AW6,Matrix!$C$13:$G$37,5,FALSE),Matrix!G13)</f>
        <v>vd_s_AlertD_sbwPdSbwfRwTx</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35" t="s">
        <v>69</v>
      </c>
      <c r="AA16" s="35" t="s">
        <v>69</v>
      </c>
      <c r="AB16" s="35"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IF(AW6&lt;&gt;AW17,VLOOKUP(AW6,Matrix!$C$13:$G$37,2,FALSE),Matrix!D13)</f>
        <v>ALERT_VOM_BAT_WT</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35" t="s">
        <v>69</v>
      </c>
      <c r="AA17" s="35" t="s">
        <v>69</v>
      </c>
      <c r="AB17" s="35"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35" t="s">
        <v>69</v>
      </c>
      <c r="AA18" s="35" t="s">
        <v>69</v>
      </c>
      <c r="AB18" s="35"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35" t="s">
        <v>69</v>
      </c>
      <c r="AA19" s="35" t="s">
        <v>69</v>
      </c>
      <c r="AB19" s="35"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35" t="s">
        <v>69</v>
      </c>
      <c r="AA20" s="35" t="s">
        <v>69</v>
      </c>
      <c r="AB20" s="35"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35" t="s">
        <v>69</v>
      </c>
      <c r="AA21" s="35" t="s">
        <v>69</v>
      </c>
      <c r="AB21" s="35"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35" t="s">
        <v>69</v>
      </c>
      <c r="AA22" s="35" t="s">
        <v>69</v>
      </c>
      <c r="AB22" s="35" t="s">
        <v>69</v>
      </c>
      <c r="AC22" s="35" t="s">
        <v>69</v>
      </c>
      <c r="AD22" s="35" t="s">
        <v>69</v>
      </c>
      <c r="AE22" s="35" t="s">
        <v>69</v>
      </c>
      <c r="AF22" s="35" t="s">
        <v>69</v>
      </c>
      <c r="AG22" s="35" t="s">
        <v>69</v>
      </c>
      <c r="AH22" s="35" t="s">
        <v>69</v>
      </c>
      <c r="AI22" s="35" t="s">
        <v>69</v>
      </c>
      <c r="AJ22" s="52"/>
      <c r="AL22" t="str">
        <f t="shared" ca="1" si="0"/>
        <v xml:space="preserve">    (U1)ALERT_REQ_D_SBW_PD_SBWF_</v>
      </c>
      <c r="AR22" s="63" t="str">
        <f t="shared" si="3"/>
        <v>};</v>
      </c>
      <c r="AS22" s="63" t="str">
        <f t="shared" si="4"/>
        <v>};</v>
      </c>
      <c r="AT22" s="63" t="str">
        <f t="shared" si="1"/>
        <v>};</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35" t="s">
        <v>69</v>
      </c>
      <c r="AA23" s="35" t="s">
        <v>69</v>
      </c>
      <c r="AB23" s="35" t="s">
        <v>69</v>
      </c>
      <c r="AC23" s="35" t="s">
        <v>69</v>
      </c>
      <c r="AD23" s="35" t="s">
        <v>69</v>
      </c>
      <c r="AE23" s="35" t="s">
        <v>69</v>
      </c>
      <c r="AF23" s="35" t="s">
        <v>69</v>
      </c>
      <c r="AG23" s="35" t="s">
        <v>69</v>
      </c>
      <c r="AH23" s="35" t="s">
        <v>69</v>
      </c>
      <c r="AI23" s="35" t="s">
        <v>69</v>
      </c>
      <c r="AJ23" s="52"/>
      <c r="AL23" t="str">
        <f t="shared" ca="1" si="0"/>
        <v xml:space="preserve">    (U1)ALERT_REQ_D_SBW_PD_SBWF_</v>
      </c>
      <c r="AR23" s="63" t="str">
        <f t="shared" si="3"/>
        <v/>
      </c>
      <c r="AS23" s="63" t="str">
        <f t="shared" si="4"/>
        <v/>
      </c>
      <c r="AT23" s="63" t="str">
        <f t="shared" si="1"/>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35" t="s">
        <v>69</v>
      </c>
      <c r="AA24" s="35" t="s">
        <v>69</v>
      </c>
      <c r="AB24" s="35" t="s">
        <v>69</v>
      </c>
      <c r="AC24" s="35" t="s">
        <v>69</v>
      </c>
      <c r="AD24" s="35" t="s">
        <v>69</v>
      </c>
      <c r="AE24" s="35" t="s">
        <v>69</v>
      </c>
      <c r="AF24" s="35" t="s">
        <v>69</v>
      </c>
      <c r="AG24" s="35" t="s">
        <v>69</v>
      </c>
      <c r="AH24" s="35" t="s">
        <v>69</v>
      </c>
      <c r="AI24" s="35" t="s">
        <v>69</v>
      </c>
      <c r="AJ24" s="52"/>
      <c r="AL24" t="str">
        <f t="shared" ca="1" si="0"/>
        <v xml:space="preserve">    (U1)ALERT_REQ_D_SBW_PD_SBWF_</v>
      </c>
      <c r="AR24" s="63" t="str">
        <f t="shared" si="3"/>
        <v/>
      </c>
      <c r="AS24" s="63" t="str">
        <f t="shared" si="4"/>
        <v/>
      </c>
      <c r="AT24" s="63" t="str">
        <f t="shared" si="1"/>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35" t="s">
        <v>69</v>
      </c>
      <c r="AA25" s="35" t="s">
        <v>69</v>
      </c>
      <c r="AB25" s="35" t="s">
        <v>69</v>
      </c>
      <c r="AC25" s="35" t="s">
        <v>69</v>
      </c>
      <c r="AD25" s="35" t="s">
        <v>69</v>
      </c>
      <c r="AE25" s="35" t="s">
        <v>69</v>
      </c>
      <c r="AF25" s="35" t="s">
        <v>69</v>
      </c>
      <c r="AG25" s="35" t="s">
        <v>69</v>
      </c>
      <c r="AH25" s="35" t="s">
        <v>69</v>
      </c>
      <c r="AI25" s="35" t="s">
        <v>69</v>
      </c>
      <c r="AJ25" s="24"/>
      <c r="AL25" t="str">
        <f t="shared" ca="1" si="0"/>
        <v xml:space="preserve">    (U1)ALERT_REQ_D_SBW_PD_SBWF_</v>
      </c>
      <c r="AR25" s="63" t="str">
        <f t="shared" si="3"/>
        <v/>
      </c>
      <c r="AS25" s="63" t="str">
        <f t="shared" si="4"/>
        <v/>
      </c>
      <c r="AT25" s="63" t="str">
        <f t="shared" si="1"/>
        <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35" t="s">
        <v>69</v>
      </c>
      <c r="AA26" s="35" t="s">
        <v>69</v>
      </c>
      <c r="AB26" s="35" t="s">
        <v>69</v>
      </c>
      <c r="AC26" s="35" t="s">
        <v>69</v>
      </c>
      <c r="AD26" s="35" t="s">
        <v>69</v>
      </c>
      <c r="AE26" s="35" t="s">
        <v>69</v>
      </c>
      <c r="AF26" s="35" t="s">
        <v>69</v>
      </c>
      <c r="AG26" s="35" t="s">
        <v>69</v>
      </c>
      <c r="AH26" s="35" t="s">
        <v>69</v>
      </c>
      <c r="AI26" s="35" t="s">
        <v>69</v>
      </c>
      <c r="AJ26" s="24"/>
      <c r="AL26" t="str">
        <f t="shared" ca="1" si="0"/>
        <v xml:space="preserve">    (U1)ALERT_REQ_D_SBW_PD_SBWF_</v>
      </c>
      <c r="AR26" s="63" t="str">
        <f t="shared" si="3"/>
        <v/>
      </c>
      <c r="AS26" s="63" t="str">
        <f t="shared" si="4"/>
        <v/>
      </c>
      <c r="AT26" s="63" t="str">
        <f t="shared" si="1"/>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35" t="s">
        <v>69</v>
      </c>
      <c r="AA27" s="35" t="s">
        <v>69</v>
      </c>
      <c r="AB27" s="35" t="s">
        <v>69</v>
      </c>
      <c r="AC27" s="35" t="s">
        <v>69</v>
      </c>
      <c r="AD27" s="35" t="s">
        <v>69</v>
      </c>
      <c r="AE27" s="35" t="s">
        <v>69</v>
      </c>
      <c r="AF27" s="35" t="s">
        <v>69</v>
      </c>
      <c r="AG27" s="35" t="s">
        <v>69</v>
      </c>
      <c r="AH27" s="35" t="s">
        <v>69</v>
      </c>
      <c r="AI27" s="35" t="s">
        <v>69</v>
      </c>
      <c r="AJ27" s="24"/>
      <c r="AL27" t="str">
        <f t="shared" ca="1" si="0"/>
        <v xml:space="preserve">    (U1)ALERT_REQ_D_SBW_PD_SBWF_</v>
      </c>
      <c r="AR27" s="63" t="str">
        <f t="shared" si="3"/>
        <v/>
      </c>
      <c r="AS27" s="63" t="str">
        <f t="shared" si="4"/>
        <v/>
      </c>
      <c r="AT27" s="63" t="str">
        <f t="shared" si="1"/>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35" t="s">
        <v>69</v>
      </c>
      <c r="AA28" s="35" t="s">
        <v>69</v>
      </c>
      <c r="AB28" s="35" t="s">
        <v>69</v>
      </c>
      <c r="AC28" s="35" t="s">
        <v>69</v>
      </c>
      <c r="AD28" s="35" t="s">
        <v>69</v>
      </c>
      <c r="AE28" s="35" t="s">
        <v>69</v>
      </c>
      <c r="AF28" s="35" t="s">
        <v>69</v>
      </c>
      <c r="AG28" s="35" t="s">
        <v>69</v>
      </c>
      <c r="AH28" s="35" t="s">
        <v>69</v>
      </c>
      <c r="AI28" s="35" t="s">
        <v>69</v>
      </c>
      <c r="AJ28" s="24"/>
      <c r="AL28" t="str">
        <f t="shared" ca="1" si="0"/>
        <v xml:space="preserve">    (U1)ALERT_REQ_D_SBW_PD_SBWF_</v>
      </c>
      <c r="AR28" s="63" t="str">
        <f t="shared" si="3"/>
        <v/>
      </c>
      <c r="AS28" s="63" t="str">
        <f t="shared" si="4"/>
        <v/>
      </c>
      <c r="AT28" s="63" t="str">
        <f t="shared" si="1"/>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35" t="s">
        <v>69</v>
      </c>
      <c r="AA29" s="35" t="s">
        <v>69</v>
      </c>
      <c r="AB29" s="35" t="s">
        <v>69</v>
      </c>
      <c r="AC29" s="35" t="s">
        <v>69</v>
      </c>
      <c r="AD29" s="35" t="s">
        <v>69</v>
      </c>
      <c r="AE29" s="35" t="s">
        <v>69</v>
      </c>
      <c r="AF29" s="35" t="s">
        <v>69</v>
      </c>
      <c r="AG29" s="35" t="s">
        <v>69</v>
      </c>
      <c r="AH29" s="35" t="s">
        <v>69</v>
      </c>
      <c r="AI29" s="35" t="s">
        <v>69</v>
      </c>
      <c r="AJ29" s="24"/>
      <c r="AL29" t="str">
        <f t="shared" ca="1" si="0"/>
        <v xml:space="preserve">    (U1)ALERT_REQ_D_SBW_PD_SBWF_</v>
      </c>
      <c r="AR29" s="63" t="str">
        <f t="shared" si="3"/>
        <v/>
      </c>
      <c r="AS29" s="63" t="str">
        <f t="shared" si="4"/>
        <v/>
      </c>
      <c r="AT29" s="63" t="str">
        <f t="shared" si="1"/>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35" t="s">
        <v>69</v>
      </c>
      <c r="AA30" s="35" t="s">
        <v>69</v>
      </c>
      <c r="AB30" s="35" t="s">
        <v>69</v>
      </c>
      <c r="AC30" s="35" t="s">
        <v>69</v>
      </c>
      <c r="AD30" s="35" t="s">
        <v>69</v>
      </c>
      <c r="AE30" s="35" t="s">
        <v>69</v>
      </c>
      <c r="AF30" s="35" t="s">
        <v>69</v>
      </c>
      <c r="AG30" s="35" t="s">
        <v>69</v>
      </c>
      <c r="AH30" s="35" t="s">
        <v>69</v>
      </c>
      <c r="AI30" s="35" t="s">
        <v>69</v>
      </c>
      <c r="AJ30" s="24"/>
      <c r="AL30" t="str">
        <f t="shared" ca="1" si="0"/>
        <v xml:space="preserve">    (U1)ALERT_REQ_D_SBW_PD_SBWF_</v>
      </c>
      <c r="AR30" s="63" t="str">
        <f t="shared" si="3"/>
        <v/>
      </c>
      <c r="AS30" s="63" t="str">
        <f t="shared" si="4"/>
        <v/>
      </c>
      <c r="AT30" s="63" t="str">
        <f t="shared" si="1"/>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35" t="s">
        <v>69</v>
      </c>
      <c r="AA31" s="35" t="s">
        <v>69</v>
      </c>
      <c r="AB31" s="35" t="s">
        <v>69</v>
      </c>
      <c r="AC31" s="35" t="s">
        <v>69</v>
      </c>
      <c r="AD31" s="35" t="s">
        <v>69</v>
      </c>
      <c r="AE31" s="35" t="s">
        <v>69</v>
      </c>
      <c r="AF31" s="35" t="s">
        <v>69</v>
      </c>
      <c r="AG31" s="35" t="s">
        <v>69</v>
      </c>
      <c r="AH31" s="35" t="s">
        <v>69</v>
      </c>
      <c r="AI31" s="35" t="s">
        <v>69</v>
      </c>
      <c r="AJ31" s="24"/>
      <c r="AL31" t="str">
        <f t="shared" ca="1" si="0"/>
        <v xml:space="preserve">    (U1)ALERT_REQ_D_SBW_PD_SBWF_</v>
      </c>
      <c r="AR31" s="63" t="str">
        <f t="shared" si="3"/>
        <v/>
      </c>
      <c r="AS31" s="63" t="str">
        <f t="shared" si="4"/>
        <v/>
      </c>
      <c r="AT31" s="63" t="str">
        <f t="shared" si="1"/>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35" t="s">
        <v>69</v>
      </c>
      <c r="AA32" s="35" t="s">
        <v>69</v>
      </c>
      <c r="AB32" s="35" t="s">
        <v>69</v>
      </c>
      <c r="AC32" s="35" t="s">
        <v>69</v>
      </c>
      <c r="AD32" s="35" t="s">
        <v>69</v>
      </c>
      <c r="AE32" s="35" t="s">
        <v>69</v>
      </c>
      <c r="AF32" s="35" t="s">
        <v>69</v>
      </c>
      <c r="AG32" s="35" t="s">
        <v>69</v>
      </c>
      <c r="AH32" s="35" t="s">
        <v>69</v>
      </c>
      <c r="AI32" s="35" t="s">
        <v>69</v>
      </c>
      <c r="AJ32" s="24"/>
      <c r="AL32" t="str">
        <f t="shared" ca="1" si="0"/>
        <v xml:space="preserve">    (U1)ALERT_REQ_D_SBW_PD_SBWF_</v>
      </c>
      <c r="AR32" s="63" t="str">
        <f t="shared" si="3"/>
        <v/>
      </c>
      <c r="AS32" s="63" t="str">
        <f t="shared" si="4"/>
        <v/>
      </c>
      <c r="AT32" s="63" t="str">
        <f t="shared" si="1"/>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35" t="s">
        <v>69</v>
      </c>
      <c r="AA33" s="35" t="s">
        <v>69</v>
      </c>
      <c r="AB33" s="35" t="s">
        <v>69</v>
      </c>
      <c r="AC33" s="35" t="s">
        <v>69</v>
      </c>
      <c r="AD33" s="35" t="s">
        <v>69</v>
      </c>
      <c r="AE33" s="35" t="s">
        <v>69</v>
      </c>
      <c r="AF33" s="35" t="s">
        <v>69</v>
      </c>
      <c r="AG33" s="35" t="s">
        <v>69</v>
      </c>
      <c r="AH33" s="35" t="s">
        <v>69</v>
      </c>
      <c r="AI33" s="35" t="s">
        <v>69</v>
      </c>
      <c r="AJ33" s="24"/>
      <c r="AL33" t="str">
        <f t="shared" ca="1" si="0"/>
        <v xml:space="preserve">    (U1)ALERT_REQ_D_SBW_PD_SBWF_</v>
      </c>
      <c r="AR33" s="63" t="str">
        <f t="shared" si="3"/>
        <v/>
      </c>
      <c r="AS33" s="63" t="str">
        <f t="shared" si="4"/>
        <v/>
      </c>
      <c r="AT33" s="63" t="str">
        <f t="shared" si="1"/>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35" t="s">
        <v>69</v>
      </c>
      <c r="AA34" s="35" t="s">
        <v>69</v>
      </c>
      <c r="AB34" s="35" t="s">
        <v>69</v>
      </c>
      <c r="AC34" s="35" t="s">
        <v>69</v>
      </c>
      <c r="AD34" s="35" t="s">
        <v>69</v>
      </c>
      <c r="AE34" s="35" t="s">
        <v>69</v>
      </c>
      <c r="AF34" s="35" t="s">
        <v>69</v>
      </c>
      <c r="AG34" s="35" t="s">
        <v>69</v>
      </c>
      <c r="AH34" s="35" t="s">
        <v>69</v>
      </c>
      <c r="AI34" s="35" t="s">
        <v>69</v>
      </c>
      <c r="AJ34" s="24"/>
      <c r="AL34" t="str">
        <f t="shared" ca="1" si="0"/>
        <v xml:space="preserve">    (U1)ALERT_REQ_D_SBW_PD_SBWF_</v>
      </c>
      <c r="AR34" s="63" t="str">
        <f t="shared" si="3"/>
        <v/>
      </c>
      <c r="AS34" s="63" t="str">
        <f t="shared" si="4"/>
        <v/>
      </c>
      <c r="AT34" s="63" t="str">
        <f t="shared" si="1"/>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35" t="s">
        <v>69</v>
      </c>
      <c r="AA35" s="35" t="s">
        <v>69</v>
      </c>
      <c r="AB35" s="35" t="s">
        <v>69</v>
      </c>
      <c r="AC35" s="35" t="s">
        <v>69</v>
      </c>
      <c r="AD35" s="35" t="s">
        <v>69</v>
      </c>
      <c r="AE35" s="35" t="s">
        <v>69</v>
      </c>
      <c r="AF35" s="35" t="s">
        <v>69</v>
      </c>
      <c r="AG35" s="35" t="s">
        <v>69</v>
      </c>
      <c r="AH35" s="35" t="s">
        <v>69</v>
      </c>
      <c r="AI35" s="35" t="s">
        <v>69</v>
      </c>
      <c r="AJ35" s="24"/>
      <c r="AL35" t="str">
        <f t="shared" ca="1" si="0"/>
        <v xml:space="preserve">    (U1)ALERT_REQ_D_SBW_PD_SBWF_</v>
      </c>
      <c r="AR35" s="63" t="str">
        <f t="shared" si="3"/>
        <v/>
      </c>
      <c r="AS35" s="63" t="str">
        <f t="shared" si="4"/>
        <v/>
      </c>
      <c r="AT35" s="63" t="str">
        <f t="shared" si="1"/>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35" t="s">
        <v>69</v>
      </c>
      <c r="AA36" s="35" t="s">
        <v>69</v>
      </c>
      <c r="AB36" s="35" t="s">
        <v>69</v>
      </c>
      <c r="AC36" s="35" t="s">
        <v>69</v>
      </c>
      <c r="AD36" s="35" t="s">
        <v>69</v>
      </c>
      <c r="AE36" s="35" t="s">
        <v>69</v>
      </c>
      <c r="AF36" s="35" t="s">
        <v>69</v>
      </c>
      <c r="AG36" s="35" t="s">
        <v>69</v>
      </c>
      <c r="AH36" s="35" t="s">
        <v>69</v>
      </c>
      <c r="AI36" s="35" t="s">
        <v>69</v>
      </c>
      <c r="AJ36" s="24"/>
      <c r="AL36" t="str">
        <f t="shared" ca="1" si="0"/>
        <v xml:space="preserve">    (U1)ALERT_REQ_D_SBW_PD_SBWF_</v>
      </c>
      <c r="AR36" s="63" t="str">
        <f t="shared" si="3"/>
        <v/>
      </c>
      <c r="AS36" s="63" t="str">
        <f t="shared" si="4"/>
        <v/>
      </c>
      <c r="AT36" s="63" t="str">
        <f t="shared" si="1"/>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35" t="s">
        <v>69</v>
      </c>
      <c r="AA37" s="35" t="s">
        <v>69</v>
      </c>
      <c r="AB37" s="35" t="s">
        <v>69</v>
      </c>
      <c r="AC37" s="35" t="s">
        <v>69</v>
      </c>
      <c r="AD37" s="35" t="s">
        <v>69</v>
      </c>
      <c r="AE37" s="35" t="s">
        <v>69</v>
      </c>
      <c r="AF37" s="35" t="s">
        <v>69</v>
      </c>
      <c r="AG37" s="35" t="s">
        <v>69</v>
      </c>
      <c r="AH37" s="35" t="s">
        <v>69</v>
      </c>
      <c r="AI37" s="35" t="s">
        <v>69</v>
      </c>
      <c r="AJ37" s="24"/>
      <c r="AL37" t="str">
        <f t="shared" ca="1" si="0"/>
        <v xml:space="preserve">    (U1)ALERT_REQ_D_SBW_PD_SBWF_</v>
      </c>
      <c r="AR37" s="63" t="str">
        <f t="shared" si="3"/>
        <v/>
      </c>
      <c r="AS37" s="63" t="str">
        <f t="shared" si="4"/>
        <v/>
      </c>
      <c r="AT37" s="63" t="str">
        <f t="shared" si="1"/>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(U1)ALERT_REQ_D_SBW_PD_SBWF_</v>
      </c>
      <c r="AR38" s="63" t="str">
        <f t="shared" si="3"/>
        <v/>
      </c>
      <c r="AS38" s="63" t="str">
        <f t="shared" si="4"/>
        <v/>
      </c>
      <c r="AT38" s="63" t="str">
        <f t="shared" si="1"/>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(U1)ALERT_REQ_D_SBW_PD_SBWF_</v>
      </c>
      <c r="AR39" s="63" t="str">
        <f t="shared" si="3"/>
        <v/>
      </c>
      <c r="AS39" s="63" t="str">
        <f t="shared" si="4"/>
        <v/>
      </c>
      <c r="AT39" s="63" t="str">
        <f t="shared" si="1"/>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(U1)ALERT_REQ_D_SBW_PD_SBWF_</v>
      </c>
      <c r="AR40" s="63" t="str">
        <f t="shared" si="3"/>
        <v/>
      </c>
      <c r="AS40" s="63" t="str">
        <f t="shared" si="4"/>
        <v/>
      </c>
      <c r="AT40" s="63" t="str">
        <f t="shared" si="1"/>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(U1)ALERT_REQ_D_SBW_PD_SBWF_</v>
      </c>
      <c r="AR41" s="63" t="str">
        <f t="shared" si="3"/>
        <v/>
      </c>
      <c r="AS41" s="63" t="str">
        <f t="shared" si="4"/>
        <v/>
      </c>
      <c r="AT41" s="63" t="str">
        <f t="shared" si="1"/>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(U1)ALERT_REQ_D_SBW_PD_SBWF_</v>
      </c>
      <c r="AR42" s="63" t="str">
        <f t="shared" si="3"/>
        <v/>
      </c>
      <c r="AS42" s="63" t="str">
        <f t="shared" si="4"/>
        <v/>
      </c>
      <c r="AT42" s="63" t="str">
        <f t="shared" si="1"/>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(U1)ALERT_REQ_D_SBW_PD_SBWF_</v>
      </c>
      <c r="AR43" s="63" t="str">
        <f t="shared" si="3"/>
        <v/>
      </c>
      <c r="AS43" s="63" t="str">
        <f t="shared" si="4"/>
        <v/>
      </c>
      <c r="AT43" s="63" t="str">
        <f t="shared" si="1"/>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(U1)ALERT_REQ_D_SBW_PD_SBWF_</v>
      </c>
      <c r="AR44" s="63" t="str">
        <f t="shared" si="3"/>
        <v/>
      </c>
      <c r="AS44" s="63" t="str">
        <f t="shared" si="4"/>
        <v/>
      </c>
      <c r="AT44" s="63" t="str">
        <f t="shared" si="1"/>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(U1)ALERT_REQ_D_SBW_PD_SBWF_</v>
      </c>
      <c r="AR45" s="63" t="str">
        <f t="shared" si="3"/>
        <v/>
      </c>
      <c r="AS45" s="63" t="str">
        <f t="shared" si="4"/>
        <v/>
      </c>
      <c r="AT45" s="63" t="str">
        <f t="shared" si="1"/>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(U1)ALERT_REQ_D_SBW_PD_SBWF_</v>
      </c>
      <c r="AR46" s="63" t="str">
        <f t="shared" si="3"/>
        <v/>
      </c>
      <c r="AS46" s="63" t="str">
        <f t="shared" si="4"/>
        <v/>
      </c>
      <c r="AT46" s="63" t="str">
        <f t="shared" si="1"/>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(U1)ALERT_REQ_D_SBW_PD_SBWF_</v>
      </c>
      <c r="AR47" s="63" t="str">
        <f t="shared" si="3"/>
        <v/>
      </c>
      <c r="AS47" s="63" t="str">
        <f t="shared" si="4"/>
        <v/>
      </c>
      <c r="AT47" s="63" t="str">
        <f t="shared" si="1"/>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(U1)ALERT_REQ_D_SBW_PD_SBWF_</v>
      </c>
      <c r="AR48" s="63" t="str">
        <f t="shared" si="3"/>
        <v/>
      </c>
      <c r="AS48" s="63" t="str">
        <f t="shared" si="4"/>
        <v/>
      </c>
      <c r="AT48" s="63" t="str">
        <f t="shared" si="1"/>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(U1)ALERT_REQ_D_SBW_PD_SBWF_</v>
      </c>
      <c r="AR49" s="63" t="str">
        <f t="shared" si="3"/>
        <v/>
      </c>
      <c r="AS49" s="63" t="str">
        <f t="shared" si="4"/>
        <v/>
      </c>
      <c r="AT49" s="63" t="str">
        <f t="shared" si="1"/>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(U1)ALERT_REQ_D_SBW_PD_SBWF_</v>
      </c>
      <c r="AR50" s="63" t="str">
        <f t="shared" si="3"/>
        <v/>
      </c>
      <c r="AS50" s="63" t="str">
        <f t="shared" si="4"/>
        <v/>
      </c>
      <c r="AT50" s="63" t="str">
        <f t="shared" si="1"/>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(U1)ALERT_REQ_D_SBW_PD_SBWF_</v>
      </c>
      <c r="AR51" s="63" t="str">
        <f t="shared" si="3"/>
        <v/>
      </c>
      <c r="AS51" s="63" t="str">
        <f t="shared" si="4"/>
        <v/>
      </c>
      <c r="AT51" s="63" t="str">
        <f t="shared" si="1"/>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(U1)ALERT_REQ_D_SBW_PD_SBWF_</v>
      </c>
      <c r="AR52" s="63" t="str">
        <f t="shared" si="3"/>
        <v/>
      </c>
      <c r="AS52" s="63" t="str">
        <f t="shared" si="4"/>
        <v/>
      </c>
      <c r="AT52" s="63" t="str">
        <f t="shared" si="1"/>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(U1)ALERT_REQ_D_SBW_PD_SBWF_</v>
      </c>
      <c r="AR53" s="63" t="str">
        <f t="shared" si="3"/>
        <v/>
      </c>
      <c r="AS53" s="63" t="str">
        <f t="shared" si="4"/>
        <v/>
      </c>
      <c r="AT53" s="63" t="str">
        <f t="shared" si="1"/>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(U1)ALERT_REQ_D_SBW_PD_SBWF_</v>
      </c>
      <c r="AR54" s="63" t="str">
        <f t="shared" si="3"/>
        <v/>
      </c>
      <c r="AS54" s="63" t="str">
        <f t="shared" si="4"/>
        <v/>
      </c>
      <c r="AT54" s="63" t="str">
        <f t="shared" si="1"/>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(U1)ALERT_REQ_D_SBW_PD_SBWF_</v>
      </c>
      <c r="AR55" s="63" t="str">
        <f t="shared" si="3"/>
        <v/>
      </c>
      <c r="AS55" s="63" t="str">
        <f t="shared" si="4"/>
        <v/>
      </c>
      <c r="AT55" s="63" t="str">
        <f t="shared" si="1"/>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(U1)ALERT_REQ_D_SBW_PD_SBWF_</v>
      </c>
      <c r="AR56" s="63" t="str">
        <f t="shared" si="3"/>
        <v/>
      </c>
      <c r="AS56" s="63" t="str">
        <f t="shared" si="4"/>
        <v/>
      </c>
      <c r="AT56" s="63" t="str">
        <f t="shared" si="1"/>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(U1)ALERT_REQ_D_SBW_PD_SBWF_</v>
      </c>
      <c r="AR57" s="63" t="str">
        <f t="shared" si="3"/>
        <v/>
      </c>
      <c r="AS57" s="63" t="str">
        <f t="shared" si="4"/>
        <v/>
      </c>
      <c r="AT57" s="63" t="str">
        <f t="shared" si="1"/>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(U1)ALERT_REQ_D_SBW_PD_SBWF_</v>
      </c>
      <c r="AR58" s="63" t="str">
        <f t="shared" si="3"/>
        <v/>
      </c>
      <c r="AS58" s="63" t="str">
        <f t="shared" si="4"/>
        <v/>
      </c>
      <c r="AT58" s="63" t="str">
        <f t="shared" si="1"/>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(U1)ALERT_REQ_D_SBW_PD_SBWF_</v>
      </c>
      <c r="AR59" s="63" t="str">
        <f t="shared" si="3"/>
        <v/>
      </c>
      <c r="AS59" s="63" t="str">
        <f t="shared" si="4"/>
        <v/>
      </c>
      <c r="AT59" s="63" t="str">
        <f t="shared" si="1"/>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(U1)ALERT_REQ_D_SBW_PD_SBWF_</v>
      </c>
      <c r="AR60" s="63" t="str">
        <f t="shared" si="3"/>
        <v/>
      </c>
      <c r="AS60" s="63" t="str">
        <f t="shared" si="4"/>
        <v/>
      </c>
      <c r="AT60" s="63" t="str">
        <f t="shared" si="1"/>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(U1)ALERT_REQ_D_SBW_PD_SBWF_</v>
      </c>
      <c r="AR61" s="63" t="str">
        <f t="shared" si="3"/>
        <v/>
      </c>
      <c r="AS61" s="63" t="str">
        <f t="shared" si="4"/>
        <v/>
      </c>
      <c r="AT61" s="63" t="str">
        <f t="shared" si="1"/>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(U1)ALERT_REQ_D_SBW_PD_SBWF_</v>
      </c>
      <c r="AR62" s="63" t="str">
        <f t="shared" si="3"/>
        <v/>
      </c>
      <c r="AS62" s="63" t="str">
        <f t="shared" si="4"/>
        <v/>
      </c>
      <c r="AT62" s="63" t="str">
        <f t="shared" si="1"/>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(U1)ALERT_REQ_D_SBW_PD_SBWF_</v>
      </c>
      <c r="AR63" s="63" t="str">
        <f t="shared" si="3"/>
        <v/>
      </c>
      <c r="AS63" s="63" t="str">
        <f t="shared" si="4"/>
        <v/>
      </c>
      <c r="AT63" s="63" t="str">
        <f t="shared" si="1"/>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(U1)ALERT_REQ_D_SBW_PD_SBWF_</v>
      </c>
      <c r="AR64" s="63" t="str">
        <f t="shared" si="3"/>
        <v/>
      </c>
      <c r="AS64" s="63" t="str">
        <f t="shared" si="4"/>
        <v/>
      </c>
      <c r="AT64" s="63" t="str">
        <f t="shared" si="1"/>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(U1)ALERT_REQ_D_SBW_PD_SBWF_</v>
      </c>
      <c r="AR65" s="63" t="str">
        <f t="shared" si="3"/>
        <v/>
      </c>
      <c r="AS65" s="63" t="str">
        <f t="shared" si="4"/>
        <v/>
      </c>
      <c r="AT65" s="63" t="str">
        <f t="shared" si="1"/>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(U1)ALERT_REQ_D_SBW_PD_SBWF_</v>
      </c>
      <c r="AR66" s="63" t="str">
        <f t="shared" si="3"/>
        <v/>
      </c>
      <c r="AS66" s="63" t="str">
        <f t="shared" si="4"/>
        <v/>
      </c>
      <c r="AT66" s="63" t="str">
        <f t="shared" si="1"/>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(U1)ALERT_REQ_D_SBW_PD_SBWF_</v>
      </c>
      <c r="AR67" s="63" t="str">
        <f t="shared" si="3"/>
        <v/>
      </c>
      <c r="AS67" s="63" t="str">
        <f t="shared" si="4"/>
        <v/>
      </c>
      <c r="AT67" s="63" t="str">
        <f t="shared" si="1"/>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(U1)ALERT_REQ_D_SBW_PD_SBWF_</v>
      </c>
      <c r="AR68" s="63" t="str">
        <f t="shared" si="3"/>
        <v/>
      </c>
      <c r="AS68" s="63" t="str">
        <f t="shared" si="4"/>
        <v/>
      </c>
      <c r="AT68" s="63" t="str">
        <f t="shared" si="1"/>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(U1)ALERT_REQ_D_SBW_PD_SBWF_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PD_SBWF</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1</v>
      </c>
      <c r="AG79" s="125">
        <f t="shared" si="13"/>
        <v>0</v>
      </c>
      <c r="AH79" s="125">
        <f t="shared" si="13"/>
        <v>0</v>
      </c>
      <c r="AI79" s="125">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1</v>
      </c>
      <c r="AG80" s="125">
        <f t="shared" si="13"/>
        <v>0</v>
      </c>
      <c r="AH80" s="125">
        <f t="shared" si="13"/>
        <v>0</v>
      </c>
      <c r="AI80" s="125">
        <f t="shared" si="13"/>
        <v>1</v>
      </c>
      <c r="AJ80" s="48" t="str">
        <f t="shared" si="6"/>
        <v>MSG_05</v>
      </c>
      <c r="AK80" s="61"/>
      <c r="AL80" s="61" t="str">
        <f t="shared" si="9"/>
        <v>09</v>
      </c>
      <c r="AM80" s="61" t="str">
        <f t="shared" si="10"/>
        <v>00</v>
      </c>
      <c r="AN80" s="61" t="str">
        <f t="shared" si="11"/>
        <v>00</v>
      </c>
      <c r="AO80" s="61" t="str">
        <f t="shared" si="12"/>
        <v>00</v>
      </c>
      <c r="AQ80" t="str">
        <f t="shared" si="7"/>
        <v xml:space="preserve">    (U4)0x00000009U,                                                           /* 09 MSG_05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1</v>
      </c>
      <c r="AG81" s="125">
        <f t="shared" si="13"/>
        <v>0</v>
      </c>
      <c r="AH81" s="125">
        <f t="shared" si="13"/>
        <v>1</v>
      </c>
      <c r="AI81" s="125">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1</v>
      </c>
      <c r="AG82" s="125">
        <f t="shared" si="13"/>
        <v>0</v>
      </c>
      <c r="AH82" s="125">
        <f t="shared" si="13"/>
        <v>1</v>
      </c>
      <c r="AI82" s="125">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1</v>
      </c>
      <c r="AG83" s="125">
        <f t="shared" si="13"/>
        <v>1</v>
      </c>
      <c r="AH83" s="125">
        <f t="shared" si="13"/>
        <v>0</v>
      </c>
      <c r="AI83" s="125">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1</v>
      </c>
      <c r="AG84" s="125">
        <f t="shared" si="13"/>
        <v>1</v>
      </c>
      <c r="AH84" s="125">
        <f t="shared" si="13"/>
        <v>0</v>
      </c>
      <c r="AI84" s="125">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1</v>
      </c>
      <c r="AG85" s="125">
        <f t="shared" si="13"/>
        <v>1</v>
      </c>
      <c r="AH85" s="125">
        <f t="shared" si="13"/>
        <v>1</v>
      </c>
      <c r="AI85" s="125">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1</v>
      </c>
      <c r="AG86" s="125">
        <f t="shared" si="13"/>
        <v>1</v>
      </c>
      <c r="AH86" s="125">
        <f t="shared" si="13"/>
        <v>1</v>
      </c>
      <c r="AI86" s="125">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0</v>
      </c>
      <c r="AF87" s="125">
        <f t="shared" si="14"/>
        <v>0</v>
      </c>
      <c r="AG87" s="125">
        <f t="shared" si="14"/>
        <v>0</v>
      </c>
      <c r="AH87" s="125">
        <f t="shared" si="14"/>
        <v>0</v>
      </c>
      <c r="AI87" s="125">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0</v>
      </c>
      <c r="AF88" s="125">
        <f t="shared" si="14"/>
        <v>0</v>
      </c>
      <c r="AG88" s="125">
        <f t="shared" si="14"/>
        <v>0</v>
      </c>
      <c r="AH88" s="125">
        <f t="shared" si="14"/>
        <v>0</v>
      </c>
      <c r="AI88" s="125">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0</v>
      </c>
      <c r="AF89" s="125">
        <f t="shared" si="14"/>
        <v>0</v>
      </c>
      <c r="AG89" s="125">
        <f t="shared" si="14"/>
        <v>0</v>
      </c>
      <c r="AH89" s="125">
        <f t="shared" si="14"/>
        <v>0</v>
      </c>
      <c r="AI89" s="125">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PD_SBWF</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0</v>
      </c>
      <c r="AE136" s="125">
        <f t="shared" si="20"/>
        <v>0</v>
      </c>
      <c r="AF136" s="125">
        <f t="shared" si="20"/>
        <v>1</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0</v>
      </c>
      <c r="AF137" s="125">
        <f t="shared" si="20"/>
        <v>1</v>
      </c>
      <c r="AG137" s="125">
        <f t="shared" si="20"/>
        <v>1</v>
      </c>
      <c r="AH137" s="125">
        <f t="shared" si="20"/>
        <v>1</v>
      </c>
      <c r="AI137" s="125">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0</v>
      </c>
      <c r="AF138" s="125">
        <f t="shared" si="20"/>
        <v>1</v>
      </c>
      <c r="AG138" s="125">
        <f t="shared" si="20"/>
        <v>1</v>
      </c>
      <c r="AH138" s="125">
        <f t="shared" si="20"/>
        <v>1</v>
      </c>
      <c r="AI138" s="125">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0</v>
      </c>
      <c r="AF139" s="125">
        <f t="shared" si="20"/>
        <v>1</v>
      </c>
      <c r="AG139" s="125">
        <f t="shared" si="20"/>
        <v>1</v>
      </c>
      <c r="AH139" s="125">
        <f t="shared" si="20"/>
        <v>1</v>
      </c>
      <c r="AI139" s="125">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0</v>
      </c>
      <c r="AF140" s="125">
        <f t="shared" si="20"/>
        <v>1</v>
      </c>
      <c r="AG140" s="125">
        <f t="shared" si="20"/>
        <v>1</v>
      </c>
      <c r="AH140" s="125">
        <f t="shared" si="20"/>
        <v>1</v>
      </c>
      <c r="AI140" s="125">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0</v>
      </c>
      <c r="AF141" s="125">
        <f t="shared" si="20"/>
        <v>1</v>
      </c>
      <c r="AG141" s="125">
        <f t="shared" si="20"/>
        <v>1</v>
      </c>
      <c r="AH141" s="125">
        <f t="shared" si="20"/>
        <v>1</v>
      </c>
      <c r="AI141" s="125">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0</v>
      </c>
      <c r="AF142" s="125">
        <f t="shared" si="20"/>
        <v>1</v>
      </c>
      <c r="AG142" s="125">
        <f t="shared" si="20"/>
        <v>1</v>
      </c>
      <c r="AH142" s="125">
        <f t="shared" si="20"/>
        <v>1</v>
      </c>
      <c r="AI142" s="125">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0</v>
      </c>
      <c r="AF143" s="125">
        <f t="shared" si="20"/>
        <v>1</v>
      </c>
      <c r="AG143" s="125">
        <f t="shared" si="20"/>
        <v>1</v>
      </c>
      <c r="AH143" s="125">
        <f t="shared" si="20"/>
        <v>1</v>
      </c>
      <c r="AI143" s="125">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0</v>
      </c>
      <c r="AF144" s="125">
        <f t="shared" si="28"/>
        <v>1</v>
      </c>
      <c r="AG144" s="125">
        <f t="shared" si="28"/>
        <v>1</v>
      </c>
      <c r="AH144" s="125">
        <f t="shared" si="28"/>
        <v>1</v>
      </c>
      <c r="AI144" s="125">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0</v>
      </c>
      <c r="AF145" s="125">
        <f t="shared" si="28"/>
        <v>1</v>
      </c>
      <c r="AG145" s="125">
        <f t="shared" si="28"/>
        <v>1</v>
      </c>
      <c r="AH145" s="125">
        <f t="shared" si="28"/>
        <v>1</v>
      </c>
      <c r="AI145" s="125">
        <f t="shared" si="28"/>
        <v>1</v>
      </c>
      <c r="AJ145" s="48" t="str">
        <f t="shared" si="21"/>
        <v>MSG_05</v>
      </c>
      <c r="AK145" s="61"/>
      <c r="AL145" s="61" t="str">
        <f t="shared" si="24"/>
        <v>0F</v>
      </c>
      <c r="AM145" s="61" t="str">
        <f t="shared" si="25"/>
        <v>00</v>
      </c>
      <c r="AN145" s="61" t="str">
        <f t="shared" si="26"/>
        <v>00</v>
      </c>
      <c r="AO145" s="61" t="str">
        <f t="shared" si="27"/>
        <v>00</v>
      </c>
      <c r="AQ145" t="str">
        <f t="shared" si="22"/>
        <v xml:space="preserve">    (U4)0x0000000FU,                                                           /* 09 MSG_05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0</v>
      </c>
      <c r="AF146" s="125">
        <f t="shared" si="28"/>
        <v>1</v>
      </c>
      <c r="AG146" s="125">
        <f t="shared" si="28"/>
        <v>1</v>
      </c>
      <c r="AH146" s="125">
        <f t="shared" si="28"/>
        <v>1</v>
      </c>
      <c r="AI146" s="125">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0</v>
      </c>
      <c r="AF147" s="125">
        <f t="shared" si="28"/>
        <v>1</v>
      </c>
      <c r="AG147" s="125">
        <f t="shared" si="28"/>
        <v>1</v>
      </c>
      <c r="AH147" s="125">
        <f t="shared" si="28"/>
        <v>1</v>
      </c>
      <c r="AI147" s="125">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0</v>
      </c>
      <c r="AF148" s="125">
        <f t="shared" si="28"/>
        <v>1</v>
      </c>
      <c r="AG148" s="125">
        <f t="shared" si="28"/>
        <v>1</v>
      </c>
      <c r="AH148" s="125">
        <f t="shared" si="28"/>
        <v>1</v>
      </c>
      <c r="AI148" s="125">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0</v>
      </c>
      <c r="AF149" s="125">
        <f t="shared" si="28"/>
        <v>1</v>
      </c>
      <c r="AG149" s="125">
        <f t="shared" si="28"/>
        <v>1</v>
      </c>
      <c r="AH149" s="125">
        <f t="shared" si="28"/>
        <v>1</v>
      </c>
      <c r="AI149" s="125">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0</v>
      </c>
      <c r="AF150" s="125">
        <f t="shared" si="28"/>
        <v>1</v>
      </c>
      <c r="AG150" s="125">
        <f t="shared" si="28"/>
        <v>1</v>
      </c>
      <c r="AH150" s="125">
        <f t="shared" si="28"/>
        <v>1</v>
      </c>
      <c r="AI150" s="125">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0</v>
      </c>
      <c r="AF151" s="125">
        <f t="shared" si="28"/>
        <v>1</v>
      </c>
      <c r="AG151" s="125">
        <f t="shared" si="28"/>
        <v>1</v>
      </c>
      <c r="AH151" s="125">
        <f t="shared" si="28"/>
        <v>1</v>
      </c>
      <c r="AI151" s="125">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0</v>
      </c>
      <c r="AF152" s="125">
        <f t="shared" si="29"/>
        <v>0</v>
      </c>
      <c r="AG152" s="125">
        <f t="shared" si="29"/>
        <v>0</v>
      </c>
      <c r="AH152" s="125">
        <f t="shared" si="29"/>
        <v>0</v>
      </c>
      <c r="AI152" s="125">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0</v>
      </c>
      <c r="AF153" s="125">
        <f t="shared" si="29"/>
        <v>0</v>
      </c>
      <c r="AG153" s="125">
        <f t="shared" si="29"/>
        <v>0</v>
      </c>
      <c r="AH153" s="125">
        <f t="shared" si="29"/>
        <v>0</v>
      </c>
      <c r="AI153" s="125">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0</v>
      </c>
      <c r="AF154" s="125">
        <f t="shared" si="29"/>
        <v>0</v>
      </c>
      <c r="AG154" s="125">
        <f t="shared" si="29"/>
        <v>0</v>
      </c>
      <c r="AH154" s="125">
        <f t="shared" si="29"/>
        <v>0</v>
      </c>
      <c r="AI154" s="125">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cfRule type="cellIs" dxfId="86" priority="3" operator="equal">
      <formula>1</formula>
    </cfRule>
    <cfRule type="cellIs" dxfId="85" priority="4" operator="equal">
      <formula>"×"</formula>
    </cfRule>
  </conditionalFormatting>
  <conditionalFormatting sqref="Z6:AI37">
    <cfRule type="cellIs" dxfId="84" priority="6" operator="equal">
      <formula>1</formula>
    </cfRule>
    <cfRule type="cellIs" dxfId="83" priority="7" operator="equal">
      <formula>"×"</formula>
    </cfRule>
  </conditionalFormatting>
  <conditionalFormatting sqref="AE38:AI69">
    <cfRule type="cellIs" dxfId="82" priority="1" operator="equal">
      <formula>1</formula>
    </cfRule>
    <cfRule type="cellIs" dxfId="81" priority="2" operator="equal">
      <formula>"×"</formula>
    </cfRule>
  </conditionalFormatting>
  <conditionalFormatting sqref="AR5:AS70">
    <cfRule type="expression" dxfId="80"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CH_Design!$C$3:$C$103</xm:f>
          </x14:formula1>
          <xm:sqref>AJ6:AJ69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CECFF"/>
  </sheetPr>
  <dimension ref="A1:AW199"/>
  <sheetViews>
    <sheetView zoomScale="85" zoomScaleNormal="85" workbookViewId="0">
      <pane ySplit="3" topLeftCell="A4" activePane="bottomLeft" state="frozen"/>
      <selection activeCell="U50" sqref="U50"/>
      <selection pane="bottomLeft" activeCell="U50" sqref="U50"/>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124</v>
      </c>
    </row>
    <row r="3" spans="1:49" ht="213" customHeight="1" thickBot="1">
      <c r="B3" s="228" t="str">
        <f>IF(OR(IF(COUNTIF(D6:AC69,"0")&lt;&gt;0,TRUE,FALSE),IF(COUNTIF(D6:AC69,"1")&lt;&gt;0,TRUE,FALSE)),"Search Table","Index Table")</f>
        <v>Search Table</v>
      </c>
      <c r="C3" s="363"/>
      <c r="D3" s="126" t="s">
        <v>63</v>
      </c>
      <c r="E3" s="126" t="s">
        <v>68</v>
      </c>
      <c r="F3" s="126" t="s">
        <v>51</v>
      </c>
      <c r="G3" s="126" t="s">
        <v>50</v>
      </c>
      <c r="H3" s="126" t="s">
        <v>123</v>
      </c>
      <c r="I3" s="126" t="s">
        <v>122</v>
      </c>
      <c r="J3" s="126" t="s">
        <v>216</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159</v>
      </c>
      <c r="AC3" s="373" t="s">
        <v>459</v>
      </c>
      <c r="AD3" s="373"/>
      <c r="AE3" s="225" t="s">
        <v>483</v>
      </c>
      <c r="AF3" s="373" t="s">
        <v>460</v>
      </c>
      <c r="AG3" s="373"/>
      <c r="AH3" s="373" t="s">
        <v>482</v>
      </c>
      <c r="AI3" s="373"/>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u4_sp_ALERT_D_SBW_PD_CHK_CRIT[ALERT_D_SBW_PD_CHK_NUM_DST] = {</v>
      </c>
      <c r="AS5" s="84" t="str">
        <f ca="1">"static const U4  "&amp;$AW$9&amp;"["&amp;$AW$10&amp;"] = {"</f>
        <v>static const U4  u4_sp_ALERT_D_SBW_PD_CHK_MASK[ALERT_D_SBW_PD_CHK_NUM_DST] = {</v>
      </c>
      <c r="AT5" s="84" t="str">
        <f ca="1">"static const U1  "&amp;$AW$11&amp;"["&amp;$AW$10&amp;"] = {"</f>
        <v>static const U1  u1_sp_ALERT_D_SBW_PD_CHK_DST[ALERT_D_SBW_PD_CHK_NUM_DST] = {</v>
      </c>
      <c r="AU5" s="84" t="str">
        <f ca="1">"const ST_ALERT_MTRX "&amp;$AW$12&amp;" = {"</f>
        <v>const ST_ALERT_MTRX st_gp_ALERT_D_SBW_MTRX[17] = {</v>
      </c>
      <c r="AV5" s="65" t="str">
        <f ca="1">"#define "&amp;AW10&amp;REPT(" ",41-LEN(AW10))&amp;"("&amp;AW13&amp;"U)"</f>
        <v>#define ALERT_D_SBW_PD_CHK_NUM_DST               (6U)</v>
      </c>
      <c r="AW5" s="66"/>
    </row>
    <row r="6" spans="1:49">
      <c r="B6" s="131" t="str">
        <f ca="1">"Table "&amp;$AW$6</f>
        <v>Table PD_CHK</v>
      </c>
      <c r="C6" s="53">
        <f>ROW()-ROW($C$6)</f>
        <v>0</v>
      </c>
      <c r="D6" s="35" t="s">
        <v>69</v>
      </c>
      <c r="E6" s="35" t="s">
        <v>69</v>
      </c>
      <c r="F6" s="35" t="s">
        <v>69</v>
      </c>
      <c r="G6" s="35" t="s">
        <v>69</v>
      </c>
      <c r="H6" s="35" t="s">
        <v>69</v>
      </c>
      <c r="I6" s="35" t="s">
        <v>69</v>
      </c>
      <c r="J6" s="35">
        <v>1</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v>0</v>
      </c>
      <c r="AD6" s="35">
        <v>0</v>
      </c>
      <c r="AE6" s="35">
        <v>1</v>
      </c>
      <c r="AF6" s="35">
        <v>0</v>
      </c>
      <c r="AG6" s="35">
        <v>0</v>
      </c>
      <c r="AH6" s="35">
        <v>0</v>
      </c>
      <c r="AI6" s="35">
        <v>1</v>
      </c>
      <c r="AJ6" s="52" t="s">
        <v>443</v>
      </c>
      <c r="AL6" t="str">
        <f t="shared" ref="AL6:AL69" ca="1" si="0">IF($AJ6="UNKNOWN","    (U1)ALERT_REQ_UNKNOWN","    (U1)"&amp;"ALERT_REQ_"&amp;$AW$17&amp;"_"&amp;IF($AW$6&lt;&gt;$AW$17,$AW$6&amp;"_","")&amp;AJ6)</f>
        <v xml:space="preserve">    (U1)ALERT_REQ_D_SBW_PD_CHK_MSG6_SBW8</v>
      </c>
      <c r="AR6" s="63" t="str">
        <f>IF(AQ71&lt;&gt;"",AQ71,IF(AQ70&lt;&gt;"","};",""))</f>
        <v xml:space="preserve">    (U4)0x02000011U,                                                           /* 00 MSG6_SBW8                                       */</v>
      </c>
      <c r="AS6" s="63" t="str">
        <f>IF(AQ136&lt;&gt;"",AQ136,IF(AQ135&lt;&gt;"","};",""))</f>
        <v xml:space="preserve">    (U4)0x0200007FU,                                                           /* 00 MSG6_SBW8                                       */</v>
      </c>
      <c r="AT6" s="63" t="str">
        <f t="shared" ref="AT6:AT69" ca="1" si="1">IF(AJ6&lt;&gt;"",AL6&amp;IF(AJ7&lt;&gt;"",","," ")&amp;REPT(" ",78-LEN(AL6))&amp;"/* "&amp;IF(C6&lt;10,"0"&amp;C6,C6)&amp;" "&amp;AJ6&amp;REPT(" ",48-LEN(AJ6))&amp;"*/",IF(AJ5&lt;&gt;"","};",""))</f>
        <v xml:space="preserve">    (U1)ALERT_REQ_D_SBW_PD_CHK_MSG6_SBW8,                                      /* 00 MSG6_SBW8                                       */</v>
      </c>
      <c r="AU6" s="63" t="s">
        <v>70</v>
      </c>
      <c r="AV6" s="49" t="s">
        <v>72</v>
      </c>
      <c r="AW6" s="67" t="str">
        <f ca="1">UPPER(RIGHT(CELL("filename",A1),LEN(CELL("filename",A1))-FIND("]",CELL("filename",A1))))</f>
        <v>PD_CHK</v>
      </c>
    </row>
    <row r="7" spans="1:49">
      <c r="B7" s="131"/>
      <c r="C7" s="48">
        <f t="shared" ref="C7:C69" si="2">ROW()-ROW($C$6)</f>
        <v>1</v>
      </c>
      <c r="D7" s="62" t="s">
        <v>69</v>
      </c>
      <c r="E7" s="62" t="s">
        <v>69</v>
      </c>
      <c r="F7" s="62" t="s">
        <v>69</v>
      </c>
      <c r="G7" s="62" t="s">
        <v>69</v>
      </c>
      <c r="H7" s="62" t="s">
        <v>69</v>
      </c>
      <c r="I7" s="62" t="s">
        <v>69</v>
      </c>
      <c r="J7" s="35">
        <v>1</v>
      </c>
      <c r="K7" s="35" t="s">
        <v>220</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220</v>
      </c>
      <c r="AA7" s="62" t="s">
        <v>220</v>
      </c>
      <c r="AB7" s="62" t="s">
        <v>220</v>
      </c>
      <c r="AC7" s="35">
        <v>0</v>
      </c>
      <c r="AD7" s="35">
        <v>0</v>
      </c>
      <c r="AE7" s="35">
        <v>1</v>
      </c>
      <c r="AF7" s="35">
        <v>0</v>
      </c>
      <c r="AG7" s="35">
        <v>0</v>
      </c>
      <c r="AH7" s="35">
        <v>1</v>
      </c>
      <c r="AI7" s="35">
        <v>0</v>
      </c>
      <c r="AJ7" s="52" t="s">
        <v>444</v>
      </c>
      <c r="AL7" t="str">
        <f t="shared" ca="1" si="0"/>
        <v xml:space="preserve">    (U1)ALERT_REQ_D_SBW_PD_CHK_MSG6_SBW9</v>
      </c>
      <c r="AR7" s="63" t="str">
        <f t="shared" ref="AR7:AR70" si="3">IF(AQ72&lt;&gt;"",AQ72,IF(AQ71&lt;&gt;"","};",""))</f>
        <v xml:space="preserve">    (U4)0x02000012U,                                                           /* 01 MSG6_SBW9                                       */</v>
      </c>
      <c r="AS7" s="63" t="str">
        <f t="shared" ref="AS7:AS70" si="4">IF(AQ137&lt;&gt;"",AQ137,IF(AQ136&lt;&gt;"","};",""))</f>
        <v xml:space="preserve">    (U4)0x0200007FU,                                                           /* 01 MSG6_SBW9                                       */</v>
      </c>
      <c r="AT7" s="63" t="str">
        <f t="shared" ca="1" si="1"/>
        <v xml:space="preserve">    (U1)ALERT_REQ_D_SBW_PD_CHK_MSG6_SBW9,                                      /* 01 MSG6_SBW9                                       */</v>
      </c>
      <c r="AU7" s="63" t="str">
        <f ca="1">"        &amp;"&amp;$AW$14&amp;","&amp;REPT(" ",69-LEN($AW$14))&amp;"/* fp_u4_SRC_CHK                                      */"</f>
        <v xml:space="preserve">        &amp;u4_s_AlertD_sbwPdChkSrcchk,                                           /* fp_u4_SRC_CHK                                      */</v>
      </c>
      <c r="AV7" s="50" t="s">
        <v>73</v>
      </c>
      <c r="AW7" s="130">
        <f>IF(B3="Search Table",1,0)</f>
        <v>1</v>
      </c>
    </row>
    <row r="8" spans="1:49">
      <c r="B8" s="131"/>
      <c r="C8" s="48">
        <f t="shared" si="2"/>
        <v>2</v>
      </c>
      <c r="D8" s="62" t="s">
        <v>69</v>
      </c>
      <c r="E8" s="62" t="s">
        <v>69</v>
      </c>
      <c r="F8" s="62" t="s">
        <v>69</v>
      </c>
      <c r="G8" s="62" t="s">
        <v>69</v>
      </c>
      <c r="H8" s="62" t="s">
        <v>69</v>
      </c>
      <c r="I8" s="62" t="s">
        <v>69</v>
      </c>
      <c r="J8" s="35">
        <v>1</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35">
        <v>0</v>
      </c>
      <c r="AD8" s="35">
        <v>0</v>
      </c>
      <c r="AE8" s="35">
        <v>1</v>
      </c>
      <c r="AF8" s="35" t="s">
        <v>69</v>
      </c>
      <c r="AG8" s="35" t="s">
        <v>69</v>
      </c>
      <c r="AH8" s="35" t="s">
        <v>69</v>
      </c>
      <c r="AI8" s="35" t="s">
        <v>69</v>
      </c>
      <c r="AJ8" s="52" t="s">
        <v>292</v>
      </c>
      <c r="AL8" t="str">
        <f t="shared" ca="1" si="0"/>
        <v xml:space="preserve">    (U1)ALERT_REQ_D_SBW_PD_CHK_MSG_06</v>
      </c>
      <c r="AR8" s="63" t="str">
        <f t="shared" si="3"/>
        <v xml:space="preserve">    (U4)0x02000010U,                                                           /* 02 MSG_06                                          */</v>
      </c>
      <c r="AS8" s="63" t="str">
        <f t="shared" si="4"/>
        <v xml:space="preserve">    (U4)0x02000070U,                                                           /* 02 MSG_06                                          */</v>
      </c>
      <c r="AT8" s="63" t="str">
        <f ca="1">IF(AJ8&lt;&gt;"",AL8&amp;IF(AJ9&lt;&gt;"",","," ")&amp;REPT(" ",78-LEN(AL8))&amp;"/* "&amp;IF(C8&lt;10,"0"&amp;C8,C8)&amp;" "&amp;AJ8&amp;REPT(" ",48-LEN(AJ8))&amp;"*/",IF(AJ7&lt;&gt;"","};",""))</f>
        <v xml:space="preserve">    (U1)ALERT_REQ_D_SBW_PD_CHK_MSG_06,                                         /* 02 MSG_06                                          */</v>
      </c>
      <c r="AU8" s="63" t="str">
        <f ca="1">IF($AW$15&lt;&gt;"NULL","        &amp;"&amp;$AW$15&amp;","&amp;REPT(" ",69-LEN($AW$15))&amp;"/* fp_vd_XDST                                         */","        vdp_PTR_NA,                                                            /* fp_vd_XDST                                         */")</f>
        <v xml:space="preserve">        &amp;vd_s_AlertD_sbwPdChkRwTx,                                             /* fp_vd_XDST                                         */</v>
      </c>
      <c r="AV8" s="50" t="s">
        <v>74</v>
      </c>
      <c r="AW8" s="68" t="str">
        <f ca="1">"u4_sp_ALERT_"&amp;IF(AW6&lt;&gt;AW17,$AW$17&amp;"_"&amp;$AW$6,AW17)&amp;"_CRIT"</f>
        <v>u4_sp_ALERT_D_SBW_PD_CHK_CRIT</v>
      </c>
    </row>
    <row r="9" spans="1:49">
      <c r="B9" s="131"/>
      <c r="C9" s="48">
        <f t="shared" si="2"/>
        <v>3</v>
      </c>
      <c r="D9" s="62" t="s">
        <v>69</v>
      </c>
      <c r="E9" s="62" t="s">
        <v>69</v>
      </c>
      <c r="F9" s="62" t="s">
        <v>69</v>
      </c>
      <c r="G9" s="62" t="s">
        <v>69</v>
      </c>
      <c r="H9" s="62" t="s">
        <v>69</v>
      </c>
      <c r="I9" s="62" t="s">
        <v>69</v>
      </c>
      <c r="J9" s="35">
        <v>1</v>
      </c>
      <c r="K9" s="35" t="s">
        <v>220</v>
      </c>
      <c r="L9" s="62" t="s">
        <v>220</v>
      </c>
      <c r="M9" s="62" t="s">
        <v>220</v>
      </c>
      <c r="N9" s="62" t="s">
        <v>220</v>
      </c>
      <c r="O9" s="62" t="s">
        <v>220</v>
      </c>
      <c r="P9" s="62" t="s">
        <v>220</v>
      </c>
      <c r="Q9" s="62" t="s">
        <v>220</v>
      </c>
      <c r="R9" s="62" t="s">
        <v>220</v>
      </c>
      <c r="S9" s="62" t="s">
        <v>220</v>
      </c>
      <c r="T9" s="62" t="s">
        <v>220</v>
      </c>
      <c r="U9" s="62" t="s">
        <v>220</v>
      </c>
      <c r="V9" s="62" t="s">
        <v>220</v>
      </c>
      <c r="W9" s="62" t="s">
        <v>220</v>
      </c>
      <c r="X9" s="62" t="s">
        <v>220</v>
      </c>
      <c r="Y9" s="62" t="s">
        <v>220</v>
      </c>
      <c r="Z9" s="62" t="s">
        <v>220</v>
      </c>
      <c r="AA9" s="62" t="s">
        <v>220</v>
      </c>
      <c r="AB9" s="62" t="s">
        <v>220</v>
      </c>
      <c r="AC9" s="35" t="s">
        <v>220</v>
      </c>
      <c r="AD9" s="35" t="s">
        <v>220</v>
      </c>
      <c r="AE9" s="35" t="s">
        <v>220</v>
      </c>
      <c r="AF9" s="35">
        <v>0</v>
      </c>
      <c r="AG9" s="35">
        <v>0</v>
      </c>
      <c r="AH9" s="35">
        <v>1</v>
      </c>
      <c r="AI9" s="35">
        <v>1</v>
      </c>
      <c r="AJ9" s="52" t="s">
        <v>292</v>
      </c>
      <c r="AL9" t="str">
        <f t="shared" ca="1" si="0"/>
        <v xml:space="preserve">    (U1)ALERT_REQ_D_SBW_PD_CHK_MSG_06</v>
      </c>
      <c r="AR9" s="63" t="str">
        <f t="shared" si="3"/>
        <v xml:space="preserve">    (U4)0x02000003U,                                                           /* 03 MSG_06                                          */</v>
      </c>
      <c r="AS9" s="63" t="str">
        <f t="shared" si="4"/>
        <v xml:space="preserve">    (U4)0x0200000FU,                                                           /* 03 MSG_06                                          */</v>
      </c>
      <c r="AT9" s="63" t="str">
        <f t="shared" ca="1" si="1"/>
        <v xml:space="preserve">    (U1)ALERT_REQ_D_SBW_PD_CHK_MSG_06,                                         /* 03 MSG_06                                          */</v>
      </c>
      <c r="AU9" s="63"/>
      <c r="AV9" s="50" t="s">
        <v>75</v>
      </c>
      <c r="AW9" s="68" t="str">
        <f ca="1">"u4_sp_ALERT_"&amp;IF(AW6&lt;&gt;AW17,$AW$17&amp;"_"&amp;$AW$6,AW17)&amp;"_MASK"</f>
        <v>u4_sp_ALERT_D_SBW_PD_CHK_MASK</v>
      </c>
    </row>
    <row r="10" spans="1:49">
      <c r="B10" s="131"/>
      <c r="C10" s="48">
        <f t="shared" si="2"/>
        <v>4</v>
      </c>
      <c r="D10" s="62" t="s">
        <v>69</v>
      </c>
      <c r="E10" s="62" t="s">
        <v>69</v>
      </c>
      <c r="F10" s="62" t="s">
        <v>69</v>
      </c>
      <c r="G10" s="62" t="s">
        <v>69</v>
      </c>
      <c r="H10" s="62" t="s">
        <v>69</v>
      </c>
      <c r="I10" s="62" t="s">
        <v>69</v>
      </c>
      <c r="J10" s="62">
        <v>1</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35" t="s">
        <v>69</v>
      </c>
      <c r="AD10" s="35" t="s">
        <v>69</v>
      </c>
      <c r="AE10" s="35" t="s">
        <v>69</v>
      </c>
      <c r="AF10" s="35">
        <v>0</v>
      </c>
      <c r="AG10" s="35">
        <v>0</v>
      </c>
      <c r="AH10" s="35">
        <v>0</v>
      </c>
      <c r="AI10" s="35">
        <v>1</v>
      </c>
      <c r="AJ10" s="52" t="s">
        <v>299</v>
      </c>
      <c r="AL10" t="str">
        <f t="shared" ca="1" si="0"/>
        <v xml:space="preserve">    (U1)ALERT_REQ_D_SBW_PD_CHK_SBW8_ON</v>
      </c>
      <c r="AR10" s="63" t="str">
        <f t="shared" si="3"/>
        <v xml:space="preserve">    (U4)0x02000001U,                                                           /* 04 SBW8_ON                                         */</v>
      </c>
      <c r="AS10" s="63" t="str">
        <f t="shared" si="4"/>
        <v xml:space="preserve">    (U4)0x0200000FU,                                                           /* 04 SBW8_ON                                         */</v>
      </c>
      <c r="AT10" s="63" t="str">
        <f t="shared" ca="1" si="1"/>
        <v xml:space="preserve">    (U1)ALERT_REQ_D_SBW_PD_CHK_SBW8_ON,                                        /* 04 SBW8_ON                                         */</v>
      </c>
      <c r="AU10" s="63" t="str">
        <f ca="1">IF($AW$7=1,"        &amp;"&amp;$AW$9&amp;"[0],"&amp;REPT(" ",66-LEN($AW$9))&amp;"/* u4p_MASK                                           */","        (const U4 *)vdp_PTR_NA,                                                /* u4p_MASK                                           */")</f>
        <v xml:space="preserve">        &amp;u4_sp_ALERT_D_SBW_PD_CHK_MASK[0],                                     /* u4p_MASK                                           */</v>
      </c>
      <c r="AV10" s="50" t="s">
        <v>76</v>
      </c>
      <c r="AW10" s="68" t="str">
        <f ca="1">"ALERT_"&amp;IF(AW6&lt;&gt;AW17,$AW$17&amp;"_"&amp;$AW$6,AW17)&amp;"_NUM_DST"</f>
        <v>ALERT_D_SBW_PD_CHK_NUM_DST</v>
      </c>
    </row>
    <row r="11" spans="1:49">
      <c r="B11" s="131"/>
      <c r="C11" s="48">
        <f t="shared" si="2"/>
        <v>5</v>
      </c>
      <c r="D11" s="62" t="s">
        <v>69</v>
      </c>
      <c r="E11" s="62" t="s">
        <v>69</v>
      </c>
      <c r="F11" s="62" t="s">
        <v>69</v>
      </c>
      <c r="G11" s="62" t="s">
        <v>69</v>
      </c>
      <c r="H11" s="62" t="s">
        <v>69</v>
      </c>
      <c r="I11" s="62" t="s">
        <v>69</v>
      </c>
      <c r="J11" s="62">
        <v>1</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0</v>
      </c>
      <c r="AH11" s="35">
        <v>1</v>
      </c>
      <c r="AI11" s="35">
        <v>0</v>
      </c>
      <c r="AJ11" s="52" t="s">
        <v>301</v>
      </c>
      <c r="AL11" t="str">
        <f t="shared" ca="1" si="0"/>
        <v xml:space="preserve">    (U1)ALERT_REQ_D_SBW_PD_CHK_SBW9_ON</v>
      </c>
      <c r="AR11" s="63" t="str">
        <f t="shared" si="3"/>
        <v xml:space="preserve">    (U4)0x02000002U                                                            /* 05 SBW9_ON                                         */</v>
      </c>
      <c r="AS11" s="63" t="str">
        <f t="shared" si="4"/>
        <v xml:space="preserve">    (U4)0x0200000FU                                                            /* 05 SBW9_ON                                         */</v>
      </c>
      <c r="AT11" s="63" t="str">
        <f t="shared" ca="1" si="1"/>
        <v xml:space="preserve">    (U1)ALERT_REQ_D_SBW_PD_CHK_SBW9_ON                                         /* 05 SBW9_ON                                         */</v>
      </c>
      <c r="AU11" s="63" t="str">
        <f ca="1">IF($AW$7=1,"        &amp;"&amp;$AW$8&amp;"[0],"&amp;REPT(" ",66-LEN($AW$8))&amp;"/* u4p_CRIT                                           */","        (const U4 *)vdp_PTR_NA,                                                /* u4p_CRIT                                           */")</f>
        <v xml:space="preserve">        &amp;u4_sp_ALERT_D_SBW_PD_CHK_CRIT[0],                                     /* u4p_CRIT                                           */</v>
      </c>
      <c r="AV11" s="50" t="s">
        <v>77</v>
      </c>
      <c r="AW11" s="68" t="str">
        <f ca="1">"u1_sp_ALERT_"&amp;IF(AW6&lt;&gt;AW17,$AW$17&amp;"_"&amp;$AW$6,AW17)&amp;"_DST"</f>
        <v>u1_sp_ALERT_D_SBW_PD_CHK_DST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t="s">
        <v>69</v>
      </c>
      <c r="AG12" s="35" t="s">
        <v>69</v>
      </c>
      <c r="AH12" s="35" t="s">
        <v>69</v>
      </c>
      <c r="AI12" s="35" t="s">
        <v>69</v>
      </c>
      <c r="AJ12" s="52"/>
      <c r="AL12" t="str">
        <f t="shared" ca="1" si="0"/>
        <v xml:space="preserve">    (U1)ALERT_REQ_D_SBW_PD_CHK_</v>
      </c>
      <c r="AR12" s="63" t="str">
        <f t="shared" si="3"/>
        <v>};</v>
      </c>
      <c r="AS12" s="63" t="str">
        <f t="shared" si="4"/>
        <v>};</v>
      </c>
      <c r="AT12" s="63" t="str">
        <f t="shared" si="1"/>
        <v>};</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t="s">
        <v>69</v>
      </c>
      <c r="AG13" s="35" t="s">
        <v>69</v>
      </c>
      <c r="AH13" s="35" t="s">
        <v>69</v>
      </c>
      <c r="AI13" s="35" t="s">
        <v>69</v>
      </c>
      <c r="AJ13" s="52"/>
      <c r="AL13" t="str">
        <f t="shared" ca="1" si="0"/>
        <v xml:space="preserve">    (U1)ALERT_REQ_D_SBW_PD_CHK_</v>
      </c>
      <c r="AR13" s="63" t="str">
        <f t="shared" si="3"/>
        <v/>
      </c>
      <c r="AS13" s="63" t="str">
        <f t="shared" si="4"/>
        <v/>
      </c>
      <c r="AT13" s="63" t="str">
        <f t="shared" si="1"/>
        <v/>
      </c>
      <c r="AU13" s="63" t="str">
        <f ca="1">"        &amp;"&amp;$AW$11&amp;"[0],"&amp;REPT(" ",66-LEN($AW$11))&amp;"/* u1p_DST                                            */"</f>
        <v xml:space="preserve">        &amp;u1_sp_ALERT_D_SBW_PD_CHK_DST[0],                                      /* u1p_DST                                            */</v>
      </c>
      <c r="AV13" s="50" t="s">
        <v>78</v>
      </c>
      <c r="AW13" s="130">
        <f>COUNTA($AJ$6:$AJ$69)</f>
        <v>6</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t="s">
        <v>69</v>
      </c>
      <c r="AG14" s="35" t="s">
        <v>69</v>
      </c>
      <c r="AH14" s="35" t="s">
        <v>69</v>
      </c>
      <c r="AI14" s="35" t="s">
        <v>69</v>
      </c>
      <c r="AJ14" s="52"/>
      <c r="AL14" t="str">
        <f t="shared" ca="1" si="0"/>
        <v xml:space="preserve">    (U1)ALERT_REQ_D_SBW_PD_CHK_</v>
      </c>
      <c r="AR14" s="63" t="str">
        <f t="shared" si="3"/>
        <v/>
      </c>
      <c r="AS14" s="63" t="str">
        <f t="shared" si="4"/>
        <v/>
      </c>
      <c r="AT14" s="63" t="str">
        <f t="shared" si="1"/>
        <v/>
      </c>
      <c r="AU14" s="63" t="str">
        <f ca="1">"        (U2)"&amp;$AW$10&amp;","&amp;REPT(" ",66-LEN($AW$10))&amp;"/* u2_num_srch                                        */"</f>
        <v xml:space="preserve">        (U2)ALERT_D_SBW_PD_CHK_NUM_DST,                                        /* u2_num_srch                                        */</v>
      </c>
      <c r="AV14" s="50" t="s">
        <v>79</v>
      </c>
      <c r="AW14" s="68" t="str">
        <f ca="1">IF(AW6&lt;&gt;AW17,VLOOKUP(AW6,Matrix!$C$13:$G$37,4,FALSE),Matrix!F13)</f>
        <v>u4_s_AlertD_sbwPdChkSrcchk</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t="s">
        <v>69</v>
      </c>
      <c r="AG15" s="35" t="s">
        <v>69</v>
      </c>
      <c r="AH15" s="35" t="s">
        <v>69</v>
      </c>
      <c r="AI15" s="35" t="s">
        <v>69</v>
      </c>
      <c r="AJ15" s="52"/>
      <c r="AL15" t="str">
        <f t="shared" ca="1" si="0"/>
        <v xml:space="preserve">    (U1)ALERT_REQ_D_SBW_PD_CHK_</v>
      </c>
      <c r="AR15" s="63" t="str">
        <f t="shared" si="3"/>
        <v/>
      </c>
      <c r="AS15" s="63" t="str">
        <f t="shared" si="4"/>
        <v/>
      </c>
      <c r="AT15" s="63" t="str">
        <f t="shared" si="1"/>
        <v/>
      </c>
      <c r="AU15" s="63" t="str">
        <f ca="1">"        (U1)"&amp;$AW$16&amp;REPT(" ",67-LEN($AW$16))&amp;"/* u1_vom_act                                         */"</f>
        <v xml:space="preserve">        (U1)ALERT_VOM_BAT_WT                                                   /* u1_vom_act                                         */</v>
      </c>
      <c r="AV15" s="50" t="s">
        <v>82</v>
      </c>
      <c r="AW15" s="68" t="str">
        <f ca="1">IF(AW6&lt;&gt;AW17,VLOOKUP(AW6,Matrix!$C$13:$G$37,5,FALSE),Matrix!G13)</f>
        <v>vd_s_AlertD_sbwPdChkRwTx</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t="s">
        <v>69</v>
      </c>
      <c r="AG16" s="35" t="s">
        <v>69</v>
      </c>
      <c r="AH16" s="35" t="s">
        <v>69</v>
      </c>
      <c r="AI16" s="35" t="s">
        <v>69</v>
      </c>
      <c r="AJ16" s="52"/>
      <c r="AL16" t="str">
        <f t="shared" ca="1" si="0"/>
        <v xml:space="preserve">    (U1)ALERT_REQ_D_SBW_PD_CHK_</v>
      </c>
      <c r="AR16" s="63" t="str">
        <f t="shared" si="3"/>
        <v/>
      </c>
      <c r="AS16" s="63" t="str">
        <f t="shared" si="4"/>
        <v/>
      </c>
      <c r="AT16" s="63" t="str">
        <f t="shared" si="1"/>
        <v/>
      </c>
      <c r="AU16" s="63" t="s">
        <v>71</v>
      </c>
      <c r="AV16" s="50" t="s">
        <v>80</v>
      </c>
      <c r="AW16" s="68" t="str">
        <f ca="1">IF(AW6&lt;&gt;AW17,VLOOKUP(AW6,Matrix!$C$13:$G$37,2,FALSE),Matrix!D13)</f>
        <v>ALERT_VOM_BAT_WT</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t="s">
        <v>69</v>
      </c>
      <c r="AG17" s="35" t="s">
        <v>69</v>
      </c>
      <c r="AH17" s="35" t="s">
        <v>69</v>
      </c>
      <c r="AI17" s="35" t="s">
        <v>69</v>
      </c>
      <c r="AJ17" s="52"/>
      <c r="AL17" t="str">
        <f t="shared" ca="1" si="0"/>
        <v xml:space="preserve">    (U1)ALERT_REQ_D_SBW_PD_CHK_</v>
      </c>
      <c r="AR17" s="63" t="str">
        <f t="shared" si="3"/>
        <v/>
      </c>
      <c r="AS17" s="63" t="str">
        <f t="shared" si="4"/>
        <v/>
      </c>
      <c r="AT17" s="63" t="str">
        <f t="shared" si="1"/>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t="s">
        <v>69</v>
      </c>
      <c r="AG18" s="35" t="s">
        <v>69</v>
      </c>
      <c r="AH18" s="35" t="s">
        <v>69</v>
      </c>
      <c r="AI18" s="35" t="s">
        <v>69</v>
      </c>
      <c r="AJ18" s="52"/>
      <c r="AL18" t="str">
        <f t="shared" ca="1" si="0"/>
        <v xml:space="preserve">    (U1)ALERT_REQ_D_SBW_PD_CHK_</v>
      </c>
      <c r="AR18" s="63" t="str">
        <f t="shared" si="3"/>
        <v/>
      </c>
      <c r="AS18" s="63" t="str">
        <f t="shared" si="4"/>
        <v/>
      </c>
      <c r="AT18" s="63" t="str">
        <f t="shared" si="1"/>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t="s">
        <v>69</v>
      </c>
      <c r="AG19" s="35" t="s">
        <v>69</v>
      </c>
      <c r="AH19" s="35" t="s">
        <v>69</v>
      </c>
      <c r="AI19" s="35" t="s">
        <v>69</v>
      </c>
      <c r="AJ19" s="52"/>
      <c r="AL19" t="str">
        <f t="shared" ca="1" si="0"/>
        <v xml:space="preserve">    (U1)ALERT_REQ_D_SBW_PD_CHK_</v>
      </c>
      <c r="AR19" s="63" t="str">
        <f t="shared" si="3"/>
        <v/>
      </c>
      <c r="AS19" s="63" t="str">
        <f t="shared" si="4"/>
        <v/>
      </c>
      <c r="AT19" s="63" t="str">
        <f t="shared" si="1"/>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t="s">
        <v>69</v>
      </c>
      <c r="AG20" s="35" t="s">
        <v>69</v>
      </c>
      <c r="AH20" s="35" t="s">
        <v>69</v>
      </c>
      <c r="AI20" s="35" t="s">
        <v>69</v>
      </c>
      <c r="AJ20" s="52"/>
      <c r="AL20" t="str">
        <f t="shared" ca="1" si="0"/>
        <v xml:space="preserve">    (U1)ALERT_REQ_D_SBW_PD_CHK_</v>
      </c>
      <c r="AR20" s="63" t="str">
        <f t="shared" si="3"/>
        <v/>
      </c>
      <c r="AS20" s="63" t="str">
        <f t="shared" si="4"/>
        <v/>
      </c>
      <c r="AT20" s="63" t="str">
        <f t="shared" si="1"/>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t="s">
        <v>69</v>
      </c>
      <c r="AG21" s="35" t="s">
        <v>69</v>
      </c>
      <c r="AH21" s="35" t="s">
        <v>69</v>
      </c>
      <c r="AI21" s="35" t="s">
        <v>69</v>
      </c>
      <c r="AJ21" s="52"/>
      <c r="AL21" t="str">
        <f t="shared" ca="1" si="0"/>
        <v xml:space="preserve">    (U1)ALERT_REQ_D_SBW_PD_CHK_</v>
      </c>
      <c r="AR21" s="63" t="str">
        <f t="shared" si="3"/>
        <v/>
      </c>
      <c r="AS21" s="63" t="str">
        <f t="shared" si="4"/>
        <v/>
      </c>
      <c r="AT21" s="63" t="str">
        <f t="shared" si="1"/>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(U1)ALERT_REQ_D_SBW_PD_CHK_</v>
      </c>
      <c r="AR22" s="63" t="str">
        <f t="shared" si="3"/>
        <v/>
      </c>
      <c r="AS22" s="63" t="str">
        <f t="shared" si="4"/>
        <v/>
      </c>
      <c r="AT22" s="63" t="str">
        <f t="shared" si="1"/>
        <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(U1)ALERT_REQ_D_SBW_PD_CHK_</v>
      </c>
      <c r="AR23" s="63" t="str">
        <f t="shared" si="3"/>
        <v/>
      </c>
      <c r="AS23" s="63" t="str">
        <f t="shared" si="4"/>
        <v/>
      </c>
      <c r="AT23" s="63" t="str">
        <f t="shared" si="1"/>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(U1)ALERT_REQ_D_SBW_PD_CHK_</v>
      </c>
      <c r="AR24" s="63" t="str">
        <f t="shared" si="3"/>
        <v/>
      </c>
      <c r="AS24" s="63" t="str">
        <f t="shared" si="4"/>
        <v/>
      </c>
      <c r="AT24" s="63" t="str">
        <f t="shared" si="1"/>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(U1)ALERT_REQ_D_SBW_PD_CHK_</v>
      </c>
      <c r="AR25" s="63" t="str">
        <f t="shared" si="3"/>
        <v/>
      </c>
      <c r="AS25" s="63" t="str">
        <f t="shared" si="4"/>
        <v/>
      </c>
      <c r="AT25" s="63" t="str">
        <f t="shared" si="1"/>
        <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(U1)ALERT_REQ_D_SBW_PD_CHK_</v>
      </c>
      <c r="AR26" s="63" t="str">
        <f t="shared" si="3"/>
        <v/>
      </c>
      <c r="AS26" s="63" t="str">
        <f t="shared" si="4"/>
        <v/>
      </c>
      <c r="AT26" s="63" t="str">
        <f t="shared" si="1"/>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(U1)ALERT_REQ_D_SBW_PD_CHK_</v>
      </c>
      <c r="AR27" s="63" t="str">
        <f t="shared" si="3"/>
        <v/>
      </c>
      <c r="AS27" s="63" t="str">
        <f t="shared" si="4"/>
        <v/>
      </c>
      <c r="AT27" s="63" t="str">
        <f t="shared" si="1"/>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(U1)ALERT_REQ_D_SBW_PD_CHK_</v>
      </c>
      <c r="AR28" s="63" t="str">
        <f t="shared" si="3"/>
        <v/>
      </c>
      <c r="AS28" s="63" t="str">
        <f t="shared" si="4"/>
        <v/>
      </c>
      <c r="AT28" s="63" t="str">
        <f t="shared" si="1"/>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(U1)ALERT_REQ_D_SBW_PD_CHK_</v>
      </c>
      <c r="AR29" s="63" t="str">
        <f t="shared" si="3"/>
        <v/>
      </c>
      <c r="AS29" s="63" t="str">
        <f t="shared" si="4"/>
        <v/>
      </c>
      <c r="AT29" s="63" t="str">
        <f t="shared" si="1"/>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(U1)ALERT_REQ_D_SBW_PD_CHK_</v>
      </c>
      <c r="AR30" s="63" t="str">
        <f t="shared" si="3"/>
        <v/>
      </c>
      <c r="AS30" s="63" t="str">
        <f t="shared" si="4"/>
        <v/>
      </c>
      <c r="AT30" s="63" t="str">
        <f t="shared" si="1"/>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(U1)ALERT_REQ_D_SBW_PD_CHK_</v>
      </c>
      <c r="AR31" s="63" t="str">
        <f t="shared" si="3"/>
        <v/>
      </c>
      <c r="AS31" s="63" t="str">
        <f t="shared" si="4"/>
        <v/>
      </c>
      <c r="AT31" s="63" t="str">
        <f t="shared" si="1"/>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(U1)ALERT_REQ_D_SBW_PD_CHK_</v>
      </c>
      <c r="AR32" s="63" t="str">
        <f t="shared" si="3"/>
        <v/>
      </c>
      <c r="AS32" s="63" t="str">
        <f t="shared" si="4"/>
        <v/>
      </c>
      <c r="AT32" s="63" t="str">
        <f t="shared" si="1"/>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(U1)ALERT_REQ_D_SBW_PD_CHK_</v>
      </c>
      <c r="AR33" s="63" t="str">
        <f t="shared" si="3"/>
        <v/>
      </c>
      <c r="AS33" s="63" t="str">
        <f t="shared" si="4"/>
        <v/>
      </c>
      <c r="AT33" s="63" t="str">
        <f t="shared" si="1"/>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(U1)ALERT_REQ_D_SBW_PD_CHK_</v>
      </c>
      <c r="AR34" s="63" t="str">
        <f t="shared" si="3"/>
        <v/>
      </c>
      <c r="AS34" s="63" t="str">
        <f t="shared" si="4"/>
        <v/>
      </c>
      <c r="AT34" s="63" t="str">
        <f t="shared" si="1"/>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(U1)ALERT_REQ_D_SBW_PD_CHK_</v>
      </c>
      <c r="AR35" s="63" t="str">
        <f t="shared" si="3"/>
        <v/>
      </c>
      <c r="AS35" s="63" t="str">
        <f t="shared" si="4"/>
        <v/>
      </c>
      <c r="AT35" s="63" t="str">
        <f t="shared" si="1"/>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(U1)ALERT_REQ_D_SBW_PD_CHK_</v>
      </c>
      <c r="AR36" s="63" t="str">
        <f t="shared" si="3"/>
        <v/>
      </c>
      <c r="AS36" s="63" t="str">
        <f t="shared" si="4"/>
        <v/>
      </c>
      <c r="AT36" s="63" t="str">
        <f t="shared" si="1"/>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(U1)ALERT_REQ_D_SBW_PD_CHK_</v>
      </c>
      <c r="AR37" s="63" t="str">
        <f t="shared" si="3"/>
        <v/>
      </c>
      <c r="AS37" s="63" t="str">
        <f t="shared" si="4"/>
        <v/>
      </c>
      <c r="AT37" s="63" t="str">
        <f t="shared" si="1"/>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(U1)ALERT_REQ_D_SBW_PD_CHK_</v>
      </c>
      <c r="AR38" s="63" t="str">
        <f t="shared" si="3"/>
        <v/>
      </c>
      <c r="AS38" s="63" t="str">
        <f t="shared" si="4"/>
        <v/>
      </c>
      <c r="AT38" s="63" t="str">
        <f t="shared" si="1"/>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(U1)ALERT_REQ_D_SBW_PD_CHK_</v>
      </c>
      <c r="AR39" s="63" t="str">
        <f t="shared" si="3"/>
        <v/>
      </c>
      <c r="AS39" s="63" t="str">
        <f t="shared" si="4"/>
        <v/>
      </c>
      <c r="AT39" s="63" t="str">
        <f t="shared" si="1"/>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(U1)ALERT_REQ_D_SBW_PD_CHK_</v>
      </c>
      <c r="AR40" s="63" t="str">
        <f t="shared" si="3"/>
        <v/>
      </c>
      <c r="AS40" s="63" t="str">
        <f t="shared" si="4"/>
        <v/>
      </c>
      <c r="AT40" s="63" t="str">
        <f t="shared" si="1"/>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(U1)ALERT_REQ_D_SBW_PD_CHK_</v>
      </c>
      <c r="AR41" s="63" t="str">
        <f t="shared" si="3"/>
        <v/>
      </c>
      <c r="AS41" s="63" t="str">
        <f t="shared" si="4"/>
        <v/>
      </c>
      <c r="AT41" s="63" t="str">
        <f t="shared" si="1"/>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(U1)ALERT_REQ_D_SBW_PD_CHK_</v>
      </c>
      <c r="AR42" s="63" t="str">
        <f t="shared" si="3"/>
        <v/>
      </c>
      <c r="AS42" s="63" t="str">
        <f t="shared" si="4"/>
        <v/>
      </c>
      <c r="AT42" s="63" t="str">
        <f t="shared" si="1"/>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(U1)ALERT_REQ_D_SBW_PD_CHK_</v>
      </c>
      <c r="AR43" s="63" t="str">
        <f t="shared" si="3"/>
        <v/>
      </c>
      <c r="AS43" s="63" t="str">
        <f t="shared" si="4"/>
        <v/>
      </c>
      <c r="AT43" s="63" t="str">
        <f t="shared" si="1"/>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(U1)ALERT_REQ_D_SBW_PD_CHK_</v>
      </c>
      <c r="AR44" s="63" t="str">
        <f t="shared" si="3"/>
        <v/>
      </c>
      <c r="AS44" s="63" t="str">
        <f t="shared" si="4"/>
        <v/>
      </c>
      <c r="AT44" s="63" t="str">
        <f t="shared" si="1"/>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(U1)ALERT_REQ_D_SBW_PD_CHK_</v>
      </c>
      <c r="AR45" s="63" t="str">
        <f t="shared" si="3"/>
        <v/>
      </c>
      <c r="AS45" s="63" t="str">
        <f t="shared" si="4"/>
        <v/>
      </c>
      <c r="AT45" s="63" t="str">
        <f t="shared" si="1"/>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(U1)ALERT_REQ_D_SBW_PD_CHK_</v>
      </c>
      <c r="AR46" s="63" t="str">
        <f t="shared" si="3"/>
        <v/>
      </c>
      <c r="AS46" s="63" t="str">
        <f t="shared" si="4"/>
        <v/>
      </c>
      <c r="AT46" s="63" t="str">
        <f t="shared" si="1"/>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(U1)ALERT_REQ_D_SBW_PD_CHK_</v>
      </c>
      <c r="AR47" s="63" t="str">
        <f t="shared" si="3"/>
        <v/>
      </c>
      <c r="AS47" s="63" t="str">
        <f t="shared" si="4"/>
        <v/>
      </c>
      <c r="AT47" s="63" t="str">
        <f t="shared" si="1"/>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(U1)ALERT_REQ_D_SBW_PD_CHK_</v>
      </c>
      <c r="AR48" s="63" t="str">
        <f t="shared" si="3"/>
        <v/>
      </c>
      <c r="AS48" s="63" t="str">
        <f t="shared" si="4"/>
        <v/>
      </c>
      <c r="AT48" s="63" t="str">
        <f t="shared" si="1"/>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(U1)ALERT_REQ_D_SBW_PD_CHK_</v>
      </c>
      <c r="AR49" s="63" t="str">
        <f t="shared" si="3"/>
        <v/>
      </c>
      <c r="AS49" s="63" t="str">
        <f t="shared" si="4"/>
        <v/>
      </c>
      <c r="AT49" s="63" t="str">
        <f t="shared" si="1"/>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(U1)ALERT_REQ_D_SBW_PD_CHK_</v>
      </c>
      <c r="AR50" s="63" t="str">
        <f t="shared" si="3"/>
        <v/>
      </c>
      <c r="AS50" s="63" t="str">
        <f t="shared" si="4"/>
        <v/>
      </c>
      <c r="AT50" s="63" t="str">
        <f t="shared" si="1"/>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(U1)ALERT_REQ_D_SBW_PD_CHK_</v>
      </c>
      <c r="AR51" s="63" t="str">
        <f t="shared" si="3"/>
        <v/>
      </c>
      <c r="AS51" s="63" t="str">
        <f t="shared" si="4"/>
        <v/>
      </c>
      <c r="AT51" s="63" t="str">
        <f t="shared" si="1"/>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(U1)ALERT_REQ_D_SBW_PD_CHK_</v>
      </c>
      <c r="AR52" s="63" t="str">
        <f t="shared" si="3"/>
        <v/>
      </c>
      <c r="AS52" s="63" t="str">
        <f t="shared" si="4"/>
        <v/>
      </c>
      <c r="AT52" s="63" t="str">
        <f t="shared" si="1"/>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(U1)ALERT_REQ_D_SBW_PD_CHK_</v>
      </c>
      <c r="AR53" s="63" t="str">
        <f t="shared" si="3"/>
        <v/>
      </c>
      <c r="AS53" s="63" t="str">
        <f t="shared" si="4"/>
        <v/>
      </c>
      <c r="AT53" s="63" t="str">
        <f t="shared" si="1"/>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(U1)ALERT_REQ_D_SBW_PD_CHK_</v>
      </c>
      <c r="AR54" s="63" t="str">
        <f t="shared" si="3"/>
        <v/>
      </c>
      <c r="AS54" s="63" t="str">
        <f t="shared" si="4"/>
        <v/>
      </c>
      <c r="AT54" s="63" t="str">
        <f t="shared" si="1"/>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(U1)ALERT_REQ_D_SBW_PD_CHK_</v>
      </c>
      <c r="AR55" s="63" t="str">
        <f t="shared" si="3"/>
        <v/>
      </c>
      <c r="AS55" s="63" t="str">
        <f t="shared" si="4"/>
        <v/>
      </c>
      <c r="AT55" s="63" t="str">
        <f t="shared" si="1"/>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(U1)ALERT_REQ_D_SBW_PD_CHK_</v>
      </c>
      <c r="AR56" s="63" t="str">
        <f t="shared" si="3"/>
        <v/>
      </c>
      <c r="AS56" s="63" t="str">
        <f t="shared" si="4"/>
        <v/>
      </c>
      <c r="AT56" s="63" t="str">
        <f t="shared" si="1"/>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(U1)ALERT_REQ_D_SBW_PD_CHK_</v>
      </c>
      <c r="AR57" s="63" t="str">
        <f t="shared" si="3"/>
        <v/>
      </c>
      <c r="AS57" s="63" t="str">
        <f t="shared" si="4"/>
        <v/>
      </c>
      <c r="AT57" s="63" t="str">
        <f t="shared" si="1"/>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(U1)ALERT_REQ_D_SBW_PD_CHK_</v>
      </c>
      <c r="AR58" s="63" t="str">
        <f t="shared" si="3"/>
        <v/>
      </c>
      <c r="AS58" s="63" t="str">
        <f t="shared" si="4"/>
        <v/>
      </c>
      <c r="AT58" s="63" t="str">
        <f t="shared" si="1"/>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(U1)ALERT_REQ_D_SBW_PD_CHK_</v>
      </c>
      <c r="AR59" s="63" t="str">
        <f t="shared" si="3"/>
        <v/>
      </c>
      <c r="AS59" s="63" t="str">
        <f t="shared" si="4"/>
        <v/>
      </c>
      <c r="AT59" s="63" t="str">
        <f t="shared" si="1"/>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(U1)ALERT_REQ_D_SBW_PD_CHK_</v>
      </c>
      <c r="AR60" s="63" t="str">
        <f t="shared" si="3"/>
        <v/>
      </c>
      <c r="AS60" s="63" t="str">
        <f t="shared" si="4"/>
        <v/>
      </c>
      <c r="AT60" s="63" t="str">
        <f t="shared" si="1"/>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(U1)ALERT_REQ_D_SBW_PD_CHK_</v>
      </c>
      <c r="AR61" s="63" t="str">
        <f t="shared" si="3"/>
        <v/>
      </c>
      <c r="AS61" s="63" t="str">
        <f t="shared" si="4"/>
        <v/>
      </c>
      <c r="AT61" s="63" t="str">
        <f t="shared" si="1"/>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(U1)ALERT_REQ_D_SBW_PD_CHK_</v>
      </c>
      <c r="AR62" s="63" t="str">
        <f t="shared" si="3"/>
        <v/>
      </c>
      <c r="AS62" s="63" t="str">
        <f t="shared" si="4"/>
        <v/>
      </c>
      <c r="AT62" s="63" t="str">
        <f t="shared" si="1"/>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(U1)ALERT_REQ_D_SBW_PD_CHK_</v>
      </c>
      <c r="AR63" s="63" t="str">
        <f t="shared" si="3"/>
        <v/>
      </c>
      <c r="AS63" s="63" t="str">
        <f t="shared" si="4"/>
        <v/>
      </c>
      <c r="AT63" s="63" t="str">
        <f t="shared" si="1"/>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(U1)ALERT_REQ_D_SBW_PD_CHK_</v>
      </c>
      <c r="AR64" s="63" t="str">
        <f t="shared" si="3"/>
        <v/>
      </c>
      <c r="AS64" s="63" t="str">
        <f t="shared" si="4"/>
        <v/>
      </c>
      <c r="AT64" s="63" t="str">
        <f t="shared" si="1"/>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(U1)ALERT_REQ_D_SBW_PD_CHK_</v>
      </c>
      <c r="AR65" s="63" t="str">
        <f t="shared" si="3"/>
        <v/>
      </c>
      <c r="AS65" s="63" t="str">
        <f t="shared" si="4"/>
        <v/>
      </c>
      <c r="AT65" s="63" t="str">
        <f t="shared" si="1"/>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(U1)ALERT_REQ_D_SBW_PD_CHK_</v>
      </c>
      <c r="AR66" s="63" t="str">
        <f t="shared" si="3"/>
        <v/>
      </c>
      <c r="AS66" s="63" t="str">
        <f t="shared" si="4"/>
        <v/>
      </c>
      <c r="AT66" s="63" t="str">
        <f t="shared" si="1"/>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(U1)ALERT_REQ_D_SBW_PD_CHK_</v>
      </c>
      <c r="AR67" s="63" t="str">
        <f t="shared" si="3"/>
        <v/>
      </c>
      <c r="AS67" s="63" t="str">
        <f t="shared" si="4"/>
        <v/>
      </c>
      <c r="AT67" s="63" t="str">
        <f t="shared" si="1"/>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(U1)ALERT_REQ_D_SBW_PD_CHK_</v>
      </c>
      <c r="AR68" s="63" t="str">
        <f t="shared" si="3"/>
        <v/>
      </c>
      <c r="AS68" s="63" t="str">
        <f t="shared" si="4"/>
        <v/>
      </c>
      <c r="AT68" s="63" t="str">
        <f t="shared" si="1"/>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(U1)ALERT_REQ_D_SBW_PD_CHK_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PD_CHK</v>
      </c>
      <c r="C71" s="48">
        <f>IF(C6&lt;&gt;"",C6,"")</f>
        <v>0</v>
      </c>
      <c r="D71" s="125">
        <f t="shared" ref="D71:AI78" si="5">IF(D6=1,1,0)</f>
        <v>0</v>
      </c>
      <c r="E71" s="125">
        <f t="shared" si="5"/>
        <v>0</v>
      </c>
      <c r="F71" s="125">
        <f t="shared" si="5"/>
        <v>0</v>
      </c>
      <c r="G71" s="125">
        <f t="shared" si="5"/>
        <v>0</v>
      </c>
      <c r="H71" s="125">
        <f t="shared" si="5"/>
        <v>0</v>
      </c>
      <c r="I71" s="125">
        <f t="shared" si="5"/>
        <v>0</v>
      </c>
      <c r="J71" s="125">
        <f t="shared" si="5"/>
        <v>1</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1</v>
      </c>
      <c r="AF71" s="125">
        <f t="shared" si="5"/>
        <v>0</v>
      </c>
      <c r="AG71" s="125">
        <f t="shared" si="5"/>
        <v>0</v>
      </c>
      <c r="AH71" s="125">
        <f t="shared" si="5"/>
        <v>0</v>
      </c>
      <c r="AI71" s="125">
        <f t="shared" si="5"/>
        <v>1</v>
      </c>
      <c r="AJ71" s="48" t="str">
        <f t="shared" ref="AJ71:AJ134" si="6">IF(AJ6&lt;&gt;"",AJ6,"")</f>
        <v>MSG6_SBW8</v>
      </c>
      <c r="AK71" s="61"/>
      <c r="AL71" s="61" t="str">
        <f>BIN2HEX(AB71&amp;AC71&amp;AD71&amp;AE71&amp;AF71&amp;AG71&amp;AH71&amp;AI71,2)</f>
        <v>11</v>
      </c>
      <c r="AM71" s="61" t="str">
        <f>BIN2HEX(T71&amp;U71&amp;V71&amp;W71&amp;X71&amp;Y71&amp;Z71&amp;AA71,2)</f>
        <v>00</v>
      </c>
      <c r="AN71" s="61" t="str">
        <f>BIN2HEX(L71&amp;M71&amp;N71&amp;O71&amp;P71&amp;Q71&amp;R71&amp;S71,2)</f>
        <v>00</v>
      </c>
      <c r="AO71" s="61" t="str">
        <f>BIN2HEX(D71&amp;E71&amp;F71&amp;G71&amp;H71&amp;I71&amp;J71&amp;K71,2)</f>
        <v>02</v>
      </c>
      <c r="AQ71" t="str">
        <f t="shared" ref="AQ71:AQ134" si="7">IF(AJ71="","","    (U4)0x"&amp;AO71&amp;AN71&amp;AM71&amp;AL71&amp;"U"&amp;IF(AJ72=""," ",",")&amp;REPT(" ",59)&amp;"/* "&amp;IF(C71&lt;10,"0"&amp;C71,C71)&amp;" "&amp;AJ71&amp;REPT(" ",47-LEN(AJ71))&amp;" */")</f>
        <v xml:space="preserve">    (U4)0x02000011U,                                                           /* 00 MSG6_SBW8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1</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1</v>
      </c>
      <c r="AF72" s="125">
        <f t="shared" si="5"/>
        <v>0</v>
      </c>
      <c r="AG72" s="125">
        <f t="shared" si="5"/>
        <v>0</v>
      </c>
      <c r="AH72" s="125">
        <f t="shared" si="5"/>
        <v>1</v>
      </c>
      <c r="AI72" s="125">
        <f t="shared" si="5"/>
        <v>0</v>
      </c>
      <c r="AJ72" s="48" t="str">
        <f t="shared" si="6"/>
        <v>MSG6_SBW9</v>
      </c>
      <c r="AK72" s="61"/>
      <c r="AL72" s="61" t="str">
        <f t="shared" ref="AL72:AL134" si="9">BIN2HEX(AB72&amp;AC72&amp;AD72&amp;AE72&amp;AF72&amp;AG72&amp;AH72&amp;AI72,2)</f>
        <v>12</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02</v>
      </c>
      <c r="AQ72" t="str">
        <f t="shared" si="7"/>
        <v xml:space="preserve">    (U4)0x02000012U,                                                           /* 01 MSG6_SBW9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1</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1</v>
      </c>
      <c r="AF73" s="125">
        <f t="shared" si="5"/>
        <v>0</v>
      </c>
      <c r="AG73" s="125">
        <f t="shared" si="5"/>
        <v>0</v>
      </c>
      <c r="AH73" s="125">
        <f t="shared" si="5"/>
        <v>0</v>
      </c>
      <c r="AI73" s="125">
        <f t="shared" si="5"/>
        <v>0</v>
      </c>
      <c r="AJ73" s="48" t="str">
        <f t="shared" si="6"/>
        <v>MSG_06</v>
      </c>
      <c r="AK73" s="61"/>
      <c r="AL73" s="61" t="str">
        <f t="shared" si="9"/>
        <v>10</v>
      </c>
      <c r="AM73" s="61" t="str">
        <f t="shared" si="10"/>
        <v>00</v>
      </c>
      <c r="AN73" s="61" t="str">
        <f t="shared" si="11"/>
        <v>00</v>
      </c>
      <c r="AO73" s="61" t="str">
        <f t="shared" si="12"/>
        <v>02</v>
      </c>
      <c r="AQ73" t="str">
        <f t="shared" si="7"/>
        <v xml:space="preserve">    (U4)0x02000010U,                                                           /* 02 MSG_06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1</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MSG_06</v>
      </c>
      <c r="AK74" s="61"/>
      <c r="AL74" s="61" t="str">
        <f t="shared" si="9"/>
        <v>03</v>
      </c>
      <c r="AM74" s="61" t="str">
        <f t="shared" si="10"/>
        <v>00</v>
      </c>
      <c r="AN74" s="61" t="str">
        <f t="shared" si="11"/>
        <v>00</v>
      </c>
      <c r="AO74" s="61" t="str">
        <f t="shared" si="12"/>
        <v>02</v>
      </c>
      <c r="AQ74" t="str">
        <f t="shared" si="7"/>
        <v xml:space="preserve">    (U4)0x02000003U,                                                           /* 03 MSG_06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1</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0</v>
      </c>
      <c r="AH75" s="125">
        <f t="shared" si="5"/>
        <v>0</v>
      </c>
      <c r="AI75" s="125">
        <f t="shared" si="5"/>
        <v>1</v>
      </c>
      <c r="AJ75" s="48" t="str">
        <f t="shared" si="6"/>
        <v>SBW8_ON</v>
      </c>
      <c r="AK75" s="61"/>
      <c r="AL75" s="61" t="str">
        <f t="shared" si="9"/>
        <v>01</v>
      </c>
      <c r="AM75" s="61" t="str">
        <f t="shared" si="10"/>
        <v>00</v>
      </c>
      <c r="AN75" s="61" t="str">
        <f t="shared" si="11"/>
        <v>00</v>
      </c>
      <c r="AO75" s="61" t="str">
        <f t="shared" si="12"/>
        <v>02</v>
      </c>
      <c r="AQ75" t="str">
        <f t="shared" si="7"/>
        <v xml:space="preserve">    (U4)0x02000001U,                                                           /* 04 SBW8_ON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1</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0</v>
      </c>
      <c r="AH76" s="125">
        <f t="shared" si="5"/>
        <v>1</v>
      </c>
      <c r="AI76" s="125">
        <f t="shared" si="5"/>
        <v>0</v>
      </c>
      <c r="AJ76" s="48" t="str">
        <f t="shared" si="6"/>
        <v>SBW9_ON</v>
      </c>
      <c r="AK76" s="61"/>
      <c r="AL76" s="61" t="str">
        <f t="shared" si="9"/>
        <v>02</v>
      </c>
      <c r="AM76" s="61" t="str">
        <f t="shared" si="10"/>
        <v>00</v>
      </c>
      <c r="AN76" s="61" t="str">
        <f t="shared" si="11"/>
        <v>00</v>
      </c>
      <c r="AO76" s="61" t="str">
        <f t="shared" si="12"/>
        <v>02</v>
      </c>
      <c r="AQ76" t="str">
        <f t="shared" si="7"/>
        <v xml:space="preserve">    (U4)0x02000002U                                                            /* 05 SBW9_ON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0</v>
      </c>
      <c r="AH77" s="125">
        <f t="shared" si="5"/>
        <v>0</v>
      </c>
      <c r="AI77" s="125">
        <f t="shared" si="5"/>
        <v>0</v>
      </c>
      <c r="AJ77" s="48" t="str">
        <f t="shared" si="6"/>
        <v/>
      </c>
      <c r="AK77" s="61"/>
      <c r="AL77" s="61" t="str">
        <f t="shared" si="9"/>
        <v>00</v>
      </c>
      <c r="AM77" s="61" t="str">
        <f t="shared" si="10"/>
        <v>00</v>
      </c>
      <c r="AN77" s="61" t="str">
        <f t="shared" si="11"/>
        <v>00</v>
      </c>
      <c r="AO77" s="61" t="str">
        <f t="shared" si="12"/>
        <v>00</v>
      </c>
      <c r="AQ77" t="str">
        <f t="shared" si="7"/>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0</v>
      </c>
      <c r="AH78" s="125">
        <f t="shared" si="5"/>
        <v>0</v>
      </c>
      <c r="AI78" s="125">
        <f>IF(AI13=1,1,0)</f>
        <v>0</v>
      </c>
      <c r="AJ78" s="48" t="str">
        <f t="shared" si="6"/>
        <v/>
      </c>
      <c r="AK78" s="61"/>
      <c r="AL78" s="61" t="str">
        <f t="shared" si="9"/>
        <v>00</v>
      </c>
      <c r="AM78" s="61" t="str">
        <f t="shared" si="10"/>
        <v>00</v>
      </c>
      <c r="AN78" s="61" t="str">
        <f t="shared" si="11"/>
        <v>00</v>
      </c>
      <c r="AO78" s="61" t="str">
        <f t="shared" si="12"/>
        <v>00</v>
      </c>
      <c r="AQ78" t="str">
        <f t="shared" si="7"/>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0</v>
      </c>
      <c r="AG79" s="125">
        <f t="shared" si="13"/>
        <v>0</v>
      </c>
      <c r="AH79" s="125">
        <f t="shared" si="13"/>
        <v>0</v>
      </c>
      <c r="AI79" s="125">
        <f t="shared" si="13"/>
        <v>0</v>
      </c>
      <c r="AJ79" s="48" t="str">
        <f t="shared" si="6"/>
        <v/>
      </c>
      <c r="AK79" s="61"/>
      <c r="AL79" s="61" t="str">
        <f t="shared" si="9"/>
        <v>00</v>
      </c>
      <c r="AM79" s="61" t="str">
        <f t="shared" si="10"/>
        <v>00</v>
      </c>
      <c r="AN79" s="61" t="str">
        <f t="shared" si="11"/>
        <v>00</v>
      </c>
      <c r="AO79" s="61" t="str">
        <f t="shared" si="12"/>
        <v>00</v>
      </c>
      <c r="AQ79" t="str">
        <f t="shared" si="7"/>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0</v>
      </c>
      <c r="AG80" s="125">
        <f t="shared" si="13"/>
        <v>0</v>
      </c>
      <c r="AH80" s="125">
        <f t="shared" si="13"/>
        <v>0</v>
      </c>
      <c r="AI80" s="125">
        <f t="shared" si="13"/>
        <v>0</v>
      </c>
      <c r="AJ80" s="48" t="str">
        <f t="shared" si="6"/>
        <v/>
      </c>
      <c r="AK80" s="61"/>
      <c r="AL80" s="61" t="str">
        <f t="shared" si="9"/>
        <v>00</v>
      </c>
      <c r="AM80" s="61" t="str">
        <f t="shared" si="10"/>
        <v>00</v>
      </c>
      <c r="AN80" s="61" t="str">
        <f t="shared" si="11"/>
        <v>00</v>
      </c>
      <c r="AO80" s="61" t="str">
        <f t="shared" si="12"/>
        <v>00</v>
      </c>
      <c r="AQ80" t="str">
        <f t="shared" si="7"/>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0</v>
      </c>
      <c r="AG81" s="125">
        <f t="shared" si="13"/>
        <v>0</v>
      </c>
      <c r="AH81" s="125">
        <f t="shared" si="13"/>
        <v>0</v>
      </c>
      <c r="AI81" s="125">
        <f t="shared" si="13"/>
        <v>0</v>
      </c>
      <c r="AJ81" s="48" t="str">
        <f t="shared" si="6"/>
        <v/>
      </c>
      <c r="AK81" s="61"/>
      <c r="AL81" s="61" t="str">
        <f t="shared" si="9"/>
        <v>00</v>
      </c>
      <c r="AM81" s="61" t="str">
        <f t="shared" si="10"/>
        <v>00</v>
      </c>
      <c r="AN81" s="61" t="str">
        <f t="shared" si="11"/>
        <v>00</v>
      </c>
      <c r="AO81" s="61" t="str">
        <f t="shared" si="12"/>
        <v>00</v>
      </c>
      <c r="AQ81" t="str">
        <f t="shared" si="7"/>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0</v>
      </c>
      <c r="AG82" s="125">
        <f t="shared" si="13"/>
        <v>0</v>
      </c>
      <c r="AH82" s="125">
        <f t="shared" si="13"/>
        <v>0</v>
      </c>
      <c r="AI82" s="125">
        <f t="shared" si="13"/>
        <v>0</v>
      </c>
      <c r="AJ82" s="48" t="str">
        <f t="shared" si="6"/>
        <v/>
      </c>
      <c r="AK82" s="61"/>
      <c r="AL82" s="61" t="str">
        <f t="shared" si="9"/>
        <v>00</v>
      </c>
      <c r="AM82" s="61" t="str">
        <f t="shared" si="10"/>
        <v>00</v>
      </c>
      <c r="AN82" s="61" t="str">
        <f t="shared" si="11"/>
        <v>00</v>
      </c>
      <c r="AO82" s="61" t="str">
        <f t="shared" si="12"/>
        <v>00</v>
      </c>
      <c r="AQ82" t="str">
        <f t="shared" si="7"/>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0</v>
      </c>
      <c r="AG83" s="125">
        <f t="shared" si="13"/>
        <v>0</v>
      </c>
      <c r="AH83" s="125">
        <f t="shared" si="13"/>
        <v>0</v>
      </c>
      <c r="AI83" s="125">
        <f t="shared" si="13"/>
        <v>0</v>
      </c>
      <c r="AJ83" s="48" t="str">
        <f t="shared" si="6"/>
        <v/>
      </c>
      <c r="AK83" s="61"/>
      <c r="AL83" s="61" t="str">
        <f t="shared" si="9"/>
        <v>00</v>
      </c>
      <c r="AM83" s="61" t="str">
        <f t="shared" si="10"/>
        <v>00</v>
      </c>
      <c r="AN83" s="61" t="str">
        <f t="shared" si="11"/>
        <v>00</v>
      </c>
      <c r="AO83" s="61" t="str">
        <f t="shared" si="12"/>
        <v>00</v>
      </c>
      <c r="AQ83" t="str">
        <f t="shared" si="7"/>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0</v>
      </c>
      <c r="AG84" s="125">
        <f t="shared" si="13"/>
        <v>0</v>
      </c>
      <c r="AH84" s="125">
        <f t="shared" si="13"/>
        <v>0</v>
      </c>
      <c r="AI84" s="125">
        <f t="shared" si="13"/>
        <v>0</v>
      </c>
      <c r="AJ84" s="48" t="str">
        <f t="shared" si="6"/>
        <v/>
      </c>
      <c r="AK84" s="61"/>
      <c r="AL84" s="61" t="str">
        <f t="shared" si="9"/>
        <v>00</v>
      </c>
      <c r="AM84" s="61" t="str">
        <f t="shared" si="10"/>
        <v>00</v>
      </c>
      <c r="AN84" s="61" t="str">
        <f t="shared" si="11"/>
        <v>00</v>
      </c>
      <c r="AO84" s="61" t="str">
        <f t="shared" si="12"/>
        <v>00</v>
      </c>
      <c r="AQ84" t="str">
        <f t="shared" si="7"/>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0</v>
      </c>
      <c r="AG85" s="125">
        <f t="shared" si="13"/>
        <v>0</v>
      </c>
      <c r="AH85" s="125">
        <f t="shared" si="13"/>
        <v>0</v>
      </c>
      <c r="AI85" s="125">
        <f t="shared" si="13"/>
        <v>0</v>
      </c>
      <c r="AJ85" s="48" t="str">
        <f t="shared" si="6"/>
        <v/>
      </c>
      <c r="AK85" s="61"/>
      <c r="AL85" s="61" t="str">
        <f t="shared" si="9"/>
        <v>00</v>
      </c>
      <c r="AM85" s="61" t="str">
        <f t="shared" si="10"/>
        <v>00</v>
      </c>
      <c r="AN85" s="61" t="str">
        <f t="shared" si="11"/>
        <v>00</v>
      </c>
      <c r="AO85" s="61" t="str">
        <f t="shared" si="12"/>
        <v>00</v>
      </c>
      <c r="AQ85" t="str">
        <f t="shared" si="7"/>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0</v>
      </c>
      <c r="AG86" s="125">
        <f t="shared" si="13"/>
        <v>0</v>
      </c>
      <c r="AH86" s="125">
        <f t="shared" si="13"/>
        <v>0</v>
      </c>
      <c r="AI86" s="125">
        <f>IF(AI21=1,1,0)</f>
        <v>0</v>
      </c>
      <c r="AJ86" s="48" t="str">
        <f t="shared" si="6"/>
        <v/>
      </c>
      <c r="AK86" s="61"/>
      <c r="AL86" s="61" t="str">
        <f t="shared" si="9"/>
        <v>00</v>
      </c>
      <c r="AM86" s="61" t="str">
        <f t="shared" si="10"/>
        <v>00</v>
      </c>
      <c r="AN86" s="61" t="str">
        <f t="shared" si="11"/>
        <v>00</v>
      </c>
      <c r="AO86" s="61" t="str">
        <f t="shared" si="12"/>
        <v>00</v>
      </c>
      <c r="AQ86" t="str">
        <f t="shared" si="7"/>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0</v>
      </c>
      <c r="AF87" s="125">
        <f t="shared" si="14"/>
        <v>0</v>
      </c>
      <c r="AG87" s="125">
        <f t="shared" si="14"/>
        <v>0</v>
      </c>
      <c r="AH87" s="125">
        <f t="shared" si="14"/>
        <v>0</v>
      </c>
      <c r="AI87" s="125">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0</v>
      </c>
      <c r="AF88" s="125">
        <f t="shared" si="14"/>
        <v>0</v>
      </c>
      <c r="AG88" s="125">
        <f t="shared" si="14"/>
        <v>0</v>
      </c>
      <c r="AH88" s="125">
        <f t="shared" si="14"/>
        <v>0</v>
      </c>
      <c r="AI88" s="125">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0</v>
      </c>
      <c r="AF89" s="125">
        <f t="shared" si="14"/>
        <v>0</v>
      </c>
      <c r="AG89" s="125">
        <f t="shared" si="14"/>
        <v>0</v>
      </c>
      <c r="AH89" s="125">
        <f t="shared" si="14"/>
        <v>0</v>
      </c>
      <c r="AI89" s="125">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PD_CHK</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1</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1</v>
      </c>
      <c r="AD136" s="125">
        <f t="shared" si="20"/>
        <v>1</v>
      </c>
      <c r="AE136" s="125">
        <f t="shared" si="20"/>
        <v>1</v>
      </c>
      <c r="AF136" s="125">
        <f t="shared" si="20"/>
        <v>1</v>
      </c>
      <c r="AG136" s="125">
        <f t="shared" si="20"/>
        <v>1</v>
      </c>
      <c r="AH136" s="125">
        <f t="shared" si="20"/>
        <v>1</v>
      </c>
      <c r="AI136" s="125">
        <f t="shared" si="20"/>
        <v>1</v>
      </c>
      <c r="AJ136" s="48" t="str">
        <f t="shared" ref="AJ136:AJ199" si="21">IF(AJ6&lt;&gt;"",AJ6,"")</f>
        <v>MSG6_SBW8</v>
      </c>
      <c r="AK136" s="61"/>
      <c r="AL136" s="61" t="str">
        <f>BIN2HEX(AB136&amp;AC136&amp;AD136&amp;AE136&amp;AF136&amp;AG136&amp;AH136&amp;AI136,2)</f>
        <v>7F</v>
      </c>
      <c r="AM136" s="61" t="str">
        <f>BIN2HEX(T136&amp;U136&amp;V136&amp;W136&amp;X136&amp;Y136&amp;Z136&amp;AA136,2)</f>
        <v>00</v>
      </c>
      <c r="AN136" s="61" t="str">
        <f>BIN2HEX(L136&amp;M136&amp;N136&amp;O136&amp;P136&amp;Q136&amp;R136&amp;S136,2)</f>
        <v>00</v>
      </c>
      <c r="AO136" s="61" t="str">
        <f>BIN2HEX(D136&amp;E136&amp;F136&amp;G136&amp;H136&amp;I136&amp;J136&amp;K136,2)</f>
        <v>02</v>
      </c>
      <c r="AQ136" t="str">
        <f t="shared" ref="AQ136:AQ199" si="22">IF(AJ136="","","    (U4)0x"&amp;AO136&amp;AN136&amp;AM136&amp;AL136&amp;"U"&amp;IF(AJ137=""," ",",")&amp;REPT(" ",59)&amp;"/* "&amp;IF(C136&lt;10,"0"&amp;C136,C136)&amp;" "&amp;AJ136&amp;REPT(" ",47-LEN(AJ136))&amp;" */")</f>
        <v xml:space="preserve">    (U4)0x0200007FU,                                                           /* 00 MSG6_SBW8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1</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1</v>
      </c>
      <c r="AD137" s="125">
        <f t="shared" si="20"/>
        <v>1</v>
      </c>
      <c r="AE137" s="125">
        <f t="shared" si="20"/>
        <v>1</v>
      </c>
      <c r="AF137" s="125">
        <f t="shared" si="20"/>
        <v>1</v>
      </c>
      <c r="AG137" s="125">
        <f t="shared" si="20"/>
        <v>1</v>
      </c>
      <c r="AH137" s="125">
        <f t="shared" si="20"/>
        <v>1</v>
      </c>
      <c r="AI137" s="125">
        <f t="shared" si="20"/>
        <v>1</v>
      </c>
      <c r="AJ137" s="48" t="str">
        <f t="shared" si="21"/>
        <v>MSG6_SBW9</v>
      </c>
      <c r="AK137" s="61"/>
      <c r="AL137" s="61" t="str">
        <f t="shared" ref="AL137:AL199" si="24">BIN2HEX(AB137&amp;AC137&amp;AD137&amp;AE137&amp;AF137&amp;AG137&amp;AH137&amp;AI137,2)</f>
        <v>7F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02</v>
      </c>
      <c r="AQ137" t="str">
        <f t="shared" si="22"/>
        <v xml:space="preserve">    (U4)0x0200007FU,                                                           /* 01 MSG6_SBW9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1</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1</v>
      </c>
      <c r="AD138" s="125">
        <f t="shared" si="20"/>
        <v>1</v>
      </c>
      <c r="AE138" s="125">
        <f t="shared" si="20"/>
        <v>1</v>
      </c>
      <c r="AF138" s="125">
        <f t="shared" si="20"/>
        <v>0</v>
      </c>
      <c r="AG138" s="125">
        <f t="shared" si="20"/>
        <v>0</v>
      </c>
      <c r="AH138" s="125">
        <f t="shared" si="20"/>
        <v>0</v>
      </c>
      <c r="AI138" s="125">
        <f t="shared" si="20"/>
        <v>0</v>
      </c>
      <c r="AJ138" s="48" t="str">
        <f t="shared" si="21"/>
        <v>MSG_06</v>
      </c>
      <c r="AK138" s="61"/>
      <c r="AL138" s="61" t="str">
        <f t="shared" si="24"/>
        <v>70</v>
      </c>
      <c r="AM138" s="61" t="str">
        <f t="shared" si="25"/>
        <v>00</v>
      </c>
      <c r="AN138" s="61" t="str">
        <f t="shared" si="26"/>
        <v>00</v>
      </c>
      <c r="AO138" s="61" t="str">
        <f t="shared" si="27"/>
        <v>02</v>
      </c>
      <c r="AQ138" t="str">
        <f t="shared" si="22"/>
        <v xml:space="preserve">    (U4)0x02000070U,                                                           /* 02 MSG_06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1</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0</v>
      </c>
      <c r="AF139" s="125">
        <f t="shared" si="20"/>
        <v>1</v>
      </c>
      <c r="AG139" s="125">
        <f t="shared" si="20"/>
        <v>1</v>
      </c>
      <c r="AH139" s="125">
        <f t="shared" si="20"/>
        <v>1</v>
      </c>
      <c r="AI139" s="125">
        <f t="shared" si="20"/>
        <v>1</v>
      </c>
      <c r="AJ139" s="48" t="str">
        <f t="shared" si="21"/>
        <v>MSG_06</v>
      </c>
      <c r="AK139" s="61"/>
      <c r="AL139" s="61" t="str">
        <f t="shared" si="24"/>
        <v>0F</v>
      </c>
      <c r="AM139" s="61" t="str">
        <f t="shared" si="25"/>
        <v>00</v>
      </c>
      <c r="AN139" s="61" t="str">
        <f t="shared" si="26"/>
        <v>00</v>
      </c>
      <c r="AO139" s="61" t="str">
        <f t="shared" si="27"/>
        <v>02</v>
      </c>
      <c r="AQ139" t="str">
        <f t="shared" si="22"/>
        <v xml:space="preserve">    (U4)0x0200000FU,                                                           /* 03 MSG_06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1</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0</v>
      </c>
      <c r="AF140" s="125">
        <f t="shared" si="20"/>
        <v>1</v>
      </c>
      <c r="AG140" s="125">
        <f t="shared" si="20"/>
        <v>1</v>
      </c>
      <c r="AH140" s="125">
        <f t="shared" si="20"/>
        <v>1</v>
      </c>
      <c r="AI140" s="125">
        <f t="shared" si="20"/>
        <v>1</v>
      </c>
      <c r="AJ140" s="48" t="str">
        <f t="shared" si="21"/>
        <v>SBW8_ON</v>
      </c>
      <c r="AK140" s="61"/>
      <c r="AL140" s="61" t="str">
        <f t="shared" si="24"/>
        <v>0F</v>
      </c>
      <c r="AM140" s="61" t="str">
        <f t="shared" si="25"/>
        <v>00</v>
      </c>
      <c r="AN140" s="61" t="str">
        <f t="shared" si="26"/>
        <v>00</v>
      </c>
      <c r="AO140" s="61" t="str">
        <f t="shared" si="27"/>
        <v>02</v>
      </c>
      <c r="AQ140" t="str">
        <f t="shared" si="22"/>
        <v xml:space="preserve">    (U4)0x0200000FU,                                                           /* 04 SBW8_ON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1</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0</v>
      </c>
      <c r="AF141" s="125">
        <f t="shared" si="20"/>
        <v>1</v>
      </c>
      <c r="AG141" s="125">
        <f t="shared" si="20"/>
        <v>1</v>
      </c>
      <c r="AH141" s="125">
        <f t="shared" si="20"/>
        <v>1</v>
      </c>
      <c r="AI141" s="125">
        <f t="shared" si="20"/>
        <v>1</v>
      </c>
      <c r="AJ141" s="48" t="str">
        <f t="shared" si="21"/>
        <v>SBW9_ON</v>
      </c>
      <c r="AK141" s="61"/>
      <c r="AL141" s="61" t="str">
        <f t="shared" si="24"/>
        <v>0F</v>
      </c>
      <c r="AM141" s="61" t="str">
        <f t="shared" si="25"/>
        <v>00</v>
      </c>
      <c r="AN141" s="61" t="str">
        <f t="shared" si="26"/>
        <v>00</v>
      </c>
      <c r="AO141" s="61" t="str">
        <f t="shared" si="27"/>
        <v>02</v>
      </c>
      <c r="AQ141" t="str">
        <f t="shared" si="22"/>
        <v xml:space="preserve">    (U4)0x0200000FU                                                            /* 05 SBW9_ON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0</v>
      </c>
      <c r="AF142" s="125">
        <f t="shared" si="20"/>
        <v>0</v>
      </c>
      <c r="AG142" s="125">
        <f t="shared" si="20"/>
        <v>0</v>
      </c>
      <c r="AH142" s="125">
        <f t="shared" si="20"/>
        <v>0</v>
      </c>
      <c r="AI142" s="125">
        <f t="shared" si="20"/>
        <v>0</v>
      </c>
      <c r="AJ142" s="48" t="str">
        <f t="shared" si="21"/>
        <v/>
      </c>
      <c r="AK142" s="61"/>
      <c r="AL142" s="61" t="str">
        <f t="shared" si="24"/>
        <v>00</v>
      </c>
      <c r="AM142" s="61" t="str">
        <f t="shared" si="25"/>
        <v>00</v>
      </c>
      <c r="AN142" s="61" t="str">
        <f t="shared" si="26"/>
        <v>00</v>
      </c>
      <c r="AO142" s="61" t="str">
        <f t="shared" si="27"/>
        <v>00</v>
      </c>
      <c r="AQ142" t="str">
        <f t="shared" si="22"/>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0</v>
      </c>
      <c r="AF143" s="125">
        <f t="shared" si="20"/>
        <v>0</v>
      </c>
      <c r="AG143" s="125">
        <f t="shared" si="20"/>
        <v>0</v>
      </c>
      <c r="AH143" s="125">
        <f t="shared" si="20"/>
        <v>0</v>
      </c>
      <c r="AI143" s="125">
        <f>IF(OR(AI13=0,AI13=1),1,0)</f>
        <v>0</v>
      </c>
      <c r="AJ143" s="48" t="str">
        <f t="shared" si="21"/>
        <v/>
      </c>
      <c r="AK143" s="61"/>
      <c r="AL143" s="61" t="str">
        <f t="shared" si="24"/>
        <v>00</v>
      </c>
      <c r="AM143" s="61" t="str">
        <f t="shared" si="25"/>
        <v>00</v>
      </c>
      <c r="AN143" s="61" t="str">
        <f t="shared" si="26"/>
        <v>00</v>
      </c>
      <c r="AO143" s="61" t="str">
        <f t="shared" si="27"/>
        <v>00</v>
      </c>
      <c r="AQ143" t="str">
        <f t="shared" si="22"/>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0</v>
      </c>
      <c r="AF144" s="125">
        <f t="shared" si="28"/>
        <v>0</v>
      </c>
      <c r="AG144" s="125">
        <f t="shared" si="28"/>
        <v>0</v>
      </c>
      <c r="AH144" s="125">
        <f t="shared" si="28"/>
        <v>0</v>
      </c>
      <c r="AI144" s="125">
        <f t="shared" si="28"/>
        <v>0</v>
      </c>
      <c r="AJ144" s="48" t="str">
        <f t="shared" si="21"/>
        <v/>
      </c>
      <c r="AK144" s="61"/>
      <c r="AL144" s="61" t="str">
        <f t="shared" si="24"/>
        <v>00</v>
      </c>
      <c r="AM144" s="61" t="str">
        <f t="shared" si="25"/>
        <v>00</v>
      </c>
      <c r="AN144" s="61" t="str">
        <f t="shared" si="26"/>
        <v>00</v>
      </c>
      <c r="AO144" s="61" t="str">
        <f t="shared" si="27"/>
        <v>00</v>
      </c>
      <c r="AQ144" t="str">
        <f t="shared" si="22"/>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0</v>
      </c>
      <c r="AF145" s="125">
        <f t="shared" si="28"/>
        <v>0</v>
      </c>
      <c r="AG145" s="125">
        <f t="shared" si="28"/>
        <v>0</v>
      </c>
      <c r="AH145" s="125">
        <f t="shared" si="28"/>
        <v>0</v>
      </c>
      <c r="AI145" s="125">
        <f t="shared" si="28"/>
        <v>0</v>
      </c>
      <c r="AJ145" s="48" t="str">
        <f t="shared" si="21"/>
        <v/>
      </c>
      <c r="AK145" s="61"/>
      <c r="AL145" s="61" t="str">
        <f t="shared" si="24"/>
        <v>00</v>
      </c>
      <c r="AM145" s="61" t="str">
        <f t="shared" si="25"/>
        <v>00</v>
      </c>
      <c r="AN145" s="61" t="str">
        <f t="shared" si="26"/>
        <v>00</v>
      </c>
      <c r="AO145" s="61" t="str">
        <f t="shared" si="27"/>
        <v>00</v>
      </c>
      <c r="AQ145" t="str">
        <f t="shared" si="22"/>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0</v>
      </c>
      <c r="AF146" s="125">
        <f t="shared" si="28"/>
        <v>0</v>
      </c>
      <c r="AG146" s="125">
        <f t="shared" si="28"/>
        <v>0</v>
      </c>
      <c r="AH146" s="125">
        <f t="shared" si="28"/>
        <v>0</v>
      </c>
      <c r="AI146" s="125">
        <f t="shared" si="28"/>
        <v>0</v>
      </c>
      <c r="AJ146" s="48" t="str">
        <f t="shared" si="21"/>
        <v/>
      </c>
      <c r="AK146" s="61"/>
      <c r="AL146" s="61" t="str">
        <f t="shared" si="24"/>
        <v>00</v>
      </c>
      <c r="AM146" s="61" t="str">
        <f t="shared" si="25"/>
        <v>00</v>
      </c>
      <c r="AN146" s="61" t="str">
        <f t="shared" si="26"/>
        <v>00</v>
      </c>
      <c r="AO146" s="61" t="str">
        <f t="shared" si="27"/>
        <v>00</v>
      </c>
      <c r="AQ146" t="str">
        <f t="shared" si="22"/>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0</v>
      </c>
      <c r="AF147" s="125">
        <f t="shared" si="28"/>
        <v>0</v>
      </c>
      <c r="AG147" s="125">
        <f t="shared" si="28"/>
        <v>0</v>
      </c>
      <c r="AH147" s="125">
        <f t="shared" si="28"/>
        <v>0</v>
      </c>
      <c r="AI147" s="125">
        <f t="shared" si="28"/>
        <v>0</v>
      </c>
      <c r="AJ147" s="48" t="str">
        <f t="shared" si="21"/>
        <v/>
      </c>
      <c r="AK147" s="61"/>
      <c r="AL147" s="61" t="str">
        <f t="shared" si="24"/>
        <v>00</v>
      </c>
      <c r="AM147" s="61" t="str">
        <f t="shared" si="25"/>
        <v>00</v>
      </c>
      <c r="AN147" s="61" t="str">
        <f t="shared" si="26"/>
        <v>00</v>
      </c>
      <c r="AO147" s="61" t="str">
        <f t="shared" si="27"/>
        <v>00</v>
      </c>
      <c r="AQ147" t="str">
        <f t="shared" si="22"/>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0</v>
      </c>
      <c r="AF148" s="125">
        <f t="shared" si="28"/>
        <v>0</v>
      </c>
      <c r="AG148" s="125">
        <f t="shared" si="28"/>
        <v>0</v>
      </c>
      <c r="AH148" s="125">
        <f t="shared" si="28"/>
        <v>0</v>
      </c>
      <c r="AI148" s="125">
        <f t="shared" si="28"/>
        <v>0</v>
      </c>
      <c r="AJ148" s="48" t="str">
        <f t="shared" si="21"/>
        <v/>
      </c>
      <c r="AK148" s="61"/>
      <c r="AL148" s="61" t="str">
        <f t="shared" si="24"/>
        <v>00</v>
      </c>
      <c r="AM148" s="61" t="str">
        <f t="shared" si="25"/>
        <v>00</v>
      </c>
      <c r="AN148" s="61" t="str">
        <f t="shared" si="26"/>
        <v>00</v>
      </c>
      <c r="AO148" s="61" t="str">
        <f t="shared" si="27"/>
        <v>00</v>
      </c>
      <c r="AQ148" t="str">
        <f t="shared" si="22"/>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0</v>
      </c>
      <c r="AF149" s="125">
        <f t="shared" si="28"/>
        <v>0</v>
      </c>
      <c r="AG149" s="125">
        <f t="shared" si="28"/>
        <v>0</v>
      </c>
      <c r="AH149" s="125">
        <f t="shared" si="28"/>
        <v>0</v>
      </c>
      <c r="AI149" s="125">
        <f t="shared" si="28"/>
        <v>0</v>
      </c>
      <c r="AJ149" s="48" t="str">
        <f t="shared" si="21"/>
        <v/>
      </c>
      <c r="AK149" s="61"/>
      <c r="AL149" s="61" t="str">
        <f t="shared" si="24"/>
        <v>00</v>
      </c>
      <c r="AM149" s="61" t="str">
        <f t="shared" si="25"/>
        <v>00</v>
      </c>
      <c r="AN149" s="61" t="str">
        <f t="shared" si="26"/>
        <v>00</v>
      </c>
      <c r="AO149" s="61" t="str">
        <f t="shared" si="27"/>
        <v>00</v>
      </c>
      <c r="AQ149" t="str">
        <f t="shared" si="22"/>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0</v>
      </c>
      <c r="AF150" s="125">
        <f t="shared" si="28"/>
        <v>0</v>
      </c>
      <c r="AG150" s="125">
        <f t="shared" si="28"/>
        <v>0</v>
      </c>
      <c r="AH150" s="125">
        <f t="shared" si="28"/>
        <v>0</v>
      </c>
      <c r="AI150" s="125">
        <f t="shared" si="28"/>
        <v>0</v>
      </c>
      <c r="AJ150" s="48" t="str">
        <f t="shared" si="21"/>
        <v/>
      </c>
      <c r="AK150" s="61"/>
      <c r="AL150" s="61" t="str">
        <f t="shared" si="24"/>
        <v>00</v>
      </c>
      <c r="AM150" s="61" t="str">
        <f t="shared" si="25"/>
        <v>00</v>
      </c>
      <c r="AN150" s="61" t="str">
        <f t="shared" si="26"/>
        <v>00</v>
      </c>
      <c r="AO150" s="61" t="str">
        <f t="shared" si="27"/>
        <v>00</v>
      </c>
      <c r="AQ150" t="str">
        <f t="shared" si="22"/>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0</v>
      </c>
      <c r="AF151" s="125">
        <f t="shared" si="28"/>
        <v>0</v>
      </c>
      <c r="AG151" s="125">
        <f t="shared" si="28"/>
        <v>0</v>
      </c>
      <c r="AH151" s="125">
        <f t="shared" si="28"/>
        <v>0</v>
      </c>
      <c r="AI151" s="125">
        <f>IF(OR(AI21=0,AI21=1),1,0)</f>
        <v>0</v>
      </c>
      <c r="AJ151" s="48" t="str">
        <f t="shared" si="21"/>
        <v/>
      </c>
      <c r="AK151" s="61"/>
      <c r="AL151" s="61" t="str">
        <f t="shared" si="24"/>
        <v>00</v>
      </c>
      <c r="AM151" s="61" t="str">
        <f t="shared" si="25"/>
        <v>00</v>
      </c>
      <c r="AN151" s="61" t="str">
        <f t="shared" si="26"/>
        <v>00</v>
      </c>
      <c r="AO151" s="61" t="str">
        <f t="shared" si="27"/>
        <v>00</v>
      </c>
      <c r="AQ151" t="str">
        <f t="shared" si="22"/>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0</v>
      </c>
      <c r="AF152" s="125">
        <f t="shared" si="29"/>
        <v>0</v>
      </c>
      <c r="AG152" s="125">
        <f t="shared" si="29"/>
        <v>0</v>
      </c>
      <c r="AH152" s="125">
        <f t="shared" si="29"/>
        <v>0</v>
      </c>
      <c r="AI152" s="125">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0</v>
      </c>
      <c r="AF153" s="125">
        <f t="shared" si="29"/>
        <v>0</v>
      </c>
      <c r="AG153" s="125">
        <f t="shared" si="29"/>
        <v>0</v>
      </c>
      <c r="AH153" s="125">
        <f t="shared" si="29"/>
        <v>0</v>
      </c>
      <c r="AI153" s="125">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0</v>
      </c>
      <c r="AF154" s="125">
        <f t="shared" si="29"/>
        <v>0</v>
      </c>
      <c r="AG154" s="125">
        <f t="shared" si="29"/>
        <v>0</v>
      </c>
      <c r="AH154" s="125">
        <f t="shared" si="29"/>
        <v>0</v>
      </c>
      <c r="AI154" s="125">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B3 D9:AE9 AJ6:AJ69 D6:J8 K8:AI8 K6:AE7 D10:AI69" name="Table作成編集範囲"/>
    <protectedRange sqref="AF9:AI9 AF6:AI7" name="Table作成編集範囲_1"/>
    <protectedRange sqref="AC3:AI3" name="Table作成編集範囲_3"/>
    <protectedRange sqref="B3" name="Table作成編集範囲_2"/>
  </protectedRanges>
  <mergeCells count="6">
    <mergeCell ref="C2:C3"/>
    <mergeCell ref="AJ2:AJ3"/>
    <mergeCell ref="A4:B5"/>
    <mergeCell ref="AC3:AD3"/>
    <mergeCell ref="AF3:AG3"/>
    <mergeCell ref="AH3:AI3"/>
  </mergeCells>
  <phoneticPr fontId="3"/>
  <conditionalFormatting sqref="D6:AI69">
    <cfRule type="cellIs" dxfId="79" priority="3" operator="equal">
      <formula>1</formula>
    </cfRule>
    <cfRule type="cellIs" dxfId="78" priority="4" operator="equal">
      <formula>"×"</formula>
    </cfRule>
  </conditionalFormatting>
  <conditionalFormatting sqref="J6:J8">
    <cfRule type="cellIs" dxfId="77" priority="36" operator="equal">
      <formula>1</formula>
    </cfRule>
    <cfRule type="cellIs" dxfId="76" priority="37" operator="equal">
      <formula>"×"</formula>
    </cfRule>
  </conditionalFormatting>
  <conditionalFormatting sqref="AE6:AE37">
    <cfRule type="cellIs" dxfId="75" priority="1" operator="equal">
      <formula>1</formula>
    </cfRule>
    <cfRule type="cellIs" dxfId="74" priority="2" operator="equal">
      <formula>"×"</formula>
    </cfRule>
  </conditionalFormatting>
  <conditionalFormatting sqref="AE22:AI69">
    <cfRule type="cellIs" dxfId="73" priority="29" operator="equal">
      <formula>1</formula>
    </cfRule>
    <cfRule type="cellIs" dxfId="72" priority="30" operator="equal">
      <formula>"×"</formula>
    </cfRule>
  </conditionalFormatting>
  <conditionalFormatting sqref="AR5:AS70">
    <cfRule type="expression" dxfId="71" priority="3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CH_Design!$C$3:$C$103</xm:f>
          </x14:formula1>
          <xm:sqref>AJ6:AJ69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CECFF"/>
  </sheetPr>
  <dimension ref="A1:AW199"/>
  <sheetViews>
    <sheetView zoomScale="85" zoomScaleNormal="85" workbookViewId="0">
      <pane ySplit="3" topLeftCell="A4" activePane="bottomLeft" state="frozen"/>
      <selection activeCell="U50" sqref="U50"/>
      <selection pane="bottomLeft" activeCell="U50" sqref="U50"/>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53</v>
      </c>
    </row>
    <row r="3" spans="1:49" ht="213" customHeight="1" thickBot="1">
      <c r="B3" s="228" t="str">
        <f>IF(OR(IF(COUNTIF(D6:AC69,"0")&lt;&gt;0,TRUE,FALSE),IF(COUNTIF(D6:AC69,"1")&lt;&gt;0,TRUE,FALSE)),"Search Table","Index Table")</f>
        <v>Index Table</v>
      </c>
      <c r="C3" s="363"/>
      <c r="D3" s="126" t="s">
        <v>63</v>
      </c>
      <c r="E3" s="126" t="s">
        <v>68</v>
      </c>
      <c r="F3" s="126" t="s">
        <v>51</v>
      </c>
      <c r="G3" s="126" t="s">
        <v>50</v>
      </c>
      <c r="H3" s="126" t="s">
        <v>123</v>
      </c>
      <c r="I3" s="126" t="s">
        <v>122</v>
      </c>
      <c r="J3" s="126" t="s">
        <v>216</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159</v>
      </c>
      <c r="AC3" s="127" t="s">
        <v>159</v>
      </c>
      <c r="AD3" s="127" t="s">
        <v>159</v>
      </c>
      <c r="AE3" s="127" t="s">
        <v>159</v>
      </c>
      <c r="AF3" s="127" t="s">
        <v>159</v>
      </c>
      <c r="AG3" s="373" t="s">
        <v>461</v>
      </c>
      <c r="AH3" s="373"/>
      <c r="AI3" s="225" t="s">
        <v>484</v>
      </c>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u4_sp_ALERT_D_SBW_PD_SFTF_CRIT[ALERT_D_SBW_PD_SFTF_NUM_DST] = {</v>
      </c>
      <c r="AS5" s="84" t="str">
        <f ca="1">"static const U4  "&amp;$AW$9&amp;"["&amp;$AW$10&amp;"] = {"</f>
        <v>static const U4  u4_sp_ALERT_D_SBW_PD_SFTF_MASK[ALERT_D_SBW_PD_SFTF_NUM_DST] = {</v>
      </c>
      <c r="AT5" s="84" t="str">
        <f ca="1">"static const U1  "&amp;$AW$11&amp;"["&amp;$AW$10&amp;"] = {"</f>
        <v>static const U1  u1_sp_ALERT_D_SBW_PD_SFTF_DST[ALERT_D_SBW_PD_SFTF_NUM_DST] = {</v>
      </c>
      <c r="AU5" s="84" t="str">
        <f ca="1">"const ST_ALERT_MTRX "&amp;$AW$12&amp;" = {"</f>
        <v>const ST_ALERT_MTRX st_gp_ALERT_D_SBW_MTRX[17] = {</v>
      </c>
      <c r="AV5" s="65" t="str">
        <f ca="1">"#define "&amp;AW10&amp;REPT(" ",41-LEN(AW10))&amp;"("&amp;AW13&amp;"U)"</f>
        <v>#define ALERT_D_SBW_PD_SFTF_NUM_DST              (8U)</v>
      </c>
      <c r="AW5" s="66"/>
    </row>
    <row r="6" spans="1:49">
      <c r="B6" s="131" t="str">
        <f ca="1">"Table "&amp;$AW$6</f>
        <v>Table PD_SFTF</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t="s">
        <v>69</v>
      </c>
      <c r="AE6" s="35" t="s">
        <v>69</v>
      </c>
      <c r="AF6" s="35" t="s">
        <v>69</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(U4)0x00000007U,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PD_SFTF</v>
      </c>
    </row>
    <row r="7" spans="1:49">
      <c r="B7" s="131"/>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35" t="s">
        <v>69</v>
      </c>
      <c r="AD7" s="35" t="s">
        <v>69</v>
      </c>
      <c r="AE7" s="35" t="s">
        <v>69</v>
      </c>
      <c r="AF7" s="35" t="s">
        <v>69</v>
      </c>
      <c r="AG7" s="35">
        <v>0</v>
      </c>
      <c r="AH7" s="35">
        <v>0</v>
      </c>
      <c r="AI7" s="35">
        <v>1</v>
      </c>
      <c r="AJ7" s="52" t="s">
        <v>310</v>
      </c>
      <c r="AL7" t="str">
        <f t="shared" ca="1" si="0"/>
        <v xml:space="preserve">    (U1)ALERT_REQ_D_SBW_PD_SFTF_MSG_07</v>
      </c>
      <c r="AR7" s="63" t="str">
        <f t="shared" ref="AR7:AR70" si="3">IF(AQ72&lt;&gt;"",AQ72,IF(AQ71&lt;&gt;"","};",""))</f>
        <v xml:space="preserve">    (U4)0x00000001U,                                                           /* 01 MSG_07                                          */</v>
      </c>
      <c r="AS7" s="63" t="str">
        <f t="shared" ref="AS7:AS70" si="4">IF(AQ137&lt;&gt;"",AQ137,IF(AQ136&lt;&gt;"","};",""))</f>
        <v xml:space="preserve">    (U4)0x00000007U,                                                           /* 01 MSG_07                                          */</v>
      </c>
      <c r="AT7" s="63" t="str">
        <f t="shared" ca="1" si="1"/>
        <v xml:space="preserve">    (U1)ALERT_REQ_D_SBW_PD_SFTF_MSG_07,                                        /* 01 MSG_07                                          */</v>
      </c>
      <c r="AU7" s="63" t="str">
        <f ca="1">"        &amp;"&amp;$AW$14&amp;","&amp;REPT(" ",69-LEN($AW$14))&amp;"/* fp_u4_SRC_CHK                                      */"</f>
        <v xml:space="preserve">        &amp;u4_s_AlertD_sbwPdSftfSrcchk,                                          /* fp_u4_SRC_CHK                                      */</v>
      </c>
      <c r="AV7" s="50" t="s">
        <v>73</v>
      </c>
      <c r="AW7" s="130">
        <f>IF(B3="Search Table",1,0)</f>
        <v>0</v>
      </c>
    </row>
    <row r="8" spans="1:49">
      <c r="B8" s="131"/>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35" t="s">
        <v>69</v>
      </c>
      <c r="AD8" s="35" t="s">
        <v>69</v>
      </c>
      <c r="AE8" s="35" t="s">
        <v>69</v>
      </c>
      <c r="AF8" s="35" t="s">
        <v>69</v>
      </c>
      <c r="AG8" s="35">
        <v>0</v>
      </c>
      <c r="AH8" s="35">
        <v>1</v>
      </c>
      <c r="AI8" s="62">
        <v>0</v>
      </c>
      <c r="AJ8" s="52" t="s">
        <v>34</v>
      </c>
      <c r="AL8" t="str">
        <f t="shared" si="0"/>
        <v xml:space="preserve">    (U1)ALERT_REQ_UNKNOWN</v>
      </c>
      <c r="AR8" s="63" t="str">
        <f t="shared" si="3"/>
        <v xml:space="preserve">    (U4)0x00000002U,                                                           /* 02 UNKNOWN                                         */</v>
      </c>
      <c r="AS8" s="63" t="str">
        <f t="shared" si="4"/>
        <v xml:space="preserve">    (U4)0x00000007U,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&amp;vd_s_AlertD_sbwPdSftfRwTx,                                            /* fp_vd_XDST                                         */</v>
      </c>
      <c r="AV8" s="50" t="s">
        <v>74</v>
      </c>
      <c r="AW8" s="68" t="str">
        <f ca="1">"u4_sp_ALERT_"&amp;IF(AW6&lt;&gt;AW17,$AW$17&amp;"_"&amp;$AW$6,AW17)&amp;"_CRIT"</f>
        <v>u4_sp_ALERT_D_SBW_PD_SFTF_CRIT</v>
      </c>
    </row>
    <row r="9" spans="1:49">
      <c r="B9" s="131"/>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35" t="s">
        <v>69</v>
      </c>
      <c r="AD9" s="35" t="s">
        <v>69</v>
      </c>
      <c r="AE9" s="35" t="s">
        <v>69</v>
      </c>
      <c r="AF9" s="35" t="s">
        <v>69</v>
      </c>
      <c r="AG9" s="35">
        <v>0</v>
      </c>
      <c r="AH9" s="35">
        <v>1</v>
      </c>
      <c r="AI9" s="62">
        <v>1</v>
      </c>
      <c r="AJ9" s="52" t="s">
        <v>34</v>
      </c>
      <c r="AL9" t="str">
        <f t="shared" si="0"/>
        <v xml:space="preserve">    (U1)ALERT_REQ_UNKNOWN</v>
      </c>
      <c r="AR9" s="63" t="str">
        <f t="shared" si="3"/>
        <v xml:space="preserve">    (U4)0x00000003U,                                                           /* 03 UNKNOWN                                         */</v>
      </c>
      <c r="AS9" s="63" t="str">
        <f t="shared" si="4"/>
        <v xml:space="preserve">    (U4)0x00000007U,                                                           /* 03 UNKNOWN                                         */</v>
      </c>
      <c r="AT9" s="63" t="str">
        <f t="shared" si="1"/>
        <v xml:space="preserve">    (U1)ALERT_REQ_UNKNOWN,                                                     /* 03 UNKNOWN                                         */</v>
      </c>
      <c r="AU9" s="63"/>
      <c r="AV9" s="50" t="s">
        <v>75</v>
      </c>
      <c r="AW9" s="68" t="str">
        <f ca="1">"u4_sp_ALERT_"&amp;IF(AW6&lt;&gt;AW17,$AW$17&amp;"_"&amp;$AW$6,AW17)&amp;"_MASK"</f>
        <v>u4_sp_ALERT_D_SBW_PD_SFTF_MASK</v>
      </c>
    </row>
    <row r="10" spans="1:49">
      <c r="B10" s="131"/>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35" t="s">
        <v>69</v>
      </c>
      <c r="AD10" s="35" t="s">
        <v>69</v>
      </c>
      <c r="AE10" s="35" t="s">
        <v>69</v>
      </c>
      <c r="AF10" s="35" t="s">
        <v>69</v>
      </c>
      <c r="AG10" s="35">
        <v>1</v>
      </c>
      <c r="AH10" s="35">
        <v>0</v>
      </c>
      <c r="AI10" s="62">
        <v>0</v>
      </c>
      <c r="AJ10" s="52" t="s">
        <v>34</v>
      </c>
      <c r="AL10" t="str">
        <f t="shared" si="0"/>
        <v xml:space="preserve">    (U1)ALERT_REQ_UNKNOWN</v>
      </c>
      <c r="AR10" s="63" t="str">
        <f t="shared" si="3"/>
        <v xml:space="preserve">    (U4)0x00000004U,                                                           /* 04 UNKNOWN                                         */</v>
      </c>
      <c r="AS10" s="63" t="str">
        <f t="shared" si="4"/>
        <v xml:space="preserve">    (U4)0x00000007U,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ALERT_D_SBW_PD_SFTF_NUM_DST</v>
      </c>
    </row>
    <row r="11" spans="1:49">
      <c r="B11" s="131"/>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t="s">
        <v>69</v>
      </c>
      <c r="AG11" s="35">
        <v>1</v>
      </c>
      <c r="AH11" s="35">
        <v>0</v>
      </c>
      <c r="AI11" s="62">
        <v>1</v>
      </c>
      <c r="AJ11" s="52" t="s">
        <v>34</v>
      </c>
      <c r="AL11" t="str">
        <f t="shared" si="0"/>
        <v xml:space="preserve">    (U1)ALERT_REQ_UNKNOWN</v>
      </c>
      <c r="AR11" s="63" t="str">
        <f t="shared" si="3"/>
        <v xml:space="preserve">    (U4)0x00000005U,                                                           /* 05 UNKNOWN                                         */</v>
      </c>
      <c r="AS11" s="63" t="str">
        <f t="shared" si="4"/>
        <v xml:space="preserve">    (U4)0x00000007U,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u1_sp_ALERT_D_SBW_PD_SFTF_DST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t="s">
        <v>69</v>
      </c>
      <c r="AG12" s="35">
        <v>1</v>
      </c>
      <c r="AH12" s="35">
        <v>1</v>
      </c>
      <c r="AI12" s="62">
        <v>0</v>
      </c>
      <c r="AJ12" s="52" t="s">
        <v>34</v>
      </c>
      <c r="AL12" t="str">
        <f t="shared" si="0"/>
        <v xml:space="preserve">    (U1)ALERT_REQ_UNKNOWN</v>
      </c>
      <c r="AR12" s="63" t="str">
        <f t="shared" si="3"/>
        <v xml:space="preserve">    (U4)0x00000006U,                                                           /* 06 UNKNOWN                                         */</v>
      </c>
      <c r="AS12" s="63" t="str">
        <f t="shared" si="4"/>
        <v xml:space="preserve">    (U4)0x00000007U,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t="s">
        <v>69</v>
      </c>
      <c r="AG13" s="35">
        <v>1</v>
      </c>
      <c r="AH13" s="35">
        <v>1</v>
      </c>
      <c r="AI13" s="62">
        <v>1</v>
      </c>
      <c r="AJ13" s="52" t="s">
        <v>34</v>
      </c>
      <c r="AL13" t="str">
        <f t="shared" si="0"/>
        <v xml:space="preserve">    (U1)ALERT_REQ_UNKNOWN</v>
      </c>
      <c r="AR13" s="63" t="str">
        <f t="shared" si="3"/>
        <v xml:space="preserve">    (U4)0x00000007U                                                            /* 07 UNKNOWN                                         */</v>
      </c>
      <c r="AS13" s="63" t="str">
        <f t="shared" si="4"/>
        <v xml:space="preserve">    (U4)0x00000007U                                                            /* 07 UNKNOWN                                         */</v>
      </c>
      <c r="AT13" s="63" t="str">
        <f t="shared" si="1"/>
        <v xml:space="preserve">    (U1)ALERT_REQ_UNKNOWN                                                      /* 07 UNKNOWN                                         */</v>
      </c>
      <c r="AU13" s="63" t="str">
        <f ca="1">"        &amp;"&amp;$AW$11&amp;"[0],"&amp;REPT(" ",66-LEN($AW$11))&amp;"/* u1p_DST                                            */"</f>
        <v xml:space="preserve">        &amp;u1_sp_ALERT_D_SBW_PD_SFTF_DST[0],                                     /* u1p_DST                                            */</v>
      </c>
      <c r="AV13" s="50" t="s">
        <v>78</v>
      </c>
      <c r="AW13" s="130">
        <f>COUNTA($AJ$6:$AJ$69)</f>
        <v>8</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t="s">
        <v>69</v>
      </c>
      <c r="AG14" s="35" t="s">
        <v>69</v>
      </c>
      <c r="AH14" s="35" t="s">
        <v>69</v>
      </c>
      <c r="AI14" s="35" t="s">
        <v>69</v>
      </c>
      <c r="AJ14" s="52"/>
      <c r="AL14" t="str">
        <f t="shared" ca="1" si="0"/>
        <v xml:space="preserve">    (U1)ALERT_REQ_D_SBW_PD_SFTF_</v>
      </c>
      <c r="AR14" s="63" t="str">
        <f t="shared" si="3"/>
        <v>};</v>
      </c>
      <c r="AS14" s="63" t="str">
        <f t="shared" si="4"/>
        <v>};</v>
      </c>
      <c r="AT14" s="63" t="str">
        <f t="shared" si="1"/>
        <v>};</v>
      </c>
      <c r="AU14" s="63" t="str">
        <f ca="1">"        (U2)"&amp;$AW$10&amp;","&amp;REPT(" ",66-LEN($AW$10))&amp;"/* u2_num_srch                                        */"</f>
        <v xml:space="preserve">        (U2)ALERT_D_SBW_PD_SFTF_NUM_DST,                                       /* u2_num_srch                                        */</v>
      </c>
      <c r="AV14" s="50" t="s">
        <v>79</v>
      </c>
      <c r="AW14" s="68" t="str">
        <f ca="1">IF(AW6&lt;&gt;AW17,VLOOKUP(AW6,Matrix!$C$13:$G$37,4,FALSE),Matrix!F13)</f>
        <v>u4_s_AlertD_sbwPdSftfSrcchk</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t="s">
        <v>69</v>
      </c>
      <c r="AG15" s="35" t="s">
        <v>69</v>
      </c>
      <c r="AH15" s="35" t="s">
        <v>69</v>
      </c>
      <c r="AI15" s="35" t="s">
        <v>69</v>
      </c>
      <c r="AJ15" s="52"/>
      <c r="AL15" t="str">
        <f t="shared" ca="1" si="0"/>
        <v xml:space="preserve">    (U1)ALERT_REQ_D_SBW_PD_SFTF_</v>
      </c>
      <c r="AR15" s="63" t="str">
        <f t="shared" si="3"/>
        <v/>
      </c>
      <c r="AS15" s="63" t="str">
        <f t="shared" si="4"/>
        <v/>
      </c>
      <c r="AT15" s="63" t="str">
        <f t="shared" si="1"/>
        <v/>
      </c>
      <c r="AU15" s="63" t="str">
        <f ca="1">"        (U1)"&amp;$AW$16&amp;REPT(" ",67-LEN($AW$16))&amp;"/* u1_vom_act                                         */"</f>
        <v xml:space="preserve">        (U1)ALERT_VOM_IGN_ON                                                   /* u1_vom_act                                         */</v>
      </c>
      <c r="AV15" s="50" t="s">
        <v>82</v>
      </c>
      <c r="AW15" s="68" t="str">
        <f ca="1">IF(AW6&lt;&gt;AW17,VLOOKUP(AW6,Matrix!$C$13:$G$37,5,FALSE),Matrix!G13)</f>
        <v>vd_s_AlertD_sbwPdSftfRwTx</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t="s">
        <v>69</v>
      </c>
      <c r="AG16" s="35" t="s">
        <v>69</v>
      </c>
      <c r="AH16" s="35" t="s">
        <v>69</v>
      </c>
      <c r="AI16" s="35" t="s">
        <v>69</v>
      </c>
      <c r="AJ16" s="52"/>
      <c r="AL16" t="str">
        <f t="shared" ca="1" si="0"/>
        <v xml:space="preserve">    (U1)ALERT_REQ_D_SBW_PD_SFTF_</v>
      </c>
      <c r="AR16" s="63" t="str">
        <f t="shared" si="3"/>
        <v/>
      </c>
      <c r="AS16" s="63" t="str">
        <f t="shared" si="4"/>
        <v/>
      </c>
      <c r="AT16" s="63" t="str">
        <f t="shared" si="1"/>
        <v/>
      </c>
      <c r="AU16" s="63" t="s">
        <v>71</v>
      </c>
      <c r="AV16" s="50" t="s">
        <v>80</v>
      </c>
      <c r="AW16" s="68" t="str">
        <f ca="1">IF(AW6&lt;&gt;AW17,VLOOKUP(AW6,Matrix!$C$13:$G$37,2,FALSE),Matrix!D13)</f>
        <v>ALERT_VOM_IGN_ON</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t="s">
        <v>69</v>
      </c>
      <c r="AG17" s="35" t="s">
        <v>69</v>
      </c>
      <c r="AH17" s="35" t="s">
        <v>69</v>
      </c>
      <c r="AI17" s="35" t="s">
        <v>69</v>
      </c>
      <c r="AJ17" s="52"/>
      <c r="AL17" t="str">
        <f t="shared" ca="1" si="0"/>
        <v xml:space="preserve">    (U1)ALERT_REQ_D_SBW_PD_SFTF_</v>
      </c>
      <c r="AR17" s="63" t="str">
        <f t="shared" si="3"/>
        <v/>
      </c>
      <c r="AS17" s="63" t="str">
        <f t="shared" si="4"/>
        <v/>
      </c>
      <c r="AT17" s="63" t="str">
        <f t="shared" si="1"/>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t="s">
        <v>69</v>
      </c>
      <c r="AG18" s="35" t="s">
        <v>69</v>
      </c>
      <c r="AH18" s="35" t="s">
        <v>69</v>
      </c>
      <c r="AI18" s="35" t="s">
        <v>69</v>
      </c>
      <c r="AJ18" s="52"/>
      <c r="AL18" t="str">
        <f t="shared" ca="1" si="0"/>
        <v xml:space="preserve">    (U1)ALERT_REQ_D_SBW_PD_SFTF_</v>
      </c>
      <c r="AR18" s="63" t="str">
        <f t="shared" si="3"/>
        <v/>
      </c>
      <c r="AS18" s="63" t="str">
        <f t="shared" si="4"/>
        <v/>
      </c>
      <c r="AT18" s="63" t="str">
        <f t="shared" si="1"/>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t="s">
        <v>69</v>
      </c>
      <c r="AG19" s="35" t="s">
        <v>69</v>
      </c>
      <c r="AH19" s="35" t="s">
        <v>69</v>
      </c>
      <c r="AI19" s="35" t="s">
        <v>69</v>
      </c>
      <c r="AJ19" s="52"/>
      <c r="AL19" t="str">
        <f t="shared" ca="1" si="0"/>
        <v xml:space="preserve">    (U1)ALERT_REQ_D_SBW_PD_SFTF_</v>
      </c>
      <c r="AR19" s="63" t="str">
        <f t="shared" si="3"/>
        <v/>
      </c>
      <c r="AS19" s="63" t="str">
        <f t="shared" si="4"/>
        <v/>
      </c>
      <c r="AT19" s="63" t="str">
        <f t="shared" si="1"/>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t="s">
        <v>69</v>
      </c>
      <c r="AG20" s="35" t="s">
        <v>69</v>
      </c>
      <c r="AH20" s="35" t="s">
        <v>69</v>
      </c>
      <c r="AI20" s="35" t="s">
        <v>69</v>
      </c>
      <c r="AJ20" s="52"/>
      <c r="AL20" t="str">
        <f t="shared" ca="1" si="0"/>
        <v xml:space="preserve">    (U1)ALERT_REQ_D_SBW_PD_SFTF_</v>
      </c>
      <c r="AR20" s="63" t="str">
        <f t="shared" si="3"/>
        <v/>
      </c>
      <c r="AS20" s="63" t="str">
        <f t="shared" si="4"/>
        <v/>
      </c>
      <c r="AT20" s="63" t="str">
        <f t="shared" si="1"/>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t="s">
        <v>69</v>
      </c>
      <c r="AG21" s="35" t="s">
        <v>69</v>
      </c>
      <c r="AH21" s="35" t="s">
        <v>69</v>
      </c>
      <c r="AI21" s="35" t="s">
        <v>69</v>
      </c>
      <c r="AJ21" s="52"/>
      <c r="AL21" t="str">
        <f t="shared" ca="1" si="0"/>
        <v xml:space="preserve">    (U1)ALERT_REQ_D_SBW_PD_SFTF_</v>
      </c>
      <c r="AR21" s="63" t="str">
        <f t="shared" si="3"/>
        <v/>
      </c>
      <c r="AS21" s="63" t="str">
        <f t="shared" si="4"/>
        <v/>
      </c>
      <c r="AT21" s="63" t="str">
        <f t="shared" si="1"/>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(U1)ALERT_REQ_D_SBW_PD_SFTF_</v>
      </c>
      <c r="AR22" s="63" t="str">
        <f t="shared" si="3"/>
        <v/>
      </c>
      <c r="AS22" s="63" t="str">
        <f t="shared" si="4"/>
        <v/>
      </c>
      <c r="AT22" s="63" t="str">
        <f t="shared" si="1"/>
        <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(U1)ALERT_REQ_D_SBW_PD_SFTF_</v>
      </c>
      <c r="AR23" s="63" t="str">
        <f t="shared" si="3"/>
        <v/>
      </c>
      <c r="AS23" s="63" t="str">
        <f t="shared" si="4"/>
        <v/>
      </c>
      <c r="AT23" s="63" t="str">
        <f t="shared" si="1"/>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(U1)ALERT_REQ_D_SBW_PD_SFTF_</v>
      </c>
      <c r="AR24" s="63" t="str">
        <f t="shared" si="3"/>
        <v/>
      </c>
      <c r="AS24" s="63" t="str">
        <f t="shared" si="4"/>
        <v/>
      </c>
      <c r="AT24" s="63" t="str">
        <f t="shared" si="1"/>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(U1)ALERT_REQ_D_SBW_PD_SFTF_</v>
      </c>
      <c r="AR25" s="63" t="str">
        <f t="shared" si="3"/>
        <v/>
      </c>
      <c r="AS25" s="63" t="str">
        <f t="shared" si="4"/>
        <v/>
      </c>
      <c r="AT25" s="63" t="str">
        <f t="shared" si="1"/>
        <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(U1)ALERT_REQ_D_SBW_PD_SFTF_</v>
      </c>
      <c r="AR26" s="63" t="str">
        <f t="shared" si="3"/>
        <v/>
      </c>
      <c r="AS26" s="63" t="str">
        <f t="shared" si="4"/>
        <v/>
      </c>
      <c r="AT26" s="63" t="str">
        <f t="shared" si="1"/>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(U1)ALERT_REQ_D_SBW_PD_SFTF_</v>
      </c>
      <c r="AR27" s="63" t="str">
        <f t="shared" si="3"/>
        <v/>
      </c>
      <c r="AS27" s="63" t="str">
        <f t="shared" si="4"/>
        <v/>
      </c>
      <c r="AT27" s="63" t="str">
        <f t="shared" si="1"/>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(U1)ALERT_REQ_D_SBW_PD_SFTF_</v>
      </c>
      <c r="AR28" s="63" t="str">
        <f t="shared" si="3"/>
        <v/>
      </c>
      <c r="AS28" s="63" t="str">
        <f t="shared" si="4"/>
        <v/>
      </c>
      <c r="AT28" s="63" t="str">
        <f t="shared" si="1"/>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(U1)ALERT_REQ_D_SBW_PD_SFTF_</v>
      </c>
      <c r="AR29" s="63" t="str">
        <f t="shared" si="3"/>
        <v/>
      </c>
      <c r="AS29" s="63" t="str">
        <f t="shared" si="4"/>
        <v/>
      </c>
      <c r="AT29" s="63" t="str">
        <f t="shared" si="1"/>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(U1)ALERT_REQ_D_SBW_PD_SFTF_</v>
      </c>
      <c r="AR30" s="63" t="str">
        <f t="shared" si="3"/>
        <v/>
      </c>
      <c r="AS30" s="63" t="str">
        <f t="shared" si="4"/>
        <v/>
      </c>
      <c r="AT30" s="63" t="str">
        <f t="shared" si="1"/>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(U1)ALERT_REQ_D_SBW_PD_SFTF_</v>
      </c>
      <c r="AR31" s="63" t="str">
        <f t="shared" si="3"/>
        <v/>
      </c>
      <c r="AS31" s="63" t="str">
        <f t="shared" si="4"/>
        <v/>
      </c>
      <c r="AT31" s="63" t="str">
        <f t="shared" si="1"/>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(U1)ALERT_REQ_D_SBW_PD_SFTF_</v>
      </c>
      <c r="AR32" s="63" t="str">
        <f t="shared" si="3"/>
        <v/>
      </c>
      <c r="AS32" s="63" t="str">
        <f t="shared" si="4"/>
        <v/>
      </c>
      <c r="AT32" s="63" t="str">
        <f t="shared" si="1"/>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(U1)ALERT_REQ_D_SBW_PD_SFTF_</v>
      </c>
      <c r="AR33" s="63" t="str">
        <f t="shared" si="3"/>
        <v/>
      </c>
      <c r="AS33" s="63" t="str">
        <f t="shared" si="4"/>
        <v/>
      </c>
      <c r="AT33" s="63" t="str">
        <f t="shared" si="1"/>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(U1)ALERT_REQ_D_SBW_PD_SFTF_</v>
      </c>
      <c r="AR34" s="63" t="str">
        <f t="shared" si="3"/>
        <v/>
      </c>
      <c r="AS34" s="63" t="str">
        <f t="shared" si="4"/>
        <v/>
      </c>
      <c r="AT34" s="63" t="str">
        <f t="shared" si="1"/>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(U1)ALERT_REQ_D_SBW_PD_SFTF_</v>
      </c>
      <c r="AR35" s="63" t="str">
        <f t="shared" si="3"/>
        <v/>
      </c>
      <c r="AS35" s="63" t="str">
        <f t="shared" si="4"/>
        <v/>
      </c>
      <c r="AT35" s="63" t="str">
        <f t="shared" si="1"/>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(U1)ALERT_REQ_D_SBW_PD_SFTF_</v>
      </c>
      <c r="AR36" s="63" t="str">
        <f t="shared" si="3"/>
        <v/>
      </c>
      <c r="AS36" s="63" t="str">
        <f t="shared" si="4"/>
        <v/>
      </c>
      <c r="AT36" s="63" t="str">
        <f t="shared" si="1"/>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(U1)ALERT_REQ_D_SBW_PD_SFTF_</v>
      </c>
      <c r="AR37" s="63" t="str">
        <f t="shared" si="3"/>
        <v/>
      </c>
      <c r="AS37" s="63" t="str">
        <f t="shared" si="4"/>
        <v/>
      </c>
      <c r="AT37" s="63" t="str">
        <f t="shared" si="1"/>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(U1)ALERT_REQ_D_SBW_PD_SFTF_</v>
      </c>
      <c r="AR38" s="63" t="str">
        <f t="shared" si="3"/>
        <v/>
      </c>
      <c r="AS38" s="63" t="str">
        <f t="shared" si="4"/>
        <v/>
      </c>
      <c r="AT38" s="63" t="str">
        <f t="shared" si="1"/>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(U1)ALERT_REQ_D_SBW_PD_SFTF_</v>
      </c>
      <c r="AR39" s="63" t="str">
        <f t="shared" si="3"/>
        <v/>
      </c>
      <c r="AS39" s="63" t="str">
        <f t="shared" si="4"/>
        <v/>
      </c>
      <c r="AT39" s="63" t="str">
        <f t="shared" si="1"/>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(U1)ALERT_REQ_D_SBW_PD_SFTF_</v>
      </c>
      <c r="AR40" s="63" t="str">
        <f t="shared" si="3"/>
        <v/>
      </c>
      <c r="AS40" s="63" t="str">
        <f t="shared" si="4"/>
        <v/>
      </c>
      <c r="AT40" s="63" t="str">
        <f t="shared" si="1"/>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(U1)ALERT_REQ_D_SBW_PD_SFTF_</v>
      </c>
      <c r="AR41" s="63" t="str">
        <f t="shared" si="3"/>
        <v/>
      </c>
      <c r="AS41" s="63" t="str">
        <f t="shared" si="4"/>
        <v/>
      </c>
      <c r="AT41" s="63" t="str">
        <f t="shared" si="1"/>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(U1)ALERT_REQ_D_SBW_PD_SFTF_</v>
      </c>
      <c r="AR42" s="63" t="str">
        <f t="shared" si="3"/>
        <v/>
      </c>
      <c r="AS42" s="63" t="str">
        <f t="shared" si="4"/>
        <v/>
      </c>
      <c r="AT42" s="63" t="str">
        <f t="shared" si="1"/>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(U1)ALERT_REQ_D_SBW_PD_SFTF_</v>
      </c>
      <c r="AR43" s="63" t="str">
        <f t="shared" si="3"/>
        <v/>
      </c>
      <c r="AS43" s="63" t="str">
        <f t="shared" si="4"/>
        <v/>
      </c>
      <c r="AT43" s="63" t="str">
        <f t="shared" si="1"/>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(U1)ALERT_REQ_D_SBW_PD_SFTF_</v>
      </c>
      <c r="AR44" s="63" t="str">
        <f t="shared" si="3"/>
        <v/>
      </c>
      <c r="AS44" s="63" t="str">
        <f t="shared" si="4"/>
        <v/>
      </c>
      <c r="AT44" s="63" t="str">
        <f t="shared" si="1"/>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(U1)ALERT_REQ_D_SBW_PD_SFTF_</v>
      </c>
      <c r="AR45" s="63" t="str">
        <f t="shared" si="3"/>
        <v/>
      </c>
      <c r="AS45" s="63" t="str">
        <f t="shared" si="4"/>
        <v/>
      </c>
      <c r="AT45" s="63" t="str">
        <f t="shared" si="1"/>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(U1)ALERT_REQ_D_SBW_PD_SFTF_</v>
      </c>
      <c r="AR46" s="63" t="str">
        <f t="shared" si="3"/>
        <v/>
      </c>
      <c r="AS46" s="63" t="str">
        <f t="shared" si="4"/>
        <v/>
      </c>
      <c r="AT46" s="63" t="str">
        <f t="shared" si="1"/>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(U1)ALERT_REQ_D_SBW_PD_SFTF_</v>
      </c>
      <c r="AR47" s="63" t="str">
        <f t="shared" si="3"/>
        <v/>
      </c>
      <c r="AS47" s="63" t="str">
        <f t="shared" si="4"/>
        <v/>
      </c>
      <c r="AT47" s="63" t="str">
        <f t="shared" si="1"/>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(U1)ALERT_REQ_D_SBW_PD_SFTF_</v>
      </c>
      <c r="AR48" s="63" t="str">
        <f t="shared" si="3"/>
        <v/>
      </c>
      <c r="AS48" s="63" t="str">
        <f t="shared" si="4"/>
        <v/>
      </c>
      <c r="AT48" s="63" t="str">
        <f t="shared" si="1"/>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(U1)ALERT_REQ_D_SBW_PD_SFTF_</v>
      </c>
      <c r="AR49" s="63" t="str">
        <f t="shared" si="3"/>
        <v/>
      </c>
      <c r="AS49" s="63" t="str">
        <f t="shared" si="4"/>
        <v/>
      </c>
      <c r="AT49" s="63" t="str">
        <f t="shared" si="1"/>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(U1)ALERT_REQ_D_SBW_PD_SFTF_</v>
      </c>
      <c r="AR50" s="63" t="str">
        <f t="shared" si="3"/>
        <v/>
      </c>
      <c r="AS50" s="63" t="str">
        <f t="shared" si="4"/>
        <v/>
      </c>
      <c r="AT50" s="63" t="str">
        <f t="shared" si="1"/>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(U1)ALERT_REQ_D_SBW_PD_SFTF_</v>
      </c>
      <c r="AR51" s="63" t="str">
        <f t="shared" si="3"/>
        <v/>
      </c>
      <c r="AS51" s="63" t="str">
        <f t="shared" si="4"/>
        <v/>
      </c>
      <c r="AT51" s="63" t="str">
        <f t="shared" si="1"/>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(U1)ALERT_REQ_D_SBW_PD_SFTF_</v>
      </c>
      <c r="AR52" s="63" t="str">
        <f t="shared" si="3"/>
        <v/>
      </c>
      <c r="AS52" s="63" t="str">
        <f t="shared" si="4"/>
        <v/>
      </c>
      <c r="AT52" s="63" t="str">
        <f t="shared" si="1"/>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(U1)ALERT_REQ_D_SBW_PD_SFTF_</v>
      </c>
      <c r="AR53" s="63" t="str">
        <f t="shared" si="3"/>
        <v/>
      </c>
      <c r="AS53" s="63" t="str">
        <f t="shared" si="4"/>
        <v/>
      </c>
      <c r="AT53" s="63" t="str">
        <f t="shared" si="1"/>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(U1)ALERT_REQ_D_SBW_PD_SFTF_</v>
      </c>
      <c r="AR54" s="63" t="str">
        <f t="shared" si="3"/>
        <v/>
      </c>
      <c r="AS54" s="63" t="str">
        <f t="shared" si="4"/>
        <v/>
      </c>
      <c r="AT54" s="63" t="str">
        <f t="shared" si="1"/>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(U1)ALERT_REQ_D_SBW_PD_SFTF_</v>
      </c>
      <c r="AR55" s="63" t="str">
        <f t="shared" si="3"/>
        <v/>
      </c>
      <c r="AS55" s="63" t="str">
        <f t="shared" si="4"/>
        <v/>
      </c>
      <c r="AT55" s="63" t="str">
        <f t="shared" si="1"/>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(U1)ALERT_REQ_D_SBW_PD_SFTF_</v>
      </c>
      <c r="AR56" s="63" t="str">
        <f t="shared" si="3"/>
        <v/>
      </c>
      <c r="AS56" s="63" t="str">
        <f t="shared" si="4"/>
        <v/>
      </c>
      <c r="AT56" s="63" t="str">
        <f t="shared" si="1"/>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(U1)ALERT_REQ_D_SBW_PD_SFTF_</v>
      </c>
      <c r="AR57" s="63" t="str">
        <f t="shared" si="3"/>
        <v/>
      </c>
      <c r="AS57" s="63" t="str">
        <f t="shared" si="4"/>
        <v/>
      </c>
      <c r="AT57" s="63" t="str">
        <f t="shared" si="1"/>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(U1)ALERT_REQ_D_SBW_PD_SFTF_</v>
      </c>
      <c r="AR58" s="63" t="str">
        <f t="shared" si="3"/>
        <v/>
      </c>
      <c r="AS58" s="63" t="str">
        <f t="shared" si="4"/>
        <v/>
      </c>
      <c r="AT58" s="63" t="str">
        <f t="shared" si="1"/>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(U1)ALERT_REQ_D_SBW_PD_SFTF_</v>
      </c>
      <c r="AR59" s="63" t="str">
        <f t="shared" si="3"/>
        <v/>
      </c>
      <c r="AS59" s="63" t="str">
        <f t="shared" si="4"/>
        <v/>
      </c>
      <c r="AT59" s="63" t="str">
        <f t="shared" si="1"/>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(U1)ALERT_REQ_D_SBW_PD_SFTF_</v>
      </c>
      <c r="AR60" s="63" t="str">
        <f t="shared" si="3"/>
        <v/>
      </c>
      <c r="AS60" s="63" t="str">
        <f t="shared" si="4"/>
        <v/>
      </c>
      <c r="AT60" s="63" t="str">
        <f t="shared" si="1"/>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(U1)ALERT_REQ_D_SBW_PD_SFTF_</v>
      </c>
      <c r="AR61" s="63" t="str">
        <f t="shared" si="3"/>
        <v/>
      </c>
      <c r="AS61" s="63" t="str">
        <f t="shared" si="4"/>
        <v/>
      </c>
      <c r="AT61" s="63" t="str">
        <f t="shared" si="1"/>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(U1)ALERT_REQ_D_SBW_PD_SFTF_</v>
      </c>
      <c r="AR62" s="63" t="str">
        <f t="shared" si="3"/>
        <v/>
      </c>
      <c r="AS62" s="63" t="str">
        <f t="shared" si="4"/>
        <v/>
      </c>
      <c r="AT62" s="63" t="str">
        <f t="shared" si="1"/>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(U1)ALERT_REQ_D_SBW_PD_SFTF_</v>
      </c>
      <c r="AR63" s="63" t="str">
        <f t="shared" si="3"/>
        <v/>
      </c>
      <c r="AS63" s="63" t="str">
        <f t="shared" si="4"/>
        <v/>
      </c>
      <c r="AT63" s="63" t="str">
        <f t="shared" si="1"/>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(U1)ALERT_REQ_D_SBW_PD_SFTF_</v>
      </c>
      <c r="AR64" s="63" t="str">
        <f t="shared" si="3"/>
        <v/>
      </c>
      <c r="AS64" s="63" t="str">
        <f t="shared" si="4"/>
        <v/>
      </c>
      <c r="AT64" s="63" t="str">
        <f t="shared" si="1"/>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(U1)ALERT_REQ_D_SBW_PD_SFTF_</v>
      </c>
      <c r="AR65" s="63" t="str">
        <f t="shared" si="3"/>
        <v/>
      </c>
      <c r="AS65" s="63" t="str">
        <f t="shared" si="4"/>
        <v/>
      </c>
      <c r="AT65" s="63" t="str">
        <f t="shared" si="1"/>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(U1)ALERT_REQ_D_SBW_PD_SFTF_</v>
      </c>
      <c r="AR66" s="63" t="str">
        <f t="shared" si="3"/>
        <v/>
      </c>
      <c r="AS66" s="63" t="str">
        <f t="shared" si="4"/>
        <v/>
      </c>
      <c r="AT66" s="63" t="str">
        <f t="shared" si="1"/>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(U1)ALERT_REQ_D_SBW_PD_SFTF_</v>
      </c>
      <c r="AR67" s="63" t="str">
        <f t="shared" si="3"/>
        <v/>
      </c>
      <c r="AS67" s="63" t="str">
        <f t="shared" si="4"/>
        <v/>
      </c>
      <c r="AT67" s="63" t="str">
        <f t="shared" si="1"/>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(U1)ALERT_REQ_D_SBW_PD_SFTF_</v>
      </c>
      <c r="AR68" s="63" t="str">
        <f t="shared" si="3"/>
        <v/>
      </c>
      <c r="AS68" s="63" t="str">
        <f t="shared" si="4"/>
        <v/>
      </c>
      <c r="AT68" s="63" t="str">
        <f t="shared" si="1"/>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(U1)ALERT_REQ_D_SBW_PD_SFTF_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PD_SFTF</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MSG_07</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MSG_07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0</v>
      </c>
      <c r="AG79" s="125">
        <f t="shared" si="13"/>
        <v>0</v>
      </c>
      <c r="AH79" s="125">
        <f t="shared" si="13"/>
        <v>0</v>
      </c>
      <c r="AI79" s="125">
        <f t="shared" si="13"/>
        <v>0</v>
      </c>
      <c r="AJ79" s="48" t="str">
        <f t="shared" si="6"/>
        <v/>
      </c>
      <c r="AK79" s="61"/>
      <c r="AL79" s="61" t="str">
        <f t="shared" si="9"/>
        <v>00</v>
      </c>
      <c r="AM79" s="61" t="str">
        <f t="shared" si="10"/>
        <v>00</v>
      </c>
      <c r="AN79" s="61" t="str">
        <f t="shared" si="11"/>
        <v>00</v>
      </c>
      <c r="AO79" s="61" t="str">
        <f t="shared" si="12"/>
        <v>00</v>
      </c>
      <c r="AQ79" t="str">
        <f t="shared" si="7"/>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0</v>
      </c>
      <c r="AG80" s="125">
        <f t="shared" si="13"/>
        <v>0</v>
      </c>
      <c r="AH80" s="125">
        <f t="shared" si="13"/>
        <v>0</v>
      </c>
      <c r="AI80" s="125">
        <f t="shared" si="13"/>
        <v>0</v>
      </c>
      <c r="AJ80" s="48" t="str">
        <f t="shared" si="6"/>
        <v/>
      </c>
      <c r="AK80" s="61"/>
      <c r="AL80" s="61" t="str">
        <f t="shared" si="9"/>
        <v>00</v>
      </c>
      <c r="AM80" s="61" t="str">
        <f t="shared" si="10"/>
        <v>00</v>
      </c>
      <c r="AN80" s="61" t="str">
        <f t="shared" si="11"/>
        <v>00</v>
      </c>
      <c r="AO80" s="61" t="str">
        <f t="shared" si="12"/>
        <v>00</v>
      </c>
      <c r="AQ80" t="str">
        <f t="shared" si="7"/>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0</v>
      </c>
      <c r="AG81" s="125">
        <f t="shared" si="13"/>
        <v>0</v>
      </c>
      <c r="AH81" s="125">
        <f t="shared" si="13"/>
        <v>0</v>
      </c>
      <c r="AI81" s="125">
        <f t="shared" si="13"/>
        <v>0</v>
      </c>
      <c r="AJ81" s="48" t="str">
        <f t="shared" si="6"/>
        <v/>
      </c>
      <c r="AK81" s="61"/>
      <c r="AL81" s="61" t="str">
        <f t="shared" si="9"/>
        <v>00</v>
      </c>
      <c r="AM81" s="61" t="str">
        <f t="shared" si="10"/>
        <v>00</v>
      </c>
      <c r="AN81" s="61" t="str">
        <f t="shared" si="11"/>
        <v>00</v>
      </c>
      <c r="AO81" s="61" t="str">
        <f t="shared" si="12"/>
        <v>00</v>
      </c>
      <c r="AQ81" t="str">
        <f t="shared" si="7"/>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0</v>
      </c>
      <c r="AG82" s="125">
        <f t="shared" si="13"/>
        <v>0</v>
      </c>
      <c r="AH82" s="125">
        <f t="shared" si="13"/>
        <v>0</v>
      </c>
      <c r="AI82" s="125">
        <f t="shared" si="13"/>
        <v>0</v>
      </c>
      <c r="AJ82" s="48" t="str">
        <f t="shared" si="6"/>
        <v/>
      </c>
      <c r="AK82" s="61"/>
      <c r="AL82" s="61" t="str">
        <f t="shared" si="9"/>
        <v>00</v>
      </c>
      <c r="AM82" s="61" t="str">
        <f t="shared" si="10"/>
        <v>00</v>
      </c>
      <c r="AN82" s="61" t="str">
        <f t="shared" si="11"/>
        <v>00</v>
      </c>
      <c r="AO82" s="61" t="str">
        <f t="shared" si="12"/>
        <v>00</v>
      </c>
      <c r="AQ82" t="str">
        <f t="shared" si="7"/>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0</v>
      </c>
      <c r="AG83" s="125">
        <f t="shared" si="13"/>
        <v>0</v>
      </c>
      <c r="AH83" s="125">
        <f t="shared" si="13"/>
        <v>0</v>
      </c>
      <c r="AI83" s="125">
        <f t="shared" si="13"/>
        <v>0</v>
      </c>
      <c r="AJ83" s="48" t="str">
        <f t="shared" si="6"/>
        <v/>
      </c>
      <c r="AK83" s="61"/>
      <c r="AL83" s="61" t="str">
        <f t="shared" si="9"/>
        <v>00</v>
      </c>
      <c r="AM83" s="61" t="str">
        <f t="shared" si="10"/>
        <v>00</v>
      </c>
      <c r="AN83" s="61" t="str">
        <f t="shared" si="11"/>
        <v>00</v>
      </c>
      <c r="AO83" s="61" t="str">
        <f t="shared" si="12"/>
        <v>00</v>
      </c>
      <c r="AQ83" t="str">
        <f t="shared" si="7"/>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0</v>
      </c>
      <c r="AG84" s="125">
        <f t="shared" si="13"/>
        <v>0</v>
      </c>
      <c r="AH84" s="125">
        <f t="shared" si="13"/>
        <v>0</v>
      </c>
      <c r="AI84" s="125">
        <f t="shared" si="13"/>
        <v>0</v>
      </c>
      <c r="AJ84" s="48" t="str">
        <f t="shared" si="6"/>
        <v/>
      </c>
      <c r="AK84" s="61"/>
      <c r="AL84" s="61" t="str">
        <f t="shared" si="9"/>
        <v>00</v>
      </c>
      <c r="AM84" s="61" t="str">
        <f t="shared" si="10"/>
        <v>00</v>
      </c>
      <c r="AN84" s="61" t="str">
        <f t="shared" si="11"/>
        <v>00</v>
      </c>
      <c r="AO84" s="61" t="str">
        <f t="shared" si="12"/>
        <v>00</v>
      </c>
      <c r="AQ84" t="str">
        <f t="shared" si="7"/>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0</v>
      </c>
      <c r="AG85" s="125">
        <f t="shared" si="13"/>
        <v>0</v>
      </c>
      <c r="AH85" s="125">
        <f t="shared" si="13"/>
        <v>0</v>
      </c>
      <c r="AI85" s="125">
        <f t="shared" si="13"/>
        <v>0</v>
      </c>
      <c r="AJ85" s="48" t="str">
        <f t="shared" si="6"/>
        <v/>
      </c>
      <c r="AK85" s="61"/>
      <c r="AL85" s="61" t="str">
        <f t="shared" si="9"/>
        <v>00</v>
      </c>
      <c r="AM85" s="61" t="str">
        <f t="shared" si="10"/>
        <v>00</v>
      </c>
      <c r="AN85" s="61" t="str">
        <f t="shared" si="11"/>
        <v>00</v>
      </c>
      <c r="AO85" s="61" t="str">
        <f t="shared" si="12"/>
        <v>00</v>
      </c>
      <c r="AQ85" t="str">
        <f t="shared" si="7"/>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0</v>
      </c>
      <c r="AG86" s="125">
        <f t="shared" si="13"/>
        <v>0</v>
      </c>
      <c r="AH86" s="125">
        <f t="shared" si="13"/>
        <v>0</v>
      </c>
      <c r="AI86" s="125">
        <f>IF(AI21=1,1,0)</f>
        <v>0</v>
      </c>
      <c r="AJ86" s="48" t="str">
        <f t="shared" si="6"/>
        <v/>
      </c>
      <c r="AK86" s="61"/>
      <c r="AL86" s="61" t="str">
        <f t="shared" si="9"/>
        <v>00</v>
      </c>
      <c r="AM86" s="61" t="str">
        <f t="shared" si="10"/>
        <v>00</v>
      </c>
      <c r="AN86" s="61" t="str">
        <f t="shared" si="11"/>
        <v>00</v>
      </c>
      <c r="AO86" s="61" t="str">
        <f t="shared" si="12"/>
        <v>00</v>
      </c>
      <c r="AQ86" t="str">
        <f t="shared" si="7"/>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0</v>
      </c>
      <c r="AF87" s="125">
        <f t="shared" si="14"/>
        <v>0</v>
      </c>
      <c r="AG87" s="125">
        <f t="shared" si="14"/>
        <v>0</v>
      </c>
      <c r="AH87" s="125">
        <f t="shared" si="14"/>
        <v>0</v>
      </c>
      <c r="AI87" s="125">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0</v>
      </c>
      <c r="AF88" s="125">
        <f t="shared" si="14"/>
        <v>0</v>
      </c>
      <c r="AG88" s="125">
        <f t="shared" si="14"/>
        <v>0</v>
      </c>
      <c r="AH88" s="125">
        <f t="shared" si="14"/>
        <v>0</v>
      </c>
      <c r="AI88" s="125">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0</v>
      </c>
      <c r="AF89" s="125">
        <f t="shared" si="14"/>
        <v>0</v>
      </c>
      <c r="AG89" s="125">
        <f t="shared" si="14"/>
        <v>0</v>
      </c>
      <c r="AH89" s="125">
        <f t="shared" si="14"/>
        <v>0</v>
      </c>
      <c r="AI89" s="125">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PD_SFTF</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0</v>
      </c>
      <c r="AE136" s="125">
        <f t="shared" si="20"/>
        <v>0</v>
      </c>
      <c r="AF136" s="125">
        <f t="shared" si="20"/>
        <v>0</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07</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0</v>
      </c>
      <c r="AF137" s="125">
        <f t="shared" si="20"/>
        <v>0</v>
      </c>
      <c r="AG137" s="125">
        <f t="shared" si="20"/>
        <v>1</v>
      </c>
      <c r="AH137" s="125">
        <f t="shared" si="20"/>
        <v>1</v>
      </c>
      <c r="AI137" s="125">
        <f t="shared" si="20"/>
        <v>1</v>
      </c>
      <c r="AJ137" s="48" t="str">
        <f t="shared" si="21"/>
        <v>MSG_07</v>
      </c>
      <c r="AK137" s="61"/>
      <c r="AL137" s="61" t="str">
        <f t="shared" ref="AL137:AL199" si="24">BIN2HEX(AB137&amp;AC137&amp;AD137&amp;AE137&amp;AF137&amp;AG137&amp;AH137&amp;AI137,2)</f>
        <v>07</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(U4)0x00000007U,                                                           /* 01 MSG_07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0</v>
      </c>
      <c r="AF138" s="125">
        <f t="shared" si="20"/>
        <v>0</v>
      </c>
      <c r="AG138" s="125">
        <f t="shared" si="20"/>
        <v>1</v>
      </c>
      <c r="AH138" s="125">
        <f t="shared" si="20"/>
        <v>1</v>
      </c>
      <c r="AI138" s="125">
        <f t="shared" si="20"/>
        <v>1</v>
      </c>
      <c r="AJ138" s="48" t="str">
        <f t="shared" si="21"/>
        <v>UNKNOWN</v>
      </c>
      <c r="AK138" s="61"/>
      <c r="AL138" s="61" t="str">
        <f t="shared" si="24"/>
        <v>07</v>
      </c>
      <c r="AM138" s="61" t="str">
        <f t="shared" si="25"/>
        <v>00</v>
      </c>
      <c r="AN138" s="61" t="str">
        <f t="shared" si="26"/>
        <v>00</v>
      </c>
      <c r="AO138" s="61" t="str">
        <f t="shared" si="27"/>
        <v>00</v>
      </c>
      <c r="AQ138" t="str">
        <f t="shared" si="22"/>
        <v xml:space="preserve">    (U4)0x00000007U,                                                           /* 02 UNKNOWN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0</v>
      </c>
      <c r="AF139" s="125">
        <f t="shared" si="20"/>
        <v>0</v>
      </c>
      <c r="AG139" s="125">
        <f t="shared" si="20"/>
        <v>1</v>
      </c>
      <c r="AH139" s="125">
        <f t="shared" si="20"/>
        <v>1</v>
      </c>
      <c r="AI139" s="125">
        <f t="shared" si="20"/>
        <v>1</v>
      </c>
      <c r="AJ139" s="48" t="str">
        <f t="shared" si="21"/>
        <v>UNKNOWN</v>
      </c>
      <c r="AK139" s="61"/>
      <c r="AL139" s="61" t="str">
        <f t="shared" si="24"/>
        <v>07</v>
      </c>
      <c r="AM139" s="61" t="str">
        <f t="shared" si="25"/>
        <v>00</v>
      </c>
      <c r="AN139" s="61" t="str">
        <f t="shared" si="26"/>
        <v>00</v>
      </c>
      <c r="AO139" s="61" t="str">
        <f t="shared" si="27"/>
        <v>00</v>
      </c>
      <c r="AQ139" t="str">
        <f t="shared" si="22"/>
        <v xml:space="preserve">    (U4)0x00000007U,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0</v>
      </c>
      <c r="AF140" s="125">
        <f t="shared" si="20"/>
        <v>0</v>
      </c>
      <c r="AG140" s="125">
        <f t="shared" si="20"/>
        <v>1</v>
      </c>
      <c r="AH140" s="125">
        <f t="shared" si="20"/>
        <v>1</v>
      </c>
      <c r="AI140" s="125">
        <f t="shared" si="20"/>
        <v>1</v>
      </c>
      <c r="AJ140" s="48" t="str">
        <f t="shared" si="21"/>
        <v>UNKNOWN</v>
      </c>
      <c r="AK140" s="61"/>
      <c r="AL140" s="61" t="str">
        <f t="shared" si="24"/>
        <v>07</v>
      </c>
      <c r="AM140" s="61" t="str">
        <f t="shared" si="25"/>
        <v>00</v>
      </c>
      <c r="AN140" s="61" t="str">
        <f t="shared" si="26"/>
        <v>00</v>
      </c>
      <c r="AO140" s="61" t="str">
        <f t="shared" si="27"/>
        <v>00</v>
      </c>
      <c r="AQ140" t="str">
        <f t="shared" si="22"/>
        <v xml:space="preserve">    (U4)0x00000007U,                                                           /* 04 UNKNOWN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0</v>
      </c>
      <c r="AF141" s="125">
        <f t="shared" si="20"/>
        <v>0</v>
      </c>
      <c r="AG141" s="125">
        <f t="shared" si="20"/>
        <v>1</v>
      </c>
      <c r="AH141" s="125">
        <f t="shared" si="20"/>
        <v>1</v>
      </c>
      <c r="AI141" s="125">
        <f t="shared" si="20"/>
        <v>1</v>
      </c>
      <c r="AJ141" s="48" t="str">
        <f t="shared" si="21"/>
        <v>UNKNOWN</v>
      </c>
      <c r="AK141" s="61"/>
      <c r="AL141" s="61" t="str">
        <f t="shared" si="24"/>
        <v>07</v>
      </c>
      <c r="AM141" s="61" t="str">
        <f t="shared" si="25"/>
        <v>00</v>
      </c>
      <c r="AN141" s="61" t="str">
        <f t="shared" si="26"/>
        <v>00</v>
      </c>
      <c r="AO141" s="61" t="str">
        <f t="shared" si="27"/>
        <v>00</v>
      </c>
      <c r="AQ141" t="str">
        <f t="shared" si="22"/>
        <v xml:space="preserve">    (U4)0x00000007U,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0</v>
      </c>
      <c r="AF142" s="125">
        <f t="shared" si="20"/>
        <v>0</v>
      </c>
      <c r="AG142" s="125">
        <f t="shared" si="20"/>
        <v>1</v>
      </c>
      <c r="AH142" s="125">
        <f t="shared" si="20"/>
        <v>1</v>
      </c>
      <c r="AI142" s="125">
        <f t="shared" si="20"/>
        <v>1</v>
      </c>
      <c r="AJ142" s="48" t="str">
        <f t="shared" si="21"/>
        <v>UNKNOWN</v>
      </c>
      <c r="AK142" s="61"/>
      <c r="AL142" s="61" t="str">
        <f t="shared" si="24"/>
        <v>07</v>
      </c>
      <c r="AM142" s="61" t="str">
        <f t="shared" si="25"/>
        <v>00</v>
      </c>
      <c r="AN142" s="61" t="str">
        <f t="shared" si="26"/>
        <v>00</v>
      </c>
      <c r="AO142" s="61" t="str">
        <f t="shared" si="27"/>
        <v>00</v>
      </c>
      <c r="AQ142" t="str">
        <f t="shared" si="22"/>
        <v xml:space="preserve">    (U4)0x00000007U,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0</v>
      </c>
      <c r="AF143" s="125">
        <f t="shared" si="20"/>
        <v>0</v>
      </c>
      <c r="AG143" s="125">
        <f t="shared" si="20"/>
        <v>1</v>
      </c>
      <c r="AH143" s="125">
        <f t="shared" si="20"/>
        <v>1</v>
      </c>
      <c r="AI143" s="125">
        <f>IF(OR(AI13=0,AI13=1),1,0)</f>
        <v>1</v>
      </c>
      <c r="AJ143" s="48" t="str">
        <f t="shared" si="21"/>
        <v>UNKNOWN</v>
      </c>
      <c r="AK143" s="61"/>
      <c r="AL143" s="61" t="str">
        <f t="shared" si="24"/>
        <v>07</v>
      </c>
      <c r="AM143" s="61" t="str">
        <f t="shared" si="25"/>
        <v>00</v>
      </c>
      <c r="AN143" s="61" t="str">
        <f t="shared" si="26"/>
        <v>00</v>
      </c>
      <c r="AO143" s="61" t="str">
        <f t="shared" si="27"/>
        <v>00</v>
      </c>
      <c r="AQ143" t="str">
        <f t="shared" si="22"/>
        <v xml:space="preserve">    (U4)0x00000007U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0</v>
      </c>
      <c r="AF144" s="125">
        <f t="shared" si="28"/>
        <v>0</v>
      </c>
      <c r="AG144" s="125">
        <f t="shared" si="28"/>
        <v>0</v>
      </c>
      <c r="AH144" s="125">
        <f t="shared" si="28"/>
        <v>0</v>
      </c>
      <c r="AI144" s="125">
        <f t="shared" si="28"/>
        <v>0</v>
      </c>
      <c r="AJ144" s="48" t="str">
        <f t="shared" si="21"/>
        <v/>
      </c>
      <c r="AK144" s="61"/>
      <c r="AL144" s="61" t="str">
        <f t="shared" si="24"/>
        <v>00</v>
      </c>
      <c r="AM144" s="61" t="str">
        <f t="shared" si="25"/>
        <v>00</v>
      </c>
      <c r="AN144" s="61" t="str">
        <f t="shared" si="26"/>
        <v>00</v>
      </c>
      <c r="AO144" s="61" t="str">
        <f t="shared" si="27"/>
        <v>00</v>
      </c>
      <c r="AQ144" t="str">
        <f t="shared" si="22"/>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0</v>
      </c>
      <c r="AF145" s="125">
        <f t="shared" si="28"/>
        <v>0</v>
      </c>
      <c r="AG145" s="125">
        <f t="shared" si="28"/>
        <v>0</v>
      </c>
      <c r="AH145" s="125">
        <f t="shared" si="28"/>
        <v>0</v>
      </c>
      <c r="AI145" s="125">
        <f t="shared" si="28"/>
        <v>0</v>
      </c>
      <c r="AJ145" s="48" t="str">
        <f t="shared" si="21"/>
        <v/>
      </c>
      <c r="AK145" s="61"/>
      <c r="AL145" s="61" t="str">
        <f t="shared" si="24"/>
        <v>00</v>
      </c>
      <c r="AM145" s="61" t="str">
        <f t="shared" si="25"/>
        <v>00</v>
      </c>
      <c r="AN145" s="61" t="str">
        <f t="shared" si="26"/>
        <v>00</v>
      </c>
      <c r="AO145" s="61" t="str">
        <f t="shared" si="27"/>
        <v>00</v>
      </c>
      <c r="AQ145" t="str">
        <f t="shared" si="22"/>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0</v>
      </c>
      <c r="AF146" s="125">
        <f t="shared" si="28"/>
        <v>0</v>
      </c>
      <c r="AG146" s="125">
        <f t="shared" si="28"/>
        <v>0</v>
      </c>
      <c r="AH146" s="125">
        <f t="shared" si="28"/>
        <v>0</v>
      </c>
      <c r="AI146" s="125">
        <f t="shared" si="28"/>
        <v>0</v>
      </c>
      <c r="AJ146" s="48" t="str">
        <f t="shared" si="21"/>
        <v/>
      </c>
      <c r="AK146" s="61"/>
      <c r="AL146" s="61" t="str">
        <f t="shared" si="24"/>
        <v>00</v>
      </c>
      <c r="AM146" s="61" t="str">
        <f t="shared" si="25"/>
        <v>00</v>
      </c>
      <c r="AN146" s="61" t="str">
        <f t="shared" si="26"/>
        <v>00</v>
      </c>
      <c r="AO146" s="61" t="str">
        <f t="shared" si="27"/>
        <v>00</v>
      </c>
      <c r="AQ146" t="str">
        <f t="shared" si="22"/>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0</v>
      </c>
      <c r="AF147" s="125">
        <f t="shared" si="28"/>
        <v>0</v>
      </c>
      <c r="AG147" s="125">
        <f t="shared" si="28"/>
        <v>0</v>
      </c>
      <c r="AH147" s="125">
        <f t="shared" si="28"/>
        <v>0</v>
      </c>
      <c r="AI147" s="125">
        <f t="shared" si="28"/>
        <v>0</v>
      </c>
      <c r="AJ147" s="48" t="str">
        <f t="shared" si="21"/>
        <v/>
      </c>
      <c r="AK147" s="61"/>
      <c r="AL147" s="61" t="str">
        <f t="shared" si="24"/>
        <v>00</v>
      </c>
      <c r="AM147" s="61" t="str">
        <f t="shared" si="25"/>
        <v>00</v>
      </c>
      <c r="AN147" s="61" t="str">
        <f t="shared" si="26"/>
        <v>00</v>
      </c>
      <c r="AO147" s="61" t="str">
        <f t="shared" si="27"/>
        <v>00</v>
      </c>
      <c r="AQ147" t="str">
        <f t="shared" si="22"/>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0</v>
      </c>
      <c r="AF148" s="125">
        <f t="shared" si="28"/>
        <v>0</v>
      </c>
      <c r="AG148" s="125">
        <f t="shared" si="28"/>
        <v>0</v>
      </c>
      <c r="AH148" s="125">
        <f t="shared" si="28"/>
        <v>0</v>
      </c>
      <c r="AI148" s="125">
        <f t="shared" si="28"/>
        <v>0</v>
      </c>
      <c r="AJ148" s="48" t="str">
        <f t="shared" si="21"/>
        <v/>
      </c>
      <c r="AK148" s="61"/>
      <c r="AL148" s="61" t="str">
        <f t="shared" si="24"/>
        <v>00</v>
      </c>
      <c r="AM148" s="61" t="str">
        <f t="shared" si="25"/>
        <v>00</v>
      </c>
      <c r="AN148" s="61" t="str">
        <f t="shared" si="26"/>
        <v>00</v>
      </c>
      <c r="AO148" s="61" t="str">
        <f t="shared" si="27"/>
        <v>00</v>
      </c>
      <c r="AQ148" t="str">
        <f t="shared" si="22"/>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0</v>
      </c>
      <c r="AF149" s="125">
        <f t="shared" si="28"/>
        <v>0</v>
      </c>
      <c r="AG149" s="125">
        <f t="shared" si="28"/>
        <v>0</v>
      </c>
      <c r="AH149" s="125">
        <f t="shared" si="28"/>
        <v>0</v>
      </c>
      <c r="AI149" s="125">
        <f t="shared" si="28"/>
        <v>0</v>
      </c>
      <c r="AJ149" s="48" t="str">
        <f t="shared" si="21"/>
        <v/>
      </c>
      <c r="AK149" s="61"/>
      <c r="AL149" s="61" t="str">
        <f t="shared" si="24"/>
        <v>00</v>
      </c>
      <c r="AM149" s="61" t="str">
        <f t="shared" si="25"/>
        <v>00</v>
      </c>
      <c r="AN149" s="61" t="str">
        <f t="shared" si="26"/>
        <v>00</v>
      </c>
      <c r="AO149" s="61" t="str">
        <f t="shared" si="27"/>
        <v>00</v>
      </c>
      <c r="AQ149" t="str">
        <f t="shared" si="22"/>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0</v>
      </c>
      <c r="AF150" s="125">
        <f t="shared" si="28"/>
        <v>0</v>
      </c>
      <c r="AG150" s="125">
        <f t="shared" si="28"/>
        <v>0</v>
      </c>
      <c r="AH150" s="125">
        <f t="shared" si="28"/>
        <v>0</v>
      </c>
      <c r="AI150" s="125">
        <f t="shared" si="28"/>
        <v>0</v>
      </c>
      <c r="AJ150" s="48" t="str">
        <f t="shared" si="21"/>
        <v/>
      </c>
      <c r="AK150" s="61"/>
      <c r="AL150" s="61" t="str">
        <f t="shared" si="24"/>
        <v>00</v>
      </c>
      <c r="AM150" s="61" t="str">
        <f t="shared" si="25"/>
        <v>00</v>
      </c>
      <c r="AN150" s="61" t="str">
        <f t="shared" si="26"/>
        <v>00</v>
      </c>
      <c r="AO150" s="61" t="str">
        <f t="shared" si="27"/>
        <v>00</v>
      </c>
      <c r="AQ150" t="str">
        <f t="shared" si="22"/>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0</v>
      </c>
      <c r="AF151" s="125">
        <f t="shared" si="28"/>
        <v>0</v>
      </c>
      <c r="AG151" s="125">
        <f t="shared" si="28"/>
        <v>0</v>
      </c>
      <c r="AH151" s="125">
        <f t="shared" si="28"/>
        <v>0</v>
      </c>
      <c r="AI151" s="125">
        <f>IF(OR(AI21=0,AI21=1),1,0)</f>
        <v>0</v>
      </c>
      <c r="AJ151" s="48" t="str">
        <f t="shared" si="21"/>
        <v/>
      </c>
      <c r="AK151" s="61"/>
      <c r="AL151" s="61" t="str">
        <f t="shared" si="24"/>
        <v>00</v>
      </c>
      <c r="AM151" s="61" t="str">
        <f t="shared" si="25"/>
        <v>00</v>
      </c>
      <c r="AN151" s="61" t="str">
        <f t="shared" si="26"/>
        <v>00</v>
      </c>
      <c r="AO151" s="61" t="str">
        <f t="shared" si="27"/>
        <v>00</v>
      </c>
      <c r="AQ151" t="str">
        <f t="shared" si="22"/>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0</v>
      </c>
      <c r="AF152" s="125">
        <f t="shared" si="29"/>
        <v>0</v>
      </c>
      <c r="AG152" s="125">
        <f t="shared" si="29"/>
        <v>0</v>
      </c>
      <c r="AH152" s="125">
        <f t="shared" si="29"/>
        <v>0</v>
      </c>
      <c r="AI152" s="125">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0</v>
      </c>
      <c r="AF153" s="125">
        <f t="shared" si="29"/>
        <v>0</v>
      </c>
      <c r="AG153" s="125">
        <f t="shared" si="29"/>
        <v>0</v>
      </c>
      <c r="AH153" s="125">
        <f t="shared" si="29"/>
        <v>0</v>
      </c>
      <c r="AI153" s="125">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0</v>
      </c>
      <c r="AF154" s="125">
        <f t="shared" si="29"/>
        <v>0</v>
      </c>
      <c r="AG154" s="125">
        <f t="shared" si="29"/>
        <v>0</v>
      </c>
      <c r="AH154" s="125">
        <f t="shared" si="29"/>
        <v>0</v>
      </c>
      <c r="AI154" s="125">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D69 AJ6:AJ69 AE14:AI69 AE6:AF13 L3:AF3" name="Table作成編集範囲"/>
    <protectedRange sqref="AG6:AI13" name="Table作成編集範囲_1"/>
    <protectedRange sqref="AG3:AI3" name="Table作成編集範囲_3"/>
    <protectedRange sqref="B3" name="Table作成編集範囲_2"/>
  </protectedRanges>
  <mergeCells count="4">
    <mergeCell ref="C2:C3"/>
    <mergeCell ref="AJ2:AJ3"/>
    <mergeCell ref="AG3:AH3"/>
    <mergeCell ref="A4:B5"/>
  </mergeCells>
  <phoneticPr fontId="3"/>
  <conditionalFormatting sqref="D6:AI69">
    <cfRule type="cellIs" dxfId="70" priority="7" operator="equal">
      <formula>1</formula>
    </cfRule>
    <cfRule type="cellIs" dxfId="69" priority="8" operator="equal">
      <formula>"×"</formula>
    </cfRule>
  </conditionalFormatting>
  <conditionalFormatting sqref="AE6:AE37 AE14:AI22 AF22:AI37">
    <cfRule type="cellIs" dxfId="68" priority="3" operator="equal">
      <formula>1</formula>
    </cfRule>
    <cfRule type="cellIs" dxfId="67" priority="4" operator="equal">
      <formula>"×"</formula>
    </cfRule>
  </conditionalFormatting>
  <conditionalFormatting sqref="AE38:AI69">
    <cfRule type="cellIs" dxfId="66" priority="5" operator="equal">
      <formula>1</formula>
    </cfRule>
    <cfRule type="cellIs" dxfId="65" priority="6" operator="equal">
      <formula>"×"</formula>
    </cfRule>
  </conditionalFormatting>
  <conditionalFormatting sqref="AF6:AF13">
    <cfRule type="cellIs" dxfId="64" priority="1" operator="equal">
      <formula>1</formula>
    </cfRule>
    <cfRule type="cellIs" dxfId="63" priority="2" operator="equal">
      <formula>"×"</formula>
    </cfRule>
  </conditionalFormatting>
  <conditionalFormatting sqref="AR5:AS70">
    <cfRule type="expression" dxfId="62"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CH_Design!$C$3:$C$103</xm:f>
          </x14:formula1>
          <xm:sqref>AJ6:AJ69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CECFF"/>
  </sheetPr>
  <dimension ref="A1:AW199"/>
  <sheetViews>
    <sheetView zoomScale="85" zoomScaleNormal="85" workbookViewId="0">
      <pane ySplit="3" topLeftCell="A4" activePane="bottomLeft" state="frozen"/>
      <selection activeCell="U50" sqref="U50"/>
      <selection pane="bottomLeft" activeCell="U50" sqref="U50"/>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53</v>
      </c>
    </row>
    <row r="3" spans="1:49" ht="213" customHeight="1" thickBot="1">
      <c r="B3" s="228" t="str">
        <f>IF(OR(IF(COUNTIF(D6:AC69,"0")&lt;&gt;0,TRUE,FALSE),IF(COUNTIF(D6:AC69,"1")&lt;&gt;0,TRUE,FALSE)),"Search Table","Index Table")</f>
        <v>Search Table</v>
      </c>
      <c r="C3" s="363"/>
      <c r="D3" s="126" t="s">
        <v>63</v>
      </c>
      <c r="E3" s="126" t="s">
        <v>68</v>
      </c>
      <c r="F3" s="126" t="s">
        <v>51</v>
      </c>
      <c r="G3" s="126" t="s">
        <v>50</v>
      </c>
      <c r="H3" s="126" t="s">
        <v>123</v>
      </c>
      <c r="I3" s="126" t="s">
        <v>122</v>
      </c>
      <c r="J3" s="126" t="s">
        <v>216</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159</v>
      </c>
      <c r="AC3" s="373" t="s">
        <v>307</v>
      </c>
      <c r="AD3" s="373"/>
      <c r="AE3" s="370" t="s">
        <v>485</v>
      </c>
      <c r="AF3" s="371"/>
      <c r="AG3" s="371"/>
      <c r="AH3" s="371"/>
      <c r="AI3" s="372"/>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u4_sp_ALERT_D_SBW_PD_RIS_CRIT[ALERT_D_SBW_PD_RIS_NUM_DST] = {</v>
      </c>
      <c r="AS5" s="84" t="str">
        <f ca="1">"static const U4  "&amp;$AW$9&amp;"["&amp;$AW$10&amp;"] = {"</f>
        <v>static const U4  u4_sp_ALERT_D_SBW_PD_RIS_MASK[ALERT_D_SBW_PD_RIS_NUM_DST] = {</v>
      </c>
      <c r="AT5" s="84" t="str">
        <f ca="1">"static const U1  "&amp;$AW$11&amp;"["&amp;$AW$10&amp;"] = {"</f>
        <v>static const U1  u1_sp_ALERT_D_SBW_PD_RIS_DST[ALERT_D_SBW_PD_RIS_NUM_DST] = {</v>
      </c>
      <c r="AU5" s="84" t="str">
        <f ca="1">"const ST_ALERT_MTRX "&amp;$AW$12&amp;" = {"</f>
        <v>const ST_ALERT_MTRX st_gp_ALERT_D_SBW_MTRX[17] = {</v>
      </c>
      <c r="AV5" s="65" t="str">
        <f ca="1">"#define "&amp;AW10&amp;REPT(" ",41-LEN(AW10))&amp;"("&amp;AW13&amp;"U)"</f>
        <v>#define ALERT_D_SBW_PD_RIS_NUM_DST               (19U)</v>
      </c>
      <c r="AW5" s="66"/>
    </row>
    <row r="6" spans="1:49">
      <c r="B6" s="131" t="str">
        <f ca="1">"Table "&amp;$AW$6</f>
        <v>Table PD_RIS</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v>0</v>
      </c>
      <c r="AD6" s="35">
        <v>0</v>
      </c>
      <c r="AE6" s="35">
        <v>0</v>
      </c>
      <c r="AF6" s="35">
        <v>0</v>
      </c>
      <c r="AG6" s="35">
        <v>0</v>
      </c>
      <c r="AH6" s="35">
        <v>0</v>
      </c>
      <c r="AI6" s="35">
        <v>1</v>
      </c>
      <c r="AJ6" s="52" t="s">
        <v>316</v>
      </c>
      <c r="AL6" t="str">
        <f t="shared" ref="AL6:AL69" ca="1" si="0">IF($AJ6="UNKNOWN","    (U1)ALERT_REQ_UNKNOWN","    (U1)"&amp;"ALERT_REQ_"&amp;$AW$17&amp;"_"&amp;IF($AW$6&lt;&gt;$AW$17,$AW$6&amp;"_","")&amp;AJ6)</f>
        <v xml:space="preserve">    (U1)ALERT_REQ_D_SBW_PD_RIS_MSG_08</v>
      </c>
      <c r="AR6" s="63" t="str">
        <f>IF(AQ71&lt;&gt;"",AQ71,IF(AQ70&lt;&gt;"","};",""))</f>
        <v xml:space="preserve">    (U4)0x00000001U,                                                           /* 00 MSG_08                                          */</v>
      </c>
      <c r="AS6" s="63" t="str">
        <f>IF(AQ136&lt;&gt;"",AQ136,IF(AQ135&lt;&gt;"","};",""))</f>
        <v xml:space="preserve">    (U4)0x0000007FU,                                                           /* 00 MSG_08                                          */</v>
      </c>
      <c r="AT6" s="63" t="str">
        <f t="shared" ref="AT6:AT69" ca="1" si="1">IF(AJ6&lt;&gt;"",AL6&amp;IF(AJ7&lt;&gt;"",","," ")&amp;REPT(" ",78-LEN(AL6))&amp;"/* "&amp;IF(C6&lt;10,"0"&amp;C6,C6)&amp;" "&amp;AJ6&amp;REPT(" ",48-LEN(AJ6))&amp;"*/",IF(AJ5&lt;&gt;"","};",""))</f>
        <v xml:space="preserve">    (U1)ALERT_REQ_D_SBW_PD_RIS_MSG_08,                                         /* 00 MSG_08                                          */</v>
      </c>
      <c r="AU6" s="63" t="s">
        <v>70</v>
      </c>
      <c r="AV6" s="49" t="s">
        <v>72</v>
      </c>
      <c r="AW6" s="67" t="str">
        <f ca="1">UPPER(RIGHT(CELL("filename",A1),LEN(CELL("filename",A1))-FIND("]",CELL("filename",A1))))</f>
        <v>PD_RIS</v>
      </c>
    </row>
    <row r="7" spans="1:49">
      <c r="B7" s="131"/>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35">
        <v>0</v>
      </c>
      <c r="AD7" s="35">
        <v>0</v>
      </c>
      <c r="AE7" s="35">
        <v>0</v>
      </c>
      <c r="AF7" s="35">
        <v>0</v>
      </c>
      <c r="AG7" s="35">
        <v>0</v>
      </c>
      <c r="AH7" s="35">
        <v>1</v>
      </c>
      <c r="AI7" s="35">
        <v>0</v>
      </c>
      <c r="AJ7" s="52" t="s">
        <v>319</v>
      </c>
      <c r="AL7" t="str">
        <f t="shared" ca="1" si="0"/>
        <v xml:space="preserve">    (U1)ALERT_REQ_D_SBW_PD_RIS_MSG_09</v>
      </c>
      <c r="AR7" s="63" t="str">
        <f t="shared" ref="AR7:AR70" si="3">IF(AQ72&lt;&gt;"",AQ72,IF(AQ71&lt;&gt;"","};",""))</f>
        <v xml:space="preserve">    (U4)0x00000002U,                                                           /* 01 MSG_09                                          */</v>
      </c>
      <c r="AS7" s="63" t="str">
        <f t="shared" ref="AS7:AS70" si="4">IF(AQ137&lt;&gt;"",AQ137,IF(AQ136&lt;&gt;"","};",""))</f>
        <v xml:space="preserve">    (U4)0x0000007FU,                                                           /* 01 MSG_09                                          */</v>
      </c>
      <c r="AT7" s="63" t="str">
        <f t="shared" ca="1" si="1"/>
        <v xml:space="preserve">    (U1)ALERT_REQ_D_SBW_PD_RIS_MSG_09,                                         /* 01 MSG_09                                          */</v>
      </c>
      <c r="AU7" s="63" t="str">
        <f ca="1">"        &amp;"&amp;$AW$14&amp;","&amp;REPT(" ",69-LEN($AW$14))&amp;"/* fp_u4_SRC_CHK                                      */"</f>
        <v xml:space="preserve">        &amp;u4_s_AlertD_sbwPdRisSrcchk,                                           /* fp_u4_SRC_CHK                                      */</v>
      </c>
      <c r="AV7" s="50" t="s">
        <v>73</v>
      </c>
      <c r="AW7" s="130">
        <f>IF(B3="Search Table",1,0)</f>
        <v>1</v>
      </c>
    </row>
    <row r="8" spans="1:49">
      <c r="B8" s="131"/>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35">
        <v>0</v>
      </c>
      <c r="AD8" s="35">
        <v>0</v>
      </c>
      <c r="AE8" s="35">
        <v>0</v>
      </c>
      <c r="AF8" s="35">
        <v>0</v>
      </c>
      <c r="AG8" s="35">
        <v>0</v>
      </c>
      <c r="AH8" s="35">
        <v>1</v>
      </c>
      <c r="AI8" s="62">
        <v>1</v>
      </c>
      <c r="AJ8" s="52" t="s">
        <v>322</v>
      </c>
      <c r="AL8" t="str">
        <f t="shared" ca="1" si="0"/>
        <v xml:space="preserve">    (U1)ALERT_REQ_D_SBW_PD_RIS_MSG_11</v>
      </c>
      <c r="AR8" s="63" t="str">
        <f t="shared" si="3"/>
        <v xml:space="preserve">    (U4)0x00000003U,                                                           /* 02 MSG_11                                          */</v>
      </c>
      <c r="AS8" s="63" t="str">
        <f t="shared" si="4"/>
        <v xml:space="preserve">    (U4)0x0000007FU,                                                           /* 02 MSG_11                                          */</v>
      </c>
      <c r="AT8" s="63" t="str">
        <f ca="1">IF(AJ8&lt;&gt;"",AL8&amp;IF(AJ9&lt;&gt;"",","," ")&amp;REPT(" ",78-LEN(AL8))&amp;"/* "&amp;IF(C8&lt;10,"0"&amp;C8,C8)&amp;" "&amp;AJ8&amp;REPT(" ",48-LEN(AJ8))&amp;"*/",IF(AJ7&lt;&gt;"","};",""))</f>
        <v xml:space="preserve">    (U1)ALERT_REQ_D_SBW_PD_RIS_MSG_11,                                         /* 02 MSG_11                                          */</v>
      </c>
      <c r="AU8" s="63" t="str">
        <f ca="1">IF($AW$15&lt;&gt;"NULL","        &amp;"&amp;$AW$15&amp;","&amp;REPT(" ",69-LEN($AW$15))&amp;"/* fp_vd_XDST                                         */","        vdp_PTR_NA,                                                            /* fp_vd_XDST                                         */")</f>
        <v xml:space="preserve">        vdp_PTR_NA,                                                            /* fp_vd_XDST                                         */</v>
      </c>
      <c r="AV8" s="50" t="s">
        <v>74</v>
      </c>
      <c r="AW8" s="68" t="str">
        <f ca="1">"u4_sp_ALERT_"&amp;IF(AW6&lt;&gt;AW17,$AW$17&amp;"_"&amp;$AW$6,AW17)&amp;"_CRIT"</f>
        <v>u4_sp_ALERT_D_SBW_PD_RIS_CRIT</v>
      </c>
    </row>
    <row r="9" spans="1:49">
      <c r="B9" s="131"/>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35">
        <v>0</v>
      </c>
      <c r="AD9" s="35">
        <v>0</v>
      </c>
      <c r="AE9" s="35">
        <v>0</v>
      </c>
      <c r="AF9" s="35">
        <v>0</v>
      </c>
      <c r="AG9" s="35">
        <v>1</v>
      </c>
      <c r="AH9" s="35">
        <v>0</v>
      </c>
      <c r="AI9" s="62">
        <v>1</v>
      </c>
      <c r="AJ9" s="52" t="s">
        <v>326</v>
      </c>
      <c r="AL9" t="str">
        <f t="shared" ca="1" si="0"/>
        <v xml:space="preserve">    (U1)ALERT_REQ_D_SBW_PD_RIS_MSG_12</v>
      </c>
      <c r="AR9" s="63" t="str">
        <f t="shared" si="3"/>
        <v xml:space="preserve">    (U4)0x00000005U,                                                           /* 03 MSG_12                                          */</v>
      </c>
      <c r="AS9" s="63" t="str">
        <f t="shared" si="4"/>
        <v xml:space="preserve">    (U4)0x0000007FU,                                                           /* 03 MSG_12                                          */</v>
      </c>
      <c r="AT9" s="63" t="str">
        <f t="shared" ca="1" si="1"/>
        <v xml:space="preserve">    (U1)ALERT_REQ_D_SBW_PD_RIS_MSG_12,                                         /* 03 MSG_12                                          */</v>
      </c>
      <c r="AU9" s="63"/>
      <c r="AV9" s="50" t="s">
        <v>75</v>
      </c>
      <c r="AW9" s="68" t="str">
        <f ca="1">"u4_sp_ALERT_"&amp;IF(AW6&lt;&gt;AW17,$AW$17&amp;"_"&amp;$AW$6,AW17)&amp;"_MASK"</f>
        <v>u4_sp_ALERT_D_SBW_PD_RIS_MASK</v>
      </c>
    </row>
    <row r="10" spans="1:49">
      <c r="B10" s="131"/>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35">
        <v>0</v>
      </c>
      <c r="AD10" s="35">
        <v>0</v>
      </c>
      <c r="AE10" s="35">
        <v>0</v>
      </c>
      <c r="AF10" s="35">
        <v>0</v>
      </c>
      <c r="AG10" s="35">
        <v>1</v>
      </c>
      <c r="AH10" s="35">
        <v>1</v>
      </c>
      <c r="AI10" s="62">
        <v>0</v>
      </c>
      <c r="AJ10" s="52" t="s">
        <v>462</v>
      </c>
      <c r="AL10" t="str">
        <f t="shared" ca="1" si="0"/>
        <v xml:space="preserve">    (U1)ALERT_REQ_D_SBW_PD_RIS_MSG_38</v>
      </c>
      <c r="AR10" s="63" t="str">
        <f t="shared" si="3"/>
        <v xml:space="preserve">    (U4)0x00000006U,                                                           /* 04 MSG_38                                          */</v>
      </c>
      <c r="AS10" s="63" t="str">
        <f t="shared" si="4"/>
        <v xml:space="preserve">    (U4)0x0000007FU,                                                           /* 04 MSG_38                                          */</v>
      </c>
      <c r="AT10" s="63" t="str">
        <f t="shared" ca="1" si="1"/>
        <v xml:space="preserve">    (U1)ALERT_REQ_D_SBW_PD_RIS_MSG_38,                                         /* 04 MSG_38                                          */</v>
      </c>
      <c r="AU10" s="63" t="str">
        <f ca="1">IF($AW$7=1,"        &amp;"&amp;$AW$9&amp;"[0],"&amp;REPT(" ",66-LEN($AW$9))&amp;"/* u4p_MASK                                           */","        (const U4 *)vdp_PTR_NA,                                                /* u4p_MASK                                           */")</f>
        <v xml:space="preserve">        &amp;u4_sp_ALERT_D_SBW_PD_RIS_MASK[0],                                     /* u4p_MASK                                           */</v>
      </c>
      <c r="AV10" s="50" t="s">
        <v>76</v>
      </c>
      <c r="AW10" s="68" t="str">
        <f ca="1">"ALERT_"&amp;IF(AW6&lt;&gt;AW17,$AW$17&amp;"_"&amp;$AW$6,AW17)&amp;"_NUM_DST"</f>
        <v>ALERT_D_SBW_PD_RIS_NUM_DST</v>
      </c>
    </row>
    <row r="11" spans="1:49">
      <c r="B11" s="131"/>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v>0</v>
      </c>
      <c r="AD11" s="35">
        <v>0</v>
      </c>
      <c r="AE11" s="35">
        <v>0</v>
      </c>
      <c r="AF11" s="35">
        <v>0</v>
      </c>
      <c r="AG11" s="35">
        <v>1</v>
      </c>
      <c r="AH11" s="35">
        <v>1</v>
      </c>
      <c r="AI11" s="62">
        <v>1</v>
      </c>
      <c r="AJ11" s="52" t="s">
        <v>470</v>
      </c>
      <c r="AL11" t="str">
        <f t="shared" ca="1" si="0"/>
        <v xml:space="preserve">    (U1)ALERT_REQ_D_SBW_PD_RIS_MSG_39</v>
      </c>
      <c r="AR11" s="63" t="str">
        <f t="shared" si="3"/>
        <v xml:space="preserve">    (U4)0x00000007U,                                                           /* 05 MSG_39                                          */</v>
      </c>
      <c r="AS11" s="63" t="str">
        <f t="shared" si="4"/>
        <v xml:space="preserve">    (U4)0x0000007FU,                                                           /* 05 MSG_39                                          */</v>
      </c>
      <c r="AT11" s="63" t="str">
        <f t="shared" ca="1" si="1"/>
        <v xml:space="preserve">    (U1)ALERT_REQ_D_SBW_PD_RIS_MSG_39,                                         /* 05 MSG_39                                          */</v>
      </c>
      <c r="AU11" s="63" t="str">
        <f ca="1">IF($AW$7=1,"        &amp;"&amp;$AW$8&amp;"[0],"&amp;REPT(" ",66-LEN($AW$8))&amp;"/* u4p_CRIT                                           */","        (const U4 *)vdp_PTR_NA,                                                /* u4p_CRIT                                           */")</f>
        <v xml:space="preserve">        &amp;u4_sp_ALERT_D_SBW_PD_RIS_CRIT[0],                                     /* u4p_CRIT                                           */</v>
      </c>
      <c r="AV11" s="50" t="s">
        <v>77</v>
      </c>
      <c r="AW11" s="68" t="str">
        <f ca="1">"u1_sp_ALERT_"&amp;IF(AW6&lt;&gt;AW17,$AW$17&amp;"_"&amp;$AW$6,AW17)&amp;"_DST"</f>
        <v>u1_sp_ALERT_D_SBW_PD_RIS_DST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v>0</v>
      </c>
      <c r="AD12" s="35">
        <v>0</v>
      </c>
      <c r="AE12" s="35">
        <v>0</v>
      </c>
      <c r="AF12" s="35">
        <v>1</v>
      </c>
      <c r="AG12" s="35">
        <v>0</v>
      </c>
      <c r="AH12" s="35">
        <v>0</v>
      </c>
      <c r="AI12" s="62">
        <v>0</v>
      </c>
      <c r="AJ12" s="52" t="s">
        <v>331</v>
      </c>
      <c r="AL12" t="str">
        <f t="shared" ca="1" si="0"/>
        <v xml:space="preserve">    (U1)ALERT_REQ_D_SBW_PD_RIS_MSG_33</v>
      </c>
      <c r="AR12" s="63" t="str">
        <f t="shared" si="3"/>
        <v xml:space="preserve">    (U4)0x00000008U,                                                           /* 06 MSG_33                                          */</v>
      </c>
      <c r="AS12" s="63" t="str">
        <f t="shared" si="4"/>
        <v xml:space="preserve">    (U4)0x0000007FU,                                                           /* 06 MSG_33                                          */</v>
      </c>
      <c r="AT12" s="63" t="str">
        <f t="shared" ca="1" si="1"/>
        <v xml:space="preserve">    (U1)ALERT_REQ_D_SBW_PD_RIS_MSG_33,                                         /* 06 MSG_33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v>0</v>
      </c>
      <c r="AD13" s="35">
        <v>0</v>
      </c>
      <c r="AE13" s="35">
        <v>0</v>
      </c>
      <c r="AF13" s="35">
        <v>1</v>
      </c>
      <c r="AG13" s="35">
        <v>0</v>
      </c>
      <c r="AH13" s="35">
        <v>0</v>
      </c>
      <c r="AI13" s="62">
        <v>1</v>
      </c>
      <c r="AJ13" s="52" t="s">
        <v>334</v>
      </c>
      <c r="AL13" t="str">
        <f t="shared" ca="1" si="0"/>
        <v xml:space="preserve">    (U1)ALERT_REQ_D_SBW_PD_RIS_MSG_16</v>
      </c>
      <c r="AR13" s="63" t="str">
        <f t="shared" si="3"/>
        <v xml:space="preserve">    (U4)0x00000009U,                                                           /* 07 MSG_16                                          */</v>
      </c>
      <c r="AS13" s="63" t="str">
        <f t="shared" si="4"/>
        <v xml:space="preserve">    (U4)0x0000007FU,                                                           /* 07 MSG_16                                          */</v>
      </c>
      <c r="AT13" s="63" t="str">
        <f t="shared" ca="1" si="1"/>
        <v xml:space="preserve">    (U1)ALERT_REQ_D_SBW_PD_RIS_MSG_16,                                         /* 07 MSG_16                                          */</v>
      </c>
      <c r="AU13" s="63" t="str">
        <f ca="1">"        &amp;"&amp;$AW$11&amp;"[0],"&amp;REPT(" ",66-LEN($AW$11))&amp;"/* u1p_DST                                            */"</f>
        <v xml:space="preserve">        &amp;u1_sp_ALERT_D_SBW_PD_RIS_DST[0],                                      /* u1p_DST                                            */</v>
      </c>
      <c r="AV13" s="50" t="s">
        <v>78</v>
      </c>
      <c r="AW13" s="130">
        <f>COUNTA($AJ$6:$AJ$69)</f>
        <v>19</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v>0</v>
      </c>
      <c r="AD14" s="35">
        <v>0</v>
      </c>
      <c r="AE14" s="35">
        <v>0</v>
      </c>
      <c r="AF14" s="35">
        <v>1</v>
      </c>
      <c r="AG14" s="35">
        <v>0</v>
      </c>
      <c r="AH14" s="35">
        <v>1</v>
      </c>
      <c r="AI14" s="35">
        <v>0</v>
      </c>
      <c r="AJ14" s="52" t="s">
        <v>337</v>
      </c>
      <c r="AL14" t="str">
        <f t="shared" ca="1" si="0"/>
        <v xml:space="preserve">    (U1)ALERT_REQ_D_SBW_PD_RIS_MSG_19</v>
      </c>
      <c r="AR14" s="63" t="str">
        <f t="shared" si="3"/>
        <v xml:space="preserve">    (U4)0x0000000AU,                                                           /* 08 MSG_19                                          */</v>
      </c>
      <c r="AS14" s="63" t="str">
        <f t="shared" si="4"/>
        <v xml:space="preserve">    (U4)0x0000007FU,                                                           /* 08 MSG_19                                          */</v>
      </c>
      <c r="AT14" s="63" t="str">
        <f t="shared" ca="1" si="1"/>
        <v xml:space="preserve">    (U1)ALERT_REQ_D_SBW_PD_RIS_MSG_19,                                         /* 08 MSG_19                                          */</v>
      </c>
      <c r="AU14" s="63" t="str">
        <f ca="1">"        (U2)"&amp;$AW$10&amp;","&amp;REPT(" ",66-LEN($AW$10))&amp;"/* u2_num_srch                                        */"</f>
        <v xml:space="preserve">        (U2)ALERT_D_SBW_PD_RIS_NUM_DST,                                        /* u2_num_srch                                        */</v>
      </c>
      <c r="AV14" s="50" t="s">
        <v>79</v>
      </c>
      <c r="AW14" s="68" t="str">
        <f ca="1">IF(AW6&lt;&gt;AW17,VLOOKUP(AW6,Matrix!$C$13:$G$37,4,FALSE),Matrix!F13)</f>
        <v>u4_s_AlertD_sbwPdRisSrcchk</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v>0</v>
      </c>
      <c r="AD15" s="35">
        <v>0</v>
      </c>
      <c r="AE15" s="35">
        <v>0</v>
      </c>
      <c r="AF15" s="35">
        <v>1</v>
      </c>
      <c r="AG15" s="35">
        <v>0</v>
      </c>
      <c r="AH15" s="35">
        <v>1</v>
      </c>
      <c r="AI15" s="35">
        <v>1</v>
      </c>
      <c r="AJ15" s="52" t="s">
        <v>340</v>
      </c>
      <c r="AL15" t="str">
        <f t="shared" ca="1" si="0"/>
        <v xml:space="preserve">    (U1)ALERT_REQ_D_SBW_PD_RIS_MSG_20</v>
      </c>
      <c r="AR15" s="63" t="str">
        <f t="shared" si="3"/>
        <v xml:space="preserve">    (U4)0x0000000BU,                                                           /* 09 MSG_20                                          */</v>
      </c>
      <c r="AS15" s="63" t="str">
        <f t="shared" si="4"/>
        <v xml:space="preserve">    (U4)0x0000007FU,                                                           /* 09 MSG_20                                          */</v>
      </c>
      <c r="AT15" s="63" t="str">
        <f t="shared" ca="1" si="1"/>
        <v xml:space="preserve">    (U1)ALERT_REQ_D_SBW_PD_RIS_MSG_20,                                         /* 09 MSG_20                                          */</v>
      </c>
      <c r="AU15" s="63" t="str">
        <f ca="1">"        (U1)"&amp;$AW$16&amp;REPT(" ",67-LEN($AW$16))&amp;"/* u1_vom_act                                         */"</f>
        <v xml:space="preserve">        (U1)ALERT_VOM_IGN_ON                                                   /* u1_vom_act                                         */</v>
      </c>
      <c r="AV15" s="50" t="s">
        <v>82</v>
      </c>
      <c r="AW15" s="68" t="str">
        <f ca="1">IF(AW6&lt;&gt;AW17,VLOOKUP(AW6,Matrix!$C$13:$G$37,5,FALSE),Matrix!G13)</f>
        <v>NULL</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v>0</v>
      </c>
      <c r="AD16" s="35">
        <v>0</v>
      </c>
      <c r="AE16" s="35">
        <v>0</v>
      </c>
      <c r="AF16" s="35">
        <v>1</v>
      </c>
      <c r="AG16" s="35">
        <v>1</v>
      </c>
      <c r="AH16" s="35">
        <v>0</v>
      </c>
      <c r="AI16" s="35">
        <v>0</v>
      </c>
      <c r="AJ16" s="52" t="s">
        <v>636</v>
      </c>
      <c r="AL16" t="str">
        <f t="shared" ca="1" si="0"/>
        <v xml:space="preserve">    (U1)ALERT_REQ_D_SBW_PD_RIS_MSG_40</v>
      </c>
      <c r="AR16" s="63" t="str">
        <f t="shared" si="3"/>
        <v xml:space="preserve">    (U4)0x0000000CU,                                                           /* 10 MSG_40                                          */</v>
      </c>
      <c r="AS16" s="63" t="str">
        <f t="shared" si="4"/>
        <v xml:space="preserve">    (U4)0x0000007FU,                                                           /* 10 MSG_40                                          */</v>
      </c>
      <c r="AT16" s="63" t="str">
        <f t="shared" ca="1" si="1"/>
        <v xml:space="preserve">    (U1)ALERT_REQ_D_SBW_PD_RIS_MSG_40,                                         /* 10 MSG_40                                          */</v>
      </c>
      <c r="AU16" s="63" t="s">
        <v>71</v>
      </c>
      <c r="AV16" s="50" t="s">
        <v>80</v>
      </c>
      <c r="AW16" s="68" t="str">
        <f ca="1">IF(AW6&lt;&gt;AW17,VLOOKUP(AW6,Matrix!$C$13:$G$37,2,FALSE),Matrix!D13)</f>
        <v>ALERT_VOM_IGN_ON</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v>0</v>
      </c>
      <c r="AD17" s="35">
        <v>0</v>
      </c>
      <c r="AE17" s="35">
        <v>0</v>
      </c>
      <c r="AF17" s="35">
        <v>1</v>
      </c>
      <c r="AG17" s="35">
        <v>1</v>
      </c>
      <c r="AH17" s="35">
        <v>1</v>
      </c>
      <c r="AI17" s="35">
        <v>0</v>
      </c>
      <c r="AJ17" s="52" t="s">
        <v>345</v>
      </c>
      <c r="AL17" t="str">
        <f t="shared" ca="1" si="0"/>
        <v xml:space="preserve">    (U1)ALERT_REQ_D_SBW_PD_RIS_MSG_34</v>
      </c>
      <c r="AR17" s="63" t="str">
        <f t="shared" si="3"/>
        <v xml:space="preserve">    (U4)0x0000000EU,                                                           /* 11 MSG_34                                          */</v>
      </c>
      <c r="AS17" s="63" t="str">
        <f t="shared" si="4"/>
        <v xml:space="preserve">    (U4)0x0000007FU,                                                           /* 11 MSG_34                                          */</v>
      </c>
      <c r="AT17" s="63" t="str">
        <f t="shared" ca="1" si="1"/>
        <v xml:space="preserve">    (U1)ALERT_REQ_D_SBW_PD_RIS_MSG_34,                                         /* 11 MSG_34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v>0</v>
      </c>
      <c r="AD18" s="35">
        <v>0</v>
      </c>
      <c r="AE18" s="35">
        <v>0</v>
      </c>
      <c r="AF18" s="35">
        <v>1</v>
      </c>
      <c r="AG18" s="35">
        <v>1</v>
      </c>
      <c r="AH18" s="35">
        <v>1</v>
      </c>
      <c r="AI18" s="35">
        <v>1</v>
      </c>
      <c r="AJ18" s="52" t="s">
        <v>348</v>
      </c>
      <c r="AL18" t="str">
        <f t="shared" ca="1" si="0"/>
        <v xml:space="preserve">    (U1)ALERT_REQ_D_SBW_PD_RIS_MSG_35</v>
      </c>
      <c r="AR18" s="63" t="str">
        <f t="shared" si="3"/>
        <v xml:space="preserve">    (U4)0x0000000FU,                                                           /* 12 MSG_35                                          */</v>
      </c>
      <c r="AS18" s="63" t="str">
        <f t="shared" si="4"/>
        <v xml:space="preserve">    (U4)0x0000007FU,                                                           /* 12 MSG_35                                          */</v>
      </c>
      <c r="AT18" s="63" t="str">
        <f t="shared" ca="1" si="1"/>
        <v xml:space="preserve">    (U1)ALERT_REQ_D_SBW_PD_RIS_MSG_35,                                         /* 12 MSG_35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v>0</v>
      </c>
      <c r="AD19" s="35">
        <v>0</v>
      </c>
      <c r="AE19" s="35">
        <v>1</v>
      </c>
      <c r="AF19" s="35">
        <v>0</v>
      </c>
      <c r="AG19" s="35">
        <v>0</v>
      </c>
      <c r="AH19" s="35">
        <v>0</v>
      </c>
      <c r="AI19" s="35">
        <v>0</v>
      </c>
      <c r="AJ19" s="52" t="s">
        <v>351</v>
      </c>
      <c r="AL19" t="str">
        <f t="shared" ca="1" si="0"/>
        <v xml:space="preserve">    (U1)ALERT_REQ_D_SBW_PD_RIS_MSG_36</v>
      </c>
      <c r="AR19" s="63" t="str">
        <f t="shared" si="3"/>
        <v xml:space="preserve">    (U4)0x00000010U,                                                           /* 13 MSG_36                                          */</v>
      </c>
      <c r="AS19" s="63" t="str">
        <f t="shared" si="4"/>
        <v xml:space="preserve">    (U4)0x0000007FU,                                                           /* 13 MSG_36                                          */</v>
      </c>
      <c r="AT19" s="63" t="str">
        <f t="shared" ca="1" si="1"/>
        <v xml:space="preserve">    (U1)ALERT_REQ_D_SBW_PD_RIS_MSG_36,                                         /* 13 MSG_36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v>0</v>
      </c>
      <c r="AD20" s="35">
        <v>0</v>
      </c>
      <c r="AE20" s="35">
        <v>1</v>
      </c>
      <c r="AF20" s="35">
        <v>0</v>
      </c>
      <c r="AG20" s="35">
        <v>0</v>
      </c>
      <c r="AH20" s="35">
        <v>0</v>
      </c>
      <c r="AI20" s="35">
        <v>1</v>
      </c>
      <c r="AJ20" s="52" t="s">
        <v>354</v>
      </c>
      <c r="AL20" t="str">
        <f t="shared" ca="1" si="0"/>
        <v xml:space="preserve">    (U1)ALERT_REQ_D_SBW_PD_RIS_MSG_10</v>
      </c>
      <c r="AR20" s="63" t="str">
        <f t="shared" si="3"/>
        <v xml:space="preserve">    (U4)0x00000011U,                                                           /* 14 MSG_10                                          */</v>
      </c>
      <c r="AS20" s="63" t="str">
        <f t="shared" si="4"/>
        <v xml:space="preserve">    (U4)0x0000007FU,                                                           /* 14 MSG_10                                          */</v>
      </c>
      <c r="AT20" s="63" t="str">
        <f t="shared" ca="1" si="1"/>
        <v xml:space="preserve">    (U1)ALERT_REQ_D_SBW_PD_RIS_MSG_10,                                         /* 14 MSG_10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v>0</v>
      </c>
      <c r="AD21" s="35">
        <v>0</v>
      </c>
      <c r="AE21" s="35">
        <v>1</v>
      </c>
      <c r="AF21" s="35">
        <v>0</v>
      </c>
      <c r="AG21" s="35">
        <v>0</v>
      </c>
      <c r="AH21" s="35">
        <v>1</v>
      </c>
      <c r="AI21" s="35">
        <v>1</v>
      </c>
      <c r="AJ21" s="52" t="s">
        <v>358</v>
      </c>
      <c r="AL21" t="str">
        <f t="shared" ca="1" si="0"/>
        <v xml:space="preserve">    (U1)ALERT_REQ_D_SBW_PD_RIS_MSG_13</v>
      </c>
      <c r="AR21" s="63" t="str">
        <f t="shared" si="3"/>
        <v xml:space="preserve">    (U4)0x00000013U,                                                           /* 15 MSG_13                                          */</v>
      </c>
      <c r="AS21" s="63" t="str">
        <f t="shared" si="4"/>
        <v xml:space="preserve">    (U4)0x0000007FU,                                                           /* 15 MSG_13                                          */</v>
      </c>
      <c r="AT21" s="63" t="str">
        <f t="shared" ca="1" si="1"/>
        <v xml:space="preserve">    (U1)ALERT_REQ_D_SBW_PD_RIS_MSG_13,                                         /* 15 MSG_13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v>0</v>
      </c>
      <c r="AD22" s="35">
        <v>0</v>
      </c>
      <c r="AE22" s="35">
        <v>1</v>
      </c>
      <c r="AF22" s="35">
        <v>0</v>
      </c>
      <c r="AG22" s="35">
        <v>1</v>
      </c>
      <c r="AH22" s="35">
        <v>0</v>
      </c>
      <c r="AI22" s="35">
        <v>0</v>
      </c>
      <c r="AJ22" s="52" t="s">
        <v>361</v>
      </c>
      <c r="AL22" t="str">
        <f t="shared" ca="1" si="0"/>
        <v xml:space="preserve">    (U1)ALERT_REQ_D_SBW_PD_RIS_MSG_14</v>
      </c>
      <c r="AR22" s="63" t="str">
        <f t="shared" si="3"/>
        <v xml:space="preserve">    (U4)0x00000014U,                                                           /* 16 MSG_14                                          */</v>
      </c>
      <c r="AS22" s="63" t="str">
        <f t="shared" si="4"/>
        <v xml:space="preserve">    (U4)0x0000007FU,                                                           /* 16 MSG_14                                          */</v>
      </c>
      <c r="AT22" s="63" t="str">
        <f t="shared" ca="1" si="1"/>
        <v xml:space="preserve">    (U1)ALERT_REQ_D_SBW_PD_RIS_MSG_14,                                         /* 16 MSG_14                                          */</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v>0</v>
      </c>
      <c r="AD23" s="35">
        <v>0</v>
      </c>
      <c r="AE23" s="35">
        <v>1</v>
      </c>
      <c r="AF23" s="35">
        <v>0</v>
      </c>
      <c r="AG23" s="35">
        <v>1</v>
      </c>
      <c r="AH23" s="35">
        <v>0</v>
      </c>
      <c r="AI23" s="35">
        <v>1</v>
      </c>
      <c r="AJ23" s="52" t="s">
        <v>364</v>
      </c>
      <c r="AL23" t="str">
        <f t="shared" ca="1" si="0"/>
        <v xml:space="preserve">    (U1)ALERT_REQ_D_SBW_PD_RIS_MSG_17</v>
      </c>
      <c r="AR23" s="63" t="str">
        <f t="shared" si="3"/>
        <v xml:space="preserve">    (U4)0x00000015U,                                                           /* 17 MSG_17                                          */</v>
      </c>
      <c r="AS23" s="63" t="str">
        <f t="shared" si="4"/>
        <v xml:space="preserve">    (U4)0x0000007FU,                                                           /* 17 MSG_17                                          */</v>
      </c>
      <c r="AT23" s="63" t="str">
        <f t="shared" ca="1" si="1"/>
        <v xml:space="preserve">    (U1)ALERT_REQ_D_SBW_PD_RIS_MSG_17,                                         /* 17 MSG_17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v>0</v>
      </c>
      <c r="AD24" s="35">
        <v>0</v>
      </c>
      <c r="AE24" s="35">
        <v>1</v>
      </c>
      <c r="AF24" s="35">
        <v>0</v>
      </c>
      <c r="AG24" s="35">
        <v>1</v>
      </c>
      <c r="AH24" s="35">
        <v>1</v>
      </c>
      <c r="AI24" s="35">
        <v>0</v>
      </c>
      <c r="AJ24" s="52" t="s">
        <v>367</v>
      </c>
      <c r="AL24" t="str">
        <f t="shared" ca="1" si="0"/>
        <v xml:space="preserve">    (U1)ALERT_REQ_D_SBW_PD_RIS_MSG_18</v>
      </c>
      <c r="AR24" s="63" t="str">
        <f t="shared" si="3"/>
        <v xml:space="preserve">    (U4)0x00000016U                                                            /* 18 MSG_18                                          */</v>
      </c>
      <c r="AS24" s="63" t="str">
        <f t="shared" si="4"/>
        <v xml:space="preserve">    (U4)0x0000007FU                                                            /* 18 MSG_18                                          */</v>
      </c>
      <c r="AT24" s="63" t="str">
        <f t="shared" ca="1" si="1"/>
        <v xml:space="preserve">    (U1)ALERT_REQ_D_SBW_PD_RIS_MSG_18                                          /* 18 MSG_18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62" t="s">
        <v>69</v>
      </c>
      <c r="AD25" s="62" t="s">
        <v>69</v>
      </c>
      <c r="AE25" s="62" t="s">
        <v>69</v>
      </c>
      <c r="AF25" s="62" t="s">
        <v>69</v>
      </c>
      <c r="AG25" s="62" t="s">
        <v>69</v>
      </c>
      <c r="AH25" s="62" t="s">
        <v>69</v>
      </c>
      <c r="AI25" s="62" t="s">
        <v>69</v>
      </c>
      <c r="AJ25" s="24"/>
      <c r="AL25" t="str">
        <f t="shared" ca="1" si="0"/>
        <v xml:space="preserve">    (U1)ALERT_REQ_D_SBW_PD_RIS_</v>
      </c>
      <c r="AR25" s="63" t="str">
        <f t="shared" si="3"/>
        <v>};</v>
      </c>
      <c r="AS25" s="63" t="str">
        <f t="shared" si="4"/>
        <v>};</v>
      </c>
      <c r="AT25" s="63" t="str">
        <f t="shared" si="1"/>
        <v>};</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(U1)ALERT_REQ_D_SBW_PD_RIS_</v>
      </c>
      <c r="AR26" s="63" t="str">
        <f t="shared" si="3"/>
        <v/>
      </c>
      <c r="AS26" s="63" t="str">
        <f t="shared" si="4"/>
        <v/>
      </c>
      <c r="AT26" s="63" t="str">
        <f t="shared" si="1"/>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(U1)ALERT_REQ_D_SBW_PD_RIS_</v>
      </c>
      <c r="AR27" s="63" t="str">
        <f t="shared" si="3"/>
        <v/>
      </c>
      <c r="AS27" s="63" t="str">
        <f t="shared" si="4"/>
        <v/>
      </c>
      <c r="AT27" s="63" t="str">
        <f t="shared" si="1"/>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(U1)ALERT_REQ_D_SBW_PD_RIS_</v>
      </c>
      <c r="AR28" s="63" t="str">
        <f t="shared" si="3"/>
        <v/>
      </c>
      <c r="AS28" s="63" t="str">
        <f t="shared" si="4"/>
        <v/>
      </c>
      <c r="AT28" s="63" t="str">
        <f t="shared" si="1"/>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(U1)ALERT_REQ_D_SBW_PD_RIS_</v>
      </c>
      <c r="AR29" s="63" t="str">
        <f t="shared" si="3"/>
        <v/>
      </c>
      <c r="AS29" s="63" t="str">
        <f t="shared" si="4"/>
        <v/>
      </c>
      <c r="AT29" s="63" t="str">
        <f t="shared" si="1"/>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(U1)ALERT_REQ_D_SBW_PD_RIS_</v>
      </c>
      <c r="AR30" s="63" t="str">
        <f t="shared" si="3"/>
        <v/>
      </c>
      <c r="AS30" s="63" t="str">
        <f t="shared" si="4"/>
        <v/>
      </c>
      <c r="AT30" s="63" t="str">
        <f t="shared" si="1"/>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(U1)ALERT_REQ_D_SBW_PD_RIS_</v>
      </c>
      <c r="AR31" s="63" t="str">
        <f t="shared" si="3"/>
        <v/>
      </c>
      <c r="AS31" s="63" t="str">
        <f t="shared" si="4"/>
        <v/>
      </c>
      <c r="AT31" s="63" t="str">
        <f t="shared" si="1"/>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(U1)ALERT_REQ_D_SBW_PD_RIS_</v>
      </c>
      <c r="AR32" s="63" t="str">
        <f t="shared" si="3"/>
        <v/>
      </c>
      <c r="AS32" s="63" t="str">
        <f t="shared" si="4"/>
        <v/>
      </c>
      <c r="AT32" s="63" t="str">
        <f t="shared" si="1"/>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(U1)ALERT_REQ_D_SBW_PD_RIS_</v>
      </c>
      <c r="AR33" s="63" t="str">
        <f t="shared" si="3"/>
        <v/>
      </c>
      <c r="AS33" s="63" t="str">
        <f t="shared" si="4"/>
        <v/>
      </c>
      <c r="AT33" s="63" t="str">
        <f t="shared" si="1"/>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(U1)ALERT_REQ_D_SBW_PD_RIS_</v>
      </c>
      <c r="AR34" s="63" t="str">
        <f t="shared" si="3"/>
        <v/>
      </c>
      <c r="AS34" s="63" t="str">
        <f t="shared" si="4"/>
        <v/>
      </c>
      <c r="AT34" s="63" t="str">
        <f t="shared" si="1"/>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(U1)ALERT_REQ_D_SBW_PD_RIS_</v>
      </c>
      <c r="AR35" s="63" t="str">
        <f t="shared" si="3"/>
        <v/>
      </c>
      <c r="AS35" s="63" t="str">
        <f t="shared" si="4"/>
        <v/>
      </c>
      <c r="AT35" s="63" t="str">
        <f t="shared" si="1"/>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(U1)ALERT_REQ_D_SBW_PD_RIS_</v>
      </c>
      <c r="AR36" s="63" t="str">
        <f t="shared" si="3"/>
        <v/>
      </c>
      <c r="AS36" s="63" t="str">
        <f t="shared" si="4"/>
        <v/>
      </c>
      <c r="AT36" s="63" t="str">
        <f t="shared" si="1"/>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(U1)ALERT_REQ_D_SBW_PD_RIS_</v>
      </c>
      <c r="AR37" s="63" t="str">
        <f t="shared" si="3"/>
        <v/>
      </c>
      <c r="AS37" s="63" t="str">
        <f t="shared" si="4"/>
        <v/>
      </c>
      <c r="AT37" s="63" t="str">
        <f t="shared" si="1"/>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(U1)ALERT_REQ_D_SBW_PD_RIS_</v>
      </c>
      <c r="AR38" s="63" t="str">
        <f t="shared" si="3"/>
        <v/>
      </c>
      <c r="AS38" s="63" t="str">
        <f t="shared" si="4"/>
        <v/>
      </c>
      <c r="AT38" s="63" t="str">
        <f t="shared" si="1"/>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(U1)ALERT_REQ_D_SBW_PD_RIS_</v>
      </c>
      <c r="AR39" s="63" t="str">
        <f t="shared" si="3"/>
        <v/>
      </c>
      <c r="AS39" s="63" t="str">
        <f t="shared" si="4"/>
        <v/>
      </c>
      <c r="AT39" s="63" t="str">
        <f t="shared" si="1"/>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(U1)ALERT_REQ_D_SBW_PD_RIS_</v>
      </c>
      <c r="AR40" s="63" t="str">
        <f t="shared" si="3"/>
        <v/>
      </c>
      <c r="AS40" s="63" t="str">
        <f t="shared" si="4"/>
        <v/>
      </c>
      <c r="AT40" s="63" t="str">
        <f t="shared" si="1"/>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(U1)ALERT_REQ_D_SBW_PD_RIS_</v>
      </c>
      <c r="AR41" s="63" t="str">
        <f t="shared" si="3"/>
        <v/>
      </c>
      <c r="AS41" s="63" t="str">
        <f t="shared" si="4"/>
        <v/>
      </c>
      <c r="AT41" s="63" t="str">
        <f t="shared" si="1"/>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(U1)ALERT_REQ_D_SBW_PD_RIS_</v>
      </c>
      <c r="AR42" s="63" t="str">
        <f t="shared" si="3"/>
        <v/>
      </c>
      <c r="AS42" s="63" t="str">
        <f t="shared" si="4"/>
        <v/>
      </c>
      <c r="AT42" s="63" t="str">
        <f t="shared" si="1"/>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(U1)ALERT_REQ_D_SBW_PD_RIS_</v>
      </c>
      <c r="AR43" s="63" t="str">
        <f t="shared" si="3"/>
        <v/>
      </c>
      <c r="AS43" s="63" t="str">
        <f t="shared" si="4"/>
        <v/>
      </c>
      <c r="AT43" s="63" t="str">
        <f t="shared" si="1"/>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(U1)ALERT_REQ_D_SBW_PD_RIS_</v>
      </c>
      <c r="AR44" s="63" t="str">
        <f t="shared" si="3"/>
        <v/>
      </c>
      <c r="AS44" s="63" t="str">
        <f t="shared" si="4"/>
        <v/>
      </c>
      <c r="AT44" s="63" t="str">
        <f t="shared" si="1"/>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(U1)ALERT_REQ_D_SBW_PD_RIS_</v>
      </c>
      <c r="AR45" s="63" t="str">
        <f t="shared" si="3"/>
        <v/>
      </c>
      <c r="AS45" s="63" t="str">
        <f t="shared" si="4"/>
        <v/>
      </c>
      <c r="AT45" s="63" t="str">
        <f t="shared" si="1"/>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(U1)ALERT_REQ_D_SBW_PD_RIS_</v>
      </c>
      <c r="AR46" s="63" t="str">
        <f t="shared" si="3"/>
        <v/>
      </c>
      <c r="AS46" s="63" t="str">
        <f t="shared" si="4"/>
        <v/>
      </c>
      <c r="AT46" s="63" t="str">
        <f t="shared" si="1"/>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(U1)ALERT_REQ_D_SBW_PD_RIS_</v>
      </c>
      <c r="AR47" s="63" t="str">
        <f t="shared" si="3"/>
        <v/>
      </c>
      <c r="AS47" s="63" t="str">
        <f t="shared" si="4"/>
        <v/>
      </c>
      <c r="AT47" s="63" t="str">
        <f t="shared" si="1"/>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(U1)ALERT_REQ_D_SBW_PD_RIS_</v>
      </c>
      <c r="AR48" s="63" t="str">
        <f t="shared" si="3"/>
        <v/>
      </c>
      <c r="AS48" s="63" t="str">
        <f t="shared" si="4"/>
        <v/>
      </c>
      <c r="AT48" s="63" t="str">
        <f t="shared" si="1"/>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(U1)ALERT_REQ_D_SBW_PD_RIS_</v>
      </c>
      <c r="AR49" s="63" t="str">
        <f t="shared" si="3"/>
        <v/>
      </c>
      <c r="AS49" s="63" t="str">
        <f t="shared" si="4"/>
        <v/>
      </c>
      <c r="AT49" s="63" t="str">
        <f t="shared" si="1"/>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(U1)ALERT_REQ_D_SBW_PD_RIS_</v>
      </c>
      <c r="AR50" s="63" t="str">
        <f t="shared" si="3"/>
        <v/>
      </c>
      <c r="AS50" s="63" t="str">
        <f t="shared" si="4"/>
        <v/>
      </c>
      <c r="AT50" s="63" t="str">
        <f t="shared" si="1"/>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(U1)ALERT_REQ_D_SBW_PD_RIS_</v>
      </c>
      <c r="AR51" s="63" t="str">
        <f t="shared" si="3"/>
        <v/>
      </c>
      <c r="AS51" s="63" t="str">
        <f t="shared" si="4"/>
        <v/>
      </c>
      <c r="AT51" s="63" t="str">
        <f t="shared" si="1"/>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(U1)ALERT_REQ_D_SBW_PD_RIS_</v>
      </c>
      <c r="AR52" s="63" t="str">
        <f t="shared" si="3"/>
        <v/>
      </c>
      <c r="AS52" s="63" t="str">
        <f t="shared" si="4"/>
        <v/>
      </c>
      <c r="AT52" s="63" t="str">
        <f t="shared" si="1"/>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(U1)ALERT_REQ_D_SBW_PD_RIS_</v>
      </c>
      <c r="AR53" s="63" t="str">
        <f t="shared" si="3"/>
        <v/>
      </c>
      <c r="AS53" s="63" t="str">
        <f t="shared" si="4"/>
        <v/>
      </c>
      <c r="AT53" s="63" t="str">
        <f t="shared" si="1"/>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(U1)ALERT_REQ_D_SBW_PD_RIS_</v>
      </c>
      <c r="AR54" s="63" t="str">
        <f t="shared" si="3"/>
        <v/>
      </c>
      <c r="AS54" s="63" t="str">
        <f t="shared" si="4"/>
        <v/>
      </c>
      <c r="AT54" s="63" t="str">
        <f t="shared" si="1"/>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(U1)ALERT_REQ_D_SBW_PD_RIS_</v>
      </c>
      <c r="AR55" s="63" t="str">
        <f t="shared" si="3"/>
        <v/>
      </c>
      <c r="AS55" s="63" t="str">
        <f t="shared" si="4"/>
        <v/>
      </c>
      <c r="AT55" s="63" t="str">
        <f t="shared" si="1"/>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(U1)ALERT_REQ_D_SBW_PD_RIS_</v>
      </c>
      <c r="AR56" s="63" t="str">
        <f t="shared" si="3"/>
        <v/>
      </c>
      <c r="AS56" s="63" t="str">
        <f t="shared" si="4"/>
        <v/>
      </c>
      <c r="AT56" s="63" t="str">
        <f t="shared" si="1"/>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(U1)ALERT_REQ_D_SBW_PD_RIS_</v>
      </c>
      <c r="AR57" s="63" t="str">
        <f t="shared" si="3"/>
        <v/>
      </c>
      <c r="AS57" s="63" t="str">
        <f t="shared" si="4"/>
        <v/>
      </c>
      <c r="AT57" s="63" t="str">
        <f t="shared" si="1"/>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(U1)ALERT_REQ_D_SBW_PD_RIS_</v>
      </c>
      <c r="AR58" s="63" t="str">
        <f t="shared" si="3"/>
        <v/>
      </c>
      <c r="AS58" s="63" t="str">
        <f t="shared" si="4"/>
        <v/>
      </c>
      <c r="AT58" s="63" t="str">
        <f t="shared" si="1"/>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(U1)ALERT_REQ_D_SBW_PD_RIS_</v>
      </c>
      <c r="AR59" s="63" t="str">
        <f t="shared" si="3"/>
        <v/>
      </c>
      <c r="AS59" s="63" t="str">
        <f t="shared" si="4"/>
        <v/>
      </c>
      <c r="AT59" s="63" t="str">
        <f t="shared" si="1"/>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(U1)ALERT_REQ_D_SBW_PD_RIS_</v>
      </c>
      <c r="AR60" s="63" t="str">
        <f t="shared" si="3"/>
        <v/>
      </c>
      <c r="AS60" s="63" t="str">
        <f t="shared" si="4"/>
        <v/>
      </c>
      <c r="AT60" s="63" t="str">
        <f t="shared" si="1"/>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(U1)ALERT_REQ_D_SBW_PD_RIS_</v>
      </c>
      <c r="AR61" s="63" t="str">
        <f t="shared" si="3"/>
        <v/>
      </c>
      <c r="AS61" s="63" t="str">
        <f t="shared" si="4"/>
        <v/>
      </c>
      <c r="AT61" s="63" t="str">
        <f t="shared" si="1"/>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(U1)ALERT_REQ_D_SBW_PD_RIS_</v>
      </c>
      <c r="AR62" s="63" t="str">
        <f t="shared" si="3"/>
        <v/>
      </c>
      <c r="AS62" s="63" t="str">
        <f t="shared" si="4"/>
        <v/>
      </c>
      <c r="AT62" s="63" t="str">
        <f t="shared" si="1"/>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(U1)ALERT_REQ_D_SBW_PD_RIS_</v>
      </c>
      <c r="AR63" s="63" t="str">
        <f t="shared" si="3"/>
        <v/>
      </c>
      <c r="AS63" s="63" t="str">
        <f t="shared" si="4"/>
        <v/>
      </c>
      <c r="AT63" s="63" t="str">
        <f t="shared" si="1"/>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(U1)ALERT_REQ_D_SBW_PD_RIS_</v>
      </c>
      <c r="AR64" s="63" t="str">
        <f t="shared" si="3"/>
        <v/>
      </c>
      <c r="AS64" s="63" t="str">
        <f t="shared" si="4"/>
        <v/>
      </c>
      <c r="AT64" s="63" t="str">
        <f t="shared" si="1"/>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(U1)ALERT_REQ_D_SBW_PD_RIS_</v>
      </c>
      <c r="AR65" s="63" t="str">
        <f t="shared" si="3"/>
        <v/>
      </c>
      <c r="AS65" s="63" t="str">
        <f t="shared" si="4"/>
        <v/>
      </c>
      <c r="AT65" s="63" t="str">
        <f t="shared" si="1"/>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(U1)ALERT_REQ_D_SBW_PD_RIS_</v>
      </c>
      <c r="AR66" s="63" t="str">
        <f t="shared" si="3"/>
        <v/>
      </c>
      <c r="AS66" s="63" t="str">
        <f t="shared" si="4"/>
        <v/>
      </c>
      <c r="AT66" s="63" t="str">
        <f t="shared" si="1"/>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(U1)ALERT_REQ_D_SBW_PD_RIS_</v>
      </c>
      <c r="AR67" s="63" t="str">
        <f t="shared" si="3"/>
        <v/>
      </c>
      <c r="AS67" s="63" t="str">
        <f t="shared" si="4"/>
        <v/>
      </c>
      <c r="AT67" s="63" t="str">
        <f t="shared" si="1"/>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(U1)ALERT_REQ_D_SBW_PD_RIS_</v>
      </c>
      <c r="AR68" s="63" t="str">
        <f t="shared" si="3"/>
        <v/>
      </c>
      <c r="AS68" s="63" t="str">
        <f t="shared" si="4"/>
        <v/>
      </c>
      <c r="AT68" s="63" t="str">
        <f t="shared" si="1"/>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(U1)ALERT_REQ_D_SBW_PD_RIS_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PD_RIS</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1</v>
      </c>
      <c r="AJ71" s="48" t="str">
        <f t="shared" ref="AJ71:AJ134" si="6">IF(AJ6&lt;&gt;"",AJ6,"")</f>
        <v>MSG_08</v>
      </c>
      <c r="AK71" s="61"/>
      <c r="AL71" s="61" t="str">
        <f>BIN2HEX(AB71&amp;AC71&amp;AD71&amp;AE71&amp;AF71&amp;AG71&amp;AH71&amp;AI71,2)</f>
        <v>01</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(U4)0x00000001U,                                                           /* 00 MSG_08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1</v>
      </c>
      <c r="AI72" s="125">
        <f t="shared" si="5"/>
        <v>0</v>
      </c>
      <c r="AJ72" s="48" t="str">
        <f t="shared" si="6"/>
        <v>MSG_09</v>
      </c>
      <c r="AK72" s="61"/>
      <c r="AL72" s="61" t="str">
        <f t="shared" ref="AL72:AL134" si="9">BIN2HEX(AB72&amp;AC72&amp;AD72&amp;AE72&amp;AF72&amp;AG72&amp;AH72&amp;AI72,2)</f>
        <v>02</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(U4)0x00000002U,                                                           /* 01 MSG_09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1</v>
      </c>
      <c r="AJ73" s="48" t="str">
        <f t="shared" si="6"/>
        <v>MSG_11</v>
      </c>
      <c r="AK73" s="61"/>
      <c r="AL73" s="61" t="str">
        <f t="shared" si="9"/>
        <v>03</v>
      </c>
      <c r="AM73" s="61" t="str">
        <f t="shared" si="10"/>
        <v>00</v>
      </c>
      <c r="AN73" s="61" t="str">
        <f t="shared" si="11"/>
        <v>00</v>
      </c>
      <c r="AO73" s="61" t="str">
        <f t="shared" si="12"/>
        <v>00</v>
      </c>
      <c r="AQ73" t="str">
        <f t="shared" si="7"/>
        <v xml:space="preserve">    (U4)0x00000003U,                                                           /* 02 MSG_11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1</v>
      </c>
      <c r="AH74" s="125">
        <f t="shared" si="5"/>
        <v>0</v>
      </c>
      <c r="AI74" s="125">
        <f t="shared" si="5"/>
        <v>1</v>
      </c>
      <c r="AJ74" s="48" t="str">
        <f t="shared" si="6"/>
        <v>MSG_12</v>
      </c>
      <c r="AK74" s="61"/>
      <c r="AL74" s="61" t="str">
        <f t="shared" si="9"/>
        <v>05</v>
      </c>
      <c r="AM74" s="61" t="str">
        <f t="shared" si="10"/>
        <v>00</v>
      </c>
      <c r="AN74" s="61" t="str">
        <f t="shared" si="11"/>
        <v>00</v>
      </c>
      <c r="AO74" s="61" t="str">
        <f t="shared" si="12"/>
        <v>00</v>
      </c>
      <c r="AQ74" t="str">
        <f t="shared" si="7"/>
        <v xml:space="preserve">    (U4)0x00000005U,                                                           /* 03 MSG_12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1</v>
      </c>
      <c r="AI75" s="125">
        <f t="shared" si="5"/>
        <v>0</v>
      </c>
      <c r="AJ75" s="48" t="str">
        <f t="shared" si="6"/>
        <v>MSG_38</v>
      </c>
      <c r="AK75" s="61"/>
      <c r="AL75" s="61" t="str">
        <f t="shared" si="9"/>
        <v>06</v>
      </c>
      <c r="AM75" s="61" t="str">
        <f t="shared" si="10"/>
        <v>00</v>
      </c>
      <c r="AN75" s="61" t="str">
        <f t="shared" si="11"/>
        <v>00</v>
      </c>
      <c r="AO75" s="61" t="str">
        <f t="shared" si="12"/>
        <v>00</v>
      </c>
      <c r="AQ75" t="str">
        <f t="shared" si="7"/>
        <v xml:space="preserve">    (U4)0x00000006U,                                                           /* 04 MSG_38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1</v>
      </c>
      <c r="AI76" s="125">
        <f t="shared" si="5"/>
        <v>1</v>
      </c>
      <c r="AJ76" s="48" t="str">
        <f t="shared" si="6"/>
        <v>MSG_39</v>
      </c>
      <c r="AK76" s="61"/>
      <c r="AL76" s="61" t="str">
        <f t="shared" si="9"/>
        <v>07</v>
      </c>
      <c r="AM76" s="61" t="str">
        <f t="shared" si="10"/>
        <v>00</v>
      </c>
      <c r="AN76" s="61" t="str">
        <f t="shared" si="11"/>
        <v>00</v>
      </c>
      <c r="AO76" s="61" t="str">
        <f t="shared" si="12"/>
        <v>00</v>
      </c>
      <c r="AQ76" t="str">
        <f t="shared" si="7"/>
        <v xml:space="preserve">    (U4)0x00000007U,                                                           /* 05 MSG_39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1</v>
      </c>
      <c r="AG77" s="125">
        <f t="shared" si="5"/>
        <v>0</v>
      </c>
      <c r="AH77" s="125">
        <f t="shared" si="5"/>
        <v>0</v>
      </c>
      <c r="AI77" s="125">
        <f t="shared" si="5"/>
        <v>0</v>
      </c>
      <c r="AJ77" s="48" t="str">
        <f t="shared" si="6"/>
        <v>MSG_33</v>
      </c>
      <c r="AK77" s="61"/>
      <c r="AL77" s="61" t="str">
        <f t="shared" si="9"/>
        <v>08</v>
      </c>
      <c r="AM77" s="61" t="str">
        <f t="shared" si="10"/>
        <v>00</v>
      </c>
      <c r="AN77" s="61" t="str">
        <f t="shared" si="11"/>
        <v>00</v>
      </c>
      <c r="AO77" s="61" t="str">
        <f t="shared" si="12"/>
        <v>00</v>
      </c>
      <c r="AQ77" t="str">
        <f t="shared" si="7"/>
        <v xml:space="preserve">    (U4)0x00000008U,                                                           /* 06 MSG_33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1</v>
      </c>
      <c r="AG78" s="125">
        <f t="shared" si="5"/>
        <v>0</v>
      </c>
      <c r="AH78" s="125">
        <f t="shared" si="5"/>
        <v>0</v>
      </c>
      <c r="AI78" s="125">
        <f>IF(AI13=1,1,0)</f>
        <v>1</v>
      </c>
      <c r="AJ78" s="48" t="str">
        <f t="shared" si="6"/>
        <v>MSG_16</v>
      </c>
      <c r="AK78" s="61"/>
      <c r="AL78" s="61" t="str">
        <f t="shared" si="9"/>
        <v>09</v>
      </c>
      <c r="AM78" s="61" t="str">
        <f t="shared" si="10"/>
        <v>00</v>
      </c>
      <c r="AN78" s="61" t="str">
        <f t="shared" si="11"/>
        <v>00</v>
      </c>
      <c r="AO78" s="61" t="str">
        <f t="shared" si="12"/>
        <v>00</v>
      </c>
      <c r="AQ78" t="str">
        <f t="shared" si="7"/>
        <v xml:space="preserve">    (U4)0x00000009U,                                                           /* 07 MSG_16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1</v>
      </c>
      <c r="AG79" s="125">
        <f t="shared" si="13"/>
        <v>0</v>
      </c>
      <c r="AH79" s="125">
        <f t="shared" si="13"/>
        <v>1</v>
      </c>
      <c r="AI79" s="125">
        <f t="shared" si="13"/>
        <v>0</v>
      </c>
      <c r="AJ79" s="48" t="str">
        <f t="shared" si="6"/>
        <v>MSG_19</v>
      </c>
      <c r="AK79" s="61"/>
      <c r="AL79" s="61" t="str">
        <f t="shared" si="9"/>
        <v>0A</v>
      </c>
      <c r="AM79" s="61" t="str">
        <f t="shared" si="10"/>
        <v>00</v>
      </c>
      <c r="AN79" s="61" t="str">
        <f t="shared" si="11"/>
        <v>00</v>
      </c>
      <c r="AO79" s="61" t="str">
        <f t="shared" si="12"/>
        <v>00</v>
      </c>
      <c r="AQ79" t="str">
        <f t="shared" si="7"/>
        <v xml:space="preserve">    (U4)0x0000000AU,                                                           /* 08 MSG_19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1</v>
      </c>
      <c r="AG80" s="125">
        <f t="shared" si="13"/>
        <v>0</v>
      </c>
      <c r="AH80" s="125">
        <f t="shared" si="13"/>
        <v>1</v>
      </c>
      <c r="AI80" s="125">
        <f t="shared" si="13"/>
        <v>1</v>
      </c>
      <c r="AJ80" s="48" t="str">
        <f t="shared" si="6"/>
        <v>MSG_20</v>
      </c>
      <c r="AK80" s="61"/>
      <c r="AL80" s="61" t="str">
        <f t="shared" si="9"/>
        <v>0B</v>
      </c>
      <c r="AM80" s="61" t="str">
        <f t="shared" si="10"/>
        <v>00</v>
      </c>
      <c r="AN80" s="61" t="str">
        <f t="shared" si="11"/>
        <v>00</v>
      </c>
      <c r="AO80" s="61" t="str">
        <f t="shared" si="12"/>
        <v>00</v>
      </c>
      <c r="AQ80" t="str">
        <f t="shared" si="7"/>
        <v xml:space="preserve">    (U4)0x0000000BU,                                                           /* 09 MSG_20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1</v>
      </c>
      <c r="AG81" s="125">
        <f t="shared" si="13"/>
        <v>1</v>
      </c>
      <c r="AH81" s="125">
        <f t="shared" si="13"/>
        <v>0</v>
      </c>
      <c r="AI81" s="125">
        <f t="shared" si="13"/>
        <v>0</v>
      </c>
      <c r="AJ81" s="48" t="str">
        <f t="shared" si="6"/>
        <v>MSG_40</v>
      </c>
      <c r="AK81" s="61"/>
      <c r="AL81" s="61" t="str">
        <f t="shared" si="9"/>
        <v>0C</v>
      </c>
      <c r="AM81" s="61" t="str">
        <f t="shared" si="10"/>
        <v>00</v>
      </c>
      <c r="AN81" s="61" t="str">
        <f t="shared" si="11"/>
        <v>00</v>
      </c>
      <c r="AO81" s="61" t="str">
        <f t="shared" si="12"/>
        <v>00</v>
      </c>
      <c r="AQ81" t="str">
        <f t="shared" si="7"/>
        <v xml:space="preserve">    (U4)0x0000000CU,                                                           /* 10 MSG_40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1</v>
      </c>
      <c r="AG82" s="125">
        <f t="shared" si="13"/>
        <v>1</v>
      </c>
      <c r="AH82" s="125">
        <f t="shared" si="13"/>
        <v>1</v>
      </c>
      <c r="AI82" s="125">
        <f t="shared" si="13"/>
        <v>0</v>
      </c>
      <c r="AJ82" s="48" t="str">
        <f t="shared" si="6"/>
        <v>MSG_34</v>
      </c>
      <c r="AK82" s="61"/>
      <c r="AL82" s="61" t="str">
        <f t="shared" si="9"/>
        <v>0E</v>
      </c>
      <c r="AM82" s="61" t="str">
        <f t="shared" si="10"/>
        <v>00</v>
      </c>
      <c r="AN82" s="61" t="str">
        <f t="shared" si="11"/>
        <v>00</v>
      </c>
      <c r="AO82" s="61" t="str">
        <f t="shared" si="12"/>
        <v>00</v>
      </c>
      <c r="AQ82" t="str">
        <f t="shared" si="7"/>
        <v xml:space="preserve">    (U4)0x0000000EU,                                                           /* 11 MSG_34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1</v>
      </c>
      <c r="AG83" s="125">
        <f t="shared" si="13"/>
        <v>1</v>
      </c>
      <c r="AH83" s="125">
        <f t="shared" si="13"/>
        <v>1</v>
      </c>
      <c r="AI83" s="125">
        <f t="shared" si="13"/>
        <v>1</v>
      </c>
      <c r="AJ83" s="48" t="str">
        <f t="shared" si="6"/>
        <v>MSG_35</v>
      </c>
      <c r="AK83" s="61"/>
      <c r="AL83" s="61" t="str">
        <f t="shared" si="9"/>
        <v>0F</v>
      </c>
      <c r="AM83" s="61" t="str">
        <f t="shared" si="10"/>
        <v>00</v>
      </c>
      <c r="AN83" s="61" t="str">
        <f t="shared" si="11"/>
        <v>00</v>
      </c>
      <c r="AO83" s="61" t="str">
        <f t="shared" si="12"/>
        <v>00</v>
      </c>
      <c r="AQ83" t="str">
        <f t="shared" si="7"/>
        <v xml:space="preserve">    (U4)0x0000000FU,                                                           /* 12 MSG_35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1</v>
      </c>
      <c r="AF84" s="125">
        <f t="shared" si="13"/>
        <v>0</v>
      </c>
      <c r="AG84" s="125">
        <f t="shared" si="13"/>
        <v>0</v>
      </c>
      <c r="AH84" s="125">
        <f t="shared" si="13"/>
        <v>0</v>
      </c>
      <c r="AI84" s="125">
        <f t="shared" si="13"/>
        <v>0</v>
      </c>
      <c r="AJ84" s="48" t="str">
        <f t="shared" si="6"/>
        <v>MSG_36</v>
      </c>
      <c r="AK84" s="61"/>
      <c r="AL84" s="61" t="str">
        <f t="shared" si="9"/>
        <v>10</v>
      </c>
      <c r="AM84" s="61" t="str">
        <f t="shared" si="10"/>
        <v>00</v>
      </c>
      <c r="AN84" s="61" t="str">
        <f t="shared" si="11"/>
        <v>00</v>
      </c>
      <c r="AO84" s="61" t="str">
        <f t="shared" si="12"/>
        <v>00</v>
      </c>
      <c r="AQ84" t="str">
        <f t="shared" si="7"/>
        <v xml:space="preserve">    (U4)0x00000010U,                                                           /* 13 MSG_36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1</v>
      </c>
      <c r="AF85" s="125">
        <f t="shared" si="13"/>
        <v>0</v>
      </c>
      <c r="AG85" s="125">
        <f t="shared" si="13"/>
        <v>0</v>
      </c>
      <c r="AH85" s="125">
        <f t="shared" si="13"/>
        <v>0</v>
      </c>
      <c r="AI85" s="125">
        <f t="shared" si="13"/>
        <v>1</v>
      </c>
      <c r="AJ85" s="48" t="str">
        <f t="shared" si="6"/>
        <v>MSG_10</v>
      </c>
      <c r="AK85" s="61"/>
      <c r="AL85" s="61" t="str">
        <f t="shared" si="9"/>
        <v>11</v>
      </c>
      <c r="AM85" s="61" t="str">
        <f t="shared" si="10"/>
        <v>00</v>
      </c>
      <c r="AN85" s="61" t="str">
        <f t="shared" si="11"/>
        <v>00</v>
      </c>
      <c r="AO85" s="61" t="str">
        <f t="shared" si="12"/>
        <v>00</v>
      </c>
      <c r="AQ85" t="str">
        <f t="shared" si="7"/>
        <v xml:space="preserve">    (U4)0x00000011U,                                                           /* 14 MSG_10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1</v>
      </c>
      <c r="AF86" s="125">
        <f t="shared" si="13"/>
        <v>0</v>
      </c>
      <c r="AG86" s="125">
        <f t="shared" si="13"/>
        <v>0</v>
      </c>
      <c r="AH86" s="125">
        <f t="shared" si="13"/>
        <v>1</v>
      </c>
      <c r="AI86" s="125">
        <f>IF(AI21=1,1,0)</f>
        <v>1</v>
      </c>
      <c r="AJ86" s="48" t="str">
        <f t="shared" si="6"/>
        <v>MSG_13</v>
      </c>
      <c r="AK86" s="61"/>
      <c r="AL86" s="61" t="str">
        <f t="shared" si="9"/>
        <v>13</v>
      </c>
      <c r="AM86" s="61" t="str">
        <f t="shared" si="10"/>
        <v>00</v>
      </c>
      <c r="AN86" s="61" t="str">
        <f t="shared" si="11"/>
        <v>00</v>
      </c>
      <c r="AO86" s="61" t="str">
        <f t="shared" si="12"/>
        <v>00</v>
      </c>
      <c r="AQ86" t="str">
        <f t="shared" si="7"/>
        <v xml:space="preserve">    (U4)0x00000013U,                                                           /* 15 MSG_13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1</v>
      </c>
      <c r="AF87" s="125">
        <f t="shared" si="14"/>
        <v>0</v>
      </c>
      <c r="AG87" s="125">
        <f t="shared" si="14"/>
        <v>1</v>
      </c>
      <c r="AH87" s="125">
        <f t="shared" si="14"/>
        <v>0</v>
      </c>
      <c r="AI87" s="125">
        <f t="shared" si="14"/>
        <v>0</v>
      </c>
      <c r="AJ87" s="48" t="str">
        <f t="shared" si="6"/>
        <v>MSG_14</v>
      </c>
      <c r="AK87" s="61"/>
      <c r="AL87" s="61" t="str">
        <f t="shared" si="9"/>
        <v>14</v>
      </c>
      <c r="AM87" s="61" t="str">
        <f t="shared" si="10"/>
        <v>00</v>
      </c>
      <c r="AN87" s="61" t="str">
        <f t="shared" si="11"/>
        <v>00</v>
      </c>
      <c r="AO87" s="61" t="str">
        <f t="shared" si="12"/>
        <v>00</v>
      </c>
      <c r="AQ87" t="str">
        <f t="shared" si="7"/>
        <v xml:space="preserve">    (U4)0x00000014U,                                                           /* 16 MSG_14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1</v>
      </c>
      <c r="AF88" s="125">
        <f t="shared" si="14"/>
        <v>0</v>
      </c>
      <c r="AG88" s="125">
        <f t="shared" si="14"/>
        <v>1</v>
      </c>
      <c r="AH88" s="125">
        <f t="shared" si="14"/>
        <v>0</v>
      </c>
      <c r="AI88" s="125">
        <f t="shared" si="14"/>
        <v>1</v>
      </c>
      <c r="AJ88" s="48" t="str">
        <f t="shared" si="6"/>
        <v>MSG_17</v>
      </c>
      <c r="AK88" s="61"/>
      <c r="AL88" s="61" t="str">
        <f t="shared" si="9"/>
        <v>15</v>
      </c>
      <c r="AM88" s="61" t="str">
        <f t="shared" si="10"/>
        <v>00</v>
      </c>
      <c r="AN88" s="61" t="str">
        <f t="shared" si="11"/>
        <v>00</v>
      </c>
      <c r="AO88" s="61" t="str">
        <f t="shared" si="12"/>
        <v>00</v>
      </c>
      <c r="AQ88" t="str">
        <f t="shared" si="7"/>
        <v xml:space="preserve">    (U4)0x00000015U,                                                           /* 17 MSG_17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1</v>
      </c>
      <c r="AF89" s="125">
        <f t="shared" si="14"/>
        <v>0</v>
      </c>
      <c r="AG89" s="125">
        <f t="shared" si="14"/>
        <v>1</v>
      </c>
      <c r="AH89" s="125">
        <f t="shared" si="14"/>
        <v>1</v>
      </c>
      <c r="AI89" s="125">
        <f t="shared" si="14"/>
        <v>0</v>
      </c>
      <c r="AJ89" s="48" t="str">
        <f t="shared" si="6"/>
        <v>MSG_18</v>
      </c>
      <c r="AK89" s="61"/>
      <c r="AL89" s="61" t="str">
        <f t="shared" si="9"/>
        <v>16</v>
      </c>
      <c r="AM89" s="61" t="str">
        <f t="shared" si="10"/>
        <v>00</v>
      </c>
      <c r="AN89" s="61" t="str">
        <f t="shared" si="11"/>
        <v>00</v>
      </c>
      <c r="AO89" s="61" t="str">
        <f t="shared" si="12"/>
        <v>00</v>
      </c>
      <c r="AQ89" t="str">
        <f t="shared" si="7"/>
        <v xml:space="preserve">    (U4)0x00000016U                                                            /* 18 MSG_18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PD_RIS</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1</v>
      </c>
      <c r="AD136" s="125">
        <f t="shared" si="20"/>
        <v>1</v>
      </c>
      <c r="AE136" s="125">
        <f t="shared" si="20"/>
        <v>1</v>
      </c>
      <c r="AF136" s="125">
        <f t="shared" si="20"/>
        <v>1</v>
      </c>
      <c r="AG136" s="125">
        <f t="shared" si="20"/>
        <v>1</v>
      </c>
      <c r="AH136" s="125">
        <f t="shared" si="20"/>
        <v>1</v>
      </c>
      <c r="AI136" s="125">
        <f t="shared" si="20"/>
        <v>1</v>
      </c>
      <c r="AJ136" s="48" t="str">
        <f t="shared" ref="AJ136:AJ199" si="21">IF(AJ6&lt;&gt;"",AJ6,"")</f>
        <v>MSG_08</v>
      </c>
      <c r="AK136" s="61"/>
      <c r="AL136" s="61" t="str">
        <f>BIN2HEX(AB136&amp;AC136&amp;AD136&amp;AE136&amp;AF136&amp;AG136&amp;AH136&amp;AI136,2)</f>
        <v>7F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(U4)0x0000007FU,                                                           /* 00 MSG_08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1</v>
      </c>
      <c r="AD137" s="125">
        <f t="shared" si="20"/>
        <v>1</v>
      </c>
      <c r="AE137" s="125">
        <f t="shared" si="20"/>
        <v>1</v>
      </c>
      <c r="AF137" s="125">
        <f t="shared" si="20"/>
        <v>1</v>
      </c>
      <c r="AG137" s="125">
        <f t="shared" si="20"/>
        <v>1</v>
      </c>
      <c r="AH137" s="125">
        <f t="shared" si="20"/>
        <v>1</v>
      </c>
      <c r="AI137" s="125">
        <f t="shared" si="20"/>
        <v>1</v>
      </c>
      <c r="AJ137" s="48" t="str">
        <f t="shared" si="21"/>
        <v>MSG_09</v>
      </c>
      <c r="AK137" s="61"/>
      <c r="AL137" s="61" t="str">
        <f t="shared" ref="AL137:AL199" si="24">BIN2HEX(AB137&amp;AC137&amp;AD137&amp;AE137&amp;AF137&amp;AG137&amp;AH137&amp;AI137,2)</f>
        <v>7F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(U4)0x0000007FU,                                                           /* 01 MSG_09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1</v>
      </c>
      <c r="AD138" s="125">
        <f t="shared" si="20"/>
        <v>1</v>
      </c>
      <c r="AE138" s="125">
        <f t="shared" si="20"/>
        <v>1</v>
      </c>
      <c r="AF138" s="125">
        <f t="shared" si="20"/>
        <v>1</v>
      </c>
      <c r="AG138" s="125">
        <f t="shared" si="20"/>
        <v>1</v>
      </c>
      <c r="AH138" s="125">
        <f t="shared" si="20"/>
        <v>1</v>
      </c>
      <c r="AI138" s="125">
        <f t="shared" si="20"/>
        <v>1</v>
      </c>
      <c r="AJ138" s="48" t="str">
        <f t="shared" si="21"/>
        <v>MSG_11</v>
      </c>
      <c r="AK138" s="61"/>
      <c r="AL138" s="61" t="str">
        <f t="shared" si="24"/>
        <v>7F</v>
      </c>
      <c r="AM138" s="61" t="str">
        <f t="shared" si="25"/>
        <v>00</v>
      </c>
      <c r="AN138" s="61" t="str">
        <f t="shared" si="26"/>
        <v>00</v>
      </c>
      <c r="AO138" s="61" t="str">
        <f t="shared" si="27"/>
        <v>00</v>
      </c>
      <c r="AQ138" t="str">
        <f t="shared" si="22"/>
        <v xml:space="preserve">    (U4)0x0000007FU,                                                           /* 02 MSG_11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1</v>
      </c>
      <c r="AD139" s="125">
        <f t="shared" si="20"/>
        <v>1</v>
      </c>
      <c r="AE139" s="125">
        <f t="shared" si="20"/>
        <v>1</v>
      </c>
      <c r="AF139" s="125">
        <f t="shared" si="20"/>
        <v>1</v>
      </c>
      <c r="AG139" s="125">
        <f t="shared" si="20"/>
        <v>1</v>
      </c>
      <c r="AH139" s="125">
        <f t="shared" si="20"/>
        <v>1</v>
      </c>
      <c r="AI139" s="125">
        <f t="shared" si="20"/>
        <v>1</v>
      </c>
      <c r="AJ139" s="48" t="str">
        <f t="shared" si="21"/>
        <v>MSG_12</v>
      </c>
      <c r="AK139" s="61"/>
      <c r="AL139" s="61" t="str">
        <f t="shared" si="24"/>
        <v>7F</v>
      </c>
      <c r="AM139" s="61" t="str">
        <f t="shared" si="25"/>
        <v>00</v>
      </c>
      <c r="AN139" s="61" t="str">
        <f t="shared" si="26"/>
        <v>00</v>
      </c>
      <c r="AO139" s="61" t="str">
        <f t="shared" si="27"/>
        <v>00</v>
      </c>
      <c r="AQ139" t="str">
        <f t="shared" si="22"/>
        <v xml:space="preserve">    (U4)0x0000007FU,                                                           /* 03 MSG_12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1</v>
      </c>
      <c r="AD140" s="125">
        <f t="shared" si="20"/>
        <v>1</v>
      </c>
      <c r="AE140" s="125">
        <f t="shared" si="20"/>
        <v>1</v>
      </c>
      <c r="AF140" s="125">
        <f t="shared" si="20"/>
        <v>1</v>
      </c>
      <c r="AG140" s="125">
        <f t="shared" si="20"/>
        <v>1</v>
      </c>
      <c r="AH140" s="125">
        <f t="shared" si="20"/>
        <v>1</v>
      </c>
      <c r="AI140" s="125">
        <f t="shared" si="20"/>
        <v>1</v>
      </c>
      <c r="AJ140" s="48" t="str">
        <f t="shared" si="21"/>
        <v>MSG_38</v>
      </c>
      <c r="AK140" s="61"/>
      <c r="AL140" s="61" t="str">
        <f t="shared" si="24"/>
        <v>7F</v>
      </c>
      <c r="AM140" s="61" t="str">
        <f t="shared" si="25"/>
        <v>00</v>
      </c>
      <c r="AN140" s="61" t="str">
        <f t="shared" si="26"/>
        <v>00</v>
      </c>
      <c r="AO140" s="61" t="str">
        <f t="shared" si="27"/>
        <v>00</v>
      </c>
      <c r="AQ140" t="str">
        <f t="shared" si="22"/>
        <v xml:space="preserve">    (U4)0x0000007FU,                                                           /* 04 MSG_38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1</v>
      </c>
      <c r="AD141" s="125">
        <f t="shared" si="20"/>
        <v>1</v>
      </c>
      <c r="AE141" s="125">
        <f t="shared" si="20"/>
        <v>1</v>
      </c>
      <c r="AF141" s="125">
        <f t="shared" si="20"/>
        <v>1</v>
      </c>
      <c r="AG141" s="125">
        <f t="shared" si="20"/>
        <v>1</v>
      </c>
      <c r="AH141" s="125">
        <f t="shared" si="20"/>
        <v>1</v>
      </c>
      <c r="AI141" s="125">
        <f t="shared" si="20"/>
        <v>1</v>
      </c>
      <c r="AJ141" s="48" t="str">
        <f t="shared" si="21"/>
        <v>MSG_39</v>
      </c>
      <c r="AK141" s="61"/>
      <c r="AL141" s="61" t="str">
        <f t="shared" si="24"/>
        <v>7F</v>
      </c>
      <c r="AM141" s="61" t="str">
        <f t="shared" si="25"/>
        <v>00</v>
      </c>
      <c r="AN141" s="61" t="str">
        <f t="shared" si="26"/>
        <v>00</v>
      </c>
      <c r="AO141" s="61" t="str">
        <f t="shared" si="27"/>
        <v>00</v>
      </c>
      <c r="AQ141" t="str">
        <f t="shared" si="22"/>
        <v xml:space="preserve">    (U4)0x0000007FU,                                                           /* 05 MSG_39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1</v>
      </c>
      <c r="AD142" s="125">
        <f t="shared" si="20"/>
        <v>1</v>
      </c>
      <c r="AE142" s="125">
        <f t="shared" si="20"/>
        <v>1</v>
      </c>
      <c r="AF142" s="125">
        <f t="shared" si="20"/>
        <v>1</v>
      </c>
      <c r="AG142" s="125">
        <f t="shared" si="20"/>
        <v>1</v>
      </c>
      <c r="AH142" s="125">
        <f t="shared" si="20"/>
        <v>1</v>
      </c>
      <c r="AI142" s="125">
        <f t="shared" si="20"/>
        <v>1</v>
      </c>
      <c r="AJ142" s="48" t="str">
        <f t="shared" si="21"/>
        <v>MSG_33</v>
      </c>
      <c r="AK142" s="61"/>
      <c r="AL142" s="61" t="str">
        <f t="shared" si="24"/>
        <v>7F</v>
      </c>
      <c r="AM142" s="61" t="str">
        <f t="shared" si="25"/>
        <v>00</v>
      </c>
      <c r="AN142" s="61" t="str">
        <f t="shared" si="26"/>
        <v>00</v>
      </c>
      <c r="AO142" s="61" t="str">
        <f t="shared" si="27"/>
        <v>00</v>
      </c>
      <c r="AQ142" t="str">
        <f t="shared" si="22"/>
        <v xml:space="preserve">    (U4)0x0000007FU,                                                           /* 06 MSG_33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1</v>
      </c>
      <c r="AD143" s="125">
        <f t="shared" si="20"/>
        <v>1</v>
      </c>
      <c r="AE143" s="125">
        <f t="shared" si="20"/>
        <v>1</v>
      </c>
      <c r="AF143" s="125">
        <f t="shared" si="20"/>
        <v>1</v>
      </c>
      <c r="AG143" s="125">
        <f t="shared" si="20"/>
        <v>1</v>
      </c>
      <c r="AH143" s="125">
        <f t="shared" si="20"/>
        <v>1</v>
      </c>
      <c r="AI143" s="125">
        <f>IF(OR(AI13=0,AI13=1),1,0)</f>
        <v>1</v>
      </c>
      <c r="AJ143" s="48" t="str">
        <f t="shared" si="21"/>
        <v>MSG_16</v>
      </c>
      <c r="AK143" s="61"/>
      <c r="AL143" s="61" t="str">
        <f t="shared" si="24"/>
        <v>7F</v>
      </c>
      <c r="AM143" s="61" t="str">
        <f t="shared" si="25"/>
        <v>00</v>
      </c>
      <c r="AN143" s="61" t="str">
        <f t="shared" si="26"/>
        <v>00</v>
      </c>
      <c r="AO143" s="61" t="str">
        <f t="shared" si="27"/>
        <v>00</v>
      </c>
      <c r="AQ143" t="str">
        <f t="shared" si="22"/>
        <v xml:space="preserve">    (U4)0x0000007FU,                                                           /* 07 MSG_16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1</v>
      </c>
      <c r="AD144" s="125">
        <f t="shared" si="28"/>
        <v>1</v>
      </c>
      <c r="AE144" s="125">
        <f t="shared" si="28"/>
        <v>1</v>
      </c>
      <c r="AF144" s="125">
        <f t="shared" si="28"/>
        <v>1</v>
      </c>
      <c r="AG144" s="125">
        <f t="shared" si="28"/>
        <v>1</v>
      </c>
      <c r="AH144" s="125">
        <f t="shared" si="28"/>
        <v>1</v>
      </c>
      <c r="AI144" s="125">
        <f t="shared" si="28"/>
        <v>1</v>
      </c>
      <c r="AJ144" s="48" t="str">
        <f t="shared" si="21"/>
        <v>MSG_19</v>
      </c>
      <c r="AK144" s="61"/>
      <c r="AL144" s="61" t="str">
        <f t="shared" si="24"/>
        <v>7F</v>
      </c>
      <c r="AM144" s="61" t="str">
        <f t="shared" si="25"/>
        <v>00</v>
      </c>
      <c r="AN144" s="61" t="str">
        <f t="shared" si="26"/>
        <v>00</v>
      </c>
      <c r="AO144" s="61" t="str">
        <f t="shared" si="27"/>
        <v>00</v>
      </c>
      <c r="AQ144" t="str">
        <f t="shared" si="22"/>
        <v xml:space="preserve">    (U4)0x0000007FU,                                                           /* 08 MSG_19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1</v>
      </c>
      <c r="AD145" s="125">
        <f t="shared" si="28"/>
        <v>1</v>
      </c>
      <c r="AE145" s="125">
        <f t="shared" si="28"/>
        <v>1</v>
      </c>
      <c r="AF145" s="125">
        <f t="shared" si="28"/>
        <v>1</v>
      </c>
      <c r="AG145" s="125">
        <f t="shared" si="28"/>
        <v>1</v>
      </c>
      <c r="AH145" s="125">
        <f t="shared" si="28"/>
        <v>1</v>
      </c>
      <c r="AI145" s="125">
        <f t="shared" si="28"/>
        <v>1</v>
      </c>
      <c r="AJ145" s="48" t="str">
        <f t="shared" si="21"/>
        <v>MSG_20</v>
      </c>
      <c r="AK145" s="61"/>
      <c r="AL145" s="61" t="str">
        <f t="shared" si="24"/>
        <v>7F</v>
      </c>
      <c r="AM145" s="61" t="str">
        <f t="shared" si="25"/>
        <v>00</v>
      </c>
      <c r="AN145" s="61" t="str">
        <f t="shared" si="26"/>
        <v>00</v>
      </c>
      <c r="AO145" s="61" t="str">
        <f t="shared" si="27"/>
        <v>00</v>
      </c>
      <c r="AQ145" t="str">
        <f t="shared" si="22"/>
        <v xml:space="preserve">    (U4)0x0000007FU,                                                           /* 09 MSG_20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1</v>
      </c>
      <c r="AD146" s="125">
        <f t="shared" si="28"/>
        <v>1</v>
      </c>
      <c r="AE146" s="125">
        <f t="shared" si="28"/>
        <v>1</v>
      </c>
      <c r="AF146" s="125">
        <f t="shared" si="28"/>
        <v>1</v>
      </c>
      <c r="AG146" s="125">
        <f t="shared" si="28"/>
        <v>1</v>
      </c>
      <c r="AH146" s="125">
        <f t="shared" si="28"/>
        <v>1</v>
      </c>
      <c r="AI146" s="125">
        <f t="shared" si="28"/>
        <v>1</v>
      </c>
      <c r="AJ146" s="48" t="str">
        <f t="shared" si="21"/>
        <v>MSG_40</v>
      </c>
      <c r="AK146" s="61"/>
      <c r="AL146" s="61" t="str">
        <f t="shared" si="24"/>
        <v>7F</v>
      </c>
      <c r="AM146" s="61" t="str">
        <f t="shared" si="25"/>
        <v>00</v>
      </c>
      <c r="AN146" s="61" t="str">
        <f t="shared" si="26"/>
        <v>00</v>
      </c>
      <c r="AO146" s="61" t="str">
        <f t="shared" si="27"/>
        <v>00</v>
      </c>
      <c r="AQ146" t="str">
        <f t="shared" si="22"/>
        <v xml:space="preserve">    (U4)0x0000007FU,                                                           /* 10 MSG_40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1</v>
      </c>
      <c r="AD147" s="125">
        <f t="shared" si="28"/>
        <v>1</v>
      </c>
      <c r="AE147" s="125">
        <f t="shared" si="28"/>
        <v>1</v>
      </c>
      <c r="AF147" s="125">
        <f t="shared" si="28"/>
        <v>1</v>
      </c>
      <c r="AG147" s="125">
        <f t="shared" si="28"/>
        <v>1</v>
      </c>
      <c r="AH147" s="125">
        <f t="shared" si="28"/>
        <v>1</v>
      </c>
      <c r="AI147" s="125">
        <f t="shared" si="28"/>
        <v>1</v>
      </c>
      <c r="AJ147" s="48" t="str">
        <f t="shared" si="21"/>
        <v>MSG_34</v>
      </c>
      <c r="AK147" s="61"/>
      <c r="AL147" s="61" t="str">
        <f t="shared" si="24"/>
        <v>7F</v>
      </c>
      <c r="AM147" s="61" t="str">
        <f t="shared" si="25"/>
        <v>00</v>
      </c>
      <c r="AN147" s="61" t="str">
        <f t="shared" si="26"/>
        <v>00</v>
      </c>
      <c r="AO147" s="61" t="str">
        <f t="shared" si="27"/>
        <v>00</v>
      </c>
      <c r="AQ147" t="str">
        <f t="shared" si="22"/>
        <v xml:space="preserve">    (U4)0x0000007FU,                                                           /* 11 MSG_34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1</v>
      </c>
      <c r="AD148" s="125">
        <f t="shared" si="28"/>
        <v>1</v>
      </c>
      <c r="AE148" s="125">
        <f t="shared" si="28"/>
        <v>1</v>
      </c>
      <c r="AF148" s="125">
        <f t="shared" si="28"/>
        <v>1</v>
      </c>
      <c r="AG148" s="125">
        <f t="shared" si="28"/>
        <v>1</v>
      </c>
      <c r="AH148" s="125">
        <f t="shared" si="28"/>
        <v>1</v>
      </c>
      <c r="AI148" s="125">
        <f t="shared" si="28"/>
        <v>1</v>
      </c>
      <c r="AJ148" s="48" t="str">
        <f t="shared" si="21"/>
        <v>MSG_35</v>
      </c>
      <c r="AK148" s="61"/>
      <c r="AL148" s="61" t="str">
        <f t="shared" si="24"/>
        <v>7F</v>
      </c>
      <c r="AM148" s="61" t="str">
        <f t="shared" si="25"/>
        <v>00</v>
      </c>
      <c r="AN148" s="61" t="str">
        <f t="shared" si="26"/>
        <v>00</v>
      </c>
      <c r="AO148" s="61" t="str">
        <f t="shared" si="27"/>
        <v>00</v>
      </c>
      <c r="AQ148" t="str">
        <f t="shared" si="22"/>
        <v xml:space="preserve">    (U4)0x0000007FU,                                                           /* 12 MSG_35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1</v>
      </c>
      <c r="AD149" s="125">
        <f t="shared" si="28"/>
        <v>1</v>
      </c>
      <c r="AE149" s="125">
        <f t="shared" si="28"/>
        <v>1</v>
      </c>
      <c r="AF149" s="125">
        <f t="shared" si="28"/>
        <v>1</v>
      </c>
      <c r="AG149" s="125">
        <f t="shared" si="28"/>
        <v>1</v>
      </c>
      <c r="AH149" s="125">
        <f t="shared" si="28"/>
        <v>1</v>
      </c>
      <c r="AI149" s="125">
        <f t="shared" si="28"/>
        <v>1</v>
      </c>
      <c r="AJ149" s="48" t="str">
        <f t="shared" si="21"/>
        <v>MSG_36</v>
      </c>
      <c r="AK149" s="61"/>
      <c r="AL149" s="61" t="str">
        <f t="shared" si="24"/>
        <v>7F</v>
      </c>
      <c r="AM149" s="61" t="str">
        <f t="shared" si="25"/>
        <v>00</v>
      </c>
      <c r="AN149" s="61" t="str">
        <f t="shared" si="26"/>
        <v>00</v>
      </c>
      <c r="AO149" s="61" t="str">
        <f t="shared" si="27"/>
        <v>00</v>
      </c>
      <c r="AQ149" t="str">
        <f t="shared" si="22"/>
        <v xml:space="preserve">    (U4)0x0000007FU,                                                           /* 13 MSG_36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1</v>
      </c>
      <c r="AD150" s="125">
        <f t="shared" si="28"/>
        <v>1</v>
      </c>
      <c r="AE150" s="125">
        <f t="shared" si="28"/>
        <v>1</v>
      </c>
      <c r="AF150" s="125">
        <f t="shared" si="28"/>
        <v>1</v>
      </c>
      <c r="AG150" s="125">
        <f t="shared" si="28"/>
        <v>1</v>
      </c>
      <c r="AH150" s="125">
        <f t="shared" si="28"/>
        <v>1</v>
      </c>
      <c r="AI150" s="125">
        <f t="shared" si="28"/>
        <v>1</v>
      </c>
      <c r="AJ150" s="48" t="str">
        <f t="shared" si="21"/>
        <v>MSG_10</v>
      </c>
      <c r="AK150" s="61"/>
      <c r="AL150" s="61" t="str">
        <f t="shared" si="24"/>
        <v>7F</v>
      </c>
      <c r="AM150" s="61" t="str">
        <f t="shared" si="25"/>
        <v>00</v>
      </c>
      <c r="AN150" s="61" t="str">
        <f t="shared" si="26"/>
        <v>00</v>
      </c>
      <c r="AO150" s="61" t="str">
        <f t="shared" si="27"/>
        <v>00</v>
      </c>
      <c r="AQ150" t="str">
        <f t="shared" si="22"/>
        <v xml:space="preserve">    (U4)0x0000007FU,                                                           /* 14 MSG_10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1</v>
      </c>
      <c r="AD151" s="125">
        <f t="shared" si="28"/>
        <v>1</v>
      </c>
      <c r="AE151" s="125">
        <f t="shared" si="28"/>
        <v>1</v>
      </c>
      <c r="AF151" s="125">
        <f t="shared" si="28"/>
        <v>1</v>
      </c>
      <c r="AG151" s="125">
        <f t="shared" si="28"/>
        <v>1</v>
      </c>
      <c r="AH151" s="125">
        <f t="shared" si="28"/>
        <v>1</v>
      </c>
      <c r="AI151" s="125">
        <f>IF(OR(AI21=0,AI21=1),1,0)</f>
        <v>1</v>
      </c>
      <c r="AJ151" s="48" t="str">
        <f t="shared" si="21"/>
        <v>MSG_13</v>
      </c>
      <c r="AK151" s="61"/>
      <c r="AL151" s="61" t="str">
        <f t="shared" si="24"/>
        <v>7F</v>
      </c>
      <c r="AM151" s="61" t="str">
        <f t="shared" si="25"/>
        <v>00</v>
      </c>
      <c r="AN151" s="61" t="str">
        <f t="shared" si="26"/>
        <v>00</v>
      </c>
      <c r="AO151" s="61" t="str">
        <f t="shared" si="27"/>
        <v>00</v>
      </c>
      <c r="AQ151" t="str">
        <f t="shared" si="22"/>
        <v xml:space="preserve">    (U4)0x0000007FU,                                                           /* 15 MSG_13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1</v>
      </c>
      <c r="AD152" s="125">
        <f t="shared" si="29"/>
        <v>1</v>
      </c>
      <c r="AE152" s="125">
        <f t="shared" si="29"/>
        <v>1</v>
      </c>
      <c r="AF152" s="125">
        <f t="shared" si="29"/>
        <v>1</v>
      </c>
      <c r="AG152" s="125">
        <f t="shared" si="29"/>
        <v>1</v>
      </c>
      <c r="AH152" s="125">
        <f t="shared" si="29"/>
        <v>1</v>
      </c>
      <c r="AI152" s="125">
        <f t="shared" si="29"/>
        <v>1</v>
      </c>
      <c r="AJ152" s="48" t="str">
        <f t="shared" si="21"/>
        <v>MSG_14</v>
      </c>
      <c r="AK152" s="61"/>
      <c r="AL152" s="61" t="str">
        <f t="shared" si="24"/>
        <v>7F</v>
      </c>
      <c r="AM152" s="61" t="str">
        <f t="shared" si="25"/>
        <v>00</v>
      </c>
      <c r="AN152" s="61" t="str">
        <f t="shared" si="26"/>
        <v>00</v>
      </c>
      <c r="AO152" s="61" t="str">
        <f t="shared" si="27"/>
        <v>00</v>
      </c>
      <c r="AQ152" t="str">
        <f t="shared" si="22"/>
        <v xml:space="preserve">    (U4)0x0000007FU,                                                           /* 16 MSG_14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1</v>
      </c>
      <c r="AD153" s="125">
        <f t="shared" si="29"/>
        <v>1</v>
      </c>
      <c r="AE153" s="125">
        <f t="shared" si="29"/>
        <v>1</v>
      </c>
      <c r="AF153" s="125">
        <f t="shared" si="29"/>
        <v>1</v>
      </c>
      <c r="AG153" s="125">
        <f t="shared" si="29"/>
        <v>1</v>
      </c>
      <c r="AH153" s="125">
        <f t="shared" si="29"/>
        <v>1</v>
      </c>
      <c r="AI153" s="125">
        <f t="shared" si="29"/>
        <v>1</v>
      </c>
      <c r="AJ153" s="48" t="str">
        <f t="shared" si="21"/>
        <v>MSG_17</v>
      </c>
      <c r="AK153" s="61"/>
      <c r="AL153" s="61" t="str">
        <f t="shared" si="24"/>
        <v>7F</v>
      </c>
      <c r="AM153" s="61" t="str">
        <f t="shared" si="25"/>
        <v>00</v>
      </c>
      <c r="AN153" s="61" t="str">
        <f t="shared" si="26"/>
        <v>00</v>
      </c>
      <c r="AO153" s="61" t="str">
        <f t="shared" si="27"/>
        <v>00</v>
      </c>
      <c r="AQ153" t="str">
        <f t="shared" si="22"/>
        <v xml:space="preserve">    (U4)0x0000007FU,                                                           /* 17 MSG_17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1</v>
      </c>
      <c r="AD154" s="125">
        <f t="shared" si="29"/>
        <v>1</v>
      </c>
      <c r="AE154" s="125">
        <f t="shared" si="29"/>
        <v>1</v>
      </c>
      <c r="AF154" s="125">
        <f t="shared" si="29"/>
        <v>1</v>
      </c>
      <c r="AG154" s="125">
        <f t="shared" si="29"/>
        <v>1</v>
      </c>
      <c r="AH154" s="125">
        <f t="shared" si="29"/>
        <v>1</v>
      </c>
      <c r="AI154" s="125">
        <f t="shared" si="29"/>
        <v>1</v>
      </c>
      <c r="AJ154" s="48" t="str">
        <f t="shared" si="21"/>
        <v>MSG_18</v>
      </c>
      <c r="AK154" s="61"/>
      <c r="AL154" s="61" t="str">
        <f t="shared" si="24"/>
        <v>7F</v>
      </c>
      <c r="AM154" s="61" t="str">
        <f t="shared" si="25"/>
        <v>00</v>
      </c>
      <c r="AN154" s="61" t="str">
        <f t="shared" si="26"/>
        <v>00</v>
      </c>
      <c r="AO154" s="61" t="str">
        <f t="shared" si="27"/>
        <v>00</v>
      </c>
      <c r="AQ154" t="str">
        <f t="shared" si="22"/>
        <v xml:space="preserve">    (U4)0x0000007FU                                                            /* 18 MSG_18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AJ6:AJ69 L3:AB3 AE6:AF13 D6:AD69 AE14:AI69" name="Table作成編集範囲"/>
    <protectedRange sqref="AG6:AI13" name="Table作成編集範囲_1"/>
    <protectedRange sqref="AC3:AI3" name="Table作成編集範囲_3"/>
    <protectedRange sqref="B3" name="Table作成編集範囲_2"/>
  </protectedRanges>
  <mergeCells count="5">
    <mergeCell ref="C2:C3"/>
    <mergeCell ref="AJ2:AJ3"/>
    <mergeCell ref="A4:B5"/>
    <mergeCell ref="AC3:AD3"/>
    <mergeCell ref="AE3:AI3"/>
  </mergeCells>
  <phoneticPr fontId="3"/>
  <conditionalFormatting sqref="D6:AD69">
    <cfRule type="cellIs" dxfId="61" priority="20" operator="equal">
      <formula>1</formula>
    </cfRule>
    <cfRule type="cellIs" dxfId="60" priority="21" operator="equal">
      <formula>"×"</formula>
    </cfRule>
  </conditionalFormatting>
  <conditionalFormatting sqref="AD6:AI24 AD25">
    <cfRule type="cellIs" dxfId="59" priority="17" operator="equal">
      <formula>1</formula>
    </cfRule>
    <cfRule type="cellIs" dxfId="58" priority="18" operator="equal">
      <formula>"×"</formula>
    </cfRule>
  </conditionalFormatting>
  <conditionalFormatting sqref="AD26:AI69">
    <cfRule type="cellIs" dxfId="57" priority="13" operator="equal">
      <formula>1</formula>
    </cfRule>
    <cfRule type="cellIs" dxfId="56" priority="14" operator="equal">
      <formula>"×"</formula>
    </cfRule>
  </conditionalFormatting>
  <conditionalFormatting sqref="AE6:AE25">
    <cfRule type="cellIs" dxfId="55" priority="9" operator="equal">
      <formula>1</formula>
    </cfRule>
    <cfRule type="cellIs" dxfId="54" priority="10" operator="equal">
      <formula>"×"</formula>
    </cfRule>
  </conditionalFormatting>
  <conditionalFormatting sqref="AF6:AF21">
    <cfRule type="cellIs" dxfId="53" priority="11" operator="equal">
      <formula>1</formula>
    </cfRule>
    <cfRule type="cellIs" dxfId="52" priority="12" operator="equal">
      <formula>"×"</formula>
    </cfRule>
  </conditionalFormatting>
  <conditionalFormatting sqref="AF14:AI25">
    <cfRule type="cellIs" dxfId="51" priority="1" operator="equal">
      <formula>1</formula>
    </cfRule>
    <cfRule type="cellIs" dxfId="50" priority="2" operator="equal">
      <formula>"×"</formula>
    </cfRule>
  </conditionalFormatting>
  <conditionalFormatting sqref="AR5:AS70">
    <cfRule type="expression" dxfId="49" priority="1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CH_Design!$C$3:$C$103</xm:f>
          </x14:formula1>
          <xm:sqref>AJ6:AJ69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CECFF"/>
  </sheetPr>
  <dimension ref="A1:AW199"/>
  <sheetViews>
    <sheetView zoomScale="85" zoomScaleNormal="85" workbookViewId="0">
      <pane ySplit="3" topLeftCell="A4" activePane="bottomLeft" state="frozen"/>
      <selection activeCell="U50" sqref="U50"/>
      <selection pane="bottomLeft" activeCell="U50" sqref="U50"/>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53</v>
      </c>
    </row>
    <row r="3" spans="1:49" ht="213" customHeight="1" thickBot="1">
      <c r="B3" s="228" t="str">
        <f>IF(OR(IF(COUNTIF(D6:AC69,"0")&lt;&gt;0,TRUE,FALSE),IF(COUNTIF(D6:AC69,"1")&lt;&gt;0,TRUE,FALSE)),"Search Table","Index Table")</f>
        <v>Index Table</v>
      </c>
      <c r="C3" s="363"/>
      <c r="D3" s="126" t="s">
        <v>63</v>
      </c>
      <c r="E3" s="126" t="s">
        <v>68</v>
      </c>
      <c r="F3" s="126" t="s">
        <v>51</v>
      </c>
      <c r="G3" s="126" t="s">
        <v>50</v>
      </c>
      <c r="H3" s="126" t="s">
        <v>123</v>
      </c>
      <c r="I3" s="126" t="s">
        <v>122</v>
      </c>
      <c r="J3" s="126" t="s">
        <v>216</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159</v>
      </c>
      <c r="AC3" s="127" t="s">
        <v>159</v>
      </c>
      <c r="AD3" s="127" t="s">
        <v>159</v>
      </c>
      <c r="AE3" s="127" t="s">
        <v>159</v>
      </c>
      <c r="AF3" s="370" t="s">
        <v>463</v>
      </c>
      <c r="AG3" s="372"/>
      <c r="AH3" s="370" t="s">
        <v>486</v>
      </c>
      <c r="AI3" s="372"/>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u4_sp_ALERT_D_SBW_PD_NSFT_CRIT[ALERT_D_SBW_PD_NSFT_NUM_DST] = {</v>
      </c>
      <c r="AS5" s="84" t="str">
        <f ca="1">"static const U4  "&amp;$AW$9&amp;"["&amp;$AW$10&amp;"] = {"</f>
        <v>static const U4  u4_sp_ALERT_D_SBW_PD_NSFT_MASK[ALERT_D_SBW_PD_NSFT_NUM_DST] = {</v>
      </c>
      <c r="AT5" s="84" t="str">
        <f ca="1">"static const U1  "&amp;$AW$11&amp;"["&amp;$AW$10&amp;"] = {"</f>
        <v>static const U1  u1_sp_ALERT_D_SBW_PD_NSFT_DST[ALERT_D_SBW_PD_NSFT_NUM_DST] = {</v>
      </c>
      <c r="AU5" s="84" t="str">
        <f ca="1">"const ST_ALERT_MTRX "&amp;$AW$12&amp;" = {"</f>
        <v>const ST_ALERT_MTRX st_gp_ALERT_D_SBW_MTRX[17] = {</v>
      </c>
      <c r="AV5" s="65" t="str">
        <f ca="1">"#define "&amp;AW10&amp;REPT(" ",41-LEN(AW10))&amp;"("&amp;AW13&amp;"U)"</f>
        <v>#define ALERT_D_SBW_PD_NSFT_NUM_DST              (16U)</v>
      </c>
      <c r="AW5" s="66"/>
    </row>
    <row r="6" spans="1:49">
      <c r="B6" s="131" t="str">
        <f ca="1">"Table "&amp;$AW$6</f>
        <v>Table PD_NSFT</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t="s">
        <v>69</v>
      </c>
      <c r="AE6" s="35" t="s">
        <v>69</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PD_NSFT</v>
      </c>
    </row>
    <row r="7" spans="1:49">
      <c r="B7" s="131"/>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35" t="s">
        <v>69</v>
      </c>
      <c r="AD7" s="35" t="s">
        <v>69</v>
      </c>
      <c r="AE7" s="35" t="s">
        <v>69</v>
      </c>
      <c r="AF7" s="35">
        <v>0</v>
      </c>
      <c r="AG7" s="35">
        <v>0</v>
      </c>
      <c r="AH7" s="35">
        <v>0</v>
      </c>
      <c r="AI7" s="35">
        <v>1</v>
      </c>
      <c r="AJ7" s="52" t="s">
        <v>384</v>
      </c>
      <c r="AL7" t="str">
        <f t="shared" ca="1" si="0"/>
        <v xml:space="preserve">    (U1)ALERT_REQ_D_SBW_PD_NSFT_MSG_24</v>
      </c>
      <c r="AR7" s="63" t="str">
        <f t="shared" ref="AR7:AR70" si="3">IF(AQ72&lt;&gt;"",AQ72,IF(AQ71&lt;&gt;"","};",""))</f>
        <v xml:space="preserve">    (U4)0x00000001U,                                                           /* 01 MSG_24                                          */</v>
      </c>
      <c r="AS7" s="63" t="str">
        <f t="shared" ref="AS7:AS70" si="4">IF(AQ137&lt;&gt;"",AQ137,IF(AQ136&lt;&gt;"","};",""))</f>
        <v xml:space="preserve">    (U4)0x0000000FU,                                                           /* 01 MSG_24                                          */</v>
      </c>
      <c r="AT7" s="63" t="str">
        <f t="shared" ca="1" si="1"/>
        <v xml:space="preserve">    (U1)ALERT_REQ_D_SBW_PD_NSFT_MSG_24,                                        /* 01 MSG_24                                          */</v>
      </c>
      <c r="AU7" s="63" t="str">
        <f ca="1">"        &amp;"&amp;$AW$14&amp;","&amp;REPT(" ",69-LEN($AW$14))&amp;"/* fp_u4_SRC_CHK                                      */"</f>
        <v xml:space="preserve">        &amp;u4_s_AlertD_sbwPdNsftSrcchk,                                          /* fp_u4_SRC_CHK                                      */</v>
      </c>
      <c r="AV7" s="50" t="s">
        <v>73</v>
      </c>
      <c r="AW7" s="130">
        <f>IF(B3="Search Table",1,0)</f>
        <v>0</v>
      </c>
    </row>
    <row r="8" spans="1:49">
      <c r="B8" s="131"/>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35" t="s">
        <v>69</v>
      </c>
      <c r="AD8" s="35" t="s">
        <v>69</v>
      </c>
      <c r="AE8" s="35" t="s">
        <v>69</v>
      </c>
      <c r="AF8" s="35">
        <v>0</v>
      </c>
      <c r="AG8" s="35">
        <v>0</v>
      </c>
      <c r="AH8" s="35">
        <v>1</v>
      </c>
      <c r="AI8" s="62">
        <v>0</v>
      </c>
      <c r="AJ8" s="52" t="s">
        <v>386</v>
      </c>
      <c r="AL8" t="str">
        <f t="shared" ca="1" si="0"/>
        <v xml:space="preserve">    (U1)ALERT_REQ_D_SBW_PD_NSFT_MSG_21</v>
      </c>
      <c r="AR8" s="63" t="str">
        <f t="shared" si="3"/>
        <v xml:space="preserve">    (U4)0x00000002U,                                                           /* 02 MSG_21                                          */</v>
      </c>
      <c r="AS8" s="63" t="str">
        <f t="shared" si="4"/>
        <v xml:space="preserve">    (U4)0x0000000FU,                                                           /* 02 MSG_21                                          */</v>
      </c>
      <c r="AT8" s="63" t="str">
        <f ca="1">IF(AJ8&lt;&gt;"",AL8&amp;IF(AJ9&lt;&gt;"",","," ")&amp;REPT(" ",78-LEN(AL8))&amp;"/* "&amp;IF(C8&lt;10,"0"&amp;C8,C8)&amp;" "&amp;AJ8&amp;REPT(" ",48-LEN(AJ8))&amp;"*/",IF(AJ7&lt;&gt;"","};",""))</f>
        <v xml:space="preserve">    (U1)ALERT_REQ_D_SBW_PD_NSFT_MSG_21,                                        /* 02 MSG_21                                          */</v>
      </c>
      <c r="AU8" s="63" t="str">
        <f ca="1">IF($AW$15&lt;&gt;"NULL","        &amp;"&amp;$AW$15&amp;","&amp;REPT(" ",69-LEN($AW$15))&amp;"/* fp_vd_XDST                                         */","        vdp_PTR_NA,                                                            /* fp_vd_XDST                                         */")</f>
        <v xml:space="preserve">        vdp_PTR_NA,                                                            /* fp_vd_XDST                                         */</v>
      </c>
      <c r="AV8" s="50" t="s">
        <v>74</v>
      </c>
      <c r="AW8" s="68" t="str">
        <f ca="1">"u4_sp_ALERT_"&amp;IF(AW6&lt;&gt;AW17,$AW$17&amp;"_"&amp;$AW$6,AW17)&amp;"_CRIT"</f>
        <v>u4_sp_ALERT_D_SBW_PD_NSFT_CRIT</v>
      </c>
    </row>
    <row r="9" spans="1:49">
      <c r="B9" s="131"/>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35" t="s">
        <v>69</v>
      </c>
      <c r="AD9" s="35" t="s">
        <v>69</v>
      </c>
      <c r="AE9" s="35" t="s">
        <v>69</v>
      </c>
      <c r="AF9" s="35">
        <v>0</v>
      </c>
      <c r="AG9" s="35">
        <v>0</v>
      </c>
      <c r="AH9" s="35">
        <v>1</v>
      </c>
      <c r="AI9" s="62">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u4_sp_ALERT_D_SBW_PD_NSFT_MASK</v>
      </c>
    </row>
    <row r="10" spans="1:49">
      <c r="B10" s="131"/>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35" t="s">
        <v>69</v>
      </c>
      <c r="AD10" s="35" t="s">
        <v>69</v>
      </c>
      <c r="AE10" s="35" t="s">
        <v>69</v>
      </c>
      <c r="AF10" s="35">
        <v>0</v>
      </c>
      <c r="AG10" s="35">
        <v>1</v>
      </c>
      <c r="AH10" s="35">
        <v>0</v>
      </c>
      <c r="AI10" s="62">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ALERT_D_SBW_PD_NSFT_NUM_DST</v>
      </c>
    </row>
    <row r="11" spans="1:49">
      <c r="B11" s="131"/>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1</v>
      </c>
      <c r="AH11" s="35">
        <v>0</v>
      </c>
      <c r="AI11" s="62">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u1_sp_ALERT_D_SBW_PD_NSFT_DST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v>0</v>
      </c>
      <c r="AG12" s="35">
        <v>1</v>
      </c>
      <c r="AH12" s="35">
        <v>1</v>
      </c>
      <c r="AI12" s="62">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v>0</v>
      </c>
      <c r="AG13" s="35">
        <v>1</v>
      </c>
      <c r="AH13" s="35">
        <v>1</v>
      </c>
      <c r="AI13" s="62">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&amp;u1_sp_ALERT_D_SBW_PD_NSFT_DST[0],                                     /* u1p_DST                                            */</v>
      </c>
      <c r="AV13" s="50" t="s">
        <v>78</v>
      </c>
      <c r="AW13" s="130">
        <f>COUNTA($AJ$6:$AJ$69)</f>
        <v>16</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(U2)ALERT_D_SBW_PD_NSFT_NUM_DST,                                       /* u2_num_srch                                        */</v>
      </c>
      <c r="AV14" s="50" t="s">
        <v>79</v>
      </c>
      <c r="AW14" s="68" t="str">
        <f ca="1">IF(AW6&lt;&gt;AW17,VLOOKUP(AW6,Matrix!$C$13:$G$37,4,FALSE),Matrix!F13)</f>
        <v>u4_s_AlertD_sbwPdNsftSrcchk</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v>1</v>
      </c>
      <c r="AG15" s="35">
        <v>0</v>
      </c>
      <c r="AH15" s="35">
        <v>0</v>
      </c>
      <c r="AI15" s="35">
        <v>1</v>
      </c>
      <c r="AJ15" s="52" t="s">
        <v>34</v>
      </c>
      <c r="AL15" t="str">
        <f t="shared" si="0"/>
        <v xml:space="preserve">    (U1)ALERT_REQ_UNKNOWN</v>
      </c>
      <c r="AR15" s="63" t="str">
        <f t="shared" si="3"/>
        <v xml:space="preserve">    (U4)0x00000009U,                                                           /* 09 UNKNOWN                                         */</v>
      </c>
      <c r="AS15" s="63" t="str">
        <f t="shared" si="4"/>
        <v xml:space="preserve">    (U4)0x0000000FU,                                                           /* 09 UNKNOWN                                         */</v>
      </c>
      <c r="AT15" s="63" t="str">
        <f t="shared" si="1"/>
        <v xml:space="preserve">    (U1)ALERT_REQ_UNKNOWN,                                                     /* 09 UNKNOWN                                         */</v>
      </c>
      <c r="AU15" s="63" t="str">
        <f ca="1">"        (U1)"&amp;$AW$16&amp;REPT(" ",67-LEN($AW$16))&amp;"/* u1_vom_act                                         */"</f>
        <v xml:space="preserve">        (U1)ALERT_VOM_IGN_ON                                                   /* u1_vom_act                                         */</v>
      </c>
      <c r="AV15" s="50" t="s">
        <v>82</v>
      </c>
      <c r="AW15" s="68" t="str">
        <f ca="1">IF(AW6&lt;&gt;AW17,VLOOKUP(AW6,Matrix!$C$13:$G$37,5,FALSE),Matrix!G13)</f>
        <v>NULL</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IF(AW6&lt;&gt;AW17,VLOOKUP(AW6,Matrix!$C$13:$G$37,2,FALSE),Matrix!D13)</f>
        <v>ALERT_VOM_IGN_ON</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(U1)ALERT_REQ_D_SBW_PD_NSFT_</v>
      </c>
      <c r="AR22" s="63" t="str">
        <f t="shared" si="3"/>
        <v>};</v>
      </c>
      <c r="AS22" s="63" t="str">
        <f t="shared" si="4"/>
        <v>};</v>
      </c>
      <c r="AT22" s="63" t="str">
        <f t="shared" si="1"/>
        <v>};</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(U1)ALERT_REQ_D_SBW_PD_NSFT_</v>
      </c>
      <c r="AR23" s="63" t="str">
        <f t="shared" si="3"/>
        <v/>
      </c>
      <c r="AS23" s="63" t="str">
        <f t="shared" si="4"/>
        <v/>
      </c>
      <c r="AT23" s="63" t="str">
        <f t="shared" si="1"/>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(U1)ALERT_REQ_D_SBW_PD_NSFT_</v>
      </c>
      <c r="AR24" s="63" t="str">
        <f t="shared" si="3"/>
        <v/>
      </c>
      <c r="AS24" s="63" t="str">
        <f t="shared" si="4"/>
        <v/>
      </c>
      <c r="AT24" s="63" t="str">
        <f t="shared" si="1"/>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(U1)ALERT_REQ_D_SBW_PD_NSFT_</v>
      </c>
      <c r="AR25" s="63" t="str">
        <f t="shared" si="3"/>
        <v/>
      </c>
      <c r="AS25" s="63" t="str">
        <f t="shared" si="4"/>
        <v/>
      </c>
      <c r="AT25" s="63" t="str">
        <f t="shared" si="1"/>
        <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(U1)ALERT_REQ_D_SBW_PD_NSFT_</v>
      </c>
      <c r="AR26" s="63" t="str">
        <f t="shared" si="3"/>
        <v/>
      </c>
      <c r="AS26" s="63" t="str">
        <f t="shared" si="4"/>
        <v/>
      </c>
      <c r="AT26" s="63" t="str">
        <f t="shared" si="1"/>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(U1)ALERT_REQ_D_SBW_PD_NSFT_</v>
      </c>
      <c r="AR27" s="63" t="str">
        <f t="shared" si="3"/>
        <v/>
      </c>
      <c r="AS27" s="63" t="str">
        <f t="shared" si="4"/>
        <v/>
      </c>
      <c r="AT27" s="63" t="str">
        <f t="shared" si="1"/>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(U1)ALERT_REQ_D_SBW_PD_NSFT_</v>
      </c>
      <c r="AR28" s="63" t="str">
        <f t="shared" si="3"/>
        <v/>
      </c>
      <c r="AS28" s="63" t="str">
        <f t="shared" si="4"/>
        <v/>
      </c>
      <c r="AT28" s="63" t="str">
        <f t="shared" si="1"/>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(U1)ALERT_REQ_D_SBW_PD_NSFT_</v>
      </c>
      <c r="AR29" s="63" t="str">
        <f t="shared" si="3"/>
        <v/>
      </c>
      <c r="AS29" s="63" t="str">
        <f t="shared" si="4"/>
        <v/>
      </c>
      <c r="AT29" s="63" t="str">
        <f t="shared" si="1"/>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(U1)ALERT_REQ_D_SBW_PD_NSFT_</v>
      </c>
      <c r="AR30" s="63" t="str">
        <f t="shared" si="3"/>
        <v/>
      </c>
      <c r="AS30" s="63" t="str">
        <f t="shared" si="4"/>
        <v/>
      </c>
      <c r="AT30" s="63" t="str">
        <f t="shared" si="1"/>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(U1)ALERT_REQ_D_SBW_PD_NSFT_</v>
      </c>
      <c r="AR31" s="63" t="str">
        <f t="shared" si="3"/>
        <v/>
      </c>
      <c r="AS31" s="63" t="str">
        <f t="shared" si="4"/>
        <v/>
      </c>
      <c r="AT31" s="63" t="str">
        <f t="shared" si="1"/>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(U1)ALERT_REQ_D_SBW_PD_NSFT_</v>
      </c>
      <c r="AR32" s="63" t="str">
        <f t="shared" si="3"/>
        <v/>
      </c>
      <c r="AS32" s="63" t="str">
        <f t="shared" si="4"/>
        <v/>
      </c>
      <c r="AT32" s="63" t="str">
        <f t="shared" si="1"/>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(U1)ALERT_REQ_D_SBW_PD_NSFT_</v>
      </c>
      <c r="AR33" s="63" t="str">
        <f t="shared" si="3"/>
        <v/>
      </c>
      <c r="AS33" s="63" t="str">
        <f t="shared" si="4"/>
        <v/>
      </c>
      <c r="AT33" s="63" t="str">
        <f t="shared" si="1"/>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(U1)ALERT_REQ_D_SBW_PD_NSFT_</v>
      </c>
      <c r="AR34" s="63" t="str">
        <f t="shared" si="3"/>
        <v/>
      </c>
      <c r="AS34" s="63" t="str">
        <f t="shared" si="4"/>
        <v/>
      </c>
      <c r="AT34" s="63" t="str">
        <f t="shared" si="1"/>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(U1)ALERT_REQ_D_SBW_PD_NSFT_</v>
      </c>
      <c r="AR35" s="63" t="str">
        <f t="shared" si="3"/>
        <v/>
      </c>
      <c r="AS35" s="63" t="str">
        <f t="shared" si="4"/>
        <v/>
      </c>
      <c r="AT35" s="63" t="str">
        <f t="shared" si="1"/>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(U1)ALERT_REQ_D_SBW_PD_NSFT_</v>
      </c>
      <c r="AR36" s="63" t="str">
        <f t="shared" si="3"/>
        <v/>
      </c>
      <c r="AS36" s="63" t="str">
        <f t="shared" si="4"/>
        <v/>
      </c>
      <c r="AT36" s="63" t="str">
        <f t="shared" si="1"/>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(U1)ALERT_REQ_D_SBW_PD_NSFT_</v>
      </c>
      <c r="AR37" s="63" t="str">
        <f t="shared" si="3"/>
        <v/>
      </c>
      <c r="AS37" s="63" t="str">
        <f t="shared" si="4"/>
        <v/>
      </c>
      <c r="AT37" s="63" t="str">
        <f t="shared" si="1"/>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(U1)ALERT_REQ_D_SBW_PD_NSFT_</v>
      </c>
      <c r="AR38" s="63" t="str">
        <f t="shared" si="3"/>
        <v/>
      </c>
      <c r="AS38" s="63" t="str">
        <f t="shared" si="4"/>
        <v/>
      </c>
      <c r="AT38" s="63" t="str">
        <f t="shared" si="1"/>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(U1)ALERT_REQ_D_SBW_PD_NSFT_</v>
      </c>
      <c r="AR39" s="63" t="str">
        <f t="shared" si="3"/>
        <v/>
      </c>
      <c r="AS39" s="63" t="str">
        <f t="shared" si="4"/>
        <v/>
      </c>
      <c r="AT39" s="63" t="str">
        <f t="shared" si="1"/>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(U1)ALERT_REQ_D_SBW_PD_NSFT_</v>
      </c>
      <c r="AR40" s="63" t="str">
        <f t="shared" si="3"/>
        <v/>
      </c>
      <c r="AS40" s="63" t="str">
        <f t="shared" si="4"/>
        <v/>
      </c>
      <c r="AT40" s="63" t="str">
        <f t="shared" si="1"/>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(U1)ALERT_REQ_D_SBW_PD_NSFT_</v>
      </c>
      <c r="AR41" s="63" t="str">
        <f t="shared" si="3"/>
        <v/>
      </c>
      <c r="AS41" s="63" t="str">
        <f t="shared" si="4"/>
        <v/>
      </c>
      <c r="AT41" s="63" t="str">
        <f t="shared" si="1"/>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(U1)ALERT_REQ_D_SBW_PD_NSFT_</v>
      </c>
      <c r="AR42" s="63" t="str">
        <f t="shared" si="3"/>
        <v/>
      </c>
      <c r="AS42" s="63" t="str">
        <f t="shared" si="4"/>
        <v/>
      </c>
      <c r="AT42" s="63" t="str">
        <f t="shared" si="1"/>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(U1)ALERT_REQ_D_SBW_PD_NSFT_</v>
      </c>
      <c r="AR43" s="63" t="str">
        <f t="shared" si="3"/>
        <v/>
      </c>
      <c r="AS43" s="63" t="str">
        <f t="shared" si="4"/>
        <v/>
      </c>
      <c r="AT43" s="63" t="str">
        <f t="shared" si="1"/>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(U1)ALERT_REQ_D_SBW_PD_NSFT_</v>
      </c>
      <c r="AR44" s="63" t="str">
        <f t="shared" si="3"/>
        <v/>
      </c>
      <c r="AS44" s="63" t="str">
        <f t="shared" si="4"/>
        <v/>
      </c>
      <c r="AT44" s="63" t="str">
        <f t="shared" si="1"/>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(U1)ALERT_REQ_D_SBW_PD_NSFT_</v>
      </c>
      <c r="AR45" s="63" t="str">
        <f t="shared" si="3"/>
        <v/>
      </c>
      <c r="AS45" s="63" t="str">
        <f t="shared" si="4"/>
        <v/>
      </c>
      <c r="AT45" s="63" t="str">
        <f t="shared" si="1"/>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(U1)ALERT_REQ_D_SBW_PD_NSFT_</v>
      </c>
      <c r="AR46" s="63" t="str">
        <f t="shared" si="3"/>
        <v/>
      </c>
      <c r="AS46" s="63" t="str">
        <f t="shared" si="4"/>
        <v/>
      </c>
      <c r="AT46" s="63" t="str">
        <f t="shared" si="1"/>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(U1)ALERT_REQ_D_SBW_PD_NSFT_</v>
      </c>
      <c r="AR47" s="63" t="str">
        <f t="shared" si="3"/>
        <v/>
      </c>
      <c r="AS47" s="63" t="str">
        <f t="shared" si="4"/>
        <v/>
      </c>
      <c r="AT47" s="63" t="str">
        <f t="shared" si="1"/>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(U1)ALERT_REQ_D_SBW_PD_NSFT_</v>
      </c>
      <c r="AR48" s="63" t="str">
        <f t="shared" si="3"/>
        <v/>
      </c>
      <c r="AS48" s="63" t="str">
        <f t="shared" si="4"/>
        <v/>
      </c>
      <c r="AT48" s="63" t="str">
        <f t="shared" si="1"/>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(U1)ALERT_REQ_D_SBW_PD_NSFT_</v>
      </c>
      <c r="AR49" s="63" t="str">
        <f t="shared" si="3"/>
        <v/>
      </c>
      <c r="AS49" s="63" t="str">
        <f t="shared" si="4"/>
        <v/>
      </c>
      <c r="AT49" s="63" t="str">
        <f t="shared" si="1"/>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(U1)ALERT_REQ_D_SBW_PD_NSFT_</v>
      </c>
      <c r="AR50" s="63" t="str">
        <f t="shared" si="3"/>
        <v/>
      </c>
      <c r="AS50" s="63" t="str">
        <f t="shared" si="4"/>
        <v/>
      </c>
      <c r="AT50" s="63" t="str">
        <f t="shared" si="1"/>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(U1)ALERT_REQ_D_SBW_PD_NSFT_</v>
      </c>
      <c r="AR51" s="63" t="str">
        <f t="shared" si="3"/>
        <v/>
      </c>
      <c r="AS51" s="63" t="str">
        <f t="shared" si="4"/>
        <v/>
      </c>
      <c r="AT51" s="63" t="str">
        <f t="shared" si="1"/>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(U1)ALERT_REQ_D_SBW_PD_NSFT_</v>
      </c>
      <c r="AR52" s="63" t="str">
        <f t="shared" si="3"/>
        <v/>
      </c>
      <c r="AS52" s="63" t="str">
        <f t="shared" si="4"/>
        <v/>
      </c>
      <c r="AT52" s="63" t="str">
        <f t="shared" si="1"/>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(U1)ALERT_REQ_D_SBW_PD_NSFT_</v>
      </c>
      <c r="AR53" s="63" t="str">
        <f t="shared" si="3"/>
        <v/>
      </c>
      <c r="AS53" s="63" t="str">
        <f t="shared" si="4"/>
        <v/>
      </c>
      <c r="AT53" s="63" t="str">
        <f t="shared" si="1"/>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(U1)ALERT_REQ_D_SBW_PD_NSFT_</v>
      </c>
      <c r="AR54" s="63" t="str">
        <f t="shared" si="3"/>
        <v/>
      </c>
      <c r="AS54" s="63" t="str">
        <f t="shared" si="4"/>
        <v/>
      </c>
      <c r="AT54" s="63" t="str">
        <f t="shared" si="1"/>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(U1)ALERT_REQ_D_SBW_PD_NSFT_</v>
      </c>
      <c r="AR55" s="63" t="str">
        <f t="shared" si="3"/>
        <v/>
      </c>
      <c r="AS55" s="63" t="str">
        <f t="shared" si="4"/>
        <v/>
      </c>
      <c r="AT55" s="63" t="str">
        <f t="shared" si="1"/>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(U1)ALERT_REQ_D_SBW_PD_NSFT_</v>
      </c>
      <c r="AR56" s="63" t="str">
        <f t="shared" si="3"/>
        <v/>
      </c>
      <c r="AS56" s="63" t="str">
        <f t="shared" si="4"/>
        <v/>
      </c>
      <c r="AT56" s="63" t="str">
        <f t="shared" si="1"/>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(U1)ALERT_REQ_D_SBW_PD_NSFT_</v>
      </c>
      <c r="AR57" s="63" t="str">
        <f t="shared" si="3"/>
        <v/>
      </c>
      <c r="AS57" s="63" t="str">
        <f t="shared" si="4"/>
        <v/>
      </c>
      <c r="AT57" s="63" t="str">
        <f t="shared" si="1"/>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(U1)ALERT_REQ_D_SBW_PD_NSFT_</v>
      </c>
      <c r="AR58" s="63" t="str">
        <f t="shared" si="3"/>
        <v/>
      </c>
      <c r="AS58" s="63" t="str">
        <f t="shared" si="4"/>
        <v/>
      </c>
      <c r="AT58" s="63" t="str">
        <f t="shared" si="1"/>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(U1)ALERT_REQ_D_SBW_PD_NSFT_</v>
      </c>
      <c r="AR59" s="63" t="str">
        <f t="shared" si="3"/>
        <v/>
      </c>
      <c r="AS59" s="63" t="str">
        <f t="shared" si="4"/>
        <v/>
      </c>
      <c r="AT59" s="63" t="str">
        <f t="shared" si="1"/>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(U1)ALERT_REQ_D_SBW_PD_NSFT_</v>
      </c>
      <c r="AR60" s="63" t="str">
        <f t="shared" si="3"/>
        <v/>
      </c>
      <c r="AS60" s="63" t="str">
        <f t="shared" si="4"/>
        <v/>
      </c>
      <c r="AT60" s="63" t="str">
        <f t="shared" si="1"/>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(U1)ALERT_REQ_D_SBW_PD_NSFT_</v>
      </c>
      <c r="AR61" s="63" t="str">
        <f t="shared" si="3"/>
        <v/>
      </c>
      <c r="AS61" s="63" t="str">
        <f t="shared" si="4"/>
        <v/>
      </c>
      <c r="AT61" s="63" t="str">
        <f t="shared" si="1"/>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(U1)ALERT_REQ_D_SBW_PD_NSFT_</v>
      </c>
      <c r="AR62" s="63" t="str">
        <f t="shared" si="3"/>
        <v/>
      </c>
      <c r="AS62" s="63" t="str">
        <f t="shared" si="4"/>
        <v/>
      </c>
      <c r="AT62" s="63" t="str">
        <f t="shared" si="1"/>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(U1)ALERT_REQ_D_SBW_PD_NSFT_</v>
      </c>
      <c r="AR63" s="63" t="str">
        <f t="shared" si="3"/>
        <v/>
      </c>
      <c r="AS63" s="63" t="str">
        <f t="shared" si="4"/>
        <v/>
      </c>
      <c r="AT63" s="63" t="str">
        <f t="shared" si="1"/>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(U1)ALERT_REQ_D_SBW_PD_NSFT_</v>
      </c>
      <c r="AR64" s="63" t="str">
        <f t="shared" si="3"/>
        <v/>
      </c>
      <c r="AS64" s="63" t="str">
        <f t="shared" si="4"/>
        <v/>
      </c>
      <c r="AT64" s="63" t="str">
        <f t="shared" si="1"/>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(U1)ALERT_REQ_D_SBW_PD_NSFT_</v>
      </c>
      <c r="AR65" s="63" t="str">
        <f t="shared" si="3"/>
        <v/>
      </c>
      <c r="AS65" s="63" t="str">
        <f t="shared" si="4"/>
        <v/>
      </c>
      <c r="AT65" s="63" t="str">
        <f t="shared" si="1"/>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(U1)ALERT_REQ_D_SBW_PD_NSFT_</v>
      </c>
      <c r="AR66" s="63" t="str">
        <f t="shared" si="3"/>
        <v/>
      </c>
      <c r="AS66" s="63" t="str">
        <f t="shared" si="4"/>
        <v/>
      </c>
      <c r="AT66" s="63" t="str">
        <f t="shared" si="1"/>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(U1)ALERT_REQ_D_SBW_PD_NSFT_</v>
      </c>
      <c r="AR67" s="63" t="str">
        <f t="shared" si="3"/>
        <v/>
      </c>
      <c r="AS67" s="63" t="str">
        <f t="shared" si="4"/>
        <v/>
      </c>
      <c r="AT67" s="63" t="str">
        <f t="shared" si="1"/>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(U1)ALERT_REQ_D_SBW_PD_NSFT_</v>
      </c>
      <c r="AR68" s="63" t="str">
        <f t="shared" si="3"/>
        <v/>
      </c>
      <c r="AS68" s="63" t="str">
        <f t="shared" si="4"/>
        <v/>
      </c>
      <c r="AT68" s="63" t="str">
        <f t="shared" si="1"/>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(U1)ALERT_REQ_D_SBW_PD_NSFT_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PD_NSFT</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MSG_24</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MSG_24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MSG_21</v>
      </c>
      <c r="AK73" s="61"/>
      <c r="AL73" s="61" t="str">
        <f t="shared" si="9"/>
        <v>02</v>
      </c>
      <c r="AM73" s="61" t="str">
        <f t="shared" si="10"/>
        <v>00</v>
      </c>
      <c r="AN73" s="61" t="str">
        <f t="shared" si="11"/>
        <v>00</v>
      </c>
      <c r="AO73" s="61" t="str">
        <f t="shared" si="12"/>
        <v>00</v>
      </c>
      <c r="AQ73" t="str">
        <f t="shared" si="7"/>
        <v xml:space="preserve">    (U4)0x00000002U,                                                           /* 02 MSG_21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1</v>
      </c>
      <c r="AG79" s="125">
        <f t="shared" si="13"/>
        <v>0</v>
      </c>
      <c r="AH79" s="125">
        <f t="shared" si="13"/>
        <v>0</v>
      </c>
      <c r="AI79" s="125">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1</v>
      </c>
      <c r="AG80" s="125">
        <f t="shared" si="13"/>
        <v>0</v>
      </c>
      <c r="AH80" s="125">
        <f t="shared" si="13"/>
        <v>0</v>
      </c>
      <c r="AI80" s="125">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1</v>
      </c>
      <c r="AG81" s="125">
        <f t="shared" si="13"/>
        <v>0</v>
      </c>
      <c r="AH81" s="125">
        <f t="shared" si="13"/>
        <v>1</v>
      </c>
      <c r="AI81" s="125">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1</v>
      </c>
      <c r="AG82" s="125">
        <f t="shared" si="13"/>
        <v>0</v>
      </c>
      <c r="AH82" s="125">
        <f t="shared" si="13"/>
        <v>1</v>
      </c>
      <c r="AI82" s="125">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1</v>
      </c>
      <c r="AG83" s="125">
        <f t="shared" si="13"/>
        <v>1</v>
      </c>
      <c r="AH83" s="125">
        <f t="shared" si="13"/>
        <v>0</v>
      </c>
      <c r="AI83" s="125">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1</v>
      </c>
      <c r="AG84" s="125">
        <f t="shared" si="13"/>
        <v>1</v>
      </c>
      <c r="AH84" s="125">
        <f t="shared" si="13"/>
        <v>0</v>
      </c>
      <c r="AI84" s="125">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1</v>
      </c>
      <c r="AG85" s="125">
        <f t="shared" si="13"/>
        <v>1</v>
      </c>
      <c r="AH85" s="125">
        <f t="shared" si="13"/>
        <v>1</v>
      </c>
      <c r="AI85" s="125">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1</v>
      </c>
      <c r="AG86" s="125">
        <f t="shared" si="13"/>
        <v>1</v>
      </c>
      <c r="AH86" s="125">
        <f t="shared" si="13"/>
        <v>1</v>
      </c>
      <c r="AI86" s="125">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0</v>
      </c>
      <c r="AF87" s="125">
        <f t="shared" si="14"/>
        <v>0</v>
      </c>
      <c r="AG87" s="125">
        <f t="shared" si="14"/>
        <v>0</v>
      </c>
      <c r="AH87" s="125">
        <f t="shared" si="14"/>
        <v>0</v>
      </c>
      <c r="AI87" s="125">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0</v>
      </c>
      <c r="AF88" s="125">
        <f t="shared" si="14"/>
        <v>0</v>
      </c>
      <c r="AG88" s="125">
        <f t="shared" si="14"/>
        <v>0</v>
      </c>
      <c r="AH88" s="125">
        <f t="shared" si="14"/>
        <v>0</v>
      </c>
      <c r="AI88" s="125">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0</v>
      </c>
      <c r="AF89" s="125">
        <f t="shared" si="14"/>
        <v>0</v>
      </c>
      <c r="AG89" s="125">
        <f t="shared" si="14"/>
        <v>0</v>
      </c>
      <c r="AH89" s="125">
        <f t="shared" si="14"/>
        <v>0</v>
      </c>
      <c r="AI89" s="125">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PD_NSFT</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0</v>
      </c>
      <c r="AE136" s="125">
        <f t="shared" si="20"/>
        <v>0</v>
      </c>
      <c r="AF136" s="125">
        <f t="shared" si="20"/>
        <v>1</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0</v>
      </c>
      <c r="AF137" s="125">
        <f t="shared" si="20"/>
        <v>1</v>
      </c>
      <c r="AG137" s="125">
        <f t="shared" si="20"/>
        <v>1</v>
      </c>
      <c r="AH137" s="125">
        <f t="shared" si="20"/>
        <v>1</v>
      </c>
      <c r="AI137" s="125">
        <f t="shared" si="20"/>
        <v>1</v>
      </c>
      <c r="AJ137" s="48" t="str">
        <f t="shared" si="21"/>
        <v>MSG_24</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MSG_24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0</v>
      </c>
      <c r="AF138" s="125">
        <f t="shared" si="20"/>
        <v>1</v>
      </c>
      <c r="AG138" s="125">
        <f t="shared" si="20"/>
        <v>1</v>
      </c>
      <c r="AH138" s="125">
        <f t="shared" si="20"/>
        <v>1</v>
      </c>
      <c r="AI138" s="125">
        <f t="shared" si="20"/>
        <v>1</v>
      </c>
      <c r="AJ138" s="48" t="str">
        <f t="shared" si="21"/>
        <v>MSG_21</v>
      </c>
      <c r="AK138" s="61"/>
      <c r="AL138" s="61" t="str">
        <f t="shared" si="24"/>
        <v>0F</v>
      </c>
      <c r="AM138" s="61" t="str">
        <f t="shared" si="25"/>
        <v>00</v>
      </c>
      <c r="AN138" s="61" t="str">
        <f t="shared" si="26"/>
        <v>00</v>
      </c>
      <c r="AO138" s="61" t="str">
        <f t="shared" si="27"/>
        <v>00</v>
      </c>
      <c r="AQ138" t="str">
        <f t="shared" si="22"/>
        <v xml:space="preserve">    (U4)0x0000000FU,                                                           /* 02 MSG_21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0</v>
      </c>
      <c r="AF139" s="125">
        <f t="shared" si="20"/>
        <v>1</v>
      </c>
      <c r="AG139" s="125">
        <f t="shared" si="20"/>
        <v>1</v>
      </c>
      <c r="AH139" s="125">
        <f t="shared" si="20"/>
        <v>1</v>
      </c>
      <c r="AI139" s="125">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0</v>
      </c>
      <c r="AF140" s="125">
        <f t="shared" si="20"/>
        <v>1</v>
      </c>
      <c r="AG140" s="125">
        <f t="shared" si="20"/>
        <v>1</v>
      </c>
      <c r="AH140" s="125">
        <f t="shared" si="20"/>
        <v>1</v>
      </c>
      <c r="AI140" s="125">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0</v>
      </c>
      <c r="AF141" s="125">
        <f t="shared" si="20"/>
        <v>1</v>
      </c>
      <c r="AG141" s="125">
        <f t="shared" si="20"/>
        <v>1</v>
      </c>
      <c r="AH141" s="125">
        <f t="shared" si="20"/>
        <v>1</v>
      </c>
      <c r="AI141" s="125">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0</v>
      </c>
      <c r="AF142" s="125">
        <f t="shared" si="20"/>
        <v>1</v>
      </c>
      <c r="AG142" s="125">
        <f t="shared" si="20"/>
        <v>1</v>
      </c>
      <c r="AH142" s="125">
        <f t="shared" si="20"/>
        <v>1</v>
      </c>
      <c r="AI142" s="125">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0</v>
      </c>
      <c r="AF143" s="125">
        <f t="shared" si="20"/>
        <v>1</v>
      </c>
      <c r="AG143" s="125">
        <f t="shared" si="20"/>
        <v>1</v>
      </c>
      <c r="AH143" s="125">
        <f t="shared" si="20"/>
        <v>1</v>
      </c>
      <c r="AI143" s="125">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0</v>
      </c>
      <c r="AF144" s="125">
        <f t="shared" si="28"/>
        <v>1</v>
      </c>
      <c r="AG144" s="125">
        <f t="shared" si="28"/>
        <v>1</v>
      </c>
      <c r="AH144" s="125">
        <f t="shared" si="28"/>
        <v>1</v>
      </c>
      <c r="AI144" s="125">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0</v>
      </c>
      <c r="AF145" s="125">
        <f t="shared" si="28"/>
        <v>1</v>
      </c>
      <c r="AG145" s="125">
        <f t="shared" si="28"/>
        <v>1</v>
      </c>
      <c r="AH145" s="125">
        <f t="shared" si="28"/>
        <v>1</v>
      </c>
      <c r="AI145" s="125">
        <f t="shared" si="28"/>
        <v>1</v>
      </c>
      <c r="AJ145" s="48" t="str">
        <f t="shared" si="21"/>
        <v>UNKNOWN</v>
      </c>
      <c r="AK145" s="61"/>
      <c r="AL145" s="61" t="str">
        <f t="shared" si="24"/>
        <v>0F</v>
      </c>
      <c r="AM145" s="61" t="str">
        <f t="shared" si="25"/>
        <v>00</v>
      </c>
      <c r="AN145" s="61" t="str">
        <f t="shared" si="26"/>
        <v>00</v>
      </c>
      <c r="AO145" s="61" t="str">
        <f t="shared" si="27"/>
        <v>00</v>
      </c>
      <c r="AQ145" t="str">
        <f t="shared" si="22"/>
        <v xml:space="preserve">    (U4)0x0000000FU,                                                           /* 09 UNKNOWN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0</v>
      </c>
      <c r="AF146" s="125">
        <f t="shared" si="28"/>
        <v>1</v>
      </c>
      <c r="AG146" s="125">
        <f t="shared" si="28"/>
        <v>1</v>
      </c>
      <c r="AH146" s="125">
        <f t="shared" si="28"/>
        <v>1</v>
      </c>
      <c r="AI146" s="125">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0</v>
      </c>
      <c r="AF147" s="125">
        <f t="shared" si="28"/>
        <v>1</v>
      </c>
      <c r="AG147" s="125">
        <f t="shared" si="28"/>
        <v>1</v>
      </c>
      <c r="AH147" s="125">
        <f t="shared" si="28"/>
        <v>1</v>
      </c>
      <c r="AI147" s="125">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0</v>
      </c>
      <c r="AF148" s="125">
        <f t="shared" si="28"/>
        <v>1</v>
      </c>
      <c r="AG148" s="125">
        <f t="shared" si="28"/>
        <v>1</v>
      </c>
      <c r="AH148" s="125">
        <f t="shared" si="28"/>
        <v>1</v>
      </c>
      <c r="AI148" s="125">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0</v>
      </c>
      <c r="AF149" s="125">
        <f t="shared" si="28"/>
        <v>1</v>
      </c>
      <c r="AG149" s="125">
        <f t="shared" si="28"/>
        <v>1</v>
      </c>
      <c r="AH149" s="125">
        <f t="shared" si="28"/>
        <v>1</v>
      </c>
      <c r="AI149" s="125">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0</v>
      </c>
      <c r="AF150" s="125">
        <f t="shared" si="28"/>
        <v>1</v>
      </c>
      <c r="AG150" s="125">
        <f t="shared" si="28"/>
        <v>1</v>
      </c>
      <c r="AH150" s="125">
        <f t="shared" si="28"/>
        <v>1</v>
      </c>
      <c r="AI150" s="125">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0</v>
      </c>
      <c r="AF151" s="125">
        <f t="shared" si="28"/>
        <v>1</v>
      </c>
      <c r="AG151" s="125">
        <f t="shared" si="28"/>
        <v>1</v>
      </c>
      <c r="AH151" s="125">
        <f t="shared" si="28"/>
        <v>1</v>
      </c>
      <c r="AI151" s="125">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0</v>
      </c>
      <c r="AF152" s="125">
        <f t="shared" si="29"/>
        <v>0</v>
      </c>
      <c r="AG152" s="125">
        <f t="shared" si="29"/>
        <v>0</v>
      </c>
      <c r="AH152" s="125">
        <f t="shared" si="29"/>
        <v>0</v>
      </c>
      <c r="AI152" s="125">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0</v>
      </c>
      <c r="AF153" s="125">
        <f t="shared" si="29"/>
        <v>0</v>
      </c>
      <c r="AG153" s="125">
        <f t="shared" si="29"/>
        <v>0</v>
      </c>
      <c r="AH153" s="125">
        <f t="shared" si="29"/>
        <v>0</v>
      </c>
      <c r="AI153" s="125">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0</v>
      </c>
      <c r="AF154" s="125">
        <f t="shared" si="29"/>
        <v>0</v>
      </c>
      <c r="AG154" s="125">
        <f t="shared" si="29"/>
        <v>0</v>
      </c>
      <c r="AH154" s="125">
        <f t="shared" si="29"/>
        <v>0</v>
      </c>
      <c r="AI154" s="125">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D69 AJ6:AJ69 L3:AE3 AE6:AF13 AE14:AI69" name="Table作成編集範囲"/>
    <protectedRange sqref="AG6:AI13" name="Table作成編集範囲_1"/>
    <protectedRange sqref="AF3:AI3" name="Table作成編集範囲_2"/>
    <protectedRange sqref="B3" name="Table作成編集範囲_3"/>
  </protectedRanges>
  <mergeCells count="5">
    <mergeCell ref="C2:C3"/>
    <mergeCell ref="AJ2:AJ3"/>
    <mergeCell ref="A4:B5"/>
    <mergeCell ref="AF3:AG3"/>
    <mergeCell ref="AH3:AI3"/>
  </mergeCells>
  <phoneticPr fontId="3"/>
  <conditionalFormatting sqref="D6:AI69">
    <cfRule type="cellIs" dxfId="48" priority="7" operator="equal">
      <formula>1</formula>
    </cfRule>
    <cfRule type="cellIs" dxfId="47" priority="8" operator="equal">
      <formula>"×"</formula>
    </cfRule>
  </conditionalFormatting>
  <conditionalFormatting sqref="AE6:AE37 AF22:AI37">
    <cfRule type="cellIs" dxfId="46" priority="3" operator="equal">
      <formula>1</formula>
    </cfRule>
    <cfRule type="cellIs" dxfId="45" priority="4" operator="equal">
      <formula>"×"</formula>
    </cfRule>
  </conditionalFormatting>
  <conditionalFormatting sqref="AE38:AI69">
    <cfRule type="cellIs" dxfId="44" priority="5" operator="equal">
      <formula>1</formula>
    </cfRule>
    <cfRule type="cellIs" dxfId="43" priority="6" operator="equal">
      <formula>"×"</formula>
    </cfRule>
  </conditionalFormatting>
  <conditionalFormatting sqref="AF6:AF21 AG14:AI21">
    <cfRule type="cellIs" dxfId="42" priority="1" operator="equal">
      <formula>1</formula>
    </cfRule>
    <cfRule type="cellIs" dxfId="41" priority="2" operator="equal">
      <formula>"×"</formula>
    </cfRule>
  </conditionalFormatting>
  <conditionalFormatting sqref="AR5:AS70">
    <cfRule type="expression" dxfId="40"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CH_Design!$C$3:$C$103</xm:f>
          </x14:formula1>
          <xm:sqref>AJ6:AJ69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CECFF"/>
  </sheetPr>
  <dimension ref="A1:AW199"/>
  <sheetViews>
    <sheetView zoomScale="85" zoomScaleNormal="85" workbookViewId="0">
      <pane ySplit="3" topLeftCell="A4" activePane="bottomLeft" state="frozen"/>
      <selection activeCell="U50" sqref="U50"/>
      <selection pane="bottomLeft" activeCell="U50" sqref="U50"/>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53</v>
      </c>
    </row>
    <row r="3" spans="1:49" ht="213" customHeight="1" thickBot="1">
      <c r="B3" s="228" t="str">
        <f>IF(OR(IF(COUNTIF(D6:AC69,"0")&lt;&gt;0,TRUE,FALSE),IF(COUNTIF(D6:AC69,"1")&lt;&gt;0,TRUE,FALSE)),"Search Table","Index Table")</f>
        <v>Index Table</v>
      </c>
      <c r="C3" s="363"/>
      <c r="D3" s="126" t="s">
        <v>63</v>
      </c>
      <c r="E3" s="126" t="s">
        <v>68</v>
      </c>
      <c r="F3" s="126" t="s">
        <v>51</v>
      </c>
      <c r="G3" s="126" t="s">
        <v>50</v>
      </c>
      <c r="H3" s="126" t="s">
        <v>123</v>
      </c>
      <c r="I3" s="126" t="s">
        <v>122</v>
      </c>
      <c r="J3" s="126" t="s">
        <v>127</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159</v>
      </c>
      <c r="AC3" s="127" t="s">
        <v>159</v>
      </c>
      <c r="AD3" s="127" t="s">
        <v>159</v>
      </c>
      <c r="AE3" s="127" t="s">
        <v>159</v>
      </c>
      <c r="AF3" s="126" t="s">
        <v>127</v>
      </c>
      <c r="AG3" s="373" t="s">
        <v>456</v>
      </c>
      <c r="AH3" s="373"/>
      <c r="AI3" s="225" t="s">
        <v>487</v>
      </c>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u4_sp_ALERT_D_SBW_PD_PREQ_CRIT[ALERT_D_SBW_PD_PREQ_NUM_DST] = {</v>
      </c>
      <c r="AS5" s="84" t="str">
        <f ca="1">"static const U4  "&amp;$AW$9&amp;"["&amp;$AW$10&amp;"] = {"</f>
        <v>static const U4  u4_sp_ALERT_D_SBW_PD_PREQ_MASK[ALERT_D_SBW_PD_PREQ_NUM_DST] = {</v>
      </c>
      <c r="AT5" s="84" t="str">
        <f ca="1">"static const U1  "&amp;$AW$11&amp;"["&amp;$AW$10&amp;"] = {"</f>
        <v>static const U1  u1_sp_ALERT_D_SBW_PD_PREQ_DST[ALERT_D_SBW_PD_PREQ_NUM_DST] = {</v>
      </c>
      <c r="AU5" s="84" t="str">
        <f ca="1">"const ST_ALERT_MTRX "&amp;$AW$12&amp;" = {"</f>
        <v>const ST_ALERT_MTRX st_gp_ALERT_D_SBW_MTRX[17] = {</v>
      </c>
      <c r="AV5" s="65" t="str">
        <f ca="1">"#define "&amp;AW10&amp;REPT(" ",41-LEN(AW10))&amp;"("&amp;AW13&amp;"U)"</f>
        <v>#define ALERT_D_SBW_PD_PREQ_NUM_DST              (16U)</v>
      </c>
      <c r="AW5" s="66"/>
    </row>
    <row r="6" spans="1:49">
      <c r="B6" s="131" t="str">
        <f ca="1">"Table "&amp;$AW$6</f>
        <v>Table PD_PREQ</v>
      </c>
      <c r="C6" s="53">
        <f>ROW()-ROW($C$6)</f>
        <v>0</v>
      </c>
      <c r="D6" s="35" t="s">
        <v>69</v>
      </c>
      <c r="E6" s="35" t="s">
        <v>69</v>
      </c>
      <c r="F6" s="35" t="s">
        <v>69</v>
      </c>
      <c r="G6" s="35" t="s">
        <v>69</v>
      </c>
      <c r="H6" s="35" t="s">
        <v>69</v>
      </c>
      <c r="I6" s="35" t="s">
        <v>69</v>
      </c>
      <c r="J6" s="35" t="s">
        <v>220</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PD_PREQ</v>
      </c>
    </row>
    <row r="7" spans="1:49">
      <c r="B7" s="131"/>
      <c r="C7" s="48">
        <f t="shared" ref="C7:C69" si="2">ROW()-ROW($C$6)</f>
        <v>1</v>
      </c>
      <c r="D7" s="62" t="s">
        <v>69</v>
      </c>
      <c r="E7" s="62" t="s">
        <v>69</v>
      </c>
      <c r="F7" s="62" t="s">
        <v>69</v>
      </c>
      <c r="G7" s="62" t="s">
        <v>69</v>
      </c>
      <c r="H7" s="62" t="s">
        <v>69</v>
      </c>
      <c r="I7" s="62" t="s">
        <v>69</v>
      </c>
      <c r="J7" s="35" t="s">
        <v>220</v>
      </c>
      <c r="K7" s="35" t="s">
        <v>220</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220</v>
      </c>
      <c r="AA7" s="62" t="s">
        <v>220</v>
      </c>
      <c r="AB7" s="62" t="s">
        <v>220</v>
      </c>
      <c r="AC7" s="35" t="s">
        <v>220</v>
      </c>
      <c r="AD7" s="35" t="s">
        <v>220</v>
      </c>
      <c r="AE7" s="35" t="s">
        <v>220</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&amp;u4_s_AlertD_sbwPdPreqSrcchk,                                          /* fp_u4_SRC_CHK                                      */</v>
      </c>
      <c r="AV7" s="50" t="s">
        <v>73</v>
      </c>
      <c r="AW7" s="130">
        <f>IF(B3="Search Table",1,0)</f>
        <v>0</v>
      </c>
    </row>
    <row r="8" spans="1:49">
      <c r="B8" s="131"/>
      <c r="C8" s="48">
        <f t="shared" si="2"/>
        <v>2</v>
      </c>
      <c r="D8" s="62" t="s">
        <v>69</v>
      </c>
      <c r="E8" s="62" t="s">
        <v>69</v>
      </c>
      <c r="F8" s="62" t="s">
        <v>69</v>
      </c>
      <c r="G8" s="62" t="s">
        <v>69</v>
      </c>
      <c r="H8" s="62" t="s">
        <v>69</v>
      </c>
      <c r="I8" s="62" t="s">
        <v>69</v>
      </c>
      <c r="J8" s="62" t="s">
        <v>220</v>
      </c>
      <c r="K8" s="62" t="s">
        <v>220</v>
      </c>
      <c r="L8" s="62" t="s">
        <v>220</v>
      </c>
      <c r="M8" s="62" t="s">
        <v>220</v>
      </c>
      <c r="N8" s="62" t="s">
        <v>220</v>
      </c>
      <c r="O8" s="62" t="s">
        <v>220</v>
      </c>
      <c r="P8" s="62" t="s">
        <v>220</v>
      </c>
      <c r="Q8" s="62" t="s">
        <v>220</v>
      </c>
      <c r="R8" s="62" t="s">
        <v>220</v>
      </c>
      <c r="S8" s="62" t="s">
        <v>220</v>
      </c>
      <c r="T8" s="62" t="s">
        <v>220</v>
      </c>
      <c r="U8" s="62" t="s">
        <v>220</v>
      </c>
      <c r="V8" s="62" t="s">
        <v>220</v>
      </c>
      <c r="W8" s="62" t="s">
        <v>220</v>
      </c>
      <c r="X8" s="62" t="s">
        <v>220</v>
      </c>
      <c r="Y8" s="62" t="s">
        <v>220</v>
      </c>
      <c r="Z8" s="62" t="s">
        <v>220</v>
      </c>
      <c r="AA8" s="62" t="s">
        <v>220</v>
      </c>
      <c r="AB8" s="62" t="s">
        <v>220</v>
      </c>
      <c r="AC8" s="35" t="s">
        <v>220</v>
      </c>
      <c r="AD8" s="35" t="s">
        <v>220</v>
      </c>
      <c r="AE8" s="35" t="s">
        <v>220</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u4_sp_ALERT_D_SBW_PD_PREQ_CRIT</v>
      </c>
    </row>
    <row r="9" spans="1:49">
      <c r="B9" s="131"/>
      <c r="C9" s="48">
        <f t="shared" si="2"/>
        <v>3</v>
      </c>
      <c r="D9" s="62" t="s">
        <v>69</v>
      </c>
      <c r="E9" s="62" t="s">
        <v>69</v>
      </c>
      <c r="F9" s="62" t="s">
        <v>69</v>
      </c>
      <c r="G9" s="62" t="s">
        <v>69</v>
      </c>
      <c r="H9" s="62" t="s">
        <v>69</v>
      </c>
      <c r="I9" s="62" t="s">
        <v>69</v>
      </c>
      <c r="J9" s="62" t="s">
        <v>220</v>
      </c>
      <c r="K9" s="62" t="s">
        <v>220</v>
      </c>
      <c r="L9" s="62" t="s">
        <v>220</v>
      </c>
      <c r="M9" s="62" t="s">
        <v>220</v>
      </c>
      <c r="N9" s="62" t="s">
        <v>220</v>
      </c>
      <c r="O9" s="62" t="s">
        <v>220</v>
      </c>
      <c r="P9" s="62" t="s">
        <v>220</v>
      </c>
      <c r="Q9" s="62" t="s">
        <v>220</v>
      </c>
      <c r="R9" s="62" t="s">
        <v>220</v>
      </c>
      <c r="S9" s="62" t="s">
        <v>220</v>
      </c>
      <c r="T9" s="62" t="s">
        <v>220</v>
      </c>
      <c r="U9" s="62" t="s">
        <v>220</v>
      </c>
      <c r="V9" s="62" t="s">
        <v>220</v>
      </c>
      <c r="W9" s="62" t="s">
        <v>220</v>
      </c>
      <c r="X9" s="62" t="s">
        <v>220</v>
      </c>
      <c r="Y9" s="62" t="s">
        <v>220</v>
      </c>
      <c r="Z9" s="62" t="s">
        <v>220</v>
      </c>
      <c r="AA9" s="62" t="s">
        <v>220</v>
      </c>
      <c r="AB9" s="62" t="s">
        <v>220</v>
      </c>
      <c r="AC9" s="35" t="s">
        <v>220</v>
      </c>
      <c r="AD9" s="35" t="s">
        <v>220</v>
      </c>
      <c r="AE9" s="35" t="s">
        <v>220</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u4_sp_ALERT_D_SBW_PD_PREQ_MASK</v>
      </c>
    </row>
    <row r="10" spans="1:49">
      <c r="B10" s="131"/>
      <c r="C10" s="48">
        <f t="shared" si="2"/>
        <v>4</v>
      </c>
      <c r="D10" s="62" t="s">
        <v>69</v>
      </c>
      <c r="E10" s="62" t="s">
        <v>69</v>
      </c>
      <c r="F10" s="62" t="s">
        <v>69</v>
      </c>
      <c r="G10" s="62" t="s">
        <v>69</v>
      </c>
      <c r="H10" s="62" t="s">
        <v>69</v>
      </c>
      <c r="I10" s="62" t="s">
        <v>69</v>
      </c>
      <c r="J10" s="62" t="s">
        <v>220</v>
      </c>
      <c r="K10" s="62" t="s">
        <v>220</v>
      </c>
      <c r="L10" s="62" t="s">
        <v>220</v>
      </c>
      <c r="M10" s="62" t="s">
        <v>220</v>
      </c>
      <c r="N10" s="62" t="s">
        <v>220</v>
      </c>
      <c r="O10" s="62" t="s">
        <v>220</v>
      </c>
      <c r="P10" s="62" t="s">
        <v>220</v>
      </c>
      <c r="Q10" s="62" t="s">
        <v>220</v>
      </c>
      <c r="R10" s="62" t="s">
        <v>220</v>
      </c>
      <c r="S10" s="62" t="s">
        <v>220</v>
      </c>
      <c r="T10" s="62" t="s">
        <v>220</v>
      </c>
      <c r="U10" s="62" t="s">
        <v>220</v>
      </c>
      <c r="V10" s="62" t="s">
        <v>220</v>
      </c>
      <c r="W10" s="62" t="s">
        <v>220</v>
      </c>
      <c r="X10" s="62" t="s">
        <v>220</v>
      </c>
      <c r="Y10" s="62" t="s">
        <v>220</v>
      </c>
      <c r="Z10" s="62" t="s">
        <v>220</v>
      </c>
      <c r="AA10" s="62" t="s">
        <v>220</v>
      </c>
      <c r="AB10" s="62" t="s">
        <v>220</v>
      </c>
      <c r="AC10" s="35" t="s">
        <v>220</v>
      </c>
      <c r="AD10" s="35" t="s">
        <v>220</v>
      </c>
      <c r="AE10" s="35" t="s">
        <v>220</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ALERT_D_SBW_PD_PREQ_NUM_DST</v>
      </c>
    </row>
    <row r="11" spans="1:49">
      <c r="B11" s="131"/>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u1_sp_ALERT_D_SBW_PD_PREQ_DST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&amp;u1_sp_ALERT_D_SBW_PD_PREQ_DST[0],                                     /* u1p_DST                                            */</v>
      </c>
      <c r="AV13" s="50" t="s">
        <v>78</v>
      </c>
      <c r="AW13" s="130">
        <f>COUNTA($AJ$6:$AJ$69)</f>
        <v>16</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(U2)ALERT_D_SBW_PD_PREQ_NUM_DST,                                       /* u2_num_srch                                        */</v>
      </c>
      <c r="AV14" s="50" t="s">
        <v>79</v>
      </c>
      <c r="AW14" s="68" t="str">
        <f ca="1">IF(AW6&lt;&gt;AW17,VLOOKUP(AW6,Matrix!$C$13:$G$37,4,FALSE),Matrix!F13)</f>
        <v>u4_s_AlertD_sbwPdPreqSrcchk</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v>1</v>
      </c>
      <c r="AG15" s="35">
        <v>0</v>
      </c>
      <c r="AH15" s="35">
        <v>0</v>
      </c>
      <c r="AI15" s="35">
        <v>1</v>
      </c>
      <c r="AJ15" s="52" t="s">
        <v>391</v>
      </c>
      <c r="AL15" t="str">
        <f t="shared" ca="1" si="0"/>
        <v xml:space="preserve">    (U1)ALERT_REQ_D_SBW_PD_PREQ_MSG_26</v>
      </c>
      <c r="AR15" s="63" t="str">
        <f t="shared" si="3"/>
        <v xml:space="preserve">    (U4)0x00000009U,                                                           /* 09 MSG_26                                          */</v>
      </c>
      <c r="AS15" s="63" t="str">
        <f t="shared" si="4"/>
        <v xml:space="preserve">    (U4)0x0000000FU,                                                           /* 09 MSG_26                                          */</v>
      </c>
      <c r="AT15" s="63" t="str">
        <f t="shared" ca="1" si="1"/>
        <v xml:space="preserve">    (U1)ALERT_REQ_D_SBW_PD_PREQ_MSG_26,                                        /* 09 MSG_26                                          */</v>
      </c>
      <c r="AU15" s="63" t="str">
        <f ca="1">"        (U1)"&amp;$AW$16&amp;REPT(" ",67-LEN($AW$16))&amp;"/* u1_vom_act                                         */"</f>
        <v xml:space="preserve">        (U1)ALERT_VOM_BAT_WT                                                   /* u1_vom_act                                         */</v>
      </c>
      <c r="AV15" s="50" t="s">
        <v>82</v>
      </c>
      <c r="AW15" s="68" t="str">
        <f ca="1">IF(AW6&lt;&gt;AW17,VLOOKUP(AW6,Matrix!$C$13:$G$37,5,FALSE),Matrix!G13)</f>
        <v>NULL</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IF(AW6&lt;&gt;AW17,VLOOKUP(AW6,Matrix!$C$13:$G$37,2,FALSE),Matrix!D13)</f>
        <v>ALERT_VOM_BAT_WT</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(U1)ALERT_REQ_D_SBW_PD_PREQ_</v>
      </c>
      <c r="AR22" s="63" t="str">
        <f t="shared" si="3"/>
        <v>};</v>
      </c>
      <c r="AS22" s="63" t="str">
        <f t="shared" si="4"/>
        <v>};</v>
      </c>
      <c r="AT22" s="63" t="str">
        <f t="shared" si="1"/>
        <v>};</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(U1)ALERT_REQ_D_SBW_PD_PREQ_</v>
      </c>
      <c r="AR23" s="63" t="str">
        <f t="shared" si="3"/>
        <v/>
      </c>
      <c r="AS23" s="63" t="str">
        <f t="shared" si="4"/>
        <v/>
      </c>
      <c r="AT23" s="63" t="str">
        <f t="shared" si="1"/>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(U1)ALERT_REQ_D_SBW_PD_PREQ_</v>
      </c>
      <c r="AR24" s="63" t="str">
        <f t="shared" si="3"/>
        <v/>
      </c>
      <c r="AS24" s="63" t="str">
        <f t="shared" si="4"/>
        <v/>
      </c>
      <c r="AT24" s="63" t="str">
        <f t="shared" si="1"/>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(U1)ALERT_REQ_D_SBW_PD_PREQ_</v>
      </c>
      <c r="AR25" s="63" t="str">
        <f t="shared" si="3"/>
        <v/>
      </c>
      <c r="AS25" s="63" t="str">
        <f t="shared" si="4"/>
        <v/>
      </c>
      <c r="AT25" s="63" t="str">
        <f t="shared" si="1"/>
        <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(U1)ALERT_REQ_D_SBW_PD_PREQ_</v>
      </c>
      <c r="AR26" s="63" t="str">
        <f t="shared" si="3"/>
        <v/>
      </c>
      <c r="AS26" s="63" t="str">
        <f t="shared" si="4"/>
        <v/>
      </c>
      <c r="AT26" s="63" t="str">
        <f t="shared" si="1"/>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(U1)ALERT_REQ_D_SBW_PD_PREQ_</v>
      </c>
      <c r="AR27" s="63" t="str">
        <f t="shared" si="3"/>
        <v/>
      </c>
      <c r="AS27" s="63" t="str">
        <f t="shared" si="4"/>
        <v/>
      </c>
      <c r="AT27" s="63" t="str">
        <f t="shared" si="1"/>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(U1)ALERT_REQ_D_SBW_PD_PREQ_</v>
      </c>
      <c r="AR28" s="63" t="str">
        <f t="shared" si="3"/>
        <v/>
      </c>
      <c r="AS28" s="63" t="str">
        <f t="shared" si="4"/>
        <v/>
      </c>
      <c r="AT28" s="63" t="str">
        <f t="shared" si="1"/>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(U1)ALERT_REQ_D_SBW_PD_PREQ_</v>
      </c>
      <c r="AR29" s="63" t="str">
        <f t="shared" si="3"/>
        <v/>
      </c>
      <c r="AS29" s="63" t="str">
        <f t="shared" si="4"/>
        <v/>
      </c>
      <c r="AT29" s="63" t="str">
        <f t="shared" si="1"/>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(U1)ALERT_REQ_D_SBW_PD_PREQ_</v>
      </c>
      <c r="AR30" s="63" t="str">
        <f t="shared" si="3"/>
        <v/>
      </c>
      <c r="AS30" s="63" t="str">
        <f t="shared" si="4"/>
        <v/>
      </c>
      <c r="AT30" s="63" t="str">
        <f t="shared" si="1"/>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(U1)ALERT_REQ_D_SBW_PD_PREQ_</v>
      </c>
      <c r="AR31" s="63" t="str">
        <f t="shared" si="3"/>
        <v/>
      </c>
      <c r="AS31" s="63" t="str">
        <f t="shared" si="4"/>
        <v/>
      </c>
      <c r="AT31" s="63" t="str">
        <f t="shared" si="1"/>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(U1)ALERT_REQ_D_SBW_PD_PREQ_</v>
      </c>
      <c r="AR32" s="63" t="str">
        <f t="shared" si="3"/>
        <v/>
      </c>
      <c r="AS32" s="63" t="str">
        <f t="shared" si="4"/>
        <v/>
      </c>
      <c r="AT32" s="63" t="str">
        <f t="shared" si="1"/>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(U1)ALERT_REQ_D_SBW_PD_PREQ_</v>
      </c>
      <c r="AR33" s="63" t="str">
        <f t="shared" si="3"/>
        <v/>
      </c>
      <c r="AS33" s="63" t="str">
        <f t="shared" si="4"/>
        <v/>
      </c>
      <c r="AT33" s="63" t="str">
        <f t="shared" si="1"/>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(U1)ALERT_REQ_D_SBW_PD_PREQ_</v>
      </c>
      <c r="AR34" s="63" t="str">
        <f t="shared" si="3"/>
        <v/>
      </c>
      <c r="AS34" s="63" t="str">
        <f t="shared" si="4"/>
        <v/>
      </c>
      <c r="AT34" s="63" t="str">
        <f t="shared" si="1"/>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(U1)ALERT_REQ_D_SBW_PD_PREQ_</v>
      </c>
      <c r="AR35" s="63" t="str">
        <f t="shared" si="3"/>
        <v/>
      </c>
      <c r="AS35" s="63" t="str">
        <f t="shared" si="4"/>
        <v/>
      </c>
      <c r="AT35" s="63" t="str">
        <f t="shared" si="1"/>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(U1)ALERT_REQ_D_SBW_PD_PREQ_</v>
      </c>
      <c r="AR36" s="63" t="str">
        <f t="shared" si="3"/>
        <v/>
      </c>
      <c r="AS36" s="63" t="str">
        <f t="shared" si="4"/>
        <v/>
      </c>
      <c r="AT36" s="63" t="str">
        <f t="shared" si="1"/>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(U1)ALERT_REQ_D_SBW_PD_PREQ_</v>
      </c>
      <c r="AR37" s="63" t="str">
        <f t="shared" si="3"/>
        <v/>
      </c>
      <c r="AS37" s="63" t="str">
        <f t="shared" si="4"/>
        <v/>
      </c>
      <c r="AT37" s="63" t="str">
        <f t="shared" si="1"/>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(U1)ALERT_REQ_D_SBW_PD_PREQ_</v>
      </c>
      <c r="AR38" s="63" t="str">
        <f t="shared" si="3"/>
        <v/>
      </c>
      <c r="AS38" s="63" t="str">
        <f t="shared" si="4"/>
        <v/>
      </c>
      <c r="AT38" s="63" t="str">
        <f t="shared" si="1"/>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(U1)ALERT_REQ_D_SBW_PD_PREQ_</v>
      </c>
      <c r="AR39" s="63" t="str">
        <f t="shared" si="3"/>
        <v/>
      </c>
      <c r="AS39" s="63" t="str">
        <f t="shared" si="4"/>
        <v/>
      </c>
      <c r="AT39" s="63" t="str">
        <f t="shared" si="1"/>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(U1)ALERT_REQ_D_SBW_PD_PREQ_</v>
      </c>
      <c r="AR40" s="63" t="str">
        <f t="shared" si="3"/>
        <v/>
      </c>
      <c r="AS40" s="63" t="str">
        <f t="shared" si="4"/>
        <v/>
      </c>
      <c r="AT40" s="63" t="str">
        <f t="shared" si="1"/>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(U1)ALERT_REQ_D_SBW_PD_PREQ_</v>
      </c>
      <c r="AR41" s="63" t="str">
        <f t="shared" si="3"/>
        <v/>
      </c>
      <c r="AS41" s="63" t="str">
        <f t="shared" si="4"/>
        <v/>
      </c>
      <c r="AT41" s="63" t="str">
        <f t="shared" si="1"/>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(U1)ALERT_REQ_D_SBW_PD_PREQ_</v>
      </c>
      <c r="AR42" s="63" t="str">
        <f t="shared" si="3"/>
        <v/>
      </c>
      <c r="AS42" s="63" t="str">
        <f t="shared" si="4"/>
        <v/>
      </c>
      <c r="AT42" s="63" t="str">
        <f t="shared" si="1"/>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(U1)ALERT_REQ_D_SBW_PD_PREQ_</v>
      </c>
      <c r="AR43" s="63" t="str">
        <f t="shared" si="3"/>
        <v/>
      </c>
      <c r="AS43" s="63" t="str">
        <f t="shared" si="4"/>
        <v/>
      </c>
      <c r="AT43" s="63" t="str">
        <f t="shared" si="1"/>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(U1)ALERT_REQ_D_SBW_PD_PREQ_</v>
      </c>
      <c r="AR44" s="63" t="str">
        <f t="shared" si="3"/>
        <v/>
      </c>
      <c r="AS44" s="63" t="str">
        <f t="shared" si="4"/>
        <v/>
      </c>
      <c r="AT44" s="63" t="str">
        <f t="shared" si="1"/>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(U1)ALERT_REQ_D_SBW_PD_PREQ_</v>
      </c>
      <c r="AR45" s="63" t="str">
        <f t="shared" si="3"/>
        <v/>
      </c>
      <c r="AS45" s="63" t="str">
        <f t="shared" si="4"/>
        <v/>
      </c>
      <c r="AT45" s="63" t="str">
        <f t="shared" si="1"/>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(U1)ALERT_REQ_D_SBW_PD_PREQ_</v>
      </c>
      <c r="AR46" s="63" t="str">
        <f t="shared" si="3"/>
        <v/>
      </c>
      <c r="AS46" s="63" t="str">
        <f t="shared" si="4"/>
        <v/>
      </c>
      <c r="AT46" s="63" t="str">
        <f t="shared" si="1"/>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(U1)ALERT_REQ_D_SBW_PD_PREQ_</v>
      </c>
      <c r="AR47" s="63" t="str">
        <f t="shared" si="3"/>
        <v/>
      </c>
      <c r="AS47" s="63" t="str">
        <f t="shared" si="4"/>
        <v/>
      </c>
      <c r="AT47" s="63" t="str">
        <f t="shared" si="1"/>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(U1)ALERT_REQ_D_SBW_PD_PREQ_</v>
      </c>
      <c r="AR48" s="63" t="str">
        <f t="shared" si="3"/>
        <v/>
      </c>
      <c r="AS48" s="63" t="str">
        <f t="shared" si="4"/>
        <v/>
      </c>
      <c r="AT48" s="63" t="str">
        <f t="shared" si="1"/>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(U1)ALERT_REQ_D_SBW_PD_PREQ_</v>
      </c>
      <c r="AR49" s="63" t="str">
        <f t="shared" si="3"/>
        <v/>
      </c>
      <c r="AS49" s="63" t="str">
        <f t="shared" si="4"/>
        <v/>
      </c>
      <c r="AT49" s="63" t="str">
        <f t="shared" si="1"/>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(U1)ALERT_REQ_D_SBW_PD_PREQ_</v>
      </c>
      <c r="AR50" s="63" t="str">
        <f t="shared" si="3"/>
        <v/>
      </c>
      <c r="AS50" s="63" t="str">
        <f t="shared" si="4"/>
        <v/>
      </c>
      <c r="AT50" s="63" t="str">
        <f t="shared" si="1"/>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(U1)ALERT_REQ_D_SBW_PD_PREQ_</v>
      </c>
      <c r="AR51" s="63" t="str">
        <f t="shared" si="3"/>
        <v/>
      </c>
      <c r="AS51" s="63" t="str">
        <f t="shared" si="4"/>
        <v/>
      </c>
      <c r="AT51" s="63" t="str">
        <f t="shared" si="1"/>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(U1)ALERT_REQ_D_SBW_PD_PREQ_</v>
      </c>
      <c r="AR52" s="63" t="str">
        <f t="shared" si="3"/>
        <v/>
      </c>
      <c r="AS52" s="63" t="str">
        <f t="shared" si="4"/>
        <v/>
      </c>
      <c r="AT52" s="63" t="str">
        <f t="shared" si="1"/>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(U1)ALERT_REQ_D_SBW_PD_PREQ_</v>
      </c>
      <c r="AR53" s="63" t="str">
        <f t="shared" si="3"/>
        <v/>
      </c>
      <c r="AS53" s="63" t="str">
        <f t="shared" si="4"/>
        <v/>
      </c>
      <c r="AT53" s="63" t="str">
        <f t="shared" si="1"/>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(U1)ALERT_REQ_D_SBW_PD_PREQ_</v>
      </c>
      <c r="AR54" s="63" t="str">
        <f t="shared" si="3"/>
        <v/>
      </c>
      <c r="AS54" s="63" t="str">
        <f t="shared" si="4"/>
        <v/>
      </c>
      <c r="AT54" s="63" t="str">
        <f t="shared" si="1"/>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(U1)ALERT_REQ_D_SBW_PD_PREQ_</v>
      </c>
      <c r="AR55" s="63" t="str">
        <f t="shared" si="3"/>
        <v/>
      </c>
      <c r="AS55" s="63" t="str">
        <f t="shared" si="4"/>
        <v/>
      </c>
      <c r="AT55" s="63" t="str">
        <f t="shared" si="1"/>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(U1)ALERT_REQ_D_SBW_PD_PREQ_</v>
      </c>
      <c r="AR56" s="63" t="str">
        <f t="shared" si="3"/>
        <v/>
      </c>
      <c r="AS56" s="63" t="str">
        <f t="shared" si="4"/>
        <v/>
      </c>
      <c r="AT56" s="63" t="str">
        <f t="shared" si="1"/>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(U1)ALERT_REQ_D_SBW_PD_PREQ_</v>
      </c>
      <c r="AR57" s="63" t="str">
        <f t="shared" si="3"/>
        <v/>
      </c>
      <c r="AS57" s="63" t="str">
        <f t="shared" si="4"/>
        <v/>
      </c>
      <c r="AT57" s="63" t="str">
        <f t="shared" si="1"/>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(U1)ALERT_REQ_D_SBW_PD_PREQ_</v>
      </c>
      <c r="AR58" s="63" t="str">
        <f t="shared" si="3"/>
        <v/>
      </c>
      <c r="AS58" s="63" t="str">
        <f t="shared" si="4"/>
        <v/>
      </c>
      <c r="AT58" s="63" t="str">
        <f t="shared" si="1"/>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(U1)ALERT_REQ_D_SBW_PD_PREQ_</v>
      </c>
      <c r="AR59" s="63" t="str">
        <f t="shared" si="3"/>
        <v/>
      </c>
      <c r="AS59" s="63" t="str">
        <f t="shared" si="4"/>
        <v/>
      </c>
      <c r="AT59" s="63" t="str">
        <f t="shared" si="1"/>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(U1)ALERT_REQ_D_SBW_PD_PREQ_</v>
      </c>
      <c r="AR60" s="63" t="str">
        <f t="shared" si="3"/>
        <v/>
      </c>
      <c r="AS60" s="63" t="str">
        <f t="shared" si="4"/>
        <v/>
      </c>
      <c r="AT60" s="63" t="str">
        <f t="shared" si="1"/>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(U1)ALERT_REQ_D_SBW_PD_PREQ_</v>
      </c>
      <c r="AR61" s="63" t="str">
        <f t="shared" si="3"/>
        <v/>
      </c>
      <c r="AS61" s="63" t="str">
        <f t="shared" si="4"/>
        <v/>
      </c>
      <c r="AT61" s="63" t="str">
        <f t="shared" si="1"/>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(U1)ALERT_REQ_D_SBW_PD_PREQ_</v>
      </c>
      <c r="AR62" s="63" t="str">
        <f t="shared" si="3"/>
        <v/>
      </c>
      <c r="AS62" s="63" t="str">
        <f t="shared" si="4"/>
        <v/>
      </c>
      <c r="AT62" s="63" t="str">
        <f t="shared" si="1"/>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(U1)ALERT_REQ_D_SBW_PD_PREQ_</v>
      </c>
      <c r="AR63" s="63" t="str">
        <f t="shared" si="3"/>
        <v/>
      </c>
      <c r="AS63" s="63" t="str">
        <f t="shared" si="4"/>
        <v/>
      </c>
      <c r="AT63" s="63" t="str">
        <f t="shared" si="1"/>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(U1)ALERT_REQ_D_SBW_PD_PREQ_</v>
      </c>
      <c r="AR64" s="63" t="str">
        <f t="shared" si="3"/>
        <v/>
      </c>
      <c r="AS64" s="63" t="str">
        <f t="shared" si="4"/>
        <v/>
      </c>
      <c r="AT64" s="63" t="str">
        <f t="shared" si="1"/>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(U1)ALERT_REQ_D_SBW_PD_PREQ_</v>
      </c>
      <c r="AR65" s="63" t="str">
        <f t="shared" si="3"/>
        <v/>
      </c>
      <c r="AS65" s="63" t="str">
        <f t="shared" si="4"/>
        <v/>
      </c>
      <c r="AT65" s="63" t="str">
        <f t="shared" si="1"/>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(U1)ALERT_REQ_D_SBW_PD_PREQ_</v>
      </c>
      <c r="AR66" s="63" t="str">
        <f t="shared" si="3"/>
        <v/>
      </c>
      <c r="AS66" s="63" t="str">
        <f t="shared" si="4"/>
        <v/>
      </c>
      <c r="AT66" s="63" t="str">
        <f t="shared" si="1"/>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(U1)ALERT_REQ_D_SBW_PD_PREQ_</v>
      </c>
      <c r="AR67" s="63" t="str">
        <f t="shared" si="3"/>
        <v/>
      </c>
      <c r="AS67" s="63" t="str">
        <f t="shared" si="4"/>
        <v/>
      </c>
      <c r="AT67" s="63" t="str">
        <f t="shared" si="1"/>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(U1)ALERT_REQ_D_SBW_PD_PREQ_</v>
      </c>
      <c r="AR68" s="63" t="str">
        <f t="shared" si="3"/>
        <v/>
      </c>
      <c r="AS68" s="63" t="str">
        <f t="shared" si="4"/>
        <v/>
      </c>
      <c r="AT68" s="63" t="str">
        <f t="shared" si="1"/>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(U1)ALERT_REQ_D_SBW_PD_PREQ_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PD_PREQ</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1</v>
      </c>
      <c r="AG79" s="125">
        <f t="shared" si="13"/>
        <v>0</v>
      </c>
      <c r="AH79" s="125">
        <f t="shared" si="13"/>
        <v>0</v>
      </c>
      <c r="AI79" s="125">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1</v>
      </c>
      <c r="AG80" s="125">
        <f t="shared" si="13"/>
        <v>0</v>
      </c>
      <c r="AH80" s="125">
        <f t="shared" si="13"/>
        <v>0</v>
      </c>
      <c r="AI80" s="125">
        <f t="shared" si="13"/>
        <v>1</v>
      </c>
      <c r="AJ80" s="48" t="str">
        <f t="shared" si="6"/>
        <v>MSG_26</v>
      </c>
      <c r="AK80" s="61"/>
      <c r="AL80" s="61" t="str">
        <f t="shared" si="9"/>
        <v>09</v>
      </c>
      <c r="AM80" s="61" t="str">
        <f t="shared" si="10"/>
        <v>00</v>
      </c>
      <c r="AN80" s="61" t="str">
        <f t="shared" si="11"/>
        <v>00</v>
      </c>
      <c r="AO80" s="61" t="str">
        <f t="shared" si="12"/>
        <v>00</v>
      </c>
      <c r="AQ80" t="str">
        <f t="shared" si="7"/>
        <v xml:space="preserve">    (U4)0x00000009U,                                                           /* 09 MSG_26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1</v>
      </c>
      <c r="AG81" s="125">
        <f t="shared" si="13"/>
        <v>0</v>
      </c>
      <c r="AH81" s="125">
        <f t="shared" si="13"/>
        <v>1</v>
      </c>
      <c r="AI81" s="125">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1</v>
      </c>
      <c r="AG82" s="125">
        <f t="shared" si="13"/>
        <v>0</v>
      </c>
      <c r="AH82" s="125">
        <f t="shared" si="13"/>
        <v>1</v>
      </c>
      <c r="AI82" s="125">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1</v>
      </c>
      <c r="AG83" s="125">
        <f t="shared" si="13"/>
        <v>1</v>
      </c>
      <c r="AH83" s="125">
        <f t="shared" si="13"/>
        <v>0</v>
      </c>
      <c r="AI83" s="125">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1</v>
      </c>
      <c r="AG84" s="125">
        <f t="shared" si="13"/>
        <v>1</v>
      </c>
      <c r="AH84" s="125">
        <f t="shared" si="13"/>
        <v>0</v>
      </c>
      <c r="AI84" s="125">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1</v>
      </c>
      <c r="AG85" s="125">
        <f t="shared" si="13"/>
        <v>1</v>
      </c>
      <c r="AH85" s="125">
        <f t="shared" si="13"/>
        <v>1</v>
      </c>
      <c r="AI85" s="125">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1</v>
      </c>
      <c r="AG86" s="125">
        <f t="shared" si="13"/>
        <v>1</v>
      </c>
      <c r="AH86" s="125">
        <f t="shared" si="13"/>
        <v>1</v>
      </c>
      <c r="AI86" s="125">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0</v>
      </c>
      <c r="AF87" s="125">
        <f t="shared" si="14"/>
        <v>0</v>
      </c>
      <c r="AG87" s="125">
        <f t="shared" si="14"/>
        <v>0</v>
      </c>
      <c r="AH87" s="125">
        <f t="shared" si="14"/>
        <v>0</v>
      </c>
      <c r="AI87" s="125">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0</v>
      </c>
      <c r="AF88" s="125">
        <f t="shared" si="14"/>
        <v>0</v>
      </c>
      <c r="AG88" s="125">
        <f t="shared" si="14"/>
        <v>0</v>
      </c>
      <c r="AH88" s="125">
        <f t="shared" si="14"/>
        <v>0</v>
      </c>
      <c r="AI88" s="125">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0</v>
      </c>
      <c r="AF89" s="125">
        <f t="shared" si="14"/>
        <v>0</v>
      </c>
      <c r="AG89" s="125">
        <f t="shared" si="14"/>
        <v>0</v>
      </c>
      <c r="AH89" s="125">
        <f t="shared" si="14"/>
        <v>0</v>
      </c>
      <c r="AI89" s="125">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PD_PREQ</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0</v>
      </c>
      <c r="AE136" s="125">
        <f t="shared" si="20"/>
        <v>0</v>
      </c>
      <c r="AF136" s="125">
        <f t="shared" si="20"/>
        <v>1</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0</v>
      </c>
      <c r="AF137" s="125">
        <f t="shared" si="20"/>
        <v>1</v>
      </c>
      <c r="AG137" s="125">
        <f t="shared" si="20"/>
        <v>1</v>
      </c>
      <c r="AH137" s="125">
        <f t="shared" si="20"/>
        <v>1</v>
      </c>
      <c r="AI137" s="125">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0</v>
      </c>
      <c r="AF138" s="125">
        <f t="shared" si="20"/>
        <v>1</v>
      </c>
      <c r="AG138" s="125">
        <f t="shared" si="20"/>
        <v>1</v>
      </c>
      <c r="AH138" s="125">
        <f t="shared" si="20"/>
        <v>1</v>
      </c>
      <c r="AI138" s="125">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0</v>
      </c>
      <c r="AF139" s="125">
        <f t="shared" si="20"/>
        <v>1</v>
      </c>
      <c r="AG139" s="125">
        <f t="shared" si="20"/>
        <v>1</v>
      </c>
      <c r="AH139" s="125">
        <f t="shared" si="20"/>
        <v>1</v>
      </c>
      <c r="AI139" s="125">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0</v>
      </c>
      <c r="AF140" s="125">
        <f t="shared" si="20"/>
        <v>1</v>
      </c>
      <c r="AG140" s="125">
        <f t="shared" si="20"/>
        <v>1</v>
      </c>
      <c r="AH140" s="125">
        <f t="shared" si="20"/>
        <v>1</v>
      </c>
      <c r="AI140" s="125">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0</v>
      </c>
      <c r="AF141" s="125">
        <f t="shared" si="20"/>
        <v>1</v>
      </c>
      <c r="AG141" s="125">
        <f t="shared" si="20"/>
        <v>1</v>
      </c>
      <c r="AH141" s="125">
        <f t="shared" si="20"/>
        <v>1</v>
      </c>
      <c r="AI141" s="125">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0</v>
      </c>
      <c r="AF142" s="125">
        <f t="shared" si="20"/>
        <v>1</v>
      </c>
      <c r="AG142" s="125">
        <f t="shared" si="20"/>
        <v>1</v>
      </c>
      <c r="AH142" s="125">
        <f t="shared" si="20"/>
        <v>1</v>
      </c>
      <c r="AI142" s="125">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0</v>
      </c>
      <c r="AF143" s="125">
        <f t="shared" si="20"/>
        <v>1</v>
      </c>
      <c r="AG143" s="125">
        <f t="shared" si="20"/>
        <v>1</v>
      </c>
      <c r="AH143" s="125">
        <f t="shared" si="20"/>
        <v>1</v>
      </c>
      <c r="AI143" s="125">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0</v>
      </c>
      <c r="AF144" s="125">
        <f t="shared" si="28"/>
        <v>1</v>
      </c>
      <c r="AG144" s="125">
        <f t="shared" si="28"/>
        <v>1</v>
      </c>
      <c r="AH144" s="125">
        <f t="shared" si="28"/>
        <v>1</v>
      </c>
      <c r="AI144" s="125">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0</v>
      </c>
      <c r="AF145" s="125">
        <f t="shared" si="28"/>
        <v>1</v>
      </c>
      <c r="AG145" s="125">
        <f t="shared" si="28"/>
        <v>1</v>
      </c>
      <c r="AH145" s="125">
        <f t="shared" si="28"/>
        <v>1</v>
      </c>
      <c r="AI145" s="125">
        <f t="shared" si="28"/>
        <v>1</v>
      </c>
      <c r="AJ145" s="48" t="str">
        <f t="shared" si="21"/>
        <v>MSG_26</v>
      </c>
      <c r="AK145" s="61"/>
      <c r="AL145" s="61" t="str">
        <f t="shared" si="24"/>
        <v>0F</v>
      </c>
      <c r="AM145" s="61" t="str">
        <f t="shared" si="25"/>
        <v>00</v>
      </c>
      <c r="AN145" s="61" t="str">
        <f t="shared" si="26"/>
        <v>00</v>
      </c>
      <c r="AO145" s="61" t="str">
        <f t="shared" si="27"/>
        <v>00</v>
      </c>
      <c r="AQ145" t="str">
        <f t="shared" si="22"/>
        <v xml:space="preserve">    (U4)0x0000000FU,                                                           /* 09 MSG_26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0</v>
      </c>
      <c r="AF146" s="125">
        <f t="shared" si="28"/>
        <v>1</v>
      </c>
      <c r="AG146" s="125">
        <f t="shared" si="28"/>
        <v>1</v>
      </c>
      <c r="AH146" s="125">
        <f t="shared" si="28"/>
        <v>1</v>
      </c>
      <c r="AI146" s="125">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0</v>
      </c>
      <c r="AF147" s="125">
        <f t="shared" si="28"/>
        <v>1</v>
      </c>
      <c r="AG147" s="125">
        <f t="shared" si="28"/>
        <v>1</v>
      </c>
      <c r="AH147" s="125">
        <f t="shared" si="28"/>
        <v>1</v>
      </c>
      <c r="AI147" s="125">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0</v>
      </c>
      <c r="AF148" s="125">
        <f t="shared" si="28"/>
        <v>1</v>
      </c>
      <c r="AG148" s="125">
        <f t="shared" si="28"/>
        <v>1</v>
      </c>
      <c r="AH148" s="125">
        <f t="shared" si="28"/>
        <v>1</v>
      </c>
      <c r="AI148" s="125">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0</v>
      </c>
      <c r="AF149" s="125">
        <f t="shared" si="28"/>
        <v>1</v>
      </c>
      <c r="AG149" s="125">
        <f t="shared" si="28"/>
        <v>1</v>
      </c>
      <c r="AH149" s="125">
        <f t="shared" si="28"/>
        <v>1</v>
      </c>
      <c r="AI149" s="125">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0</v>
      </c>
      <c r="AF150" s="125">
        <f t="shared" si="28"/>
        <v>1</v>
      </c>
      <c r="AG150" s="125">
        <f t="shared" si="28"/>
        <v>1</v>
      </c>
      <c r="AH150" s="125">
        <f t="shared" si="28"/>
        <v>1</v>
      </c>
      <c r="AI150" s="125">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0</v>
      </c>
      <c r="AF151" s="125">
        <f t="shared" si="28"/>
        <v>1</v>
      </c>
      <c r="AG151" s="125">
        <f t="shared" si="28"/>
        <v>1</v>
      </c>
      <c r="AH151" s="125">
        <f t="shared" si="28"/>
        <v>1</v>
      </c>
      <c r="AI151" s="125">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0</v>
      </c>
      <c r="AF152" s="125">
        <f t="shared" si="29"/>
        <v>0</v>
      </c>
      <c r="AG152" s="125">
        <f t="shared" si="29"/>
        <v>0</v>
      </c>
      <c r="AH152" s="125">
        <f t="shared" si="29"/>
        <v>0</v>
      </c>
      <c r="AI152" s="125">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0</v>
      </c>
      <c r="AF153" s="125">
        <f t="shared" si="29"/>
        <v>0</v>
      </c>
      <c r="AG153" s="125">
        <f t="shared" si="29"/>
        <v>0</v>
      </c>
      <c r="AH153" s="125">
        <f t="shared" si="29"/>
        <v>0</v>
      </c>
      <c r="AI153" s="125">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0</v>
      </c>
      <c r="AF154" s="125">
        <f t="shared" si="29"/>
        <v>0</v>
      </c>
      <c r="AG154" s="125">
        <f t="shared" si="29"/>
        <v>0</v>
      </c>
      <c r="AH154" s="125">
        <f t="shared" si="29"/>
        <v>0</v>
      </c>
      <c r="AI154" s="125">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22:AJ69 L3:AE3 AG6:AJ21 D6:AE21" name="Table作成編集範囲"/>
    <protectedRange sqref="AG3:AI3" name="Table作成編集範囲_1"/>
    <protectedRange sqref="AF6:AF21" name="Table作成編集範囲_2"/>
    <protectedRange sqref="AF3" name="Table作成編集範囲_1_1"/>
    <protectedRange sqref="B3" name="Table作成編集範囲_3"/>
  </protectedRanges>
  <mergeCells count="4">
    <mergeCell ref="C2:C3"/>
    <mergeCell ref="AJ2:AJ3"/>
    <mergeCell ref="A4:B5"/>
    <mergeCell ref="AG3:AH3"/>
  </mergeCells>
  <phoneticPr fontId="3"/>
  <conditionalFormatting sqref="D6:AI69">
    <cfRule type="cellIs" dxfId="39" priority="1" operator="equal">
      <formula>1</formula>
    </cfRule>
    <cfRule type="cellIs" dxfId="38" priority="2" operator="equal">
      <formula>"×"</formula>
    </cfRule>
  </conditionalFormatting>
  <conditionalFormatting sqref="AC6:AE10">
    <cfRule type="cellIs" dxfId="37" priority="26" operator="equal">
      <formula>1</formula>
    </cfRule>
    <cfRule type="cellIs" dxfId="36" priority="27" operator="equal">
      <formula>"×"</formula>
    </cfRule>
  </conditionalFormatting>
  <conditionalFormatting sqref="AE6:AE37 AF22:AI37">
    <cfRule type="cellIs" dxfId="35" priority="19" operator="equal">
      <formula>1</formula>
    </cfRule>
    <cfRule type="cellIs" dxfId="34" priority="20" operator="equal">
      <formula>"×"</formula>
    </cfRule>
  </conditionalFormatting>
  <conditionalFormatting sqref="AE38:AI69">
    <cfRule type="cellIs" dxfId="33" priority="21" operator="equal">
      <formula>1</formula>
    </cfRule>
    <cfRule type="cellIs" dxfId="32" priority="22" operator="equal">
      <formula>"×"</formula>
    </cfRule>
  </conditionalFormatting>
  <conditionalFormatting sqref="AR5:AS70">
    <cfRule type="expression" dxfId="31" priority="2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CH_Design!$C$3:$C$103</xm:f>
          </x14:formula1>
          <xm:sqref>AJ6:AJ69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CECFF"/>
  </sheetPr>
  <dimension ref="A1:AW199"/>
  <sheetViews>
    <sheetView zoomScale="85" zoomScaleNormal="85" workbookViewId="0">
      <pane ySplit="3" topLeftCell="A4" activePane="bottomLeft" state="frozen"/>
      <selection activeCell="U50" sqref="U50"/>
      <selection pane="bottomLeft" activeCell="U50" sqref="U50"/>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53</v>
      </c>
    </row>
    <row r="3" spans="1:49" ht="213" customHeight="1" thickBot="1">
      <c r="B3" s="228" t="str">
        <f>IF(OR(IF(COUNTIF(D6:AC69,"0")&lt;&gt;0,TRUE,FALSE),IF(COUNTIF(D6:AC69,"1")&lt;&gt;0,TRUE,FALSE)),"Search Table","Index Table")</f>
        <v>Index Table</v>
      </c>
      <c r="C3" s="363"/>
      <c r="D3" s="126" t="s">
        <v>63</v>
      </c>
      <c r="E3" s="126" t="s">
        <v>68</v>
      </c>
      <c r="F3" s="126" t="s">
        <v>51</v>
      </c>
      <c r="G3" s="126" t="s">
        <v>50</v>
      </c>
      <c r="H3" s="126" t="s">
        <v>123</v>
      </c>
      <c r="I3" s="126" t="s">
        <v>122</v>
      </c>
      <c r="J3" s="126" t="s">
        <v>127</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68</v>
      </c>
      <c r="AC3" s="127" t="s">
        <v>68</v>
      </c>
      <c r="AD3" s="127" t="s">
        <v>68</v>
      </c>
      <c r="AE3" s="127" t="s">
        <v>68</v>
      </c>
      <c r="AF3" s="370" t="s">
        <v>464</v>
      </c>
      <c r="AG3" s="372"/>
      <c r="AH3" s="370" t="s">
        <v>482</v>
      </c>
      <c r="AI3" s="372"/>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u4_sp_ALERT_D_SBW_PD_SFML_CRIT[ALERT_D_SBW_PD_SFML_NUM_DST] = {</v>
      </c>
      <c r="AS5" s="84" t="str">
        <f ca="1">"static const U4  "&amp;$AW$9&amp;"["&amp;$AW$10&amp;"] = {"</f>
        <v>static const U4  u4_sp_ALERT_D_SBW_PD_SFML_MASK[ALERT_D_SBW_PD_SFML_NUM_DST] = {</v>
      </c>
      <c r="AT5" s="84" t="str">
        <f ca="1">"static const U1  "&amp;$AW$11&amp;"["&amp;$AW$10&amp;"] = {"</f>
        <v>static const U1  u1_sp_ALERT_D_SBW_PD_SFML_DST[ALERT_D_SBW_PD_SFML_NUM_DST] = {</v>
      </c>
      <c r="AU5" s="84" t="str">
        <f ca="1">"const ST_ALERT_MTRX "&amp;$AW$12&amp;" = {"</f>
        <v>const ST_ALERT_MTRX st_gp_ALERT_D_SBW_MTRX[17] = {</v>
      </c>
      <c r="AV5" s="65" t="str">
        <f ca="1">"#define "&amp;AW10&amp;REPT(" ",41-LEN(AW10))&amp;"("&amp;AW13&amp;"U)"</f>
        <v>#define ALERT_D_SBW_PD_SFML_NUM_DST              (16U)</v>
      </c>
      <c r="AW5" s="66"/>
    </row>
    <row r="6" spans="1:49">
      <c r="B6" s="131" t="str">
        <f ca="1">"Table "&amp;$AW$6</f>
        <v>Table PD_SFML</v>
      </c>
      <c r="C6" s="53">
        <f>ROW()-ROW($C$6)</f>
        <v>0</v>
      </c>
      <c r="D6" s="35" t="s">
        <v>69</v>
      </c>
      <c r="E6" s="35" t="s">
        <v>69</v>
      </c>
      <c r="F6" s="35" t="s">
        <v>69</v>
      </c>
      <c r="G6" s="35" t="s">
        <v>69</v>
      </c>
      <c r="H6" s="35" t="s">
        <v>69</v>
      </c>
      <c r="I6" s="35" t="s">
        <v>69</v>
      </c>
      <c r="J6" s="35" t="s">
        <v>220</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PD_SFML</v>
      </c>
    </row>
    <row r="7" spans="1:49">
      <c r="B7" s="131"/>
      <c r="C7" s="48">
        <f t="shared" ref="C7:C69" si="2">ROW()-ROW($C$6)</f>
        <v>1</v>
      </c>
      <c r="D7" s="62" t="s">
        <v>69</v>
      </c>
      <c r="E7" s="62" t="s">
        <v>69</v>
      </c>
      <c r="F7" s="62" t="s">
        <v>69</v>
      </c>
      <c r="G7" s="62" t="s">
        <v>69</v>
      </c>
      <c r="H7" s="62" t="s">
        <v>69</v>
      </c>
      <c r="I7" s="62" t="s">
        <v>69</v>
      </c>
      <c r="J7" s="35" t="s">
        <v>220</v>
      </c>
      <c r="K7" s="35" t="s">
        <v>220</v>
      </c>
      <c r="L7" s="35" t="s">
        <v>220</v>
      </c>
      <c r="M7" s="35" t="s">
        <v>220</v>
      </c>
      <c r="N7" s="35" t="s">
        <v>220</v>
      </c>
      <c r="O7" s="35" t="s">
        <v>220</v>
      </c>
      <c r="P7" s="35" t="s">
        <v>220</v>
      </c>
      <c r="Q7" s="35" t="s">
        <v>220</v>
      </c>
      <c r="R7" s="35" t="s">
        <v>220</v>
      </c>
      <c r="S7" s="35" t="s">
        <v>220</v>
      </c>
      <c r="T7" s="35" t="s">
        <v>220</v>
      </c>
      <c r="U7" s="35" t="s">
        <v>220</v>
      </c>
      <c r="V7" s="35" t="s">
        <v>220</v>
      </c>
      <c r="W7" s="35" t="s">
        <v>220</v>
      </c>
      <c r="X7" s="35" t="s">
        <v>220</v>
      </c>
      <c r="Y7" s="35" t="s">
        <v>220</v>
      </c>
      <c r="Z7" s="35" t="s">
        <v>220</v>
      </c>
      <c r="AA7" s="35" t="s">
        <v>220</v>
      </c>
      <c r="AB7" s="35" t="s">
        <v>220</v>
      </c>
      <c r="AC7" s="35" t="s">
        <v>220</v>
      </c>
      <c r="AD7" s="35" t="s">
        <v>220</v>
      </c>
      <c r="AE7" s="35" t="s">
        <v>220</v>
      </c>
      <c r="AF7" s="35">
        <v>0</v>
      </c>
      <c r="AG7" s="35">
        <v>0</v>
      </c>
      <c r="AH7" s="35">
        <v>0</v>
      </c>
      <c r="AI7" s="35">
        <v>1</v>
      </c>
      <c r="AJ7" s="52" t="s">
        <v>398</v>
      </c>
      <c r="AL7" t="str">
        <f t="shared" ca="1" si="0"/>
        <v xml:space="preserve">    (U1)ALERT_REQ_D_SBW_PD_SFML_MSG_27</v>
      </c>
      <c r="AR7" s="63" t="str">
        <f t="shared" ref="AR7:AR70" si="3">IF(AQ72&lt;&gt;"",AQ72,IF(AQ71&lt;&gt;"","};",""))</f>
        <v xml:space="preserve">    (U4)0x00000001U,                                                           /* 01 MSG_27                                          */</v>
      </c>
      <c r="AS7" s="63" t="str">
        <f t="shared" ref="AS7:AS70" si="4">IF(AQ137&lt;&gt;"",AQ137,IF(AQ136&lt;&gt;"","};",""))</f>
        <v xml:space="preserve">    (U4)0x0000000FU,                                                           /* 01 MSG_27                                          */</v>
      </c>
      <c r="AT7" s="63" t="str">
        <f t="shared" ca="1" si="1"/>
        <v xml:space="preserve">    (U1)ALERT_REQ_D_SBW_PD_SFML_MSG_27,                                        /* 01 MSG_27                                          */</v>
      </c>
      <c r="AU7" s="63" t="str">
        <f ca="1">"        &amp;"&amp;$AW$14&amp;","&amp;REPT(" ",69-LEN($AW$14))&amp;"/* fp_u4_SRC_CHK                                      */"</f>
        <v xml:space="preserve">        &amp;u4_s_AlertD_sbwPdSfmlSrcchk,                                          /* fp_u4_SRC_CHK                                      */</v>
      </c>
      <c r="AV7" s="50" t="s">
        <v>73</v>
      </c>
      <c r="AW7" s="130">
        <f>IF(B3="Search Table",1,0)</f>
        <v>0</v>
      </c>
    </row>
    <row r="8" spans="1:49">
      <c r="B8" s="131"/>
      <c r="C8" s="48">
        <f t="shared" si="2"/>
        <v>2</v>
      </c>
      <c r="D8" s="62" t="s">
        <v>69</v>
      </c>
      <c r="E8" s="62" t="s">
        <v>69</v>
      </c>
      <c r="F8" s="62" t="s">
        <v>69</v>
      </c>
      <c r="G8" s="62" t="s">
        <v>69</v>
      </c>
      <c r="H8" s="62" t="s">
        <v>69</v>
      </c>
      <c r="I8" s="62" t="s">
        <v>69</v>
      </c>
      <c r="J8" s="35" t="s">
        <v>220</v>
      </c>
      <c r="K8" s="35" t="s">
        <v>220</v>
      </c>
      <c r="L8" s="35" t="s">
        <v>220</v>
      </c>
      <c r="M8" s="35" t="s">
        <v>220</v>
      </c>
      <c r="N8" s="35" t="s">
        <v>220</v>
      </c>
      <c r="O8" s="35" t="s">
        <v>220</v>
      </c>
      <c r="P8" s="35" t="s">
        <v>220</v>
      </c>
      <c r="Q8" s="35" t="s">
        <v>220</v>
      </c>
      <c r="R8" s="35" t="s">
        <v>220</v>
      </c>
      <c r="S8" s="35" t="s">
        <v>220</v>
      </c>
      <c r="T8" s="35" t="s">
        <v>220</v>
      </c>
      <c r="U8" s="35" t="s">
        <v>220</v>
      </c>
      <c r="V8" s="35" t="s">
        <v>220</v>
      </c>
      <c r="W8" s="35" t="s">
        <v>220</v>
      </c>
      <c r="X8" s="35" t="s">
        <v>220</v>
      </c>
      <c r="Y8" s="35" t="s">
        <v>220</v>
      </c>
      <c r="Z8" s="35" t="s">
        <v>220</v>
      </c>
      <c r="AA8" s="35" t="s">
        <v>220</v>
      </c>
      <c r="AB8" s="35" t="s">
        <v>220</v>
      </c>
      <c r="AC8" s="35" t="s">
        <v>220</v>
      </c>
      <c r="AD8" s="35" t="s">
        <v>220</v>
      </c>
      <c r="AE8" s="35" t="s">
        <v>220</v>
      </c>
      <c r="AF8" s="35">
        <v>0</v>
      </c>
      <c r="AG8" s="35">
        <v>0</v>
      </c>
      <c r="AH8" s="35">
        <v>1</v>
      </c>
      <c r="AI8" s="35">
        <v>0</v>
      </c>
      <c r="AJ8" s="52" t="s">
        <v>400</v>
      </c>
      <c r="AL8" t="str">
        <f t="shared" ca="1" si="0"/>
        <v xml:space="preserve">    (U1)ALERT_REQ_D_SBW_PD_SFML_MSG_28</v>
      </c>
      <c r="AR8" s="63" t="str">
        <f t="shared" si="3"/>
        <v xml:space="preserve">    (U4)0x00000002U,                                                           /* 02 MSG_28                                          */</v>
      </c>
      <c r="AS8" s="63" t="str">
        <f t="shared" si="4"/>
        <v xml:space="preserve">    (U4)0x0000000FU,                                                           /* 02 MSG_28                                          */</v>
      </c>
      <c r="AT8" s="63" t="str">
        <f ca="1">IF(AJ8&lt;&gt;"",AL8&amp;IF(AJ9&lt;&gt;"",","," ")&amp;REPT(" ",78-LEN(AL8))&amp;"/* "&amp;IF(C8&lt;10,"0"&amp;C8,C8)&amp;" "&amp;AJ8&amp;REPT(" ",48-LEN(AJ8))&amp;"*/",IF(AJ7&lt;&gt;"","};",""))</f>
        <v xml:space="preserve">    (U1)ALERT_REQ_D_SBW_PD_SFML_MSG_28,                                        /* 02 MSG_28                                          */</v>
      </c>
      <c r="AU8" s="63" t="str">
        <f ca="1">IF($AW$15&lt;&gt;"NULL","        &amp;"&amp;$AW$15&amp;","&amp;REPT(" ",69-LEN($AW$15))&amp;"/* fp_vd_XDST                                         */","        vdp_PTR_NA,                                                            /* fp_vd_XDST                                         */")</f>
        <v xml:space="preserve">        vdp_PTR_NA,                                                            /* fp_vd_XDST                                         */</v>
      </c>
      <c r="AV8" s="50" t="s">
        <v>74</v>
      </c>
      <c r="AW8" s="68" t="str">
        <f ca="1">"u4_sp_ALERT_"&amp;IF(AW6&lt;&gt;AW17,$AW$17&amp;"_"&amp;$AW$6,AW17)&amp;"_CRIT"</f>
        <v>u4_sp_ALERT_D_SBW_PD_SFML_CRIT</v>
      </c>
    </row>
    <row r="9" spans="1:49">
      <c r="B9" s="131"/>
      <c r="C9" s="48">
        <f t="shared" si="2"/>
        <v>3</v>
      </c>
      <c r="D9" s="62" t="s">
        <v>69</v>
      </c>
      <c r="E9" s="62" t="s">
        <v>69</v>
      </c>
      <c r="F9" s="62" t="s">
        <v>69</v>
      </c>
      <c r="G9" s="62" t="s">
        <v>69</v>
      </c>
      <c r="H9" s="62" t="s">
        <v>69</v>
      </c>
      <c r="I9" s="62" t="s">
        <v>69</v>
      </c>
      <c r="J9" s="35" t="s">
        <v>220</v>
      </c>
      <c r="K9" s="35" t="s">
        <v>220</v>
      </c>
      <c r="L9" s="35" t="s">
        <v>220</v>
      </c>
      <c r="M9" s="35" t="s">
        <v>220</v>
      </c>
      <c r="N9" s="35" t="s">
        <v>220</v>
      </c>
      <c r="O9" s="35" t="s">
        <v>220</v>
      </c>
      <c r="P9" s="35" t="s">
        <v>220</v>
      </c>
      <c r="Q9" s="35" t="s">
        <v>220</v>
      </c>
      <c r="R9" s="35" t="s">
        <v>220</v>
      </c>
      <c r="S9" s="35" t="s">
        <v>220</v>
      </c>
      <c r="T9" s="35" t="s">
        <v>220</v>
      </c>
      <c r="U9" s="35" t="s">
        <v>220</v>
      </c>
      <c r="V9" s="35" t="s">
        <v>220</v>
      </c>
      <c r="W9" s="35" t="s">
        <v>220</v>
      </c>
      <c r="X9" s="35" t="s">
        <v>220</v>
      </c>
      <c r="Y9" s="35" t="s">
        <v>220</v>
      </c>
      <c r="Z9" s="35" t="s">
        <v>220</v>
      </c>
      <c r="AA9" s="35" t="s">
        <v>220</v>
      </c>
      <c r="AB9" s="35" t="s">
        <v>220</v>
      </c>
      <c r="AC9" s="35" t="s">
        <v>220</v>
      </c>
      <c r="AD9" s="35" t="s">
        <v>220</v>
      </c>
      <c r="AE9" s="35" t="s">
        <v>220</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u4_sp_ALERT_D_SBW_PD_SFML_MASK</v>
      </c>
    </row>
    <row r="10" spans="1:49">
      <c r="B10" s="131"/>
      <c r="C10" s="48">
        <f t="shared" si="2"/>
        <v>4</v>
      </c>
      <c r="D10" s="62" t="s">
        <v>69</v>
      </c>
      <c r="E10" s="62" t="s">
        <v>69</v>
      </c>
      <c r="F10" s="62" t="s">
        <v>69</v>
      </c>
      <c r="G10" s="62" t="s">
        <v>69</v>
      </c>
      <c r="H10" s="62" t="s">
        <v>69</v>
      </c>
      <c r="I10" s="62" t="s">
        <v>69</v>
      </c>
      <c r="J10" s="35" t="s">
        <v>220</v>
      </c>
      <c r="K10" s="35" t="s">
        <v>220</v>
      </c>
      <c r="L10" s="35" t="s">
        <v>220</v>
      </c>
      <c r="M10" s="35" t="s">
        <v>220</v>
      </c>
      <c r="N10" s="35" t="s">
        <v>220</v>
      </c>
      <c r="O10" s="35" t="s">
        <v>220</v>
      </c>
      <c r="P10" s="35" t="s">
        <v>220</v>
      </c>
      <c r="Q10" s="35" t="s">
        <v>220</v>
      </c>
      <c r="R10" s="35" t="s">
        <v>220</v>
      </c>
      <c r="S10" s="35" t="s">
        <v>220</v>
      </c>
      <c r="T10" s="35" t="s">
        <v>220</v>
      </c>
      <c r="U10" s="35" t="s">
        <v>220</v>
      </c>
      <c r="V10" s="35" t="s">
        <v>220</v>
      </c>
      <c r="W10" s="35" t="s">
        <v>220</v>
      </c>
      <c r="X10" s="35" t="s">
        <v>220</v>
      </c>
      <c r="Y10" s="35" t="s">
        <v>220</v>
      </c>
      <c r="Z10" s="35" t="s">
        <v>220</v>
      </c>
      <c r="AA10" s="35" t="s">
        <v>220</v>
      </c>
      <c r="AB10" s="35" t="s">
        <v>220</v>
      </c>
      <c r="AC10" s="35" t="s">
        <v>220</v>
      </c>
      <c r="AD10" s="35" t="s">
        <v>220</v>
      </c>
      <c r="AE10" s="35" t="s">
        <v>220</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ALERT_D_SBW_PD_SFML_NUM_DST</v>
      </c>
    </row>
    <row r="11" spans="1:49">
      <c r="B11" s="131"/>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u1_sp_ALERT_D_SBW_PD_SFML_DST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&amp;u1_sp_ALERT_D_SBW_PD_SFML_DST[0],                                     /* u1p_DST                                            */</v>
      </c>
      <c r="AV13" s="50" t="s">
        <v>78</v>
      </c>
      <c r="AW13" s="130">
        <f>COUNTA($AJ$6:$AJ$69)</f>
        <v>16</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(U2)ALERT_D_SBW_PD_SFML_NUM_DST,                                       /* u2_num_srch                                        */</v>
      </c>
      <c r="AV14" s="50" t="s">
        <v>79</v>
      </c>
      <c r="AW14" s="68" t="str">
        <f ca="1">IF(AW6&lt;&gt;AW17,VLOOKUP(AW6,Matrix!$C$13:$G$37,4,FALSE),Matrix!F13)</f>
        <v>u4_s_AlertD_sbwPdSfmlSrcchk</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v>1</v>
      </c>
      <c r="AG15" s="35">
        <v>0</v>
      </c>
      <c r="AH15" s="35">
        <v>0</v>
      </c>
      <c r="AI15" s="35">
        <v>1</v>
      </c>
      <c r="AJ15" s="52" t="s">
        <v>34</v>
      </c>
      <c r="AL15" t="str">
        <f t="shared" si="0"/>
        <v xml:space="preserve">    (U1)ALERT_REQ_UNKNOWN</v>
      </c>
      <c r="AR15" s="63" t="str">
        <f t="shared" si="3"/>
        <v xml:space="preserve">    (U4)0x00000009U,                                                           /* 09 UNKNOWN                                         */</v>
      </c>
      <c r="AS15" s="63" t="str">
        <f t="shared" si="4"/>
        <v xml:space="preserve">    (U4)0x0000000FU,                                                           /* 09 UNKNOWN                                         */</v>
      </c>
      <c r="AT15" s="63" t="str">
        <f t="shared" si="1"/>
        <v xml:space="preserve">    (U1)ALERT_REQ_UNKNOWN,                                                     /* 09 UNKNOWN                                         */</v>
      </c>
      <c r="AU15" s="63" t="str">
        <f ca="1">"        (U1)"&amp;$AW$16&amp;REPT(" ",67-LEN($AW$16))&amp;"/* u1_vom_act                                         */"</f>
        <v xml:space="preserve">        (U1)ALERT_VOM_IGN_ON                                                   /* u1_vom_act                                         */</v>
      </c>
      <c r="AV15" s="50" t="s">
        <v>82</v>
      </c>
      <c r="AW15" s="68" t="str">
        <f ca="1">IF(AW6&lt;&gt;AW17,VLOOKUP(AW6,Matrix!$C$13:$G$37,5,FALSE),Matrix!G13)</f>
        <v>NULL</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IF(AW6&lt;&gt;AW17,VLOOKUP(AW6,Matrix!$C$13:$G$37,2,FALSE),Matrix!D13)</f>
        <v>ALERT_VOM_IGN_ON</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(U1)ALERT_REQ_D_SBW_PD_SFML_</v>
      </c>
      <c r="AR22" s="63" t="str">
        <f t="shared" si="3"/>
        <v>};</v>
      </c>
      <c r="AS22" s="63" t="str">
        <f t="shared" si="4"/>
        <v>};</v>
      </c>
      <c r="AT22" s="63" t="str">
        <f t="shared" si="1"/>
        <v>};</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(U1)ALERT_REQ_D_SBW_PD_SFML_</v>
      </c>
      <c r="AR23" s="63" t="str">
        <f t="shared" si="3"/>
        <v/>
      </c>
      <c r="AS23" s="63" t="str">
        <f t="shared" si="4"/>
        <v/>
      </c>
      <c r="AT23" s="63" t="str">
        <f t="shared" si="1"/>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(U1)ALERT_REQ_D_SBW_PD_SFML_</v>
      </c>
      <c r="AR24" s="63" t="str">
        <f t="shared" si="3"/>
        <v/>
      </c>
      <c r="AS24" s="63" t="str">
        <f t="shared" si="4"/>
        <v/>
      </c>
      <c r="AT24" s="63" t="str">
        <f t="shared" si="1"/>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(U1)ALERT_REQ_D_SBW_PD_SFML_</v>
      </c>
      <c r="AR25" s="63" t="str">
        <f t="shared" si="3"/>
        <v/>
      </c>
      <c r="AS25" s="63" t="str">
        <f t="shared" si="4"/>
        <v/>
      </c>
      <c r="AT25" s="63" t="str">
        <f t="shared" si="1"/>
        <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(U1)ALERT_REQ_D_SBW_PD_SFML_</v>
      </c>
      <c r="AR26" s="63" t="str">
        <f t="shared" si="3"/>
        <v/>
      </c>
      <c r="AS26" s="63" t="str">
        <f t="shared" si="4"/>
        <v/>
      </c>
      <c r="AT26" s="63" t="str">
        <f t="shared" si="1"/>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(U1)ALERT_REQ_D_SBW_PD_SFML_</v>
      </c>
      <c r="AR27" s="63" t="str">
        <f t="shared" si="3"/>
        <v/>
      </c>
      <c r="AS27" s="63" t="str">
        <f t="shared" si="4"/>
        <v/>
      </c>
      <c r="AT27" s="63" t="str">
        <f t="shared" si="1"/>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(U1)ALERT_REQ_D_SBW_PD_SFML_</v>
      </c>
      <c r="AR28" s="63" t="str">
        <f t="shared" si="3"/>
        <v/>
      </c>
      <c r="AS28" s="63" t="str">
        <f t="shared" si="4"/>
        <v/>
      </c>
      <c r="AT28" s="63" t="str">
        <f t="shared" si="1"/>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(U1)ALERT_REQ_D_SBW_PD_SFML_</v>
      </c>
      <c r="AR29" s="63" t="str">
        <f t="shared" si="3"/>
        <v/>
      </c>
      <c r="AS29" s="63" t="str">
        <f t="shared" si="4"/>
        <v/>
      </c>
      <c r="AT29" s="63" t="str">
        <f t="shared" si="1"/>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(U1)ALERT_REQ_D_SBW_PD_SFML_</v>
      </c>
      <c r="AR30" s="63" t="str">
        <f t="shared" si="3"/>
        <v/>
      </c>
      <c r="AS30" s="63" t="str">
        <f t="shared" si="4"/>
        <v/>
      </c>
      <c r="AT30" s="63" t="str">
        <f t="shared" si="1"/>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(U1)ALERT_REQ_D_SBW_PD_SFML_</v>
      </c>
      <c r="AR31" s="63" t="str">
        <f t="shared" si="3"/>
        <v/>
      </c>
      <c r="AS31" s="63" t="str">
        <f t="shared" si="4"/>
        <v/>
      </c>
      <c r="AT31" s="63" t="str">
        <f t="shared" si="1"/>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(U1)ALERT_REQ_D_SBW_PD_SFML_</v>
      </c>
      <c r="AR32" s="63" t="str">
        <f t="shared" si="3"/>
        <v/>
      </c>
      <c r="AS32" s="63" t="str">
        <f t="shared" si="4"/>
        <v/>
      </c>
      <c r="AT32" s="63" t="str">
        <f t="shared" si="1"/>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(U1)ALERT_REQ_D_SBW_PD_SFML_</v>
      </c>
      <c r="AR33" s="63" t="str">
        <f t="shared" si="3"/>
        <v/>
      </c>
      <c r="AS33" s="63" t="str">
        <f t="shared" si="4"/>
        <v/>
      </c>
      <c r="AT33" s="63" t="str">
        <f t="shared" si="1"/>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(U1)ALERT_REQ_D_SBW_PD_SFML_</v>
      </c>
      <c r="AR34" s="63" t="str">
        <f t="shared" si="3"/>
        <v/>
      </c>
      <c r="AS34" s="63" t="str">
        <f t="shared" si="4"/>
        <v/>
      </c>
      <c r="AT34" s="63" t="str">
        <f t="shared" si="1"/>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(U1)ALERT_REQ_D_SBW_PD_SFML_</v>
      </c>
      <c r="AR35" s="63" t="str">
        <f t="shared" si="3"/>
        <v/>
      </c>
      <c r="AS35" s="63" t="str">
        <f t="shared" si="4"/>
        <v/>
      </c>
      <c r="AT35" s="63" t="str">
        <f t="shared" si="1"/>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(U1)ALERT_REQ_D_SBW_PD_SFML_</v>
      </c>
      <c r="AR36" s="63" t="str">
        <f t="shared" si="3"/>
        <v/>
      </c>
      <c r="AS36" s="63" t="str">
        <f t="shared" si="4"/>
        <v/>
      </c>
      <c r="AT36" s="63" t="str">
        <f t="shared" si="1"/>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(U1)ALERT_REQ_D_SBW_PD_SFML_</v>
      </c>
      <c r="AR37" s="63" t="str">
        <f t="shared" si="3"/>
        <v/>
      </c>
      <c r="AS37" s="63" t="str">
        <f t="shared" si="4"/>
        <v/>
      </c>
      <c r="AT37" s="63" t="str">
        <f t="shared" si="1"/>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(U1)ALERT_REQ_D_SBW_PD_SFML_</v>
      </c>
      <c r="AR38" s="63" t="str">
        <f t="shared" si="3"/>
        <v/>
      </c>
      <c r="AS38" s="63" t="str">
        <f t="shared" si="4"/>
        <v/>
      </c>
      <c r="AT38" s="63" t="str">
        <f t="shared" si="1"/>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(U1)ALERT_REQ_D_SBW_PD_SFML_</v>
      </c>
      <c r="AR39" s="63" t="str">
        <f t="shared" si="3"/>
        <v/>
      </c>
      <c r="AS39" s="63" t="str">
        <f t="shared" si="4"/>
        <v/>
      </c>
      <c r="AT39" s="63" t="str">
        <f t="shared" si="1"/>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(U1)ALERT_REQ_D_SBW_PD_SFML_</v>
      </c>
      <c r="AR40" s="63" t="str">
        <f t="shared" si="3"/>
        <v/>
      </c>
      <c r="AS40" s="63" t="str">
        <f t="shared" si="4"/>
        <v/>
      </c>
      <c r="AT40" s="63" t="str">
        <f t="shared" si="1"/>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(U1)ALERT_REQ_D_SBW_PD_SFML_</v>
      </c>
      <c r="AR41" s="63" t="str">
        <f t="shared" si="3"/>
        <v/>
      </c>
      <c r="AS41" s="63" t="str">
        <f t="shared" si="4"/>
        <v/>
      </c>
      <c r="AT41" s="63" t="str">
        <f t="shared" si="1"/>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(U1)ALERT_REQ_D_SBW_PD_SFML_</v>
      </c>
      <c r="AR42" s="63" t="str">
        <f t="shared" si="3"/>
        <v/>
      </c>
      <c r="AS42" s="63" t="str">
        <f t="shared" si="4"/>
        <v/>
      </c>
      <c r="AT42" s="63" t="str">
        <f t="shared" si="1"/>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(U1)ALERT_REQ_D_SBW_PD_SFML_</v>
      </c>
      <c r="AR43" s="63" t="str">
        <f t="shared" si="3"/>
        <v/>
      </c>
      <c r="AS43" s="63" t="str">
        <f t="shared" si="4"/>
        <v/>
      </c>
      <c r="AT43" s="63" t="str">
        <f t="shared" si="1"/>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(U1)ALERT_REQ_D_SBW_PD_SFML_</v>
      </c>
      <c r="AR44" s="63" t="str">
        <f t="shared" si="3"/>
        <v/>
      </c>
      <c r="AS44" s="63" t="str">
        <f t="shared" si="4"/>
        <v/>
      </c>
      <c r="AT44" s="63" t="str">
        <f t="shared" si="1"/>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(U1)ALERT_REQ_D_SBW_PD_SFML_</v>
      </c>
      <c r="AR45" s="63" t="str">
        <f t="shared" si="3"/>
        <v/>
      </c>
      <c r="AS45" s="63" t="str">
        <f t="shared" si="4"/>
        <v/>
      </c>
      <c r="AT45" s="63" t="str">
        <f t="shared" si="1"/>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(U1)ALERT_REQ_D_SBW_PD_SFML_</v>
      </c>
      <c r="AR46" s="63" t="str">
        <f t="shared" si="3"/>
        <v/>
      </c>
      <c r="AS46" s="63" t="str">
        <f t="shared" si="4"/>
        <v/>
      </c>
      <c r="AT46" s="63" t="str">
        <f t="shared" si="1"/>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(U1)ALERT_REQ_D_SBW_PD_SFML_</v>
      </c>
      <c r="AR47" s="63" t="str">
        <f t="shared" si="3"/>
        <v/>
      </c>
      <c r="AS47" s="63" t="str">
        <f t="shared" si="4"/>
        <v/>
      </c>
      <c r="AT47" s="63" t="str">
        <f t="shared" si="1"/>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(U1)ALERT_REQ_D_SBW_PD_SFML_</v>
      </c>
      <c r="AR48" s="63" t="str">
        <f t="shared" si="3"/>
        <v/>
      </c>
      <c r="AS48" s="63" t="str">
        <f t="shared" si="4"/>
        <v/>
      </c>
      <c r="AT48" s="63" t="str">
        <f t="shared" si="1"/>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(U1)ALERT_REQ_D_SBW_PD_SFML_</v>
      </c>
      <c r="AR49" s="63" t="str">
        <f t="shared" si="3"/>
        <v/>
      </c>
      <c r="AS49" s="63" t="str">
        <f t="shared" si="4"/>
        <v/>
      </c>
      <c r="AT49" s="63" t="str">
        <f t="shared" si="1"/>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(U1)ALERT_REQ_D_SBW_PD_SFML_</v>
      </c>
      <c r="AR50" s="63" t="str">
        <f t="shared" si="3"/>
        <v/>
      </c>
      <c r="AS50" s="63" t="str">
        <f t="shared" si="4"/>
        <v/>
      </c>
      <c r="AT50" s="63" t="str">
        <f t="shared" si="1"/>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(U1)ALERT_REQ_D_SBW_PD_SFML_</v>
      </c>
      <c r="AR51" s="63" t="str">
        <f t="shared" si="3"/>
        <v/>
      </c>
      <c r="AS51" s="63" t="str">
        <f t="shared" si="4"/>
        <v/>
      </c>
      <c r="AT51" s="63" t="str">
        <f t="shared" si="1"/>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(U1)ALERT_REQ_D_SBW_PD_SFML_</v>
      </c>
      <c r="AR52" s="63" t="str">
        <f t="shared" si="3"/>
        <v/>
      </c>
      <c r="AS52" s="63" t="str">
        <f t="shared" si="4"/>
        <v/>
      </c>
      <c r="AT52" s="63" t="str">
        <f t="shared" si="1"/>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(U1)ALERT_REQ_D_SBW_PD_SFML_</v>
      </c>
      <c r="AR53" s="63" t="str">
        <f t="shared" si="3"/>
        <v/>
      </c>
      <c r="AS53" s="63" t="str">
        <f t="shared" si="4"/>
        <v/>
      </c>
      <c r="AT53" s="63" t="str">
        <f t="shared" si="1"/>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(U1)ALERT_REQ_D_SBW_PD_SFML_</v>
      </c>
      <c r="AR54" s="63" t="str">
        <f t="shared" si="3"/>
        <v/>
      </c>
      <c r="AS54" s="63" t="str">
        <f t="shared" si="4"/>
        <v/>
      </c>
      <c r="AT54" s="63" t="str">
        <f t="shared" si="1"/>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(U1)ALERT_REQ_D_SBW_PD_SFML_</v>
      </c>
      <c r="AR55" s="63" t="str">
        <f t="shared" si="3"/>
        <v/>
      </c>
      <c r="AS55" s="63" t="str">
        <f t="shared" si="4"/>
        <v/>
      </c>
      <c r="AT55" s="63" t="str">
        <f t="shared" si="1"/>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(U1)ALERT_REQ_D_SBW_PD_SFML_</v>
      </c>
      <c r="AR56" s="63" t="str">
        <f t="shared" si="3"/>
        <v/>
      </c>
      <c r="AS56" s="63" t="str">
        <f t="shared" si="4"/>
        <v/>
      </c>
      <c r="AT56" s="63" t="str">
        <f t="shared" si="1"/>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(U1)ALERT_REQ_D_SBW_PD_SFML_</v>
      </c>
      <c r="AR57" s="63" t="str">
        <f t="shared" si="3"/>
        <v/>
      </c>
      <c r="AS57" s="63" t="str">
        <f t="shared" si="4"/>
        <v/>
      </c>
      <c r="AT57" s="63" t="str">
        <f t="shared" si="1"/>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(U1)ALERT_REQ_D_SBW_PD_SFML_</v>
      </c>
      <c r="AR58" s="63" t="str">
        <f t="shared" si="3"/>
        <v/>
      </c>
      <c r="AS58" s="63" t="str">
        <f t="shared" si="4"/>
        <v/>
      </c>
      <c r="AT58" s="63" t="str">
        <f t="shared" si="1"/>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(U1)ALERT_REQ_D_SBW_PD_SFML_</v>
      </c>
      <c r="AR59" s="63" t="str">
        <f t="shared" si="3"/>
        <v/>
      </c>
      <c r="AS59" s="63" t="str">
        <f t="shared" si="4"/>
        <v/>
      </c>
      <c r="AT59" s="63" t="str">
        <f t="shared" si="1"/>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(U1)ALERT_REQ_D_SBW_PD_SFML_</v>
      </c>
      <c r="AR60" s="63" t="str">
        <f t="shared" si="3"/>
        <v/>
      </c>
      <c r="AS60" s="63" t="str">
        <f t="shared" si="4"/>
        <v/>
      </c>
      <c r="AT60" s="63" t="str">
        <f t="shared" si="1"/>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(U1)ALERT_REQ_D_SBW_PD_SFML_</v>
      </c>
      <c r="AR61" s="63" t="str">
        <f t="shared" si="3"/>
        <v/>
      </c>
      <c r="AS61" s="63" t="str">
        <f t="shared" si="4"/>
        <v/>
      </c>
      <c r="AT61" s="63" t="str">
        <f t="shared" si="1"/>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(U1)ALERT_REQ_D_SBW_PD_SFML_</v>
      </c>
      <c r="AR62" s="63" t="str">
        <f t="shared" si="3"/>
        <v/>
      </c>
      <c r="AS62" s="63" t="str">
        <f t="shared" si="4"/>
        <v/>
      </c>
      <c r="AT62" s="63" t="str">
        <f t="shared" si="1"/>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(U1)ALERT_REQ_D_SBW_PD_SFML_</v>
      </c>
      <c r="AR63" s="63" t="str">
        <f t="shared" si="3"/>
        <v/>
      </c>
      <c r="AS63" s="63" t="str">
        <f t="shared" si="4"/>
        <v/>
      </c>
      <c r="AT63" s="63" t="str">
        <f t="shared" si="1"/>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(U1)ALERT_REQ_D_SBW_PD_SFML_</v>
      </c>
      <c r="AR64" s="63" t="str">
        <f t="shared" si="3"/>
        <v/>
      </c>
      <c r="AS64" s="63" t="str">
        <f t="shared" si="4"/>
        <v/>
      </c>
      <c r="AT64" s="63" t="str">
        <f t="shared" si="1"/>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(U1)ALERT_REQ_D_SBW_PD_SFML_</v>
      </c>
      <c r="AR65" s="63" t="str">
        <f t="shared" si="3"/>
        <v/>
      </c>
      <c r="AS65" s="63" t="str">
        <f t="shared" si="4"/>
        <v/>
      </c>
      <c r="AT65" s="63" t="str">
        <f t="shared" si="1"/>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(U1)ALERT_REQ_D_SBW_PD_SFML_</v>
      </c>
      <c r="AR66" s="63" t="str">
        <f t="shared" si="3"/>
        <v/>
      </c>
      <c r="AS66" s="63" t="str">
        <f t="shared" si="4"/>
        <v/>
      </c>
      <c r="AT66" s="63" t="str">
        <f t="shared" si="1"/>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(U1)ALERT_REQ_D_SBW_PD_SFML_</v>
      </c>
      <c r="AR67" s="63" t="str">
        <f t="shared" si="3"/>
        <v/>
      </c>
      <c r="AS67" s="63" t="str">
        <f t="shared" si="4"/>
        <v/>
      </c>
      <c r="AT67" s="63" t="str">
        <f t="shared" si="1"/>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(U1)ALERT_REQ_D_SBW_PD_SFML_</v>
      </c>
      <c r="AR68" s="63" t="str">
        <f t="shared" si="3"/>
        <v/>
      </c>
      <c r="AS68" s="63" t="str">
        <f t="shared" si="4"/>
        <v/>
      </c>
      <c r="AT68" s="63" t="str">
        <f t="shared" si="1"/>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(U1)ALERT_REQ_D_SBW_PD_SFML_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PD_SFML</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MSG_27</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MSG_27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MSG_28</v>
      </c>
      <c r="AK73" s="61"/>
      <c r="AL73" s="61" t="str">
        <f t="shared" si="9"/>
        <v>02</v>
      </c>
      <c r="AM73" s="61" t="str">
        <f t="shared" si="10"/>
        <v>00</v>
      </c>
      <c r="AN73" s="61" t="str">
        <f t="shared" si="11"/>
        <v>00</v>
      </c>
      <c r="AO73" s="61" t="str">
        <f t="shared" si="12"/>
        <v>00</v>
      </c>
      <c r="AQ73" t="str">
        <f t="shared" si="7"/>
        <v xml:space="preserve">    (U4)0x00000002U,                                                           /* 02 MSG_28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1</v>
      </c>
      <c r="AG79" s="125">
        <f t="shared" si="13"/>
        <v>0</v>
      </c>
      <c r="AH79" s="125">
        <f t="shared" si="13"/>
        <v>0</v>
      </c>
      <c r="AI79" s="125">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1</v>
      </c>
      <c r="AG80" s="125">
        <f t="shared" si="13"/>
        <v>0</v>
      </c>
      <c r="AH80" s="125">
        <f t="shared" si="13"/>
        <v>0</v>
      </c>
      <c r="AI80" s="125">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1</v>
      </c>
      <c r="AG81" s="125">
        <f t="shared" si="13"/>
        <v>0</v>
      </c>
      <c r="AH81" s="125">
        <f t="shared" si="13"/>
        <v>1</v>
      </c>
      <c r="AI81" s="125">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1</v>
      </c>
      <c r="AG82" s="125">
        <f t="shared" si="13"/>
        <v>0</v>
      </c>
      <c r="AH82" s="125">
        <f t="shared" si="13"/>
        <v>1</v>
      </c>
      <c r="AI82" s="125">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1</v>
      </c>
      <c r="AG83" s="125">
        <f t="shared" si="13"/>
        <v>1</v>
      </c>
      <c r="AH83" s="125">
        <f t="shared" si="13"/>
        <v>0</v>
      </c>
      <c r="AI83" s="125">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1</v>
      </c>
      <c r="AG84" s="125">
        <f t="shared" si="13"/>
        <v>1</v>
      </c>
      <c r="AH84" s="125">
        <f t="shared" si="13"/>
        <v>0</v>
      </c>
      <c r="AI84" s="125">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1</v>
      </c>
      <c r="AG85" s="125">
        <f t="shared" si="13"/>
        <v>1</v>
      </c>
      <c r="AH85" s="125">
        <f t="shared" si="13"/>
        <v>1</v>
      </c>
      <c r="AI85" s="125">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1</v>
      </c>
      <c r="AG86" s="125">
        <f t="shared" si="13"/>
        <v>1</v>
      </c>
      <c r="AH86" s="125">
        <f t="shared" si="13"/>
        <v>1</v>
      </c>
      <c r="AI86" s="125">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0</v>
      </c>
      <c r="AF87" s="125">
        <f t="shared" si="14"/>
        <v>0</v>
      </c>
      <c r="AG87" s="125">
        <f t="shared" si="14"/>
        <v>0</v>
      </c>
      <c r="AH87" s="125">
        <f t="shared" si="14"/>
        <v>0</v>
      </c>
      <c r="AI87" s="125">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0</v>
      </c>
      <c r="AF88" s="125">
        <f t="shared" si="14"/>
        <v>0</v>
      </c>
      <c r="AG88" s="125">
        <f t="shared" si="14"/>
        <v>0</v>
      </c>
      <c r="AH88" s="125">
        <f t="shared" si="14"/>
        <v>0</v>
      </c>
      <c r="AI88" s="125">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0</v>
      </c>
      <c r="AF89" s="125">
        <f t="shared" si="14"/>
        <v>0</v>
      </c>
      <c r="AG89" s="125">
        <f t="shared" si="14"/>
        <v>0</v>
      </c>
      <c r="AH89" s="125">
        <f t="shared" si="14"/>
        <v>0</v>
      </c>
      <c r="AI89" s="125">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PD_SFML</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0</v>
      </c>
      <c r="AE136" s="125">
        <f t="shared" si="20"/>
        <v>0</v>
      </c>
      <c r="AF136" s="125">
        <f t="shared" si="20"/>
        <v>1</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0</v>
      </c>
      <c r="AF137" s="125">
        <f t="shared" si="20"/>
        <v>1</v>
      </c>
      <c r="AG137" s="125">
        <f t="shared" si="20"/>
        <v>1</v>
      </c>
      <c r="AH137" s="125">
        <f t="shared" si="20"/>
        <v>1</v>
      </c>
      <c r="AI137" s="125">
        <f t="shared" si="20"/>
        <v>1</v>
      </c>
      <c r="AJ137" s="48" t="str">
        <f t="shared" si="21"/>
        <v>MSG_27</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MSG_27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0</v>
      </c>
      <c r="AF138" s="125">
        <f t="shared" si="20"/>
        <v>1</v>
      </c>
      <c r="AG138" s="125">
        <f t="shared" si="20"/>
        <v>1</v>
      </c>
      <c r="AH138" s="125">
        <f t="shared" si="20"/>
        <v>1</v>
      </c>
      <c r="AI138" s="125">
        <f t="shared" si="20"/>
        <v>1</v>
      </c>
      <c r="AJ138" s="48" t="str">
        <f t="shared" si="21"/>
        <v>MSG_28</v>
      </c>
      <c r="AK138" s="61"/>
      <c r="AL138" s="61" t="str">
        <f t="shared" si="24"/>
        <v>0F</v>
      </c>
      <c r="AM138" s="61" t="str">
        <f t="shared" si="25"/>
        <v>00</v>
      </c>
      <c r="AN138" s="61" t="str">
        <f t="shared" si="26"/>
        <v>00</v>
      </c>
      <c r="AO138" s="61" t="str">
        <f t="shared" si="27"/>
        <v>00</v>
      </c>
      <c r="AQ138" t="str">
        <f t="shared" si="22"/>
        <v xml:space="preserve">    (U4)0x0000000FU,                                                           /* 02 MSG_28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0</v>
      </c>
      <c r="AF139" s="125">
        <f t="shared" si="20"/>
        <v>1</v>
      </c>
      <c r="AG139" s="125">
        <f t="shared" si="20"/>
        <v>1</v>
      </c>
      <c r="AH139" s="125">
        <f t="shared" si="20"/>
        <v>1</v>
      </c>
      <c r="AI139" s="125">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0</v>
      </c>
      <c r="AF140" s="125">
        <f t="shared" si="20"/>
        <v>1</v>
      </c>
      <c r="AG140" s="125">
        <f t="shared" si="20"/>
        <v>1</v>
      </c>
      <c r="AH140" s="125">
        <f t="shared" si="20"/>
        <v>1</v>
      </c>
      <c r="AI140" s="125">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0</v>
      </c>
      <c r="AF141" s="125">
        <f t="shared" si="20"/>
        <v>1</v>
      </c>
      <c r="AG141" s="125">
        <f t="shared" si="20"/>
        <v>1</v>
      </c>
      <c r="AH141" s="125">
        <f t="shared" si="20"/>
        <v>1</v>
      </c>
      <c r="AI141" s="125">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0</v>
      </c>
      <c r="AF142" s="125">
        <f t="shared" si="20"/>
        <v>1</v>
      </c>
      <c r="AG142" s="125">
        <f t="shared" si="20"/>
        <v>1</v>
      </c>
      <c r="AH142" s="125">
        <f t="shared" si="20"/>
        <v>1</v>
      </c>
      <c r="AI142" s="125">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0</v>
      </c>
      <c r="AF143" s="125">
        <f t="shared" si="20"/>
        <v>1</v>
      </c>
      <c r="AG143" s="125">
        <f t="shared" si="20"/>
        <v>1</v>
      </c>
      <c r="AH143" s="125">
        <f t="shared" si="20"/>
        <v>1</v>
      </c>
      <c r="AI143" s="125">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0</v>
      </c>
      <c r="AF144" s="125">
        <f t="shared" si="28"/>
        <v>1</v>
      </c>
      <c r="AG144" s="125">
        <f t="shared" si="28"/>
        <v>1</v>
      </c>
      <c r="AH144" s="125">
        <f t="shared" si="28"/>
        <v>1</v>
      </c>
      <c r="AI144" s="125">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0</v>
      </c>
      <c r="AF145" s="125">
        <f t="shared" si="28"/>
        <v>1</v>
      </c>
      <c r="AG145" s="125">
        <f t="shared" si="28"/>
        <v>1</v>
      </c>
      <c r="AH145" s="125">
        <f t="shared" si="28"/>
        <v>1</v>
      </c>
      <c r="AI145" s="125">
        <f t="shared" si="28"/>
        <v>1</v>
      </c>
      <c r="AJ145" s="48" t="str">
        <f t="shared" si="21"/>
        <v>UNKNOWN</v>
      </c>
      <c r="AK145" s="61"/>
      <c r="AL145" s="61" t="str">
        <f t="shared" si="24"/>
        <v>0F</v>
      </c>
      <c r="AM145" s="61" t="str">
        <f t="shared" si="25"/>
        <v>00</v>
      </c>
      <c r="AN145" s="61" t="str">
        <f t="shared" si="26"/>
        <v>00</v>
      </c>
      <c r="AO145" s="61" t="str">
        <f t="shared" si="27"/>
        <v>00</v>
      </c>
      <c r="AQ145" t="str">
        <f t="shared" si="22"/>
        <v xml:space="preserve">    (U4)0x0000000FU,                                                           /* 09 UNKNOWN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0</v>
      </c>
      <c r="AF146" s="125">
        <f t="shared" si="28"/>
        <v>1</v>
      </c>
      <c r="AG146" s="125">
        <f t="shared" si="28"/>
        <v>1</v>
      </c>
      <c r="AH146" s="125">
        <f t="shared" si="28"/>
        <v>1</v>
      </c>
      <c r="AI146" s="125">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0</v>
      </c>
      <c r="AF147" s="125">
        <f t="shared" si="28"/>
        <v>1</v>
      </c>
      <c r="AG147" s="125">
        <f t="shared" si="28"/>
        <v>1</v>
      </c>
      <c r="AH147" s="125">
        <f t="shared" si="28"/>
        <v>1</v>
      </c>
      <c r="AI147" s="125">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0</v>
      </c>
      <c r="AF148" s="125">
        <f t="shared" si="28"/>
        <v>1</v>
      </c>
      <c r="AG148" s="125">
        <f t="shared" si="28"/>
        <v>1</v>
      </c>
      <c r="AH148" s="125">
        <f t="shared" si="28"/>
        <v>1</v>
      </c>
      <c r="AI148" s="125">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0</v>
      </c>
      <c r="AF149" s="125">
        <f t="shared" si="28"/>
        <v>1</v>
      </c>
      <c r="AG149" s="125">
        <f t="shared" si="28"/>
        <v>1</v>
      </c>
      <c r="AH149" s="125">
        <f t="shared" si="28"/>
        <v>1</v>
      </c>
      <c r="AI149" s="125">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0</v>
      </c>
      <c r="AF150" s="125">
        <f t="shared" si="28"/>
        <v>1</v>
      </c>
      <c r="AG150" s="125">
        <f t="shared" si="28"/>
        <v>1</v>
      </c>
      <c r="AH150" s="125">
        <f t="shared" si="28"/>
        <v>1</v>
      </c>
      <c r="AI150" s="125">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0</v>
      </c>
      <c r="AF151" s="125">
        <f t="shared" si="28"/>
        <v>1</v>
      </c>
      <c r="AG151" s="125">
        <f t="shared" si="28"/>
        <v>1</v>
      </c>
      <c r="AH151" s="125">
        <f t="shared" si="28"/>
        <v>1</v>
      </c>
      <c r="AI151" s="125">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0</v>
      </c>
      <c r="AF152" s="125">
        <f t="shared" si="29"/>
        <v>0</v>
      </c>
      <c r="AG152" s="125">
        <f t="shared" si="29"/>
        <v>0</v>
      </c>
      <c r="AH152" s="125">
        <f t="shared" si="29"/>
        <v>0</v>
      </c>
      <c r="AI152" s="125">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0</v>
      </c>
      <c r="AF153" s="125">
        <f t="shared" si="29"/>
        <v>0</v>
      </c>
      <c r="AG153" s="125">
        <f t="shared" si="29"/>
        <v>0</v>
      </c>
      <c r="AH153" s="125">
        <f t="shared" si="29"/>
        <v>0</v>
      </c>
      <c r="AI153" s="125">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0</v>
      </c>
      <c r="AF154" s="125">
        <f t="shared" si="29"/>
        <v>0</v>
      </c>
      <c r="AG154" s="125">
        <f t="shared" si="29"/>
        <v>0</v>
      </c>
      <c r="AH154" s="125">
        <f t="shared" si="29"/>
        <v>0</v>
      </c>
      <c r="AI154" s="125">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5">
    <mergeCell ref="C2:C3"/>
    <mergeCell ref="AJ2:AJ3"/>
    <mergeCell ref="AH3:AI3"/>
    <mergeCell ref="A4:B5"/>
    <mergeCell ref="AF3:AG3"/>
  </mergeCells>
  <phoneticPr fontId="3"/>
  <conditionalFormatting sqref="D6:AI69">
    <cfRule type="cellIs" dxfId="30" priority="3" operator="equal">
      <formula>1</formula>
    </cfRule>
    <cfRule type="cellIs" dxfId="29" priority="4" operator="equal">
      <formula>"×"</formula>
    </cfRule>
  </conditionalFormatting>
  <conditionalFormatting sqref="J6:AI10">
    <cfRule type="cellIs" dxfId="28" priority="10" operator="equal">
      <formula>1</formula>
    </cfRule>
    <cfRule type="cellIs" dxfId="27" priority="11" operator="equal">
      <formula>"×"</formula>
    </cfRule>
  </conditionalFormatting>
  <conditionalFormatting sqref="AF6:AF21 AG14:AI21">
    <cfRule type="cellIs" dxfId="26" priority="1" operator="equal">
      <formula>1</formula>
    </cfRule>
    <cfRule type="cellIs" dxfId="25" priority="2" operator="equal">
      <formula>"×"</formula>
    </cfRule>
  </conditionalFormatting>
  <conditionalFormatting sqref="AR5:AS70">
    <cfRule type="expression" dxfId="24"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200-000000000000}">
          <x14:formula1>
            <xm:f>CH_Design!$C$3:$C$103</xm:f>
          </x14:formula1>
          <xm:sqref>AJ6:AJ69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CECFF"/>
  </sheetPr>
  <dimension ref="A1:AW199"/>
  <sheetViews>
    <sheetView zoomScale="85" zoomScaleNormal="85" workbookViewId="0">
      <pane ySplit="3" topLeftCell="A4" activePane="bottomLeft" state="frozen"/>
      <selection activeCell="U50" sqref="U50"/>
      <selection pane="bottomLeft" activeCell="U50" sqref="U50"/>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53</v>
      </c>
    </row>
    <row r="3" spans="1:49" ht="213" customHeight="1" thickBot="1">
      <c r="B3" s="228" t="str">
        <f>IF(OR(IF(COUNTIF(D6:AC69,"0")&lt;&gt;0,TRUE,FALSE),IF(COUNTIF(D6:AC69,"1")&lt;&gt;0,TRUE,FALSE)),"Search Table","Index Table")</f>
        <v>Index Table</v>
      </c>
      <c r="C3" s="363"/>
      <c r="D3" s="126" t="s">
        <v>63</v>
      </c>
      <c r="E3" s="126" t="s">
        <v>68</v>
      </c>
      <c r="F3" s="126" t="s">
        <v>51</v>
      </c>
      <c r="G3" s="126" t="s">
        <v>50</v>
      </c>
      <c r="H3" s="126" t="s">
        <v>123</v>
      </c>
      <c r="I3" s="126" t="s">
        <v>122</v>
      </c>
      <c r="J3" s="126" t="s">
        <v>127</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68</v>
      </c>
      <c r="AC3" s="127" t="s">
        <v>68</v>
      </c>
      <c r="AD3" s="127" t="s">
        <v>68</v>
      </c>
      <c r="AE3" s="127" t="s">
        <v>68</v>
      </c>
      <c r="AF3" s="126" t="s">
        <v>127</v>
      </c>
      <c r="AG3" s="373" t="s">
        <v>465</v>
      </c>
      <c r="AH3" s="373"/>
      <c r="AI3" s="225" t="s">
        <v>488</v>
      </c>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u4_sp_ALERT_D_SBW_PD_DAP_CRIT[ALERT_D_SBW_PD_DAP_NUM_DST] = {</v>
      </c>
      <c r="AS5" s="84" t="str">
        <f ca="1">"static const U4  "&amp;$AW$9&amp;"["&amp;$AW$10&amp;"] = {"</f>
        <v>static const U4  u4_sp_ALERT_D_SBW_PD_DAP_MASK[ALERT_D_SBW_PD_DAP_NUM_DST] = {</v>
      </c>
      <c r="AT5" s="84" t="str">
        <f ca="1">"static const U1  "&amp;$AW$11&amp;"["&amp;$AW$10&amp;"] = {"</f>
        <v>static const U1  u1_sp_ALERT_D_SBW_PD_DAP_DST[ALERT_D_SBW_PD_DAP_NUM_DST] = {</v>
      </c>
      <c r="AU5" s="84" t="str">
        <f ca="1">"const ST_ALERT_MTRX "&amp;$AW$12&amp;" = {"</f>
        <v>const ST_ALERT_MTRX st_gp_ALERT_D_SBW_MTRX[17] = {</v>
      </c>
      <c r="AV5" s="65" t="str">
        <f ca="1">"#define "&amp;AW10&amp;REPT(" ",41-LEN(AW10))&amp;"("&amp;AW13&amp;"U)"</f>
        <v>#define ALERT_D_SBW_PD_DAP_NUM_DST               (16U)</v>
      </c>
      <c r="AW5" s="66"/>
    </row>
    <row r="6" spans="1:49">
      <c r="B6" s="131" t="str">
        <f ca="1">"Table "&amp;$AW$6</f>
        <v>Table PD_DAP</v>
      </c>
      <c r="C6" s="53">
        <f>ROW()-ROW($C$6)</f>
        <v>0</v>
      </c>
      <c r="D6" s="35" t="s">
        <v>69</v>
      </c>
      <c r="E6" s="35" t="s">
        <v>69</v>
      </c>
      <c r="F6" s="35" t="s">
        <v>69</v>
      </c>
      <c r="G6" s="35" t="s">
        <v>69</v>
      </c>
      <c r="H6" s="35" t="s">
        <v>69</v>
      </c>
      <c r="I6" s="35" t="s">
        <v>69</v>
      </c>
      <c r="J6" s="35" t="s">
        <v>220</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PD_DAP</v>
      </c>
    </row>
    <row r="7" spans="1:49">
      <c r="B7" s="131"/>
      <c r="C7" s="48">
        <f t="shared" ref="C7:C69" si="2">ROW()-ROW($C$6)</f>
        <v>1</v>
      </c>
      <c r="D7" s="62" t="s">
        <v>69</v>
      </c>
      <c r="E7" s="62" t="s">
        <v>69</v>
      </c>
      <c r="F7" s="62" t="s">
        <v>69</v>
      </c>
      <c r="G7" s="62" t="s">
        <v>69</v>
      </c>
      <c r="H7" s="62" t="s">
        <v>69</v>
      </c>
      <c r="I7" s="62" t="s">
        <v>69</v>
      </c>
      <c r="J7" s="35" t="s">
        <v>220</v>
      </c>
      <c r="K7" s="35" t="s">
        <v>220</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220</v>
      </c>
      <c r="AA7" s="62" t="s">
        <v>220</v>
      </c>
      <c r="AB7" s="62" t="s">
        <v>220</v>
      </c>
      <c r="AC7" s="35" t="s">
        <v>220</v>
      </c>
      <c r="AD7" s="35" t="s">
        <v>220</v>
      </c>
      <c r="AE7" s="35" t="s">
        <v>220</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&amp;u4_s_AlertD_sbwPdDapSrcchk,                                           /* fp_u4_SRC_CHK                                      */</v>
      </c>
      <c r="AV7" s="50" t="s">
        <v>73</v>
      </c>
      <c r="AW7" s="130">
        <f>IF(B3="Search Table",1,0)</f>
        <v>0</v>
      </c>
    </row>
    <row r="8" spans="1:49">
      <c r="B8" s="131"/>
      <c r="C8" s="48">
        <f t="shared" si="2"/>
        <v>2</v>
      </c>
      <c r="D8" s="62" t="s">
        <v>69</v>
      </c>
      <c r="E8" s="62" t="s">
        <v>69</v>
      </c>
      <c r="F8" s="62" t="s">
        <v>69</v>
      </c>
      <c r="G8" s="62" t="s">
        <v>69</v>
      </c>
      <c r="H8" s="62" t="s">
        <v>69</v>
      </c>
      <c r="I8" s="62" t="s">
        <v>69</v>
      </c>
      <c r="J8" s="35" t="s">
        <v>220</v>
      </c>
      <c r="K8" s="62" t="s">
        <v>220</v>
      </c>
      <c r="L8" s="62" t="s">
        <v>220</v>
      </c>
      <c r="M8" s="62" t="s">
        <v>220</v>
      </c>
      <c r="N8" s="62" t="s">
        <v>220</v>
      </c>
      <c r="O8" s="62" t="s">
        <v>220</v>
      </c>
      <c r="P8" s="62" t="s">
        <v>220</v>
      </c>
      <c r="Q8" s="62" t="s">
        <v>220</v>
      </c>
      <c r="R8" s="62" t="s">
        <v>220</v>
      </c>
      <c r="S8" s="62" t="s">
        <v>220</v>
      </c>
      <c r="T8" s="62" t="s">
        <v>220</v>
      </c>
      <c r="U8" s="62" t="s">
        <v>220</v>
      </c>
      <c r="V8" s="62" t="s">
        <v>220</v>
      </c>
      <c r="W8" s="62" t="s">
        <v>220</v>
      </c>
      <c r="X8" s="62" t="s">
        <v>220</v>
      </c>
      <c r="Y8" s="62" t="s">
        <v>220</v>
      </c>
      <c r="Z8" s="62" t="s">
        <v>220</v>
      </c>
      <c r="AA8" s="62" t="s">
        <v>220</v>
      </c>
      <c r="AB8" s="62" t="s">
        <v>220</v>
      </c>
      <c r="AC8" s="35" t="s">
        <v>220</v>
      </c>
      <c r="AD8" s="35" t="s">
        <v>220</v>
      </c>
      <c r="AE8" s="35" t="s">
        <v>220</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u4_sp_ALERT_D_SBW_PD_DAP_CRIT</v>
      </c>
    </row>
    <row r="9" spans="1:49">
      <c r="B9" s="131"/>
      <c r="C9" s="48">
        <f t="shared" si="2"/>
        <v>3</v>
      </c>
      <c r="D9" s="62" t="s">
        <v>69</v>
      </c>
      <c r="E9" s="62" t="s">
        <v>69</v>
      </c>
      <c r="F9" s="62" t="s">
        <v>69</v>
      </c>
      <c r="G9" s="62" t="s">
        <v>69</v>
      </c>
      <c r="H9" s="62" t="s">
        <v>69</v>
      </c>
      <c r="I9" s="62" t="s">
        <v>69</v>
      </c>
      <c r="J9" s="35" t="s">
        <v>220</v>
      </c>
      <c r="K9" s="62" t="s">
        <v>220</v>
      </c>
      <c r="L9" s="62" t="s">
        <v>220</v>
      </c>
      <c r="M9" s="62" t="s">
        <v>220</v>
      </c>
      <c r="N9" s="62" t="s">
        <v>220</v>
      </c>
      <c r="O9" s="62" t="s">
        <v>220</v>
      </c>
      <c r="P9" s="62" t="s">
        <v>220</v>
      </c>
      <c r="Q9" s="62" t="s">
        <v>220</v>
      </c>
      <c r="R9" s="62" t="s">
        <v>220</v>
      </c>
      <c r="S9" s="62" t="s">
        <v>220</v>
      </c>
      <c r="T9" s="62" t="s">
        <v>220</v>
      </c>
      <c r="U9" s="62" t="s">
        <v>220</v>
      </c>
      <c r="V9" s="62" t="s">
        <v>220</v>
      </c>
      <c r="W9" s="62" t="s">
        <v>220</v>
      </c>
      <c r="X9" s="62" t="s">
        <v>220</v>
      </c>
      <c r="Y9" s="62" t="s">
        <v>220</v>
      </c>
      <c r="Z9" s="62" t="s">
        <v>220</v>
      </c>
      <c r="AA9" s="62" t="s">
        <v>220</v>
      </c>
      <c r="AB9" s="62" t="s">
        <v>220</v>
      </c>
      <c r="AC9" s="35" t="s">
        <v>220</v>
      </c>
      <c r="AD9" s="35" t="s">
        <v>220</v>
      </c>
      <c r="AE9" s="35" t="s">
        <v>220</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u4_sp_ALERT_D_SBW_PD_DAP_MASK</v>
      </c>
    </row>
    <row r="10" spans="1:49">
      <c r="B10" s="131"/>
      <c r="C10" s="48">
        <f t="shared" si="2"/>
        <v>4</v>
      </c>
      <c r="D10" s="62" t="s">
        <v>69</v>
      </c>
      <c r="E10" s="62" t="s">
        <v>69</v>
      </c>
      <c r="F10" s="62" t="s">
        <v>69</v>
      </c>
      <c r="G10" s="62" t="s">
        <v>69</v>
      </c>
      <c r="H10" s="62" t="s">
        <v>69</v>
      </c>
      <c r="I10" s="62" t="s">
        <v>69</v>
      </c>
      <c r="J10" s="35" t="s">
        <v>220</v>
      </c>
      <c r="K10" s="62" t="s">
        <v>220</v>
      </c>
      <c r="L10" s="62" t="s">
        <v>220</v>
      </c>
      <c r="M10" s="62" t="s">
        <v>220</v>
      </c>
      <c r="N10" s="62" t="s">
        <v>220</v>
      </c>
      <c r="O10" s="62" t="s">
        <v>220</v>
      </c>
      <c r="P10" s="62" t="s">
        <v>220</v>
      </c>
      <c r="Q10" s="62" t="s">
        <v>220</v>
      </c>
      <c r="R10" s="62" t="s">
        <v>220</v>
      </c>
      <c r="S10" s="62" t="s">
        <v>220</v>
      </c>
      <c r="T10" s="62" t="s">
        <v>220</v>
      </c>
      <c r="U10" s="62" t="s">
        <v>220</v>
      </c>
      <c r="V10" s="62" t="s">
        <v>220</v>
      </c>
      <c r="W10" s="62" t="s">
        <v>220</v>
      </c>
      <c r="X10" s="62" t="s">
        <v>220</v>
      </c>
      <c r="Y10" s="62" t="s">
        <v>220</v>
      </c>
      <c r="Z10" s="62" t="s">
        <v>220</v>
      </c>
      <c r="AA10" s="62" t="s">
        <v>220</v>
      </c>
      <c r="AB10" s="62" t="s">
        <v>220</v>
      </c>
      <c r="AC10" s="35" t="s">
        <v>220</v>
      </c>
      <c r="AD10" s="35" t="s">
        <v>220</v>
      </c>
      <c r="AE10" s="35" t="s">
        <v>220</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ALERT_D_SBW_PD_DAP_NUM_DST</v>
      </c>
    </row>
    <row r="11" spans="1:49">
      <c r="B11" s="131"/>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u1_sp_ALERT_D_SBW_PD_DAP_DST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&amp;u1_sp_ALERT_D_SBW_PD_DAP_DST[0],                                      /* u1p_DST                                            */</v>
      </c>
      <c r="AV13" s="50" t="s">
        <v>78</v>
      </c>
      <c r="AW13" s="130">
        <f>COUNTA($AJ$6:$AJ$69)</f>
        <v>16</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(U2)ALERT_D_SBW_PD_DAP_NUM_DST,                                        /* u2_num_srch                                        */</v>
      </c>
      <c r="AV14" s="50" t="s">
        <v>79</v>
      </c>
      <c r="AW14" s="68" t="str">
        <f ca="1">IF(AW6&lt;&gt;AW17,VLOOKUP(AW6,Matrix!$C$13:$G$37,4,FALSE),Matrix!F13)</f>
        <v>u4_s_AlertD_sbwPdDapSrcchk</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v>1</v>
      </c>
      <c r="AG15" s="35">
        <v>0</v>
      </c>
      <c r="AH15" s="35">
        <v>0</v>
      </c>
      <c r="AI15" s="35">
        <v>1</v>
      </c>
      <c r="AJ15" s="52" t="s">
        <v>409</v>
      </c>
      <c r="AL15" t="str">
        <f t="shared" ca="1" si="0"/>
        <v xml:space="preserve">    (U1)ALERT_REQ_D_SBW_PD_DAP_MSG_29</v>
      </c>
      <c r="AR15" s="63" t="str">
        <f t="shared" si="3"/>
        <v xml:space="preserve">    (U4)0x00000009U,                                                           /* 09 MSG_29                                          */</v>
      </c>
      <c r="AS15" s="63" t="str">
        <f t="shared" si="4"/>
        <v xml:space="preserve">    (U4)0x0000000FU,                                                           /* 09 MSG_29                                          */</v>
      </c>
      <c r="AT15" s="63" t="str">
        <f t="shared" ca="1" si="1"/>
        <v xml:space="preserve">    (U1)ALERT_REQ_D_SBW_PD_DAP_MSG_29,                                         /* 09 MSG_29                                          */</v>
      </c>
      <c r="AU15" s="63" t="str">
        <f ca="1">"        (U1)"&amp;$AW$16&amp;REPT(" ",67-LEN($AW$16))&amp;"/* u1_vom_act                                         */"</f>
        <v xml:space="preserve">        (U1)ALERT_VOM_BAT_WT                                                   /* u1_vom_act                                         */</v>
      </c>
      <c r="AV15" s="50" t="s">
        <v>82</v>
      </c>
      <c r="AW15" s="68" t="str">
        <f ca="1">IF(AW6&lt;&gt;AW17,VLOOKUP(AW6,Matrix!$C$13:$G$37,5,FALSE),Matrix!G13)</f>
        <v>NULL</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IF(AW6&lt;&gt;AW17,VLOOKUP(AW6,Matrix!$C$13:$G$37,2,FALSE),Matrix!D13)</f>
        <v>ALERT_VOM_BAT_WT</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(U1)ALERT_REQ_D_SBW_PD_DAP_</v>
      </c>
      <c r="AR22" s="63" t="str">
        <f t="shared" si="3"/>
        <v>};</v>
      </c>
      <c r="AS22" s="63" t="str">
        <f t="shared" si="4"/>
        <v>};</v>
      </c>
      <c r="AT22" s="63" t="str">
        <f t="shared" si="1"/>
        <v>};</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(U1)ALERT_REQ_D_SBW_PD_DAP_</v>
      </c>
      <c r="AR23" s="63" t="str">
        <f t="shared" si="3"/>
        <v/>
      </c>
      <c r="AS23" s="63" t="str">
        <f t="shared" si="4"/>
        <v/>
      </c>
      <c r="AT23" s="63" t="str">
        <f t="shared" si="1"/>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(U1)ALERT_REQ_D_SBW_PD_DAP_</v>
      </c>
      <c r="AR24" s="63" t="str">
        <f t="shared" si="3"/>
        <v/>
      </c>
      <c r="AS24" s="63" t="str">
        <f t="shared" si="4"/>
        <v/>
      </c>
      <c r="AT24" s="63" t="str">
        <f t="shared" si="1"/>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(U1)ALERT_REQ_D_SBW_PD_DAP_</v>
      </c>
      <c r="AR25" s="63" t="str">
        <f t="shared" si="3"/>
        <v/>
      </c>
      <c r="AS25" s="63" t="str">
        <f t="shared" si="4"/>
        <v/>
      </c>
      <c r="AT25" s="63" t="str">
        <f t="shared" si="1"/>
        <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(U1)ALERT_REQ_D_SBW_PD_DAP_</v>
      </c>
      <c r="AR26" s="63" t="str">
        <f t="shared" si="3"/>
        <v/>
      </c>
      <c r="AS26" s="63" t="str">
        <f t="shared" si="4"/>
        <v/>
      </c>
      <c r="AT26" s="63" t="str">
        <f t="shared" si="1"/>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(U1)ALERT_REQ_D_SBW_PD_DAP_</v>
      </c>
      <c r="AR27" s="63" t="str">
        <f t="shared" si="3"/>
        <v/>
      </c>
      <c r="AS27" s="63" t="str">
        <f t="shared" si="4"/>
        <v/>
      </c>
      <c r="AT27" s="63" t="str">
        <f t="shared" si="1"/>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(U1)ALERT_REQ_D_SBW_PD_DAP_</v>
      </c>
      <c r="AR28" s="63" t="str">
        <f t="shared" si="3"/>
        <v/>
      </c>
      <c r="AS28" s="63" t="str">
        <f t="shared" si="4"/>
        <v/>
      </c>
      <c r="AT28" s="63" t="str">
        <f t="shared" si="1"/>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(U1)ALERT_REQ_D_SBW_PD_DAP_</v>
      </c>
      <c r="AR29" s="63" t="str">
        <f t="shared" si="3"/>
        <v/>
      </c>
      <c r="AS29" s="63" t="str">
        <f t="shared" si="4"/>
        <v/>
      </c>
      <c r="AT29" s="63" t="str">
        <f t="shared" si="1"/>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(U1)ALERT_REQ_D_SBW_PD_DAP_</v>
      </c>
      <c r="AR30" s="63" t="str">
        <f t="shared" si="3"/>
        <v/>
      </c>
      <c r="AS30" s="63" t="str">
        <f t="shared" si="4"/>
        <v/>
      </c>
      <c r="AT30" s="63" t="str">
        <f t="shared" si="1"/>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(U1)ALERT_REQ_D_SBW_PD_DAP_</v>
      </c>
      <c r="AR31" s="63" t="str">
        <f t="shared" si="3"/>
        <v/>
      </c>
      <c r="AS31" s="63" t="str">
        <f t="shared" si="4"/>
        <v/>
      </c>
      <c r="AT31" s="63" t="str">
        <f t="shared" si="1"/>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(U1)ALERT_REQ_D_SBW_PD_DAP_</v>
      </c>
      <c r="AR32" s="63" t="str">
        <f t="shared" si="3"/>
        <v/>
      </c>
      <c r="AS32" s="63" t="str">
        <f t="shared" si="4"/>
        <v/>
      </c>
      <c r="AT32" s="63" t="str">
        <f t="shared" si="1"/>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(U1)ALERT_REQ_D_SBW_PD_DAP_</v>
      </c>
      <c r="AR33" s="63" t="str">
        <f t="shared" si="3"/>
        <v/>
      </c>
      <c r="AS33" s="63" t="str">
        <f t="shared" si="4"/>
        <v/>
      </c>
      <c r="AT33" s="63" t="str">
        <f t="shared" si="1"/>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(U1)ALERT_REQ_D_SBW_PD_DAP_</v>
      </c>
      <c r="AR34" s="63" t="str">
        <f t="shared" si="3"/>
        <v/>
      </c>
      <c r="AS34" s="63" t="str">
        <f t="shared" si="4"/>
        <v/>
      </c>
      <c r="AT34" s="63" t="str">
        <f t="shared" si="1"/>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(U1)ALERT_REQ_D_SBW_PD_DAP_</v>
      </c>
      <c r="AR35" s="63" t="str">
        <f t="shared" si="3"/>
        <v/>
      </c>
      <c r="AS35" s="63" t="str">
        <f t="shared" si="4"/>
        <v/>
      </c>
      <c r="AT35" s="63" t="str">
        <f t="shared" si="1"/>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(U1)ALERT_REQ_D_SBW_PD_DAP_</v>
      </c>
      <c r="AR36" s="63" t="str">
        <f t="shared" si="3"/>
        <v/>
      </c>
      <c r="AS36" s="63" t="str">
        <f t="shared" si="4"/>
        <v/>
      </c>
      <c r="AT36" s="63" t="str">
        <f t="shared" si="1"/>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(U1)ALERT_REQ_D_SBW_PD_DAP_</v>
      </c>
      <c r="AR37" s="63" t="str">
        <f t="shared" si="3"/>
        <v/>
      </c>
      <c r="AS37" s="63" t="str">
        <f t="shared" si="4"/>
        <v/>
      </c>
      <c r="AT37" s="63" t="str">
        <f t="shared" si="1"/>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(U1)ALERT_REQ_D_SBW_PD_DAP_</v>
      </c>
      <c r="AR38" s="63" t="str">
        <f t="shared" si="3"/>
        <v/>
      </c>
      <c r="AS38" s="63" t="str">
        <f t="shared" si="4"/>
        <v/>
      </c>
      <c r="AT38" s="63" t="str">
        <f t="shared" si="1"/>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(U1)ALERT_REQ_D_SBW_PD_DAP_</v>
      </c>
      <c r="AR39" s="63" t="str">
        <f t="shared" si="3"/>
        <v/>
      </c>
      <c r="AS39" s="63" t="str">
        <f t="shared" si="4"/>
        <v/>
      </c>
      <c r="AT39" s="63" t="str">
        <f t="shared" si="1"/>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(U1)ALERT_REQ_D_SBW_PD_DAP_</v>
      </c>
      <c r="AR40" s="63" t="str">
        <f t="shared" si="3"/>
        <v/>
      </c>
      <c r="AS40" s="63" t="str">
        <f t="shared" si="4"/>
        <v/>
      </c>
      <c r="AT40" s="63" t="str">
        <f t="shared" si="1"/>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(U1)ALERT_REQ_D_SBW_PD_DAP_</v>
      </c>
      <c r="AR41" s="63" t="str">
        <f t="shared" si="3"/>
        <v/>
      </c>
      <c r="AS41" s="63" t="str">
        <f t="shared" si="4"/>
        <v/>
      </c>
      <c r="AT41" s="63" t="str">
        <f t="shared" si="1"/>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(U1)ALERT_REQ_D_SBW_PD_DAP_</v>
      </c>
      <c r="AR42" s="63" t="str">
        <f t="shared" si="3"/>
        <v/>
      </c>
      <c r="AS42" s="63" t="str">
        <f t="shared" si="4"/>
        <v/>
      </c>
      <c r="AT42" s="63" t="str">
        <f t="shared" si="1"/>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(U1)ALERT_REQ_D_SBW_PD_DAP_</v>
      </c>
      <c r="AR43" s="63" t="str">
        <f t="shared" si="3"/>
        <v/>
      </c>
      <c r="AS43" s="63" t="str">
        <f t="shared" si="4"/>
        <v/>
      </c>
      <c r="AT43" s="63" t="str">
        <f t="shared" si="1"/>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(U1)ALERT_REQ_D_SBW_PD_DAP_</v>
      </c>
      <c r="AR44" s="63" t="str">
        <f t="shared" si="3"/>
        <v/>
      </c>
      <c r="AS44" s="63" t="str">
        <f t="shared" si="4"/>
        <v/>
      </c>
      <c r="AT44" s="63" t="str">
        <f t="shared" si="1"/>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(U1)ALERT_REQ_D_SBW_PD_DAP_</v>
      </c>
      <c r="AR45" s="63" t="str">
        <f t="shared" si="3"/>
        <v/>
      </c>
      <c r="AS45" s="63" t="str">
        <f t="shared" si="4"/>
        <v/>
      </c>
      <c r="AT45" s="63" t="str">
        <f t="shared" si="1"/>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(U1)ALERT_REQ_D_SBW_PD_DAP_</v>
      </c>
      <c r="AR46" s="63" t="str">
        <f t="shared" si="3"/>
        <v/>
      </c>
      <c r="AS46" s="63" t="str">
        <f t="shared" si="4"/>
        <v/>
      </c>
      <c r="AT46" s="63" t="str">
        <f t="shared" si="1"/>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(U1)ALERT_REQ_D_SBW_PD_DAP_</v>
      </c>
      <c r="AR47" s="63" t="str">
        <f t="shared" si="3"/>
        <v/>
      </c>
      <c r="AS47" s="63" t="str">
        <f t="shared" si="4"/>
        <v/>
      </c>
      <c r="AT47" s="63" t="str">
        <f t="shared" si="1"/>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(U1)ALERT_REQ_D_SBW_PD_DAP_</v>
      </c>
      <c r="AR48" s="63" t="str">
        <f t="shared" si="3"/>
        <v/>
      </c>
      <c r="AS48" s="63" t="str">
        <f t="shared" si="4"/>
        <v/>
      </c>
      <c r="AT48" s="63" t="str">
        <f t="shared" si="1"/>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(U1)ALERT_REQ_D_SBW_PD_DAP_</v>
      </c>
      <c r="AR49" s="63" t="str">
        <f t="shared" si="3"/>
        <v/>
      </c>
      <c r="AS49" s="63" t="str">
        <f t="shared" si="4"/>
        <v/>
      </c>
      <c r="AT49" s="63" t="str">
        <f t="shared" si="1"/>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(U1)ALERT_REQ_D_SBW_PD_DAP_</v>
      </c>
      <c r="AR50" s="63" t="str">
        <f t="shared" si="3"/>
        <v/>
      </c>
      <c r="AS50" s="63" t="str">
        <f t="shared" si="4"/>
        <v/>
      </c>
      <c r="AT50" s="63" t="str">
        <f t="shared" si="1"/>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(U1)ALERT_REQ_D_SBW_PD_DAP_</v>
      </c>
      <c r="AR51" s="63" t="str">
        <f t="shared" si="3"/>
        <v/>
      </c>
      <c r="AS51" s="63" t="str">
        <f t="shared" si="4"/>
        <v/>
      </c>
      <c r="AT51" s="63" t="str">
        <f t="shared" si="1"/>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(U1)ALERT_REQ_D_SBW_PD_DAP_</v>
      </c>
      <c r="AR52" s="63" t="str">
        <f t="shared" si="3"/>
        <v/>
      </c>
      <c r="AS52" s="63" t="str">
        <f t="shared" si="4"/>
        <v/>
      </c>
      <c r="AT52" s="63" t="str">
        <f t="shared" si="1"/>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(U1)ALERT_REQ_D_SBW_PD_DAP_</v>
      </c>
      <c r="AR53" s="63" t="str">
        <f t="shared" si="3"/>
        <v/>
      </c>
      <c r="AS53" s="63" t="str">
        <f t="shared" si="4"/>
        <v/>
      </c>
      <c r="AT53" s="63" t="str">
        <f t="shared" si="1"/>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(U1)ALERT_REQ_D_SBW_PD_DAP_</v>
      </c>
      <c r="AR54" s="63" t="str">
        <f t="shared" si="3"/>
        <v/>
      </c>
      <c r="AS54" s="63" t="str">
        <f t="shared" si="4"/>
        <v/>
      </c>
      <c r="AT54" s="63" t="str">
        <f t="shared" si="1"/>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(U1)ALERT_REQ_D_SBW_PD_DAP_</v>
      </c>
      <c r="AR55" s="63" t="str">
        <f t="shared" si="3"/>
        <v/>
      </c>
      <c r="AS55" s="63" t="str">
        <f t="shared" si="4"/>
        <v/>
      </c>
      <c r="AT55" s="63" t="str">
        <f t="shared" si="1"/>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(U1)ALERT_REQ_D_SBW_PD_DAP_</v>
      </c>
      <c r="AR56" s="63" t="str">
        <f t="shared" si="3"/>
        <v/>
      </c>
      <c r="AS56" s="63" t="str">
        <f t="shared" si="4"/>
        <v/>
      </c>
      <c r="AT56" s="63" t="str">
        <f t="shared" si="1"/>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(U1)ALERT_REQ_D_SBW_PD_DAP_</v>
      </c>
      <c r="AR57" s="63" t="str">
        <f t="shared" si="3"/>
        <v/>
      </c>
      <c r="AS57" s="63" t="str">
        <f t="shared" si="4"/>
        <v/>
      </c>
      <c r="AT57" s="63" t="str">
        <f t="shared" si="1"/>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(U1)ALERT_REQ_D_SBW_PD_DAP_</v>
      </c>
      <c r="AR58" s="63" t="str">
        <f t="shared" si="3"/>
        <v/>
      </c>
      <c r="AS58" s="63" t="str">
        <f t="shared" si="4"/>
        <v/>
      </c>
      <c r="AT58" s="63" t="str">
        <f t="shared" si="1"/>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(U1)ALERT_REQ_D_SBW_PD_DAP_</v>
      </c>
      <c r="AR59" s="63" t="str">
        <f t="shared" si="3"/>
        <v/>
      </c>
      <c r="AS59" s="63" t="str">
        <f t="shared" si="4"/>
        <v/>
      </c>
      <c r="AT59" s="63" t="str">
        <f t="shared" si="1"/>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(U1)ALERT_REQ_D_SBW_PD_DAP_</v>
      </c>
      <c r="AR60" s="63" t="str">
        <f t="shared" si="3"/>
        <v/>
      </c>
      <c r="AS60" s="63" t="str">
        <f t="shared" si="4"/>
        <v/>
      </c>
      <c r="AT60" s="63" t="str">
        <f t="shared" si="1"/>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(U1)ALERT_REQ_D_SBW_PD_DAP_</v>
      </c>
      <c r="AR61" s="63" t="str">
        <f t="shared" si="3"/>
        <v/>
      </c>
      <c r="AS61" s="63" t="str">
        <f t="shared" si="4"/>
        <v/>
      </c>
      <c r="AT61" s="63" t="str">
        <f t="shared" si="1"/>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(U1)ALERT_REQ_D_SBW_PD_DAP_</v>
      </c>
      <c r="AR62" s="63" t="str">
        <f t="shared" si="3"/>
        <v/>
      </c>
      <c r="AS62" s="63" t="str">
        <f t="shared" si="4"/>
        <v/>
      </c>
      <c r="AT62" s="63" t="str">
        <f t="shared" si="1"/>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(U1)ALERT_REQ_D_SBW_PD_DAP_</v>
      </c>
      <c r="AR63" s="63" t="str">
        <f t="shared" si="3"/>
        <v/>
      </c>
      <c r="AS63" s="63" t="str">
        <f t="shared" si="4"/>
        <v/>
      </c>
      <c r="AT63" s="63" t="str">
        <f t="shared" si="1"/>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(U1)ALERT_REQ_D_SBW_PD_DAP_</v>
      </c>
      <c r="AR64" s="63" t="str">
        <f t="shared" si="3"/>
        <v/>
      </c>
      <c r="AS64" s="63" t="str">
        <f t="shared" si="4"/>
        <v/>
      </c>
      <c r="AT64" s="63" t="str">
        <f t="shared" si="1"/>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(U1)ALERT_REQ_D_SBW_PD_DAP_</v>
      </c>
      <c r="AR65" s="63" t="str">
        <f t="shared" si="3"/>
        <v/>
      </c>
      <c r="AS65" s="63" t="str">
        <f t="shared" si="4"/>
        <v/>
      </c>
      <c r="AT65" s="63" t="str">
        <f t="shared" si="1"/>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(U1)ALERT_REQ_D_SBW_PD_DAP_</v>
      </c>
      <c r="AR66" s="63" t="str">
        <f t="shared" si="3"/>
        <v/>
      </c>
      <c r="AS66" s="63" t="str">
        <f t="shared" si="4"/>
        <v/>
      </c>
      <c r="AT66" s="63" t="str">
        <f t="shared" si="1"/>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(U1)ALERT_REQ_D_SBW_PD_DAP_</v>
      </c>
      <c r="AR67" s="63" t="str">
        <f t="shared" si="3"/>
        <v/>
      </c>
      <c r="AS67" s="63" t="str">
        <f t="shared" si="4"/>
        <v/>
      </c>
      <c r="AT67" s="63" t="str">
        <f t="shared" si="1"/>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(U1)ALERT_REQ_D_SBW_PD_DAP_</v>
      </c>
      <c r="AR68" s="63" t="str">
        <f t="shared" si="3"/>
        <v/>
      </c>
      <c r="AS68" s="63" t="str">
        <f t="shared" si="4"/>
        <v/>
      </c>
      <c r="AT68" s="63" t="str">
        <f t="shared" si="1"/>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(U1)ALERT_REQ_D_SBW_PD_DAP_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PD_DAP</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1</v>
      </c>
      <c r="AG79" s="125">
        <f t="shared" si="13"/>
        <v>0</v>
      </c>
      <c r="AH79" s="125">
        <f t="shared" si="13"/>
        <v>0</v>
      </c>
      <c r="AI79" s="125">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1</v>
      </c>
      <c r="AG80" s="125">
        <f t="shared" si="13"/>
        <v>0</v>
      </c>
      <c r="AH80" s="125">
        <f t="shared" si="13"/>
        <v>0</v>
      </c>
      <c r="AI80" s="125">
        <f t="shared" si="13"/>
        <v>1</v>
      </c>
      <c r="AJ80" s="48" t="str">
        <f t="shared" si="6"/>
        <v>MSG_29</v>
      </c>
      <c r="AK80" s="61"/>
      <c r="AL80" s="61" t="str">
        <f t="shared" si="9"/>
        <v>09</v>
      </c>
      <c r="AM80" s="61" t="str">
        <f t="shared" si="10"/>
        <v>00</v>
      </c>
      <c r="AN80" s="61" t="str">
        <f t="shared" si="11"/>
        <v>00</v>
      </c>
      <c r="AO80" s="61" t="str">
        <f t="shared" si="12"/>
        <v>00</v>
      </c>
      <c r="AQ80" t="str">
        <f t="shared" si="7"/>
        <v xml:space="preserve">    (U4)0x00000009U,                                                           /* 09 MSG_29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1</v>
      </c>
      <c r="AG81" s="125">
        <f t="shared" si="13"/>
        <v>0</v>
      </c>
      <c r="AH81" s="125">
        <f t="shared" si="13"/>
        <v>1</v>
      </c>
      <c r="AI81" s="125">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1</v>
      </c>
      <c r="AG82" s="125">
        <f t="shared" si="13"/>
        <v>0</v>
      </c>
      <c r="AH82" s="125">
        <f t="shared" si="13"/>
        <v>1</v>
      </c>
      <c r="AI82" s="125">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1</v>
      </c>
      <c r="AG83" s="125">
        <f t="shared" si="13"/>
        <v>1</v>
      </c>
      <c r="AH83" s="125">
        <f t="shared" si="13"/>
        <v>0</v>
      </c>
      <c r="AI83" s="125">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1</v>
      </c>
      <c r="AG84" s="125">
        <f t="shared" si="13"/>
        <v>1</v>
      </c>
      <c r="AH84" s="125">
        <f t="shared" si="13"/>
        <v>0</v>
      </c>
      <c r="AI84" s="125">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1</v>
      </c>
      <c r="AG85" s="125">
        <f t="shared" si="13"/>
        <v>1</v>
      </c>
      <c r="AH85" s="125">
        <f t="shared" si="13"/>
        <v>1</v>
      </c>
      <c r="AI85" s="125">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1</v>
      </c>
      <c r="AG86" s="125">
        <f t="shared" si="13"/>
        <v>1</v>
      </c>
      <c r="AH86" s="125">
        <f t="shared" si="13"/>
        <v>1</v>
      </c>
      <c r="AI86" s="125">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0</v>
      </c>
      <c r="AF87" s="125">
        <f t="shared" si="14"/>
        <v>0</v>
      </c>
      <c r="AG87" s="125">
        <f t="shared" si="14"/>
        <v>0</v>
      </c>
      <c r="AH87" s="125">
        <f t="shared" si="14"/>
        <v>0</v>
      </c>
      <c r="AI87" s="125">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0</v>
      </c>
      <c r="AF88" s="125">
        <f t="shared" si="14"/>
        <v>0</v>
      </c>
      <c r="AG88" s="125">
        <f t="shared" si="14"/>
        <v>0</v>
      </c>
      <c r="AH88" s="125">
        <f t="shared" si="14"/>
        <v>0</v>
      </c>
      <c r="AI88" s="125">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0</v>
      </c>
      <c r="AF89" s="125">
        <f t="shared" si="14"/>
        <v>0</v>
      </c>
      <c r="AG89" s="125">
        <f t="shared" si="14"/>
        <v>0</v>
      </c>
      <c r="AH89" s="125">
        <f t="shared" si="14"/>
        <v>0</v>
      </c>
      <c r="AI89" s="125">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PD_DAP</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0</v>
      </c>
      <c r="AE136" s="125">
        <f t="shared" si="20"/>
        <v>0</v>
      </c>
      <c r="AF136" s="125">
        <f t="shared" si="20"/>
        <v>1</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0</v>
      </c>
      <c r="AF137" s="125">
        <f t="shared" si="20"/>
        <v>1</v>
      </c>
      <c r="AG137" s="125">
        <f t="shared" si="20"/>
        <v>1</v>
      </c>
      <c r="AH137" s="125">
        <f t="shared" si="20"/>
        <v>1</v>
      </c>
      <c r="AI137" s="125">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0</v>
      </c>
      <c r="AF138" s="125">
        <f t="shared" si="20"/>
        <v>1</v>
      </c>
      <c r="AG138" s="125">
        <f t="shared" si="20"/>
        <v>1</v>
      </c>
      <c r="AH138" s="125">
        <f t="shared" si="20"/>
        <v>1</v>
      </c>
      <c r="AI138" s="125">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0</v>
      </c>
      <c r="AF139" s="125">
        <f t="shared" si="20"/>
        <v>1</v>
      </c>
      <c r="AG139" s="125">
        <f t="shared" si="20"/>
        <v>1</v>
      </c>
      <c r="AH139" s="125">
        <f t="shared" si="20"/>
        <v>1</v>
      </c>
      <c r="AI139" s="125">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0</v>
      </c>
      <c r="AF140" s="125">
        <f t="shared" si="20"/>
        <v>1</v>
      </c>
      <c r="AG140" s="125">
        <f t="shared" si="20"/>
        <v>1</v>
      </c>
      <c r="AH140" s="125">
        <f t="shared" si="20"/>
        <v>1</v>
      </c>
      <c r="AI140" s="125">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0</v>
      </c>
      <c r="AF141" s="125">
        <f t="shared" si="20"/>
        <v>1</v>
      </c>
      <c r="AG141" s="125">
        <f t="shared" si="20"/>
        <v>1</v>
      </c>
      <c r="AH141" s="125">
        <f t="shared" si="20"/>
        <v>1</v>
      </c>
      <c r="AI141" s="125">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0</v>
      </c>
      <c r="AF142" s="125">
        <f t="shared" si="20"/>
        <v>1</v>
      </c>
      <c r="AG142" s="125">
        <f t="shared" si="20"/>
        <v>1</v>
      </c>
      <c r="AH142" s="125">
        <f t="shared" si="20"/>
        <v>1</v>
      </c>
      <c r="AI142" s="125">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0</v>
      </c>
      <c r="AF143" s="125">
        <f t="shared" si="20"/>
        <v>1</v>
      </c>
      <c r="AG143" s="125">
        <f t="shared" si="20"/>
        <v>1</v>
      </c>
      <c r="AH143" s="125">
        <f t="shared" si="20"/>
        <v>1</v>
      </c>
      <c r="AI143" s="125">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0</v>
      </c>
      <c r="AF144" s="125">
        <f t="shared" si="28"/>
        <v>1</v>
      </c>
      <c r="AG144" s="125">
        <f t="shared" si="28"/>
        <v>1</v>
      </c>
      <c r="AH144" s="125">
        <f t="shared" si="28"/>
        <v>1</v>
      </c>
      <c r="AI144" s="125">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0</v>
      </c>
      <c r="AF145" s="125">
        <f t="shared" si="28"/>
        <v>1</v>
      </c>
      <c r="AG145" s="125">
        <f t="shared" si="28"/>
        <v>1</v>
      </c>
      <c r="AH145" s="125">
        <f t="shared" si="28"/>
        <v>1</v>
      </c>
      <c r="AI145" s="125">
        <f t="shared" si="28"/>
        <v>1</v>
      </c>
      <c r="AJ145" s="48" t="str">
        <f t="shared" si="21"/>
        <v>MSG_29</v>
      </c>
      <c r="AK145" s="61"/>
      <c r="AL145" s="61" t="str">
        <f t="shared" si="24"/>
        <v>0F</v>
      </c>
      <c r="AM145" s="61" t="str">
        <f t="shared" si="25"/>
        <v>00</v>
      </c>
      <c r="AN145" s="61" t="str">
        <f t="shared" si="26"/>
        <v>00</v>
      </c>
      <c r="AO145" s="61" t="str">
        <f t="shared" si="27"/>
        <v>00</v>
      </c>
      <c r="AQ145" t="str">
        <f t="shared" si="22"/>
        <v xml:space="preserve">    (U4)0x0000000FU,                                                           /* 09 MSG_29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0</v>
      </c>
      <c r="AF146" s="125">
        <f t="shared" si="28"/>
        <v>1</v>
      </c>
      <c r="AG146" s="125">
        <f t="shared" si="28"/>
        <v>1</v>
      </c>
      <c r="AH146" s="125">
        <f t="shared" si="28"/>
        <v>1</v>
      </c>
      <c r="AI146" s="125">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0</v>
      </c>
      <c r="AF147" s="125">
        <f t="shared" si="28"/>
        <v>1</v>
      </c>
      <c r="AG147" s="125">
        <f t="shared" si="28"/>
        <v>1</v>
      </c>
      <c r="AH147" s="125">
        <f t="shared" si="28"/>
        <v>1</v>
      </c>
      <c r="AI147" s="125">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0</v>
      </c>
      <c r="AF148" s="125">
        <f t="shared" si="28"/>
        <v>1</v>
      </c>
      <c r="AG148" s="125">
        <f t="shared" si="28"/>
        <v>1</v>
      </c>
      <c r="AH148" s="125">
        <f t="shared" si="28"/>
        <v>1</v>
      </c>
      <c r="AI148" s="125">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0</v>
      </c>
      <c r="AF149" s="125">
        <f t="shared" si="28"/>
        <v>1</v>
      </c>
      <c r="AG149" s="125">
        <f t="shared" si="28"/>
        <v>1</v>
      </c>
      <c r="AH149" s="125">
        <f t="shared" si="28"/>
        <v>1</v>
      </c>
      <c r="AI149" s="125">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0</v>
      </c>
      <c r="AF150" s="125">
        <f t="shared" si="28"/>
        <v>1</v>
      </c>
      <c r="AG150" s="125">
        <f t="shared" si="28"/>
        <v>1</v>
      </c>
      <c r="AH150" s="125">
        <f t="shared" si="28"/>
        <v>1</v>
      </c>
      <c r="AI150" s="125">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0</v>
      </c>
      <c r="AF151" s="125">
        <f t="shared" si="28"/>
        <v>1</v>
      </c>
      <c r="AG151" s="125">
        <f t="shared" si="28"/>
        <v>1</v>
      </c>
      <c r="AH151" s="125">
        <f t="shared" si="28"/>
        <v>1</v>
      </c>
      <c r="AI151" s="125">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0</v>
      </c>
      <c r="AF152" s="125">
        <f t="shared" si="29"/>
        <v>0</v>
      </c>
      <c r="AG152" s="125">
        <f t="shared" si="29"/>
        <v>0</v>
      </c>
      <c r="AH152" s="125">
        <f t="shared" si="29"/>
        <v>0</v>
      </c>
      <c r="AI152" s="125">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0</v>
      </c>
      <c r="AF153" s="125">
        <f t="shared" si="29"/>
        <v>0</v>
      </c>
      <c r="AG153" s="125">
        <f t="shared" si="29"/>
        <v>0</v>
      </c>
      <c r="AH153" s="125">
        <f t="shared" si="29"/>
        <v>0</v>
      </c>
      <c r="AI153" s="125">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0</v>
      </c>
      <c r="AF154" s="125">
        <f t="shared" si="29"/>
        <v>0</v>
      </c>
      <c r="AG154" s="125">
        <f t="shared" si="29"/>
        <v>0</v>
      </c>
      <c r="AH154" s="125">
        <f t="shared" si="29"/>
        <v>0</v>
      </c>
      <c r="AI154" s="125">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E3 D6:AJ69"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cfRule type="cellIs" dxfId="23" priority="1" operator="equal">
      <formula>1</formula>
    </cfRule>
    <cfRule type="cellIs" dxfId="22" priority="2" operator="equal">
      <formula>"×"</formula>
    </cfRule>
  </conditionalFormatting>
  <conditionalFormatting sqref="AF6:AF21 AG14:AI21">
    <cfRule type="cellIs" dxfId="21" priority="3" operator="equal">
      <formula>1</formula>
    </cfRule>
    <cfRule type="cellIs" dxfId="20" priority="4" operator="equal">
      <formula>"×"</formula>
    </cfRule>
  </conditionalFormatting>
  <conditionalFormatting sqref="AR5:AS70">
    <cfRule type="expression" dxfId="19" priority="1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CH_Design!$C$3:$C$103</xm:f>
          </x14:formula1>
          <xm:sqref>AJ6:AJ69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CECFF"/>
  </sheetPr>
  <dimension ref="A1:AW199"/>
  <sheetViews>
    <sheetView zoomScale="85" zoomScaleNormal="85" workbookViewId="0">
      <pane ySplit="3" topLeftCell="A4" activePane="bottomLeft" state="frozen"/>
      <selection activeCell="U50" sqref="U50"/>
      <selection pane="bottomLeft" activeCell="U50" sqref="U50"/>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53</v>
      </c>
    </row>
    <row r="3" spans="1:49" ht="213" customHeight="1" thickBot="1">
      <c r="B3" s="228" t="str">
        <f>IF(OR(IF(COUNTIF(D6:AC69,"0")&lt;&gt;0,TRUE,FALSE),IF(COUNTIF(D6:AC69,"1")&lt;&gt;0,TRUE,FALSE)),"Search Table","Index Table")</f>
        <v>Index Table</v>
      </c>
      <c r="C3" s="363"/>
      <c r="D3" s="126" t="s">
        <v>63</v>
      </c>
      <c r="E3" s="126" t="s">
        <v>68</v>
      </c>
      <c r="F3" s="126" t="s">
        <v>51</v>
      </c>
      <c r="G3" s="126" t="s">
        <v>50</v>
      </c>
      <c r="H3" s="126" t="s">
        <v>123</v>
      </c>
      <c r="I3" s="126" t="s">
        <v>122</v>
      </c>
      <c r="J3" s="126" t="s">
        <v>127</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68</v>
      </c>
      <c r="AC3" s="127" t="s">
        <v>68</v>
      </c>
      <c r="AD3" s="127" t="s">
        <v>68</v>
      </c>
      <c r="AE3" s="127" t="s">
        <v>68</v>
      </c>
      <c r="AF3" s="126" t="s">
        <v>127</v>
      </c>
      <c r="AG3" s="373" t="s">
        <v>466</v>
      </c>
      <c r="AH3" s="373"/>
      <c r="AI3" s="225" t="s">
        <v>489</v>
      </c>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u4_sp_ALERT_D_SBW_PD_ACCN_CRIT[ALERT_D_SBW_PD_ACCN_NUM_DST] = {</v>
      </c>
      <c r="AS5" s="84" t="str">
        <f ca="1">"static const U4  "&amp;$AW$9&amp;"["&amp;$AW$10&amp;"] = {"</f>
        <v>static const U4  u4_sp_ALERT_D_SBW_PD_ACCN_MASK[ALERT_D_SBW_PD_ACCN_NUM_DST] = {</v>
      </c>
      <c r="AT5" s="84" t="str">
        <f ca="1">"static const U1  "&amp;$AW$11&amp;"["&amp;$AW$10&amp;"] = {"</f>
        <v>static const U1  u1_sp_ALERT_D_SBW_PD_ACCN_DST[ALERT_D_SBW_PD_ACCN_NUM_DST] = {</v>
      </c>
      <c r="AU5" s="84" t="str">
        <f ca="1">"const ST_ALERT_MTRX "&amp;$AW$12&amp;" = {"</f>
        <v>const ST_ALERT_MTRX st_gp_ALERT_D_SBW_MTRX[17] = {</v>
      </c>
      <c r="AV5" s="65" t="str">
        <f ca="1">"#define "&amp;AW10&amp;REPT(" ",41-LEN(AW10))&amp;"("&amp;AW13&amp;"U)"</f>
        <v>#define ALERT_D_SBW_PD_ACCN_NUM_DST              (16U)</v>
      </c>
      <c r="AW5" s="66"/>
    </row>
    <row r="6" spans="1:49">
      <c r="B6" s="131" t="str">
        <f ca="1">"Table "&amp;$AW$6</f>
        <v>Table PD_ACCN</v>
      </c>
      <c r="C6" s="53">
        <f>ROW()-ROW($C$6)</f>
        <v>0</v>
      </c>
      <c r="D6" s="35" t="s">
        <v>69</v>
      </c>
      <c r="E6" s="35" t="s">
        <v>69</v>
      </c>
      <c r="F6" s="35" t="s">
        <v>69</v>
      </c>
      <c r="G6" s="35" t="s">
        <v>69</v>
      </c>
      <c r="H6" s="35" t="s">
        <v>69</v>
      </c>
      <c r="I6" s="35" t="s">
        <v>69</v>
      </c>
      <c r="J6" s="35" t="s">
        <v>69</v>
      </c>
      <c r="K6" s="35" t="s">
        <v>69</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PD_ACCN</v>
      </c>
    </row>
    <row r="7" spans="1:49">
      <c r="B7" s="131"/>
      <c r="C7" s="48">
        <f t="shared" ref="C7:C69" si="2">ROW()-ROW($C$6)</f>
        <v>1</v>
      </c>
      <c r="D7" s="62" t="s">
        <v>69</v>
      </c>
      <c r="E7" s="62" t="s">
        <v>69</v>
      </c>
      <c r="F7" s="62" t="s">
        <v>69</v>
      </c>
      <c r="G7" s="62" t="s">
        <v>69</v>
      </c>
      <c r="H7" s="62" t="s">
        <v>69</v>
      </c>
      <c r="I7" s="62" t="s">
        <v>69</v>
      </c>
      <c r="J7" s="62" t="s">
        <v>69</v>
      </c>
      <c r="K7" s="62" t="s">
        <v>69</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220</v>
      </c>
      <c r="AA7" s="62" t="s">
        <v>220</v>
      </c>
      <c r="AB7" s="62" t="s">
        <v>220</v>
      </c>
      <c r="AC7" s="35" t="s">
        <v>220</v>
      </c>
      <c r="AD7" s="35" t="s">
        <v>220</v>
      </c>
      <c r="AE7" s="35" t="s">
        <v>220</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&amp;u4_s_AlertD_sbwPdAccnSrcchk,                                          /* fp_u4_SRC_CHK                                      */</v>
      </c>
      <c r="AV7" s="50" t="s">
        <v>73</v>
      </c>
      <c r="AW7" s="130">
        <f>IF(B3="Search Table",1,0)</f>
        <v>0</v>
      </c>
    </row>
    <row r="8" spans="1:49">
      <c r="B8" s="131"/>
      <c r="C8" s="48">
        <f t="shared" si="2"/>
        <v>2</v>
      </c>
      <c r="D8" s="62" t="s">
        <v>69</v>
      </c>
      <c r="E8" s="62" t="s">
        <v>69</v>
      </c>
      <c r="F8" s="62" t="s">
        <v>69</v>
      </c>
      <c r="G8" s="62" t="s">
        <v>69</v>
      </c>
      <c r="H8" s="62" t="s">
        <v>69</v>
      </c>
      <c r="I8" s="62" t="s">
        <v>69</v>
      </c>
      <c r="J8" s="62" t="s">
        <v>69</v>
      </c>
      <c r="K8" s="62" t="s">
        <v>69</v>
      </c>
      <c r="L8" s="62" t="s">
        <v>220</v>
      </c>
      <c r="M8" s="62" t="s">
        <v>220</v>
      </c>
      <c r="N8" s="62" t="s">
        <v>220</v>
      </c>
      <c r="O8" s="62" t="s">
        <v>220</v>
      </c>
      <c r="P8" s="62" t="s">
        <v>220</v>
      </c>
      <c r="Q8" s="62" t="s">
        <v>220</v>
      </c>
      <c r="R8" s="62" t="s">
        <v>220</v>
      </c>
      <c r="S8" s="62" t="s">
        <v>220</v>
      </c>
      <c r="T8" s="62" t="s">
        <v>220</v>
      </c>
      <c r="U8" s="62" t="s">
        <v>220</v>
      </c>
      <c r="V8" s="62" t="s">
        <v>220</v>
      </c>
      <c r="W8" s="62" t="s">
        <v>220</v>
      </c>
      <c r="X8" s="62" t="s">
        <v>220</v>
      </c>
      <c r="Y8" s="62" t="s">
        <v>220</v>
      </c>
      <c r="Z8" s="62" t="s">
        <v>220</v>
      </c>
      <c r="AA8" s="62" t="s">
        <v>220</v>
      </c>
      <c r="AB8" s="62" t="s">
        <v>220</v>
      </c>
      <c r="AC8" s="35" t="s">
        <v>220</v>
      </c>
      <c r="AD8" s="35" t="s">
        <v>220</v>
      </c>
      <c r="AE8" s="35" t="s">
        <v>220</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u4_sp_ALERT_D_SBW_PD_ACCN_CRIT</v>
      </c>
    </row>
    <row r="9" spans="1:49">
      <c r="B9" s="131"/>
      <c r="C9" s="48">
        <f t="shared" si="2"/>
        <v>3</v>
      </c>
      <c r="D9" s="62" t="s">
        <v>69</v>
      </c>
      <c r="E9" s="62" t="s">
        <v>69</v>
      </c>
      <c r="F9" s="62" t="s">
        <v>69</v>
      </c>
      <c r="G9" s="62" t="s">
        <v>69</v>
      </c>
      <c r="H9" s="62" t="s">
        <v>69</v>
      </c>
      <c r="I9" s="62" t="s">
        <v>69</v>
      </c>
      <c r="J9" s="62" t="s">
        <v>69</v>
      </c>
      <c r="K9" s="62" t="s">
        <v>69</v>
      </c>
      <c r="L9" s="62" t="s">
        <v>220</v>
      </c>
      <c r="M9" s="62" t="s">
        <v>220</v>
      </c>
      <c r="N9" s="62" t="s">
        <v>220</v>
      </c>
      <c r="O9" s="62" t="s">
        <v>220</v>
      </c>
      <c r="P9" s="62" t="s">
        <v>220</v>
      </c>
      <c r="Q9" s="62" t="s">
        <v>220</v>
      </c>
      <c r="R9" s="62" t="s">
        <v>220</v>
      </c>
      <c r="S9" s="62" t="s">
        <v>220</v>
      </c>
      <c r="T9" s="62" t="s">
        <v>220</v>
      </c>
      <c r="U9" s="62" t="s">
        <v>220</v>
      </c>
      <c r="V9" s="62" t="s">
        <v>220</v>
      </c>
      <c r="W9" s="62" t="s">
        <v>220</v>
      </c>
      <c r="X9" s="62" t="s">
        <v>220</v>
      </c>
      <c r="Y9" s="62" t="s">
        <v>220</v>
      </c>
      <c r="Z9" s="62" t="s">
        <v>220</v>
      </c>
      <c r="AA9" s="62" t="s">
        <v>220</v>
      </c>
      <c r="AB9" s="62" t="s">
        <v>220</v>
      </c>
      <c r="AC9" s="35" t="s">
        <v>220</v>
      </c>
      <c r="AD9" s="35" t="s">
        <v>220</v>
      </c>
      <c r="AE9" s="35" t="s">
        <v>220</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u4_sp_ALERT_D_SBW_PD_ACCN_MASK</v>
      </c>
    </row>
    <row r="10" spans="1:49">
      <c r="B10" s="131"/>
      <c r="C10" s="48">
        <f t="shared" si="2"/>
        <v>4</v>
      </c>
      <c r="D10" s="62" t="s">
        <v>69</v>
      </c>
      <c r="E10" s="62" t="s">
        <v>69</v>
      </c>
      <c r="F10" s="62" t="s">
        <v>69</v>
      </c>
      <c r="G10" s="62" t="s">
        <v>69</v>
      </c>
      <c r="H10" s="62" t="s">
        <v>69</v>
      </c>
      <c r="I10" s="62" t="s">
        <v>69</v>
      </c>
      <c r="J10" s="62" t="s">
        <v>69</v>
      </c>
      <c r="K10" s="62" t="s">
        <v>69</v>
      </c>
      <c r="L10" s="62" t="s">
        <v>220</v>
      </c>
      <c r="M10" s="62" t="s">
        <v>220</v>
      </c>
      <c r="N10" s="62" t="s">
        <v>220</v>
      </c>
      <c r="O10" s="62" t="s">
        <v>220</v>
      </c>
      <c r="P10" s="62" t="s">
        <v>220</v>
      </c>
      <c r="Q10" s="62" t="s">
        <v>220</v>
      </c>
      <c r="R10" s="62" t="s">
        <v>220</v>
      </c>
      <c r="S10" s="62" t="s">
        <v>220</v>
      </c>
      <c r="T10" s="62" t="s">
        <v>220</v>
      </c>
      <c r="U10" s="62" t="s">
        <v>220</v>
      </c>
      <c r="V10" s="62" t="s">
        <v>220</v>
      </c>
      <c r="W10" s="62" t="s">
        <v>220</v>
      </c>
      <c r="X10" s="62" t="s">
        <v>220</v>
      </c>
      <c r="Y10" s="62" t="s">
        <v>220</v>
      </c>
      <c r="Z10" s="62" t="s">
        <v>220</v>
      </c>
      <c r="AA10" s="62" t="s">
        <v>220</v>
      </c>
      <c r="AB10" s="62" t="s">
        <v>220</v>
      </c>
      <c r="AC10" s="35" t="s">
        <v>220</v>
      </c>
      <c r="AD10" s="35" t="s">
        <v>220</v>
      </c>
      <c r="AE10" s="35" t="s">
        <v>220</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ALERT_D_SBW_PD_ACCN_NUM_DST</v>
      </c>
    </row>
    <row r="11" spans="1:49">
      <c r="B11" s="131"/>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u1_sp_ALERT_D_SBW_PD_ACCN_DST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&amp;u1_sp_ALERT_D_SBW_PD_ACCN_DST[0],                                     /* u1p_DST                                            */</v>
      </c>
      <c r="AV13" s="50" t="s">
        <v>78</v>
      </c>
      <c r="AW13" s="130">
        <f>COUNTA($AJ$6:$AJ$69)</f>
        <v>16</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(U2)ALERT_D_SBW_PD_ACCN_NUM_DST,                                       /* u2_num_srch                                        */</v>
      </c>
      <c r="AV14" s="50" t="s">
        <v>79</v>
      </c>
      <c r="AW14" s="68" t="str">
        <f ca="1">IF(AW6&lt;&gt;AW17,VLOOKUP(AW6,Matrix!$C$13:$G$37,4,FALSE),Matrix!F13)</f>
        <v>u4_s_AlertD_sbwPdAccnSrcchk</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v>1</v>
      </c>
      <c r="AG15" s="35">
        <v>0</v>
      </c>
      <c r="AH15" s="35">
        <v>0</v>
      </c>
      <c r="AI15" s="35">
        <v>1</v>
      </c>
      <c r="AJ15" s="52" t="s">
        <v>415</v>
      </c>
      <c r="AL15" t="str">
        <f t="shared" ca="1" si="0"/>
        <v xml:space="preserve">    (U1)ALERT_REQ_D_SBW_PD_ACCN_MSG_32</v>
      </c>
      <c r="AR15" s="63" t="str">
        <f t="shared" si="3"/>
        <v xml:space="preserve">    (U4)0x00000009U,                                                           /* 09 MSG_32                                          */</v>
      </c>
      <c r="AS15" s="63" t="str">
        <f t="shared" si="4"/>
        <v xml:space="preserve">    (U4)0x0000000FU,                                                           /* 09 MSG_32                                          */</v>
      </c>
      <c r="AT15" s="63" t="str">
        <f t="shared" ca="1" si="1"/>
        <v xml:space="preserve">    (U1)ALERT_REQ_D_SBW_PD_ACCN_MSG_32,                                        /* 09 MSG_32                                          */</v>
      </c>
      <c r="AU15" s="63" t="str">
        <f ca="1">"        (U1)"&amp;$AW$16&amp;REPT(" ",67-LEN($AW$16))&amp;"/* u1_vom_act                                         */"</f>
        <v xml:space="preserve">        (U1)ALERT_VOM_BAT_WT                                                   /* u1_vom_act                                         */</v>
      </c>
      <c r="AV15" s="50" t="s">
        <v>82</v>
      </c>
      <c r="AW15" s="68" t="str">
        <f ca="1">IF(AW6&lt;&gt;AW17,VLOOKUP(AW6,Matrix!$C$13:$G$37,5,FALSE),Matrix!G13)</f>
        <v>NULL</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IF(AW6&lt;&gt;AW17,VLOOKUP(AW6,Matrix!$C$13:$G$37,2,FALSE),Matrix!D13)</f>
        <v>ALERT_VOM_BAT_WT</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(U1)ALERT_REQ_D_SBW_PD_ACCN_</v>
      </c>
      <c r="AR22" s="63" t="str">
        <f t="shared" si="3"/>
        <v>};</v>
      </c>
      <c r="AS22" s="63" t="str">
        <f t="shared" si="4"/>
        <v>};</v>
      </c>
      <c r="AT22" s="63" t="str">
        <f t="shared" si="1"/>
        <v>};</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(U1)ALERT_REQ_D_SBW_PD_ACCN_</v>
      </c>
      <c r="AR23" s="63" t="str">
        <f t="shared" si="3"/>
        <v/>
      </c>
      <c r="AS23" s="63" t="str">
        <f t="shared" si="4"/>
        <v/>
      </c>
      <c r="AT23" s="63" t="str">
        <f t="shared" si="1"/>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(U1)ALERT_REQ_D_SBW_PD_ACCN_</v>
      </c>
      <c r="AR24" s="63" t="str">
        <f t="shared" si="3"/>
        <v/>
      </c>
      <c r="AS24" s="63" t="str">
        <f t="shared" si="4"/>
        <v/>
      </c>
      <c r="AT24" s="63" t="str">
        <f t="shared" si="1"/>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(U1)ALERT_REQ_D_SBW_PD_ACCN_</v>
      </c>
      <c r="AR25" s="63" t="str">
        <f t="shared" si="3"/>
        <v/>
      </c>
      <c r="AS25" s="63" t="str">
        <f t="shared" si="4"/>
        <v/>
      </c>
      <c r="AT25" s="63" t="str">
        <f t="shared" si="1"/>
        <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(U1)ALERT_REQ_D_SBW_PD_ACCN_</v>
      </c>
      <c r="AR26" s="63" t="str">
        <f t="shared" si="3"/>
        <v/>
      </c>
      <c r="AS26" s="63" t="str">
        <f t="shared" si="4"/>
        <v/>
      </c>
      <c r="AT26" s="63" t="str">
        <f t="shared" si="1"/>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(U1)ALERT_REQ_D_SBW_PD_ACCN_</v>
      </c>
      <c r="AR27" s="63" t="str">
        <f t="shared" si="3"/>
        <v/>
      </c>
      <c r="AS27" s="63" t="str">
        <f t="shared" si="4"/>
        <v/>
      </c>
      <c r="AT27" s="63" t="str">
        <f t="shared" si="1"/>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(U1)ALERT_REQ_D_SBW_PD_ACCN_</v>
      </c>
      <c r="AR28" s="63" t="str">
        <f t="shared" si="3"/>
        <v/>
      </c>
      <c r="AS28" s="63" t="str">
        <f t="shared" si="4"/>
        <v/>
      </c>
      <c r="AT28" s="63" t="str">
        <f t="shared" si="1"/>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(U1)ALERT_REQ_D_SBW_PD_ACCN_</v>
      </c>
      <c r="AR29" s="63" t="str">
        <f t="shared" si="3"/>
        <v/>
      </c>
      <c r="AS29" s="63" t="str">
        <f t="shared" si="4"/>
        <v/>
      </c>
      <c r="AT29" s="63" t="str">
        <f t="shared" si="1"/>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(U1)ALERT_REQ_D_SBW_PD_ACCN_</v>
      </c>
      <c r="AR30" s="63" t="str">
        <f t="shared" si="3"/>
        <v/>
      </c>
      <c r="AS30" s="63" t="str">
        <f t="shared" si="4"/>
        <v/>
      </c>
      <c r="AT30" s="63" t="str">
        <f t="shared" si="1"/>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(U1)ALERT_REQ_D_SBW_PD_ACCN_</v>
      </c>
      <c r="AR31" s="63" t="str">
        <f t="shared" si="3"/>
        <v/>
      </c>
      <c r="AS31" s="63" t="str">
        <f t="shared" si="4"/>
        <v/>
      </c>
      <c r="AT31" s="63" t="str">
        <f t="shared" si="1"/>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(U1)ALERT_REQ_D_SBW_PD_ACCN_</v>
      </c>
      <c r="AR32" s="63" t="str">
        <f t="shared" si="3"/>
        <v/>
      </c>
      <c r="AS32" s="63" t="str">
        <f t="shared" si="4"/>
        <v/>
      </c>
      <c r="AT32" s="63" t="str">
        <f t="shared" si="1"/>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(U1)ALERT_REQ_D_SBW_PD_ACCN_</v>
      </c>
      <c r="AR33" s="63" t="str">
        <f t="shared" si="3"/>
        <v/>
      </c>
      <c r="AS33" s="63" t="str">
        <f t="shared" si="4"/>
        <v/>
      </c>
      <c r="AT33" s="63" t="str">
        <f t="shared" si="1"/>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(U1)ALERT_REQ_D_SBW_PD_ACCN_</v>
      </c>
      <c r="AR34" s="63" t="str">
        <f t="shared" si="3"/>
        <v/>
      </c>
      <c r="AS34" s="63" t="str">
        <f t="shared" si="4"/>
        <v/>
      </c>
      <c r="AT34" s="63" t="str">
        <f t="shared" si="1"/>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(U1)ALERT_REQ_D_SBW_PD_ACCN_</v>
      </c>
      <c r="AR35" s="63" t="str">
        <f t="shared" si="3"/>
        <v/>
      </c>
      <c r="AS35" s="63" t="str">
        <f t="shared" si="4"/>
        <v/>
      </c>
      <c r="AT35" s="63" t="str">
        <f t="shared" si="1"/>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(U1)ALERT_REQ_D_SBW_PD_ACCN_</v>
      </c>
      <c r="AR36" s="63" t="str">
        <f t="shared" si="3"/>
        <v/>
      </c>
      <c r="AS36" s="63" t="str">
        <f t="shared" si="4"/>
        <v/>
      </c>
      <c r="AT36" s="63" t="str">
        <f t="shared" si="1"/>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(U1)ALERT_REQ_D_SBW_PD_ACCN_</v>
      </c>
      <c r="AR37" s="63" t="str">
        <f t="shared" si="3"/>
        <v/>
      </c>
      <c r="AS37" s="63" t="str">
        <f t="shared" si="4"/>
        <v/>
      </c>
      <c r="AT37" s="63" t="str">
        <f t="shared" si="1"/>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(U1)ALERT_REQ_D_SBW_PD_ACCN_</v>
      </c>
      <c r="AR38" s="63" t="str">
        <f t="shared" si="3"/>
        <v/>
      </c>
      <c r="AS38" s="63" t="str">
        <f t="shared" si="4"/>
        <v/>
      </c>
      <c r="AT38" s="63" t="str">
        <f t="shared" si="1"/>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(U1)ALERT_REQ_D_SBW_PD_ACCN_</v>
      </c>
      <c r="AR39" s="63" t="str">
        <f t="shared" si="3"/>
        <v/>
      </c>
      <c r="AS39" s="63" t="str">
        <f t="shared" si="4"/>
        <v/>
      </c>
      <c r="AT39" s="63" t="str">
        <f t="shared" si="1"/>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(U1)ALERT_REQ_D_SBW_PD_ACCN_</v>
      </c>
      <c r="AR40" s="63" t="str">
        <f t="shared" si="3"/>
        <v/>
      </c>
      <c r="AS40" s="63" t="str">
        <f t="shared" si="4"/>
        <v/>
      </c>
      <c r="AT40" s="63" t="str">
        <f t="shared" si="1"/>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(U1)ALERT_REQ_D_SBW_PD_ACCN_</v>
      </c>
      <c r="AR41" s="63" t="str">
        <f t="shared" si="3"/>
        <v/>
      </c>
      <c r="AS41" s="63" t="str">
        <f t="shared" si="4"/>
        <v/>
      </c>
      <c r="AT41" s="63" t="str">
        <f t="shared" si="1"/>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(U1)ALERT_REQ_D_SBW_PD_ACCN_</v>
      </c>
      <c r="AR42" s="63" t="str">
        <f t="shared" si="3"/>
        <v/>
      </c>
      <c r="AS42" s="63" t="str">
        <f t="shared" si="4"/>
        <v/>
      </c>
      <c r="AT42" s="63" t="str">
        <f t="shared" si="1"/>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(U1)ALERT_REQ_D_SBW_PD_ACCN_</v>
      </c>
      <c r="AR43" s="63" t="str">
        <f t="shared" si="3"/>
        <v/>
      </c>
      <c r="AS43" s="63" t="str">
        <f t="shared" si="4"/>
        <v/>
      </c>
      <c r="AT43" s="63" t="str">
        <f t="shared" si="1"/>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(U1)ALERT_REQ_D_SBW_PD_ACCN_</v>
      </c>
      <c r="AR44" s="63" t="str">
        <f t="shared" si="3"/>
        <v/>
      </c>
      <c r="AS44" s="63" t="str">
        <f t="shared" si="4"/>
        <v/>
      </c>
      <c r="AT44" s="63" t="str">
        <f t="shared" si="1"/>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(U1)ALERT_REQ_D_SBW_PD_ACCN_</v>
      </c>
      <c r="AR45" s="63" t="str">
        <f t="shared" si="3"/>
        <v/>
      </c>
      <c r="AS45" s="63" t="str">
        <f t="shared" si="4"/>
        <v/>
      </c>
      <c r="AT45" s="63" t="str">
        <f t="shared" si="1"/>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(U1)ALERT_REQ_D_SBW_PD_ACCN_</v>
      </c>
      <c r="AR46" s="63" t="str">
        <f t="shared" si="3"/>
        <v/>
      </c>
      <c r="AS46" s="63" t="str">
        <f t="shared" si="4"/>
        <v/>
      </c>
      <c r="AT46" s="63" t="str">
        <f t="shared" si="1"/>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(U1)ALERT_REQ_D_SBW_PD_ACCN_</v>
      </c>
      <c r="AR47" s="63" t="str">
        <f t="shared" si="3"/>
        <v/>
      </c>
      <c r="AS47" s="63" t="str">
        <f t="shared" si="4"/>
        <v/>
      </c>
      <c r="AT47" s="63" t="str">
        <f t="shared" si="1"/>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(U1)ALERT_REQ_D_SBW_PD_ACCN_</v>
      </c>
      <c r="AR48" s="63" t="str">
        <f t="shared" si="3"/>
        <v/>
      </c>
      <c r="AS48" s="63" t="str">
        <f t="shared" si="4"/>
        <v/>
      </c>
      <c r="AT48" s="63" t="str">
        <f t="shared" si="1"/>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(U1)ALERT_REQ_D_SBW_PD_ACCN_</v>
      </c>
      <c r="AR49" s="63" t="str">
        <f t="shared" si="3"/>
        <v/>
      </c>
      <c r="AS49" s="63" t="str">
        <f t="shared" si="4"/>
        <v/>
      </c>
      <c r="AT49" s="63" t="str">
        <f t="shared" si="1"/>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(U1)ALERT_REQ_D_SBW_PD_ACCN_</v>
      </c>
      <c r="AR50" s="63" t="str">
        <f t="shared" si="3"/>
        <v/>
      </c>
      <c r="AS50" s="63" t="str">
        <f t="shared" si="4"/>
        <v/>
      </c>
      <c r="AT50" s="63" t="str">
        <f t="shared" si="1"/>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(U1)ALERT_REQ_D_SBW_PD_ACCN_</v>
      </c>
      <c r="AR51" s="63" t="str">
        <f t="shared" si="3"/>
        <v/>
      </c>
      <c r="AS51" s="63" t="str">
        <f t="shared" si="4"/>
        <v/>
      </c>
      <c r="AT51" s="63" t="str">
        <f t="shared" si="1"/>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(U1)ALERT_REQ_D_SBW_PD_ACCN_</v>
      </c>
      <c r="AR52" s="63" t="str">
        <f t="shared" si="3"/>
        <v/>
      </c>
      <c r="AS52" s="63" t="str">
        <f t="shared" si="4"/>
        <v/>
      </c>
      <c r="AT52" s="63" t="str">
        <f t="shared" si="1"/>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(U1)ALERT_REQ_D_SBW_PD_ACCN_</v>
      </c>
      <c r="AR53" s="63" t="str">
        <f t="shared" si="3"/>
        <v/>
      </c>
      <c r="AS53" s="63" t="str">
        <f t="shared" si="4"/>
        <v/>
      </c>
      <c r="AT53" s="63" t="str">
        <f t="shared" si="1"/>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(U1)ALERT_REQ_D_SBW_PD_ACCN_</v>
      </c>
      <c r="AR54" s="63" t="str">
        <f t="shared" si="3"/>
        <v/>
      </c>
      <c r="AS54" s="63" t="str">
        <f t="shared" si="4"/>
        <v/>
      </c>
      <c r="AT54" s="63" t="str">
        <f t="shared" si="1"/>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(U1)ALERT_REQ_D_SBW_PD_ACCN_</v>
      </c>
      <c r="AR55" s="63" t="str">
        <f t="shared" si="3"/>
        <v/>
      </c>
      <c r="AS55" s="63" t="str">
        <f t="shared" si="4"/>
        <v/>
      </c>
      <c r="AT55" s="63" t="str">
        <f t="shared" si="1"/>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(U1)ALERT_REQ_D_SBW_PD_ACCN_</v>
      </c>
      <c r="AR56" s="63" t="str">
        <f t="shared" si="3"/>
        <v/>
      </c>
      <c r="AS56" s="63" t="str">
        <f t="shared" si="4"/>
        <v/>
      </c>
      <c r="AT56" s="63" t="str">
        <f t="shared" si="1"/>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(U1)ALERT_REQ_D_SBW_PD_ACCN_</v>
      </c>
      <c r="AR57" s="63" t="str">
        <f t="shared" si="3"/>
        <v/>
      </c>
      <c r="AS57" s="63" t="str">
        <f t="shared" si="4"/>
        <v/>
      </c>
      <c r="AT57" s="63" t="str">
        <f t="shared" si="1"/>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(U1)ALERT_REQ_D_SBW_PD_ACCN_</v>
      </c>
      <c r="AR58" s="63" t="str">
        <f t="shared" si="3"/>
        <v/>
      </c>
      <c r="AS58" s="63" t="str">
        <f t="shared" si="4"/>
        <v/>
      </c>
      <c r="AT58" s="63" t="str">
        <f t="shared" si="1"/>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(U1)ALERT_REQ_D_SBW_PD_ACCN_</v>
      </c>
      <c r="AR59" s="63" t="str">
        <f t="shared" si="3"/>
        <v/>
      </c>
      <c r="AS59" s="63" t="str">
        <f t="shared" si="4"/>
        <v/>
      </c>
      <c r="AT59" s="63" t="str">
        <f t="shared" si="1"/>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(U1)ALERT_REQ_D_SBW_PD_ACCN_</v>
      </c>
      <c r="AR60" s="63" t="str">
        <f t="shared" si="3"/>
        <v/>
      </c>
      <c r="AS60" s="63" t="str">
        <f t="shared" si="4"/>
        <v/>
      </c>
      <c r="AT60" s="63" t="str">
        <f t="shared" si="1"/>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(U1)ALERT_REQ_D_SBW_PD_ACCN_</v>
      </c>
      <c r="AR61" s="63" t="str">
        <f t="shared" si="3"/>
        <v/>
      </c>
      <c r="AS61" s="63" t="str">
        <f t="shared" si="4"/>
        <v/>
      </c>
      <c r="AT61" s="63" t="str">
        <f t="shared" si="1"/>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(U1)ALERT_REQ_D_SBW_PD_ACCN_</v>
      </c>
      <c r="AR62" s="63" t="str">
        <f t="shared" si="3"/>
        <v/>
      </c>
      <c r="AS62" s="63" t="str">
        <f t="shared" si="4"/>
        <v/>
      </c>
      <c r="AT62" s="63" t="str">
        <f t="shared" si="1"/>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(U1)ALERT_REQ_D_SBW_PD_ACCN_</v>
      </c>
      <c r="AR63" s="63" t="str">
        <f t="shared" si="3"/>
        <v/>
      </c>
      <c r="AS63" s="63" t="str">
        <f t="shared" si="4"/>
        <v/>
      </c>
      <c r="AT63" s="63" t="str">
        <f t="shared" si="1"/>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(U1)ALERT_REQ_D_SBW_PD_ACCN_</v>
      </c>
      <c r="AR64" s="63" t="str">
        <f t="shared" si="3"/>
        <v/>
      </c>
      <c r="AS64" s="63" t="str">
        <f t="shared" si="4"/>
        <v/>
      </c>
      <c r="AT64" s="63" t="str">
        <f t="shared" si="1"/>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(U1)ALERT_REQ_D_SBW_PD_ACCN_</v>
      </c>
      <c r="AR65" s="63" t="str">
        <f t="shared" si="3"/>
        <v/>
      </c>
      <c r="AS65" s="63" t="str">
        <f t="shared" si="4"/>
        <v/>
      </c>
      <c r="AT65" s="63" t="str">
        <f t="shared" si="1"/>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(U1)ALERT_REQ_D_SBW_PD_ACCN_</v>
      </c>
      <c r="AR66" s="63" t="str">
        <f t="shared" si="3"/>
        <v/>
      </c>
      <c r="AS66" s="63" t="str">
        <f t="shared" si="4"/>
        <v/>
      </c>
      <c r="AT66" s="63" t="str">
        <f t="shared" si="1"/>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(U1)ALERT_REQ_D_SBW_PD_ACCN_</v>
      </c>
      <c r="AR67" s="63" t="str">
        <f t="shared" si="3"/>
        <v/>
      </c>
      <c r="AS67" s="63" t="str">
        <f t="shared" si="4"/>
        <v/>
      </c>
      <c r="AT67" s="63" t="str">
        <f t="shared" si="1"/>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(U1)ALERT_REQ_D_SBW_PD_ACCN_</v>
      </c>
      <c r="AR68" s="63" t="str">
        <f t="shared" si="3"/>
        <v/>
      </c>
      <c r="AS68" s="63" t="str">
        <f t="shared" si="4"/>
        <v/>
      </c>
      <c r="AT68" s="63" t="str">
        <f t="shared" si="1"/>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(U1)ALERT_REQ_D_SBW_PD_ACCN_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PD_ACCN</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1</v>
      </c>
      <c r="AG79" s="125">
        <f t="shared" si="13"/>
        <v>0</v>
      </c>
      <c r="AH79" s="125">
        <f t="shared" si="13"/>
        <v>0</v>
      </c>
      <c r="AI79" s="125">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1</v>
      </c>
      <c r="AG80" s="125">
        <f t="shared" si="13"/>
        <v>0</v>
      </c>
      <c r="AH80" s="125">
        <f t="shared" si="13"/>
        <v>0</v>
      </c>
      <c r="AI80" s="125">
        <f t="shared" si="13"/>
        <v>1</v>
      </c>
      <c r="AJ80" s="48" t="str">
        <f t="shared" si="6"/>
        <v>MSG_32</v>
      </c>
      <c r="AK80" s="61"/>
      <c r="AL80" s="61" t="str">
        <f t="shared" si="9"/>
        <v>09</v>
      </c>
      <c r="AM80" s="61" t="str">
        <f t="shared" si="10"/>
        <v>00</v>
      </c>
      <c r="AN80" s="61" t="str">
        <f t="shared" si="11"/>
        <v>00</v>
      </c>
      <c r="AO80" s="61" t="str">
        <f t="shared" si="12"/>
        <v>00</v>
      </c>
      <c r="AQ80" t="str">
        <f t="shared" si="7"/>
        <v xml:space="preserve">    (U4)0x00000009U,                                                           /* 09 MSG_32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1</v>
      </c>
      <c r="AG81" s="125">
        <f t="shared" si="13"/>
        <v>0</v>
      </c>
      <c r="AH81" s="125">
        <f t="shared" si="13"/>
        <v>1</v>
      </c>
      <c r="AI81" s="125">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1</v>
      </c>
      <c r="AG82" s="125">
        <f t="shared" si="13"/>
        <v>0</v>
      </c>
      <c r="AH82" s="125">
        <f t="shared" si="13"/>
        <v>1</v>
      </c>
      <c r="AI82" s="125">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1</v>
      </c>
      <c r="AG83" s="125">
        <f t="shared" si="13"/>
        <v>1</v>
      </c>
      <c r="AH83" s="125">
        <f t="shared" si="13"/>
        <v>0</v>
      </c>
      <c r="AI83" s="125">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1</v>
      </c>
      <c r="AG84" s="125">
        <f t="shared" si="13"/>
        <v>1</v>
      </c>
      <c r="AH84" s="125">
        <f t="shared" si="13"/>
        <v>0</v>
      </c>
      <c r="AI84" s="125">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1</v>
      </c>
      <c r="AG85" s="125">
        <f t="shared" si="13"/>
        <v>1</v>
      </c>
      <c r="AH85" s="125">
        <f t="shared" si="13"/>
        <v>1</v>
      </c>
      <c r="AI85" s="125">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1</v>
      </c>
      <c r="AG86" s="125">
        <f t="shared" si="13"/>
        <v>1</v>
      </c>
      <c r="AH86" s="125">
        <f t="shared" si="13"/>
        <v>1</v>
      </c>
      <c r="AI86" s="125">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0</v>
      </c>
      <c r="AF87" s="125">
        <f t="shared" si="14"/>
        <v>0</v>
      </c>
      <c r="AG87" s="125">
        <f t="shared" si="14"/>
        <v>0</v>
      </c>
      <c r="AH87" s="125">
        <f t="shared" si="14"/>
        <v>0</v>
      </c>
      <c r="AI87" s="125">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0</v>
      </c>
      <c r="AF88" s="125">
        <f t="shared" si="14"/>
        <v>0</v>
      </c>
      <c r="AG88" s="125">
        <f t="shared" si="14"/>
        <v>0</v>
      </c>
      <c r="AH88" s="125">
        <f t="shared" si="14"/>
        <v>0</v>
      </c>
      <c r="AI88" s="125">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0</v>
      </c>
      <c r="AF89" s="125">
        <f t="shared" si="14"/>
        <v>0</v>
      </c>
      <c r="AG89" s="125">
        <f t="shared" si="14"/>
        <v>0</v>
      </c>
      <c r="AH89" s="125">
        <f t="shared" si="14"/>
        <v>0</v>
      </c>
      <c r="AI89" s="125">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PD_ACCN</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0</v>
      </c>
      <c r="AE136" s="125">
        <f t="shared" si="20"/>
        <v>0</v>
      </c>
      <c r="AF136" s="125">
        <f t="shared" si="20"/>
        <v>1</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0</v>
      </c>
      <c r="AF137" s="125">
        <f t="shared" si="20"/>
        <v>1</v>
      </c>
      <c r="AG137" s="125">
        <f t="shared" si="20"/>
        <v>1</v>
      </c>
      <c r="AH137" s="125">
        <f t="shared" si="20"/>
        <v>1</v>
      </c>
      <c r="AI137" s="125">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0</v>
      </c>
      <c r="AF138" s="125">
        <f t="shared" si="20"/>
        <v>1</v>
      </c>
      <c r="AG138" s="125">
        <f t="shared" si="20"/>
        <v>1</v>
      </c>
      <c r="AH138" s="125">
        <f t="shared" si="20"/>
        <v>1</v>
      </c>
      <c r="AI138" s="125">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0</v>
      </c>
      <c r="AF139" s="125">
        <f t="shared" si="20"/>
        <v>1</v>
      </c>
      <c r="AG139" s="125">
        <f t="shared" si="20"/>
        <v>1</v>
      </c>
      <c r="AH139" s="125">
        <f t="shared" si="20"/>
        <v>1</v>
      </c>
      <c r="AI139" s="125">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0</v>
      </c>
      <c r="AF140" s="125">
        <f t="shared" si="20"/>
        <v>1</v>
      </c>
      <c r="AG140" s="125">
        <f t="shared" si="20"/>
        <v>1</v>
      </c>
      <c r="AH140" s="125">
        <f t="shared" si="20"/>
        <v>1</v>
      </c>
      <c r="AI140" s="125">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0</v>
      </c>
      <c r="AF141" s="125">
        <f t="shared" si="20"/>
        <v>1</v>
      </c>
      <c r="AG141" s="125">
        <f t="shared" si="20"/>
        <v>1</v>
      </c>
      <c r="AH141" s="125">
        <f t="shared" si="20"/>
        <v>1</v>
      </c>
      <c r="AI141" s="125">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0</v>
      </c>
      <c r="AF142" s="125">
        <f t="shared" si="20"/>
        <v>1</v>
      </c>
      <c r="AG142" s="125">
        <f t="shared" si="20"/>
        <v>1</v>
      </c>
      <c r="AH142" s="125">
        <f t="shared" si="20"/>
        <v>1</v>
      </c>
      <c r="AI142" s="125">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0</v>
      </c>
      <c r="AF143" s="125">
        <f t="shared" si="20"/>
        <v>1</v>
      </c>
      <c r="AG143" s="125">
        <f t="shared" si="20"/>
        <v>1</v>
      </c>
      <c r="AH143" s="125">
        <f t="shared" si="20"/>
        <v>1</v>
      </c>
      <c r="AI143" s="125">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0</v>
      </c>
      <c r="AF144" s="125">
        <f t="shared" si="28"/>
        <v>1</v>
      </c>
      <c r="AG144" s="125">
        <f t="shared" si="28"/>
        <v>1</v>
      </c>
      <c r="AH144" s="125">
        <f t="shared" si="28"/>
        <v>1</v>
      </c>
      <c r="AI144" s="125">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0</v>
      </c>
      <c r="AF145" s="125">
        <f t="shared" si="28"/>
        <v>1</v>
      </c>
      <c r="AG145" s="125">
        <f t="shared" si="28"/>
        <v>1</v>
      </c>
      <c r="AH145" s="125">
        <f t="shared" si="28"/>
        <v>1</v>
      </c>
      <c r="AI145" s="125">
        <f t="shared" si="28"/>
        <v>1</v>
      </c>
      <c r="AJ145" s="48" t="str">
        <f t="shared" si="21"/>
        <v>MSG_32</v>
      </c>
      <c r="AK145" s="61"/>
      <c r="AL145" s="61" t="str">
        <f t="shared" si="24"/>
        <v>0F</v>
      </c>
      <c r="AM145" s="61" t="str">
        <f t="shared" si="25"/>
        <v>00</v>
      </c>
      <c r="AN145" s="61" t="str">
        <f t="shared" si="26"/>
        <v>00</v>
      </c>
      <c r="AO145" s="61" t="str">
        <f t="shared" si="27"/>
        <v>00</v>
      </c>
      <c r="AQ145" t="str">
        <f t="shared" si="22"/>
        <v xml:space="preserve">    (U4)0x0000000FU,                                                           /* 09 MSG_32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0</v>
      </c>
      <c r="AF146" s="125">
        <f t="shared" si="28"/>
        <v>1</v>
      </c>
      <c r="AG146" s="125">
        <f t="shared" si="28"/>
        <v>1</v>
      </c>
      <c r="AH146" s="125">
        <f t="shared" si="28"/>
        <v>1</v>
      </c>
      <c r="AI146" s="125">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0</v>
      </c>
      <c r="AF147" s="125">
        <f t="shared" si="28"/>
        <v>1</v>
      </c>
      <c r="AG147" s="125">
        <f t="shared" si="28"/>
        <v>1</v>
      </c>
      <c r="AH147" s="125">
        <f t="shared" si="28"/>
        <v>1</v>
      </c>
      <c r="AI147" s="125">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0</v>
      </c>
      <c r="AF148" s="125">
        <f t="shared" si="28"/>
        <v>1</v>
      </c>
      <c r="AG148" s="125">
        <f t="shared" si="28"/>
        <v>1</v>
      </c>
      <c r="AH148" s="125">
        <f t="shared" si="28"/>
        <v>1</v>
      </c>
      <c r="AI148" s="125">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0</v>
      </c>
      <c r="AF149" s="125">
        <f t="shared" si="28"/>
        <v>1</v>
      </c>
      <c r="AG149" s="125">
        <f t="shared" si="28"/>
        <v>1</v>
      </c>
      <c r="AH149" s="125">
        <f t="shared" si="28"/>
        <v>1</v>
      </c>
      <c r="AI149" s="125">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0</v>
      </c>
      <c r="AF150" s="125">
        <f t="shared" si="28"/>
        <v>1</v>
      </c>
      <c r="AG150" s="125">
        <f t="shared" si="28"/>
        <v>1</v>
      </c>
      <c r="AH150" s="125">
        <f t="shared" si="28"/>
        <v>1</v>
      </c>
      <c r="AI150" s="125">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0</v>
      </c>
      <c r="AF151" s="125">
        <f t="shared" si="28"/>
        <v>1</v>
      </c>
      <c r="AG151" s="125">
        <f t="shared" si="28"/>
        <v>1</v>
      </c>
      <c r="AH151" s="125">
        <f t="shared" si="28"/>
        <v>1</v>
      </c>
      <c r="AI151" s="125">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0</v>
      </c>
      <c r="AF152" s="125">
        <f t="shared" si="29"/>
        <v>0</v>
      </c>
      <c r="AG152" s="125">
        <f t="shared" si="29"/>
        <v>0</v>
      </c>
      <c r="AH152" s="125">
        <f t="shared" si="29"/>
        <v>0</v>
      </c>
      <c r="AI152" s="125">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0</v>
      </c>
      <c r="AF153" s="125">
        <f t="shared" si="29"/>
        <v>0</v>
      </c>
      <c r="AG153" s="125">
        <f t="shared" si="29"/>
        <v>0</v>
      </c>
      <c r="AH153" s="125">
        <f t="shared" si="29"/>
        <v>0</v>
      </c>
      <c r="AI153" s="125">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0</v>
      </c>
      <c r="AF154" s="125">
        <f t="shared" si="29"/>
        <v>0</v>
      </c>
      <c r="AG154" s="125">
        <f t="shared" si="29"/>
        <v>0</v>
      </c>
      <c r="AH154" s="125">
        <f t="shared" si="29"/>
        <v>0</v>
      </c>
      <c r="AI154" s="125">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E3 D22:AJ69 D6:AE21 AG6:AJ21" name="Table作成編集範囲"/>
    <protectedRange sqref="AG3:AI3" name="Table作成編集範囲_1"/>
    <protectedRange sqref="AF6:AF21" name="Table作成編集範囲_2"/>
    <protectedRange sqref="AF3" name="Table作成編集範囲_1_1"/>
    <protectedRange sqref="B3" name="Table作成編集範囲_3"/>
  </protectedRanges>
  <mergeCells count="4">
    <mergeCell ref="C2:C3"/>
    <mergeCell ref="AJ2:AJ3"/>
    <mergeCell ref="A4:B5"/>
    <mergeCell ref="AG3:AH3"/>
  </mergeCells>
  <phoneticPr fontId="3"/>
  <conditionalFormatting sqref="D6:AI69">
    <cfRule type="cellIs" dxfId="18" priority="1" operator="equal">
      <formula>1</formula>
    </cfRule>
    <cfRule type="cellIs" dxfId="17" priority="2" operator="equal">
      <formula>"×"</formula>
    </cfRule>
  </conditionalFormatting>
  <conditionalFormatting sqref="AC6:AE10">
    <cfRule type="cellIs" dxfId="16" priority="16" operator="equal">
      <formula>1</formula>
    </cfRule>
    <cfRule type="cellIs" dxfId="15" priority="17" operator="equal">
      <formula>"×"</formula>
    </cfRule>
  </conditionalFormatting>
  <conditionalFormatting sqref="AR5:AS70">
    <cfRule type="expression" dxfId="14" priority="1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CH_Design!$C$3:$C$103</xm:f>
          </x14:formula1>
          <xm:sqref>AJ6:AJ69</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CECFF"/>
  </sheetPr>
  <dimension ref="A1:AW199"/>
  <sheetViews>
    <sheetView zoomScale="85" zoomScaleNormal="85" workbookViewId="0">
      <pane ySplit="3" topLeftCell="A4" activePane="bottomLeft" state="frozen"/>
      <selection activeCell="U50" sqref="U50"/>
      <selection pane="bottomLeft" activeCell="U50" sqref="U50"/>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53</v>
      </c>
    </row>
    <row r="3" spans="1:49" ht="213" customHeight="1" thickBot="1">
      <c r="B3" s="228" t="str">
        <f>IF(OR(IF(COUNTIF(D6:AC69,"0")&lt;&gt;0,TRUE,FALSE),IF(COUNTIF(D6:AC69,"1")&lt;&gt;0,TRUE,FALSE)),"Search Table","Index Table")</f>
        <v>Index Table</v>
      </c>
      <c r="C3" s="363"/>
      <c r="D3" s="126" t="s">
        <v>63</v>
      </c>
      <c r="E3" s="126" t="s">
        <v>68</v>
      </c>
      <c r="F3" s="126" t="s">
        <v>51</v>
      </c>
      <c r="G3" s="126" t="s">
        <v>50</v>
      </c>
      <c r="H3" s="126" t="s">
        <v>123</v>
      </c>
      <c r="I3" s="126" t="s">
        <v>122</v>
      </c>
      <c r="J3" s="126" t="s">
        <v>127</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68</v>
      </c>
      <c r="AC3" s="127" t="s">
        <v>68</v>
      </c>
      <c r="AD3" s="127" t="s">
        <v>68</v>
      </c>
      <c r="AE3" s="127" t="s">
        <v>68</v>
      </c>
      <c r="AF3" s="127" t="s">
        <v>68</v>
      </c>
      <c r="AG3" s="370" t="s">
        <v>457</v>
      </c>
      <c r="AH3" s="372"/>
      <c r="AI3" s="204" t="s">
        <v>490</v>
      </c>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u4_sp_ALERT_D_SBW_PD_APRJ_CRIT[ALERT_D_SBW_PD_APRJ_NUM_DST] = {</v>
      </c>
      <c r="AS5" s="84" t="str">
        <f ca="1">"static const U4  "&amp;$AW$9&amp;"["&amp;$AW$10&amp;"] = {"</f>
        <v>static const U4  u4_sp_ALERT_D_SBW_PD_APRJ_MASK[ALERT_D_SBW_PD_APRJ_NUM_DST] = {</v>
      </c>
      <c r="AT5" s="84" t="str">
        <f ca="1">"static const U1  "&amp;$AW$11&amp;"["&amp;$AW$10&amp;"] = {"</f>
        <v>static const U1  u1_sp_ALERT_D_SBW_PD_APRJ_DST[ALERT_D_SBW_PD_APRJ_NUM_DST] = {</v>
      </c>
      <c r="AU5" s="84" t="str">
        <f ca="1">"const ST_ALERT_MTRX "&amp;$AW$12&amp;" = {"</f>
        <v>const ST_ALERT_MTRX st_gp_ALERT_D_SBW_MTRX[17] = {</v>
      </c>
      <c r="AV5" s="65" t="str">
        <f ca="1">"#define "&amp;AW10&amp;REPT(" ",41-LEN(AW10))&amp;"("&amp;AW13&amp;"U)"</f>
        <v>#define ALERT_D_SBW_PD_APRJ_NUM_DST              (8U)</v>
      </c>
      <c r="AW5" s="66"/>
    </row>
    <row r="6" spans="1:49">
      <c r="B6" s="131" t="str">
        <f ca="1">"Table "&amp;$AW$6</f>
        <v>Table PD_APRJ</v>
      </c>
      <c r="C6" s="53">
        <f>ROW()-ROW($C$6)</f>
        <v>0</v>
      </c>
      <c r="D6" s="35" t="s">
        <v>69</v>
      </c>
      <c r="E6" s="35" t="s">
        <v>69</v>
      </c>
      <c r="F6" s="35" t="s">
        <v>69</v>
      </c>
      <c r="G6" s="35" t="s">
        <v>69</v>
      </c>
      <c r="H6" s="35" t="s">
        <v>69</v>
      </c>
      <c r="I6" s="35" t="s">
        <v>69</v>
      </c>
      <c r="J6" s="35" t="s">
        <v>69</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t="s">
        <v>220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(U4)0x00000007U,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PD_APRJ</v>
      </c>
    </row>
    <row r="7" spans="1:49">
      <c r="B7" s="131"/>
      <c r="C7" s="48">
        <f t="shared" ref="C7:C69" si="2">ROW()-ROW($C$6)</f>
        <v>1</v>
      </c>
      <c r="D7" s="62" t="s">
        <v>69</v>
      </c>
      <c r="E7" s="62" t="s">
        <v>69</v>
      </c>
      <c r="F7" s="62" t="s">
        <v>69</v>
      </c>
      <c r="G7" s="62" t="s">
        <v>69</v>
      </c>
      <c r="H7" s="62" t="s">
        <v>69</v>
      </c>
      <c r="I7" s="62" t="s">
        <v>69</v>
      </c>
      <c r="J7" s="62" t="s">
        <v>69</v>
      </c>
      <c r="K7" s="35" t="s">
        <v>220</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220</v>
      </c>
      <c r="AA7" s="62" t="s">
        <v>220</v>
      </c>
      <c r="AB7" s="62" t="s">
        <v>220</v>
      </c>
      <c r="AC7" s="35" t="s">
        <v>220</v>
      </c>
      <c r="AD7" s="35" t="s">
        <v>220</v>
      </c>
      <c r="AE7" s="35" t="s">
        <v>220</v>
      </c>
      <c r="AF7" s="35" t="s">
        <v>220</v>
      </c>
      <c r="AG7" s="35">
        <v>0</v>
      </c>
      <c r="AH7" s="35">
        <v>0</v>
      </c>
      <c r="AI7" s="35">
        <v>1</v>
      </c>
      <c r="AJ7" s="52" t="s">
        <v>447</v>
      </c>
      <c r="AL7" t="str">
        <f t="shared" ca="1" si="0"/>
        <v xml:space="preserve">    (U1)ALERT_REQ_D_SBW_PD_APRJ_MSG_37</v>
      </c>
      <c r="AR7" s="63" t="str">
        <f t="shared" ref="AR7:AR70" si="3">IF(AQ72&lt;&gt;"",AQ72,IF(AQ71&lt;&gt;"","};",""))</f>
        <v xml:space="preserve">    (U4)0x00000001U,                                                           /* 01 MSG_37                                          */</v>
      </c>
      <c r="AS7" s="63" t="str">
        <f t="shared" ref="AS7:AS70" si="4">IF(AQ137&lt;&gt;"",AQ137,IF(AQ136&lt;&gt;"","};",""))</f>
        <v xml:space="preserve">    (U4)0x00000007U,                                                           /* 01 MSG_37                                          */</v>
      </c>
      <c r="AT7" s="63" t="str">
        <f t="shared" ca="1" si="1"/>
        <v xml:space="preserve">    (U1)ALERT_REQ_D_SBW_PD_APRJ_MSG_37,                                        /* 01 MSG_37                                          */</v>
      </c>
      <c r="AU7" s="63" t="str">
        <f ca="1">"        &amp;"&amp;$AW$14&amp;","&amp;REPT(" ",69-LEN($AW$14))&amp;"/* fp_u4_SRC_CHK                                      */"</f>
        <v xml:space="preserve">        &amp;u4_s_AlertD_sbwPdAprjSrcchk,                                          /* fp_u4_SRC_CHK                                      */</v>
      </c>
      <c r="AV7" s="50" t="s">
        <v>73</v>
      </c>
      <c r="AW7" s="130">
        <f>IF(B3="Search Table",1,0)</f>
        <v>0</v>
      </c>
    </row>
    <row r="8" spans="1:49">
      <c r="B8" s="131"/>
      <c r="C8" s="48">
        <f t="shared" si="2"/>
        <v>2</v>
      </c>
      <c r="D8" s="62" t="s">
        <v>69</v>
      </c>
      <c r="E8" s="62" t="s">
        <v>69</v>
      </c>
      <c r="F8" s="62" t="s">
        <v>69</v>
      </c>
      <c r="G8" s="62" t="s">
        <v>69</v>
      </c>
      <c r="H8" s="62" t="s">
        <v>69</v>
      </c>
      <c r="I8" s="62" t="s">
        <v>69</v>
      </c>
      <c r="J8" s="62" t="s">
        <v>69</v>
      </c>
      <c r="K8" s="62" t="s">
        <v>220</v>
      </c>
      <c r="L8" s="62" t="s">
        <v>220</v>
      </c>
      <c r="M8" s="62" t="s">
        <v>220</v>
      </c>
      <c r="N8" s="62" t="s">
        <v>220</v>
      </c>
      <c r="O8" s="62" t="s">
        <v>220</v>
      </c>
      <c r="P8" s="62" t="s">
        <v>220</v>
      </c>
      <c r="Q8" s="62" t="s">
        <v>220</v>
      </c>
      <c r="R8" s="62" t="s">
        <v>220</v>
      </c>
      <c r="S8" s="62" t="s">
        <v>220</v>
      </c>
      <c r="T8" s="62" t="s">
        <v>220</v>
      </c>
      <c r="U8" s="62" t="s">
        <v>220</v>
      </c>
      <c r="V8" s="62" t="s">
        <v>220</v>
      </c>
      <c r="W8" s="62" t="s">
        <v>220</v>
      </c>
      <c r="X8" s="62" t="s">
        <v>220</v>
      </c>
      <c r="Y8" s="62" t="s">
        <v>220</v>
      </c>
      <c r="Z8" s="62" t="s">
        <v>220</v>
      </c>
      <c r="AA8" s="62" t="s">
        <v>220</v>
      </c>
      <c r="AB8" s="62" t="s">
        <v>220</v>
      </c>
      <c r="AC8" s="35" t="s">
        <v>220</v>
      </c>
      <c r="AD8" s="35" t="s">
        <v>220</v>
      </c>
      <c r="AE8" s="35" t="s">
        <v>220</v>
      </c>
      <c r="AF8" s="35" t="s">
        <v>220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(U4)0x00000007U,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u4_sp_ALERT_D_SBW_PD_APRJ_CRIT</v>
      </c>
    </row>
    <row r="9" spans="1:49">
      <c r="B9" s="131"/>
      <c r="C9" s="48">
        <f t="shared" si="2"/>
        <v>3</v>
      </c>
      <c r="D9" s="62" t="s">
        <v>69</v>
      </c>
      <c r="E9" s="62" t="s">
        <v>69</v>
      </c>
      <c r="F9" s="62" t="s">
        <v>69</v>
      </c>
      <c r="G9" s="62" t="s">
        <v>69</v>
      </c>
      <c r="H9" s="62" t="s">
        <v>69</v>
      </c>
      <c r="I9" s="62" t="s">
        <v>69</v>
      </c>
      <c r="J9" s="62" t="s">
        <v>69</v>
      </c>
      <c r="K9" s="62" t="s">
        <v>220</v>
      </c>
      <c r="L9" s="62" t="s">
        <v>220</v>
      </c>
      <c r="M9" s="62" t="s">
        <v>220</v>
      </c>
      <c r="N9" s="62" t="s">
        <v>220</v>
      </c>
      <c r="O9" s="62" t="s">
        <v>220</v>
      </c>
      <c r="P9" s="62" t="s">
        <v>220</v>
      </c>
      <c r="Q9" s="62" t="s">
        <v>220</v>
      </c>
      <c r="R9" s="62" t="s">
        <v>220</v>
      </c>
      <c r="S9" s="62" t="s">
        <v>220</v>
      </c>
      <c r="T9" s="62" t="s">
        <v>220</v>
      </c>
      <c r="U9" s="62" t="s">
        <v>220</v>
      </c>
      <c r="V9" s="62" t="s">
        <v>220</v>
      </c>
      <c r="W9" s="62" t="s">
        <v>220</v>
      </c>
      <c r="X9" s="62" t="s">
        <v>220</v>
      </c>
      <c r="Y9" s="62" t="s">
        <v>220</v>
      </c>
      <c r="Z9" s="62" t="s">
        <v>220</v>
      </c>
      <c r="AA9" s="62" t="s">
        <v>220</v>
      </c>
      <c r="AB9" s="62" t="s">
        <v>220</v>
      </c>
      <c r="AC9" s="35" t="s">
        <v>220</v>
      </c>
      <c r="AD9" s="35" t="s">
        <v>220</v>
      </c>
      <c r="AE9" s="35" t="s">
        <v>220</v>
      </c>
      <c r="AF9" s="35" t="s">
        <v>220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(U4)0x00000007U,                                                           /* 03 UNKNOWN                                         */</v>
      </c>
      <c r="AT9" s="63" t="str">
        <f t="shared" si="1"/>
        <v xml:space="preserve">    (U1)ALERT_REQ_UNKNOWN,                                                     /* 03 UNKNOWN                                         */</v>
      </c>
      <c r="AU9" s="63"/>
      <c r="AV9" s="50" t="s">
        <v>75</v>
      </c>
      <c r="AW9" s="68" t="str">
        <f ca="1">"u4_sp_ALERT_"&amp;IF(AW6&lt;&gt;AW17,$AW$17&amp;"_"&amp;$AW$6,AW17)&amp;"_MASK"</f>
        <v>u4_sp_ALERT_D_SBW_PD_APRJ_MASK</v>
      </c>
    </row>
    <row r="10" spans="1:49">
      <c r="B10" s="131"/>
      <c r="C10" s="48">
        <f t="shared" si="2"/>
        <v>4</v>
      </c>
      <c r="D10" s="62" t="s">
        <v>69</v>
      </c>
      <c r="E10" s="62" t="s">
        <v>69</v>
      </c>
      <c r="F10" s="62" t="s">
        <v>69</v>
      </c>
      <c r="G10" s="62" t="s">
        <v>69</v>
      </c>
      <c r="H10" s="62" t="s">
        <v>69</v>
      </c>
      <c r="I10" s="62" t="s">
        <v>69</v>
      </c>
      <c r="J10" s="62" t="s">
        <v>69</v>
      </c>
      <c r="K10" s="62" t="s">
        <v>220</v>
      </c>
      <c r="L10" s="62" t="s">
        <v>220</v>
      </c>
      <c r="M10" s="62" t="s">
        <v>220</v>
      </c>
      <c r="N10" s="62" t="s">
        <v>220</v>
      </c>
      <c r="O10" s="62" t="s">
        <v>220</v>
      </c>
      <c r="P10" s="62" t="s">
        <v>220</v>
      </c>
      <c r="Q10" s="62" t="s">
        <v>220</v>
      </c>
      <c r="R10" s="62" t="s">
        <v>220</v>
      </c>
      <c r="S10" s="62" t="s">
        <v>220</v>
      </c>
      <c r="T10" s="62" t="s">
        <v>220</v>
      </c>
      <c r="U10" s="62" t="s">
        <v>220</v>
      </c>
      <c r="V10" s="62" t="s">
        <v>220</v>
      </c>
      <c r="W10" s="62" t="s">
        <v>220</v>
      </c>
      <c r="X10" s="62" t="s">
        <v>220</v>
      </c>
      <c r="Y10" s="62" t="s">
        <v>220</v>
      </c>
      <c r="Z10" s="62" t="s">
        <v>220</v>
      </c>
      <c r="AA10" s="62" t="s">
        <v>220</v>
      </c>
      <c r="AB10" s="62" t="s">
        <v>220</v>
      </c>
      <c r="AC10" s="35" t="s">
        <v>220</v>
      </c>
      <c r="AD10" s="35" t="s">
        <v>220</v>
      </c>
      <c r="AE10" s="35" t="s">
        <v>220</v>
      </c>
      <c r="AF10" s="35" t="s">
        <v>220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(U4)0x00000007U,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ALERT_D_SBW_PD_APRJ_NUM_DST</v>
      </c>
    </row>
    <row r="11" spans="1:49">
      <c r="B11" s="131"/>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t="s">
        <v>69</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(U4)0x00000007U,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u1_sp_ALERT_D_SBW_PD_APRJ_DST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t="s">
        <v>69</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(U4)0x00000007U,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t="s">
        <v>69</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(U4)0x00000007U                                                            /* 07 UNKNOWN                                         */</v>
      </c>
      <c r="AT13" s="63" t="str">
        <f t="shared" si="1"/>
        <v xml:space="preserve">    (U1)ALERT_REQ_UNKNOWN                                                      /* 07 UNKNOWN                                         */</v>
      </c>
      <c r="AU13" s="63" t="str">
        <f ca="1">"        &amp;"&amp;$AW$11&amp;"[0],"&amp;REPT(" ",66-LEN($AW$11))&amp;"/* u1p_DST                                            */"</f>
        <v xml:space="preserve">        &amp;u1_sp_ALERT_D_SBW_PD_APRJ_DST[0],                                     /* u1p_DST                                            */</v>
      </c>
      <c r="AV13" s="50" t="s">
        <v>78</v>
      </c>
      <c r="AW13" s="130">
        <f>COUNTA($AJ$6:$AJ$69)</f>
        <v>8</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t="s">
        <v>69</v>
      </c>
      <c r="AG14" s="35" t="s">
        <v>69</v>
      </c>
      <c r="AH14" s="35" t="s">
        <v>69</v>
      </c>
      <c r="AI14" s="35" t="s">
        <v>69</v>
      </c>
      <c r="AJ14" s="52"/>
      <c r="AL14" t="str">
        <f t="shared" ca="1" si="0"/>
        <v xml:space="preserve">    (U1)ALERT_REQ_D_SBW_PD_APRJ_</v>
      </c>
      <c r="AR14" s="63" t="str">
        <f t="shared" si="3"/>
        <v>};</v>
      </c>
      <c r="AS14" s="63" t="str">
        <f t="shared" si="4"/>
        <v>};</v>
      </c>
      <c r="AT14" s="63" t="str">
        <f t="shared" si="1"/>
        <v>};</v>
      </c>
      <c r="AU14" s="63" t="str">
        <f ca="1">"        (U2)"&amp;$AW$10&amp;","&amp;REPT(" ",66-LEN($AW$10))&amp;"/* u2_num_srch                                        */"</f>
        <v xml:space="preserve">        (U2)ALERT_D_SBW_PD_APRJ_NUM_DST,                                       /* u2_num_srch                                        */</v>
      </c>
      <c r="AV14" s="50" t="s">
        <v>79</v>
      </c>
      <c r="AW14" s="68" t="str">
        <f ca="1">IF(AW6&lt;&gt;AW17,VLOOKUP(AW6,Matrix!$C$13:$G$37,4,FALSE),Matrix!F13)</f>
        <v>u4_s_AlertD_sbwPdAprjSrcchk</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t="s">
        <v>69</v>
      </c>
      <c r="AG15" s="35" t="s">
        <v>69</v>
      </c>
      <c r="AH15" s="35" t="s">
        <v>69</v>
      </c>
      <c r="AI15" s="35" t="s">
        <v>69</v>
      </c>
      <c r="AJ15" s="52"/>
      <c r="AL15" t="str">
        <f t="shared" ca="1" si="0"/>
        <v xml:space="preserve">    (U1)ALERT_REQ_D_SBW_PD_APRJ_</v>
      </c>
      <c r="AR15" s="63" t="str">
        <f t="shared" si="3"/>
        <v/>
      </c>
      <c r="AS15" s="63" t="str">
        <f t="shared" si="4"/>
        <v/>
      </c>
      <c r="AT15" s="63" t="str">
        <f t="shared" si="1"/>
        <v/>
      </c>
      <c r="AU15" s="63" t="str">
        <f ca="1">"        (U1)"&amp;$AW$16&amp;REPT(" ",67-LEN($AW$16))&amp;"/* u1_vom_act                                         */"</f>
        <v xml:space="preserve">        (U1)ALERT_VOM_IGN_ON                                                   /* u1_vom_act                                         */</v>
      </c>
      <c r="AV15" s="50" t="s">
        <v>82</v>
      </c>
      <c r="AW15" s="68" t="str">
        <f ca="1">IF(AW6&lt;&gt;AW17,VLOOKUP(AW6,Matrix!$C$13:$G$37,5,FALSE),Matrix!G13)</f>
        <v>NULL</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t="s">
        <v>69</v>
      </c>
      <c r="AG16" s="35" t="s">
        <v>69</v>
      </c>
      <c r="AH16" s="35" t="s">
        <v>69</v>
      </c>
      <c r="AI16" s="35" t="s">
        <v>69</v>
      </c>
      <c r="AJ16" s="52"/>
      <c r="AL16" t="str">
        <f t="shared" ca="1" si="0"/>
        <v xml:space="preserve">    (U1)ALERT_REQ_D_SBW_PD_APRJ_</v>
      </c>
      <c r="AR16" s="63" t="str">
        <f t="shared" si="3"/>
        <v/>
      </c>
      <c r="AS16" s="63" t="str">
        <f t="shared" si="4"/>
        <v/>
      </c>
      <c r="AT16" s="63" t="str">
        <f t="shared" si="1"/>
        <v/>
      </c>
      <c r="AU16" s="63" t="s">
        <v>71</v>
      </c>
      <c r="AV16" s="50" t="s">
        <v>80</v>
      </c>
      <c r="AW16" s="68" t="str">
        <f ca="1">IF(AW6&lt;&gt;AW17,VLOOKUP(AW6,Matrix!$C$13:$G$37,2,FALSE),Matrix!D13)</f>
        <v>ALERT_VOM_IGN_ON</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t="s">
        <v>69</v>
      </c>
      <c r="AG17" s="35" t="s">
        <v>69</v>
      </c>
      <c r="AH17" s="35" t="s">
        <v>69</v>
      </c>
      <c r="AI17" s="35" t="s">
        <v>69</v>
      </c>
      <c r="AJ17" s="52"/>
      <c r="AL17" t="str">
        <f t="shared" ca="1" si="0"/>
        <v xml:space="preserve">    (U1)ALERT_REQ_D_SBW_PD_APRJ_</v>
      </c>
      <c r="AR17" s="63" t="str">
        <f t="shared" si="3"/>
        <v/>
      </c>
      <c r="AS17" s="63" t="str">
        <f t="shared" si="4"/>
        <v/>
      </c>
      <c r="AT17" s="63" t="str">
        <f t="shared" si="1"/>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t="s">
        <v>69</v>
      </c>
      <c r="AG18" s="35" t="s">
        <v>69</v>
      </c>
      <c r="AH18" s="35" t="s">
        <v>69</v>
      </c>
      <c r="AI18" s="35" t="s">
        <v>69</v>
      </c>
      <c r="AJ18" s="52"/>
      <c r="AL18" t="str">
        <f t="shared" ca="1" si="0"/>
        <v xml:space="preserve">    (U1)ALERT_REQ_D_SBW_PD_APRJ_</v>
      </c>
      <c r="AR18" s="63" t="str">
        <f t="shared" si="3"/>
        <v/>
      </c>
      <c r="AS18" s="63" t="str">
        <f t="shared" si="4"/>
        <v/>
      </c>
      <c r="AT18" s="63" t="str">
        <f t="shared" si="1"/>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t="s">
        <v>69</v>
      </c>
      <c r="AG19" s="35" t="s">
        <v>69</v>
      </c>
      <c r="AH19" s="35" t="s">
        <v>69</v>
      </c>
      <c r="AI19" s="35" t="s">
        <v>69</v>
      </c>
      <c r="AJ19" s="52"/>
      <c r="AL19" t="str">
        <f t="shared" ca="1" si="0"/>
        <v xml:space="preserve">    (U1)ALERT_REQ_D_SBW_PD_APRJ_</v>
      </c>
      <c r="AR19" s="63" t="str">
        <f t="shared" si="3"/>
        <v/>
      </c>
      <c r="AS19" s="63" t="str">
        <f t="shared" si="4"/>
        <v/>
      </c>
      <c r="AT19" s="63" t="str">
        <f t="shared" si="1"/>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t="s">
        <v>69</v>
      </c>
      <c r="AG20" s="35" t="s">
        <v>69</v>
      </c>
      <c r="AH20" s="35" t="s">
        <v>69</v>
      </c>
      <c r="AI20" s="35" t="s">
        <v>69</v>
      </c>
      <c r="AJ20" s="52"/>
      <c r="AL20" t="str">
        <f t="shared" ca="1" si="0"/>
        <v xml:space="preserve">    (U1)ALERT_REQ_D_SBW_PD_APRJ_</v>
      </c>
      <c r="AR20" s="63" t="str">
        <f t="shared" si="3"/>
        <v/>
      </c>
      <c r="AS20" s="63" t="str">
        <f t="shared" si="4"/>
        <v/>
      </c>
      <c r="AT20" s="63" t="str">
        <f t="shared" si="1"/>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t="s">
        <v>69</v>
      </c>
      <c r="AG21" s="35" t="s">
        <v>69</v>
      </c>
      <c r="AH21" s="35" t="s">
        <v>69</v>
      </c>
      <c r="AI21" s="35" t="s">
        <v>69</v>
      </c>
      <c r="AJ21" s="52"/>
      <c r="AL21" t="str">
        <f t="shared" ca="1" si="0"/>
        <v xml:space="preserve">    (U1)ALERT_REQ_D_SBW_PD_APRJ_</v>
      </c>
      <c r="AR21" s="63" t="str">
        <f t="shared" si="3"/>
        <v/>
      </c>
      <c r="AS21" s="63" t="str">
        <f t="shared" si="4"/>
        <v/>
      </c>
      <c r="AT21" s="63" t="str">
        <f t="shared" si="1"/>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(U1)ALERT_REQ_D_SBW_PD_APRJ_</v>
      </c>
      <c r="AR22" s="63" t="str">
        <f t="shared" si="3"/>
        <v/>
      </c>
      <c r="AS22" s="63" t="str">
        <f t="shared" si="4"/>
        <v/>
      </c>
      <c r="AT22" s="63" t="str">
        <f t="shared" si="1"/>
        <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(U1)ALERT_REQ_D_SBW_PD_APRJ_</v>
      </c>
      <c r="AR23" s="63" t="str">
        <f t="shared" si="3"/>
        <v/>
      </c>
      <c r="AS23" s="63" t="str">
        <f t="shared" si="4"/>
        <v/>
      </c>
      <c r="AT23" s="63" t="str">
        <f t="shared" si="1"/>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(U1)ALERT_REQ_D_SBW_PD_APRJ_</v>
      </c>
      <c r="AR24" s="63" t="str">
        <f t="shared" si="3"/>
        <v/>
      </c>
      <c r="AS24" s="63" t="str">
        <f t="shared" si="4"/>
        <v/>
      </c>
      <c r="AT24" s="63" t="str">
        <f t="shared" si="1"/>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(U1)ALERT_REQ_D_SBW_PD_APRJ_</v>
      </c>
      <c r="AR25" s="63" t="str">
        <f t="shared" si="3"/>
        <v/>
      </c>
      <c r="AS25" s="63" t="str">
        <f t="shared" si="4"/>
        <v/>
      </c>
      <c r="AT25" s="63" t="str">
        <f t="shared" si="1"/>
        <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(U1)ALERT_REQ_D_SBW_PD_APRJ_</v>
      </c>
      <c r="AR26" s="63" t="str">
        <f t="shared" si="3"/>
        <v/>
      </c>
      <c r="AS26" s="63" t="str">
        <f t="shared" si="4"/>
        <v/>
      </c>
      <c r="AT26" s="63" t="str">
        <f t="shared" si="1"/>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(U1)ALERT_REQ_D_SBW_PD_APRJ_</v>
      </c>
      <c r="AR27" s="63" t="str">
        <f t="shared" si="3"/>
        <v/>
      </c>
      <c r="AS27" s="63" t="str">
        <f t="shared" si="4"/>
        <v/>
      </c>
      <c r="AT27" s="63" t="str">
        <f t="shared" si="1"/>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(U1)ALERT_REQ_D_SBW_PD_APRJ_</v>
      </c>
      <c r="AR28" s="63" t="str">
        <f t="shared" si="3"/>
        <v/>
      </c>
      <c r="AS28" s="63" t="str">
        <f t="shared" si="4"/>
        <v/>
      </c>
      <c r="AT28" s="63" t="str">
        <f t="shared" si="1"/>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(U1)ALERT_REQ_D_SBW_PD_APRJ_</v>
      </c>
      <c r="AR29" s="63" t="str">
        <f t="shared" si="3"/>
        <v/>
      </c>
      <c r="AS29" s="63" t="str">
        <f t="shared" si="4"/>
        <v/>
      </c>
      <c r="AT29" s="63" t="str">
        <f t="shared" si="1"/>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(U1)ALERT_REQ_D_SBW_PD_APRJ_</v>
      </c>
      <c r="AR30" s="63" t="str">
        <f t="shared" si="3"/>
        <v/>
      </c>
      <c r="AS30" s="63" t="str">
        <f t="shared" si="4"/>
        <v/>
      </c>
      <c r="AT30" s="63" t="str">
        <f t="shared" si="1"/>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(U1)ALERT_REQ_D_SBW_PD_APRJ_</v>
      </c>
      <c r="AR31" s="63" t="str">
        <f t="shared" si="3"/>
        <v/>
      </c>
      <c r="AS31" s="63" t="str">
        <f t="shared" si="4"/>
        <v/>
      </c>
      <c r="AT31" s="63" t="str">
        <f t="shared" si="1"/>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(U1)ALERT_REQ_D_SBW_PD_APRJ_</v>
      </c>
      <c r="AR32" s="63" t="str">
        <f t="shared" si="3"/>
        <v/>
      </c>
      <c r="AS32" s="63" t="str">
        <f t="shared" si="4"/>
        <v/>
      </c>
      <c r="AT32" s="63" t="str">
        <f t="shared" si="1"/>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(U1)ALERT_REQ_D_SBW_PD_APRJ_</v>
      </c>
      <c r="AR33" s="63" t="str">
        <f t="shared" si="3"/>
        <v/>
      </c>
      <c r="AS33" s="63" t="str">
        <f t="shared" si="4"/>
        <v/>
      </c>
      <c r="AT33" s="63" t="str">
        <f t="shared" si="1"/>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(U1)ALERT_REQ_D_SBW_PD_APRJ_</v>
      </c>
      <c r="AR34" s="63" t="str">
        <f t="shared" si="3"/>
        <v/>
      </c>
      <c r="AS34" s="63" t="str">
        <f t="shared" si="4"/>
        <v/>
      </c>
      <c r="AT34" s="63" t="str">
        <f t="shared" si="1"/>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(U1)ALERT_REQ_D_SBW_PD_APRJ_</v>
      </c>
      <c r="AR35" s="63" t="str">
        <f t="shared" si="3"/>
        <v/>
      </c>
      <c r="AS35" s="63" t="str">
        <f t="shared" si="4"/>
        <v/>
      </c>
      <c r="AT35" s="63" t="str">
        <f t="shared" si="1"/>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(U1)ALERT_REQ_D_SBW_PD_APRJ_</v>
      </c>
      <c r="AR36" s="63" t="str">
        <f t="shared" si="3"/>
        <v/>
      </c>
      <c r="AS36" s="63" t="str">
        <f t="shared" si="4"/>
        <v/>
      </c>
      <c r="AT36" s="63" t="str">
        <f t="shared" si="1"/>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(U1)ALERT_REQ_D_SBW_PD_APRJ_</v>
      </c>
      <c r="AR37" s="63" t="str">
        <f t="shared" si="3"/>
        <v/>
      </c>
      <c r="AS37" s="63" t="str">
        <f t="shared" si="4"/>
        <v/>
      </c>
      <c r="AT37" s="63" t="str">
        <f t="shared" si="1"/>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(U1)ALERT_REQ_D_SBW_PD_APRJ_</v>
      </c>
      <c r="AR38" s="63" t="str">
        <f t="shared" si="3"/>
        <v/>
      </c>
      <c r="AS38" s="63" t="str">
        <f t="shared" si="4"/>
        <v/>
      </c>
      <c r="AT38" s="63" t="str">
        <f t="shared" si="1"/>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(U1)ALERT_REQ_D_SBW_PD_APRJ_</v>
      </c>
      <c r="AR39" s="63" t="str">
        <f t="shared" si="3"/>
        <v/>
      </c>
      <c r="AS39" s="63" t="str">
        <f t="shared" si="4"/>
        <v/>
      </c>
      <c r="AT39" s="63" t="str">
        <f t="shared" si="1"/>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(U1)ALERT_REQ_D_SBW_PD_APRJ_</v>
      </c>
      <c r="AR40" s="63" t="str">
        <f t="shared" si="3"/>
        <v/>
      </c>
      <c r="AS40" s="63" t="str">
        <f t="shared" si="4"/>
        <v/>
      </c>
      <c r="AT40" s="63" t="str">
        <f t="shared" si="1"/>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(U1)ALERT_REQ_D_SBW_PD_APRJ_</v>
      </c>
      <c r="AR41" s="63" t="str">
        <f t="shared" si="3"/>
        <v/>
      </c>
      <c r="AS41" s="63" t="str">
        <f t="shared" si="4"/>
        <v/>
      </c>
      <c r="AT41" s="63" t="str">
        <f t="shared" si="1"/>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(U1)ALERT_REQ_D_SBW_PD_APRJ_</v>
      </c>
      <c r="AR42" s="63" t="str">
        <f t="shared" si="3"/>
        <v/>
      </c>
      <c r="AS42" s="63" t="str">
        <f t="shared" si="4"/>
        <v/>
      </c>
      <c r="AT42" s="63" t="str">
        <f t="shared" si="1"/>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(U1)ALERT_REQ_D_SBW_PD_APRJ_</v>
      </c>
      <c r="AR43" s="63" t="str">
        <f t="shared" si="3"/>
        <v/>
      </c>
      <c r="AS43" s="63" t="str">
        <f t="shared" si="4"/>
        <v/>
      </c>
      <c r="AT43" s="63" t="str">
        <f t="shared" si="1"/>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(U1)ALERT_REQ_D_SBW_PD_APRJ_</v>
      </c>
      <c r="AR44" s="63" t="str">
        <f t="shared" si="3"/>
        <v/>
      </c>
      <c r="AS44" s="63" t="str">
        <f t="shared" si="4"/>
        <v/>
      </c>
      <c r="AT44" s="63" t="str">
        <f t="shared" si="1"/>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(U1)ALERT_REQ_D_SBW_PD_APRJ_</v>
      </c>
      <c r="AR45" s="63" t="str">
        <f t="shared" si="3"/>
        <v/>
      </c>
      <c r="AS45" s="63" t="str">
        <f t="shared" si="4"/>
        <v/>
      </c>
      <c r="AT45" s="63" t="str">
        <f t="shared" si="1"/>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(U1)ALERT_REQ_D_SBW_PD_APRJ_</v>
      </c>
      <c r="AR46" s="63" t="str">
        <f t="shared" si="3"/>
        <v/>
      </c>
      <c r="AS46" s="63" t="str">
        <f t="shared" si="4"/>
        <v/>
      </c>
      <c r="AT46" s="63" t="str">
        <f t="shared" si="1"/>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(U1)ALERT_REQ_D_SBW_PD_APRJ_</v>
      </c>
      <c r="AR47" s="63" t="str">
        <f t="shared" si="3"/>
        <v/>
      </c>
      <c r="AS47" s="63" t="str">
        <f t="shared" si="4"/>
        <v/>
      </c>
      <c r="AT47" s="63" t="str">
        <f t="shared" si="1"/>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(U1)ALERT_REQ_D_SBW_PD_APRJ_</v>
      </c>
      <c r="AR48" s="63" t="str">
        <f t="shared" si="3"/>
        <v/>
      </c>
      <c r="AS48" s="63" t="str">
        <f t="shared" si="4"/>
        <v/>
      </c>
      <c r="AT48" s="63" t="str">
        <f t="shared" si="1"/>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(U1)ALERT_REQ_D_SBW_PD_APRJ_</v>
      </c>
      <c r="AR49" s="63" t="str">
        <f t="shared" si="3"/>
        <v/>
      </c>
      <c r="AS49" s="63" t="str">
        <f t="shared" si="4"/>
        <v/>
      </c>
      <c r="AT49" s="63" t="str">
        <f t="shared" si="1"/>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(U1)ALERT_REQ_D_SBW_PD_APRJ_</v>
      </c>
      <c r="AR50" s="63" t="str">
        <f t="shared" si="3"/>
        <v/>
      </c>
      <c r="AS50" s="63" t="str">
        <f t="shared" si="4"/>
        <v/>
      </c>
      <c r="AT50" s="63" t="str">
        <f t="shared" si="1"/>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(U1)ALERT_REQ_D_SBW_PD_APRJ_</v>
      </c>
      <c r="AR51" s="63" t="str">
        <f t="shared" si="3"/>
        <v/>
      </c>
      <c r="AS51" s="63" t="str">
        <f t="shared" si="4"/>
        <v/>
      </c>
      <c r="AT51" s="63" t="str">
        <f t="shared" si="1"/>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(U1)ALERT_REQ_D_SBW_PD_APRJ_</v>
      </c>
      <c r="AR52" s="63" t="str">
        <f t="shared" si="3"/>
        <v/>
      </c>
      <c r="AS52" s="63" t="str">
        <f t="shared" si="4"/>
        <v/>
      </c>
      <c r="AT52" s="63" t="str">
        <f t="shared" si="1"/>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(U1)ALERT_REQ_D_SBW_PD_APRJ_</v>
      </c>
      <c r="AR53" s="63" t="str">
        <f t="shared" si="3"/>
        <v/>
      </c>
      <c r="AS53" s="63" t="str">
        <f t="shared" si="4"/>
        <v/>
      </c>
      <c r="AT53" s="63" t="str">
        <f t="shared" si="1"/>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(U1)ALERT_REQ_D_SBW_PD_APRJ_</v>
      </c>
      <c r="AR54" s="63" t="str">
        <f t="shared" si="3"/>
        <v/>
      </c>
      <c r="AS54" s="63" t="str">
        <f t="shared" si="4"/>
        <v/>
      </c>
      <c r="AT54" s="63" t="str">
        <f t="shared" si="1"/>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(U1)ALERT_REQ_D_SBW_PD_APRJ_</v>
      </c>
      <c r="AR55" s="63" t="str">
        <f t="shared" si="3"/>
        <v/>
      </c>
      <c r="AS55" s="63" t="str">
        <f t="shared" si="4"/>
        <v/>
      </c>
      <c r="AT55" s="63" t="str">
        <f t="shared" si="1"/>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(U1)ALERT_REQ_D_SBW_PD_APRJ_</v>
      </c>
      <c r="AR56" s="63" t="str">
        <f t="shared" si="3"/>
        <v/>
      </c>
      <c r="AS56" s="63" t="str">
        <f t="shared" si="4"/>
        <v/>
      </c>
      <c r="AT56" s="63" t="str">
        <f t="shared" si="1"/>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(U1)ALERT_REQ_D_SBW_PD_APRJ_</v>
      </c>
      <c r="AR57" s="63" t="str">
        <f t="shared" si="3"/>
        <v/>
      </c>
      <c r="AS57" s="63" t="str">
        <f t="shared" si="4"/>
        <v/>
      </c>
      <c r="AT57" s="63" t="str">
        <f t="shared" si="1"/>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(U1)ALERT_REQ_D_SBW_PD_APRJ_</v>
      </c>
      <c r="AR58" s="63" t="str">
        <f t="shared" si="3"/>
        <v/>
      </c>
      <c r="AS58" s="63" t="str">
        <f t="shared" si="4"/>
        <v/>
      </c>
      <c r="AT58" s="63" t="str">
        <f t="shared" si="1"/>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(U1)ALERT_REQ_D_SBW_PD_APRJ_</v>
      </c>
      <c r="AR59" s="63" t="str">
        <f t="shared" si="3"/>
        <v/>
      </c>
      <c r="AS59" s="63" t="str">
        <f t="shared" si="4"/>
        <v/>
      </c>
      <c r="AT59" s="63" t="str">
        <f t="shared" si="1"/>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(U1)ALERT_REQ_D_SBW_PD_APRJ_</v>
      </c>
      <c r="AR60" s="63" t="str">
        <f t="shared" si="3"/>
        <v/>
      </c>
      <c r="AS60" s="63" t="str">
        <f t="shared" si="4"/>
        <v/>
      </c>
      <c r="AT60" s="63" t="str">
        <f t="shared" si="1"/>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(U1)ALERT_REQ_D_SBW_PD_APRJ_</v>
      </c>
      <c r="AR61" s="63" t="str">
        <f t="shared" si="3"/>
        <v/>
      </c>
      <c r="AS61" s="63" t="str">
        <f t="shared" si="4"/>
        <v/>
      </c>
      <c r="AT61" s="63" t="str">
        <f t="shared" si="1"/>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(U1)ALERT_REQ_D_SBW_PD_APRJ_</v>
      </c>
      <c r="AR62" s="63" t="str">
        <f t="shared" si="3"/>
        <v/>
      </c>
      <c r="AS62" s="63" t="str">
        <f t="shared" si="4"/>
        <v/>
      </c>
      <c r="AT62" s="63" t="str">
        <f t="shared" si="1"/>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(U1)ALERT_REQ_D_SBW_PD_APRJ_</v>
      </c>
      <c r="AR63" s="63" t="str">
        <f t="shared" si="3"/>
        <v/>
      </c>
      <c r="AS63" s="63" t="str">
        <f t="shared" si="4"/>
        <v/>
      </c>
      <c r="AT63" s="63" t="str">
        <f t="shared" si="1"/>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(U1)ALERT_REQ_D_SBW_PD_APRJ_</v>
      </c>
      <c r="AR64" s="63" t="str">
        <f t="shared" si="3"/>
        <v/>
      </c>
      <c r="AS64" s="63" t="str">
        <f t="shared" si="4"/>
        <v/>
      </c>
      <c r="AT64" s="63" t="str">
        <f t="shared" si="1"/>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(U1)ALERT_REQ_D_SBW_PD_APRJ_</v>
      </c>
      <c r="AR65" s="63" t="str">
        <f t="shared" si="3"/>
        <v/>
      </c>
      <c r="AS65" s="63" t="str">
        <f t="shared" si="4"/>
        <v/>
      </c>
      <c r="AT65" s="63" t="str">
        <f t="shared" si="1"/>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(U1)ALERT_REQ_D_SBW_PD_APRJ_</v>
      </c>
      <c r="AR66" s="63" t="str">
        <f t="shared" si="3"/>
        <v/>
      </c>
      <c r="AS66" s="63" t="str">
        <f t="shared" si="4"/>
        <v/>
      </c>
      <c r="AT66" s="63" t="str">
        <f t="shared" si="1"/>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(U1)ALERT_REQ_D_SBW_PD_APRJ_</v>
      </c>
      <c r="AR67" s="63" t="str">
        <f t="shared" si="3"/>
        <v/>
      </c>
      <c r="AS67" s="63" t="str">
        <f t="shared" si="4"/>
        <v/>
      </c>
      <c r="AT67" s="63" t="str">
        <f t="shared" si="1"/>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(U1)ALERT_REQ_D_SBW_PD_APRJ_</v>
      </c>
      <c r="AR68" s="63" t="str">
        <f t="shared" si="3"/>
        <v/>
      </c>
      <c r="AS68" s="63" t="str">
        <f t="shared" si="4"/>
        <v/>
      </c>
      <c r="AT68" s="63" t="str">
        <f t="shared" si="1"/>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(U1)ALERT_REQ_D_SBW_PD_APRJ_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PD_APRJ</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MSG_37</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MSG_37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0</v>
      </c>
      <c r="AG79" s="125">
        <f t="shared" si="13"/>
        <v>0</v>
      </c>
      <c r="AH79" s="125">
        <f t="shared" si="13"/>
        <v>0</v>
      </c>
      <c r="AI79" s="125">
        <f t="shared" si="13"/>
        <v>0</v>
      </c>
      <c r="AJ79" s="48" t="str">
        <f t="shared" si="6"/>
        <v/>
      </c>
      <c r="AK79" s="61"/>
      <c r="AL79" s="61" t="str">
        <f t="shared" si="9"/>
        <v>00</v>
      </c>
      <c r="AM79" s="61" t="str">
        <f t="shared" si="10"/>
        <v>00</v>
      </c>
      <c r="AN79" s="61" t="str">
        <f t="shared" si="11"/>
        <v>00</v>
      </c>
      <c r="AO79" s="61" t="str">
        <f t="shared" si="12"/>
        <v>00</v>
      </c>
      <c r="AQ79" t="str">
        <f t="shared" si="7"/>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0</v>
      </c>
      <c r="AG80" s="125">
        <f t="shared" si="13"/>
        <v>0</v>
      </c>
      <c r="AH80" s="125">
        <f t="shared" si="13"/>
        <v>0</v>
      </c>
      <c r="AI80" s="125">
        <f t="shared" si="13"/>
        <v>0</v>
      </c>
      <c r="AJ80" s="48" t="str">
        <f t="shared" si="6"/>
        <v/>
      </c>
      <c r="AK80" s="61"/>
      <c r="AL80" s="61" t="str">
        <f t="shared" si="9"/>
        <v>00</v>
      </c>
      <c r="AM80" s="61" t="str">
        <f t="shared" si="10"/>
        <v>00</v>
      </c>
      <c r="AN80" s="61" t="str">
        <f t="shared" si="11"/>
        <v>00</v>
      </c>
      <c r="AO80" s="61" t="str">
        <f t="shared" si="12"/>
        <v>00</v>
      </c>
      <c r="AQ80" t="str">
        <f t="shared" si="7"/>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0</v>
      </c>
      <c r="AG81" s="125">
        <f t="shared" si="13"/>
        <v>0</v>
      </c>
      <c r="AH81" s="125">
        <f t="shared" si="13"/>
        <v>0</v>
      </c>
      <c r="AI81" s="125">
        <f t="shared" si="13"/>
        <v>0</v>
      </c>
      <c r="AJ81" s="48" t="str">
        <f t="shared" si="6"/>
        <v/>
      </c>
      <c r="AK81" s="61"/>
      <c r="AL81" s="61" t="str">
        <f t="shared" si="9"/>
        <v>00</v>
      </c>
      <c r="AM81" s="61" t="str">
        <f t="shared" si="10"/>
        <v>00</v>
      </c>
      <c r="AN81" s="61" t="str">
        <f t="shared" si="11"/>
        <v>00</v>
      </c>
      <c r="AO81" s="61" t="str">
        <f t="shared" si="12"/>
        <v>00</v>
      </c>
      <c r="AQ81" t="str">
        <f t="shared" si="7"/>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0</v>
      </c>
      <c r="AG82" s="125">
        <f t="shared" si="13"/>
        <v>0</v>
      </c>
      <c r="AH82" s="125">
        <f t="shared" si="13"/>
        <v>0</v>
      </c>
      <c r="AI82" s="125">
        <f t="shared" si="13"/>
        <v>0</v>
      </c>
      <c r="AJ82" s="48" t="str">
        <f t="shared" si="6"/>
        <v/>
      </c>
      <c r="AK82" s="61"/>
      <c r="AL82" s="61" t="str">
        <f t="shared" si="9"/>
        <v>00</v>
      </c>
      <c r="AM82" s="61" t="str">
        <f t="shared" si="10"/>
        <v>00</v>
      </c>
      <c r="AN82" s="61" t="str">
        <f t="shared" si="11"/>
        <v>00</v>
      </c>
      <c r="AO82" s="61" t="str">
        <f t="shared" si="12"/>
        <v>00</v>
      </c>
      <c r="AQ82" t="str">
        <f t="shared" si="7"/>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0</v>
      </c>
      <c r="AG83" s="125">
        <f t="shared" si="13"/>
        <v>0</v>
      </c>
      <c r="AH83" s="125">
        <f t="shared" si="13"/>
        <v>0</v>
      </c>
      <c r="AI83" s="125">
        <f t="shared" si="13"/>
        <v>0</v>
      </c>
      <c r="AJ83" s="48" t="str">
        <f t="shared" si="6"/>
        <v/>
      </c>
      <c r="AK83" s="61"/>
      <c r="AL83" s="61" t="str">
        <f t="shared" si="9"/>
        <v>00</v>
      </c>
      <c r="AM83" s="61" t="str">
        <f t="shared" si="10"/>
        <v>00</v>
      </c>
      <c r="AN83" s="61" t="str">
        <f t="shared" si="11"/>
        <v>00</v>
      </c>
      <c r="AO83" s="61" t="str">
        <f t="shared" si="12"/>
        <v>00</v>
      </c>
      <c r="AQ83" t="str">
        <f t="shared" si="7"/>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0</v>
      </c>
      <c r="AG84" s="125">
        <f t="shared" si="13"/>
        <v>0</v>
      </c>
      <c r="AH84" s="125">
        <f t="shared" si="13"/>
        <v>0</v>
      </c>
      <c r="AI84" s="125">
        <f t="shared" si="13"/>
        <v>0</v>
      </c>
      <c r="AJ84" s="48" t="str">
        <f t="shared" si="6"/>
        <v/>
      </c>
      <c r="AK84" s="61"/>
      <c r="AL84" s="61" t="str">
        <f t="shared" si="9"/>
        <v>00</v>
      </c>
      <c r="AM84" s="61" t="str">
        <f t="shared" si="10"/>
        <v>00</v>
      </c>
      <c r="AN84" s="61" t="str">
        <f t="shared" si="11"/>
        <v>00</v>
      </c>
      <c r="AO84" s="61" t="str">
        <f t="shared" si="12"/>
        <v>00</v>
      </c>
      <c r="AQ84" t="str">
        <f t="shared" si="7"/>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0</v>
      </c>
      <c r="AG85" s="125">
        <f t="shared" si="13"/>
        <v>0</v>
      </c>
      <c r="AH85" s="125">
        <f t="shared" si="13"/>
        <v>0</v>
      </c>
      <c r="AI85" s="125">
        <f t="shared" si="13"/>
        <v>0</v>
      </c>
      <c r="AJ85" s="48" t="str">
        <f t="shared" si="6"/>
        <v/>
      </c>
      <c r="AK85" s="61"/>
      <c r="AL85" s="61" t="str">
        <f t="shared" si="9"/>
        <v>00</v>
      </c>
      <c r="AM85" s="61" t="str">
        <f t="shared" si="10"/>
        <v>00</v>
      </c>
      <c r="AN85" s="61" t="str">
        <f t="shared" si="11"/>
        <v>00</v>
      </c>
      <c r="AO85" s="61" t="str">
        <f t="shared" si="12"/>
        <v>00</v>
      </c>
      <c r="AQ85" t="str">
        <f t="shared" si="7"/>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0</v>
      </c>
      <c r="AG86" s="125">
        <f t="shared" si="13"/>
        <v>0</v>
      </c>
      <c r="AH86" s="125">
        <f t="shared" si="13"/>
        <v>0</v>
      </c>
      <c r="AI86" s="125">
        <f>IF(AI21=1,1,0)</f>
        <v>0</v>
      </c>
      <c r="AJ86" s="48" t="str">
        <f t="shared" si="6"/>
        <v/>
      </c>
      <c r="AK86" s="61"/>
      <c r="AL86" s="61" t="str">
        <f t="shared" si="9"/>
        <v>00</v>
      </c>
      <c r="AM86" s="61" t="str">
        <f t="shared" si="10"/>
        <v>00</v>
      </c>
      <c r="AN86" s="61" t="str">
        <f t="shared" si="11"/>
        <v>00</v>
      </c>
      <c r="AO86" s="61" t="str">
        <f t="shared" si="12"/>
        <v>00</v>
      </c>
      <c r="AQ86" t="str">
        <f t="shared" si="7"/>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0</v>
      </c>
      <c r="AF87" s="125">
        <f t="shared" si="14"/>
        <v>0</v>
      </c>
      <c r="AG87" s="125">
        <f t="shared" si="14"/>
        <v>0</v>
      </c>
      <c r="AH87" s="125">
        <f t="shared" si="14"/>
        <v>0</v>
      </c>
      <c r="AI87" s="125">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0</v>
      </c>
      <c r="AF88" s="125">
        <f t="shared" si="14"/>
        <v>0</v>
      </c>
      <c r="AG88" s="125">
        <f t="shared" si="14"/>
        <v>0</v>
      </c>
      <c r="AH88" s="125">
        <f t="shared" si="14"/>
        <v>0</v>
      </c>
      <c r="AI88" s="125">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0</v>
      </c>
      <c r="AF89" s="125">
        <f t="shared" si="14"/>
        <v>0</v>
      </c>
      <c r="AG89" s="125">
        <f t="shared" si="14"/>
        <v>0</v>
      </c>
      <c r="AH89" s="125">
        <f t="shared" si="14"/>
        <v>0</v>
      </c>
      <c r="AI89" s="125">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PD_APRJ</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0</v>
      </c>
      <c r="AE136" s="125">
        <f t="shared" si="20"/>
        <v>0</v>
      </c>
      <c r="AF136" s="125">
        <f t="shared" si="20"/>
        <v>0</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07</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0</v>
      </c>
      <c r="AF137" s="125">
        <f t="shared" si="20"/>
        <v>0</v>
      </c>
      <c r="AG137" s="125">
        <f t="shared" si="20"/>
        <v>1</v>
      </c>
      <c r="AH137" s="125">
        <f t="shared" si="20"/>
        <v>1</v>
      </c>
      <c r="AI137" s="125">
        <f t="shared" si="20"/>
        <v>1</v>
      </c>
      <c r="AJ137" s="48" t="str">
        <f t="shared" si="21"/>
        <v>MSG_37</v>
      </c>
      <c r="AK137" s="61"/>
      <c r="AL137" s="61" t="str">
        <f t="shared" ref="AL137:AL199" si="24">BIN2HEX(AB137&amp;AC137&amp;AD137&amp;AE137&amp;AF137&amp;AG137&amp;AH137&amp;AI137,2)</f>
        <v>07</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(U4)0x00000007U,                                                           /* 01 MSG_37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0</v>
      </c>
      <c r="AF138" s="125">
        <f t="shared" si="20"/>
        <v>0</v>
      </c>
      <c r="AG138" s="125">
        <f t="shared" si="20"/>
        <v>1</v>
      </c>
      <c r="AH138" s="125">
        <f t="shared" si="20"/>
        <v>1</v>
      </c>
      <c r="AI138" s="125">
        <f t="shared" si="20"/>
        <v>1</v>
      </c>
      <c r="AJ138" s="48" t="str">
        <f t="shared" si="21"/>
        <v>UNKNOWN</v>
      </c>
      <c r="AK138" s="61"/>
      <c r="AL138" s="61" t="str">
        <f t="shared" si="24"/>
        <v>07</v>
      </c>
      <c r="AM138" s="61" t="str">
        <f t="shared" si="25"/>
        <v>00</v>
      </c>
      <c r="AN138" s="61" t="str">
        <f t="shared" si="26"/>
        <v>00</v>
      </c>
      <c r="AO138" s="61" t="str">
        <f t="shared" si="27"/>
        <v>00</v>
      </c>
      <c r="AQ138" t="str">
        <f t="shared" si="22"/>
        <v xml:space="preserve">    (U4)0x00000007U,                                                           /* 02 UNKNOWN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0</v>
      </c>
      <c r="AF139" s="125">
        <f t="shared" si="20"/>
        <v>0</v>
      </c>
      <c r="AG139" s="125">
        <f t="shared" si="20"/>
        <v>1</v>
      </c>
      <c r="AH139" s="125">
        <f t="shared" si="20"/>
        <v>1</v>
      </c>
      <c r="AI139" s="125">
        <f t="shared" si="20"/>
        <v>1</v>
      </c>
      <c r="AJ139" s="48" t="str">
        <f t="shared" si="21"/>
        <v>UNKNOWN</v>
      </c>
      <c r="AK139" s="61"/>
      <c r="AL139" s="61" t="str">
        <f t="shared" si="24"/>
        <v>07</v>
      </c>
      <c r="AM139" s="61" t="str">
        <f t="shared" si="25"/>
        <v>00</v>
      </c>
      <c r="AN139" s="61" t="str">
        <f t="shared" si="26"/>
        <v>00</v>
      </c>
      <c r="AO139" s="61" t="str">
        <f t="shared" si="27"/>
        <v>00</v>
      </c>
      <c r="AQ139" t="str">
        <f t="shared" si="22"/>
        <v xml:space="preserve">    (U4)0x00000007U,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0</v>
      </c>
      <c r="AF140" s="125">
        <f t="shared" si="20"/>
        <v>0</v>
      </c>
      <c r="AG140" s="125">
        <f t="shared" si="20"/>
        <v>1</v>
      </c>
      <c r="AH140" s="125">
        <f t="shared" si="20"/>
        <v>1</v>
      </c>
      <c r="AI140" s="125">
        <f t="shared" si="20"/>
        <v>1</v>
      </c>
      <c r="AJ140" s="48" t="str">
        <f t="shared" si="21"/>
        <v>UNKNOWN</v>
      </c>
      <c r="AK140" s="61"/>
      <c r="AL140" s="61" t="str">
        <f t="shared" si="24"/>
        <v>07</v>
      </c>
      <c r="AM140" s="61" t="str">
        <f t="shared" si="25"/>
        <v>00</v>
      </c>
      <c r="AN140" s="61" t="str">
        <f t="shared" si="26"/>
        <v>00</v>
      </c>
      <c r="AO140" s="61" t="str">
        <f t="shared" si="27"/>
        <v>00</v>
      </c>
      <c r="AQ140" t="str">
        <f t="shared" si="22"/>
        <v xml:space="preserve">    (U4)0x00000007U,                                                           /* 04 UNKNOWN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0</v>
      </c>
      <c r="AF141" s="125">
        <f t="shared" si="20"/>
        <v>0</v>
      </c>
      <c r="AG141" s="125">
        <f t="shared" si="20"/>
        <v>1</v>
      </c>
      <c r="AH141" s="125">
        <f t="shared" si="20"/>
        <v>1</v>
      </c>
      <c r="AI141" s="125">
        <f t="shared" si="20"/>
        <v>1</v>
      </c>
      <c r="AJ141" s="48" t="str">
        <f t="shared" si="21"/>
        <v>UNKNOWN</v>
      </c>
      <c r="AK141" s="61"/>
      <c r="AL141" s="61" t="str">
        <f t="shared" si="24"/>
        <v>07</v>
      </c>
      <c r="AM141" s="61" t="str">
        <f t="shared" si="25"/>
        <v>00</v>
      </c>
      <c r="AN141" s="61" t="str">
        <f t="shared" si="26"/>
        <v>00</v>
      </c>
      <c r="AO141" s="61" t="str">
        <f t="shared" si="27"/>
        <v>00</v>
      </c>
      <c r="AQ141" t="str">
        <f t="shared" si="22"/>
        <v xml:space="preserve">    (U4)0x00000007U,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0</v>
      </c>
      <c r="AF142" s="125">
        <f t="shared" si="20"/>
        <v>0</v>
      </c>
      <c r="AG142" s="125">
        <f t="shared" si="20"/>
        <v>1</v>
      </c>
      <c r="AH142" s="125">
        <f t="shared" si="20"/>
        <v>1</v>
      </c>
      <c r="AI142" s="125">
        <f t="shared" si="20"/>
        <v>1</v>
      </c>
      <c r="AJ142" s="48" t="str">
        <f t="shared" si="21"/>
        <v>UNKNOWN</v>
      </c>
      <c r="AK142" s="61"/>
      <c r="AL142" s="61" t="str">
        <f t="shared" si="24"/>
        <v>07</v>
      </c>
      <c r="AM142" s="61" t="str">
        <f t="shared" si="25"/>
        <v>00</v>
      </c>
      <c r="AN142" s="61" t="str">
        <f t="shared" si="26"/>
        <v>00</v>
      </c>
      <c r="AO142" s="61" t="str">
        <f t="shared" si="27"/>
        <v>00</v>
      </c>
      <c r="AQ142" t="str">
        <f t="shared" si="22"/>
        <v xml:space="preserve">    (U4)0x00000007U,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0</v>
      </c>
      <c r="AF143" s="125">
        <f t="shared" si="20"/>
        <v>0</v>
      </c>
      <c r="AG143" s="125">
        <f t="shared" si="20"/>
        <v>1</v>
      </c>
      <c r="AH143" s="125">
        <f t="shared" si="20"/>
        <v>1</v>
      </c>
      <c r="AI143" s="125">
        <f>IF(OR(AI13=0,AI13=1),1,0)</f>
        <v>1</v>
      </c>
      <c r="AJ143" s="48" t="str">
        <f t="shared" si="21"/>
        <v>UNKNOWN</v>
      </c>
      <c r="AK143" s="61"/>
      <c r="AL143" s="61" t="str">
        <f t="shared" si="24"/>
        <v>07</v>
      </c>
      <c r="AM143" s="61" t="str">
        <f t="shared" si="25"/>
        <v>00</v>
      </c>
      <c r="AN143" s="61" t="str">
        <f t="shared" si="26"/>
        <v>00</v>
      </c>
      <c r="AO143" s="61" t="str">
        <f t="shared" si="27"/>
        <v>00</v>
      </c>
      <c r="AQ143" t="str">
        <f t="shared" si="22"/>
        <v xml:space="preserve">    (U4)0x00000007U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0</v>
      </c>
      <c r="AF144" s="125">
        <f t="shared" si="28"/>
        <v>0</v>
      </c>
      <c r="AG144" s="125">
        <f t="shared" si="28"/>
        <v>0</v>
      </c>
      <c r="AH144" s="125">
        <f t="shared" si="28"/>
        <v>0</v>
      </c>
      <c r="AI144" s="125">
        <f t="shared" si="28"/>
        <v>0</v>
      </c>
      <c r="AJ144" s="48" t="str">
        <f t="shared" si="21"/>
        <v/>
      </c>
      <c r="AK144" s="61"/>
      <c r="AL144" s="61" t="str">
        <f t="shared" si="24"/>
        <v>00</v>
      </c>
      <c r="AM144" s="61" t="str">
        <f t="shared" si="25"/>
        <v>00</v>
      </c>
      <c r="AN144" s="61" t="str">
        <f t="shared" si="26"/>
        <v>00</v>
      </c>
      <c r="AO144" s="61" t="str">
        <f t="shared" si="27"/>
        <v>00</v>
      </c>
      <c r="AQ144" t="str">
        <f t="shared" si="22"/>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0</v>
      </c>
      <c r="AF145" s="125">
        <f t="shared" si="28"/>
        <v>0</v>
      </c>
      <c r="AG145" s="125">
        <f t="shared" si="28"/>
        <v>0</v>
      </c>
      <c r="AH145" s="125">
        <f t="shared" si="28"/>
        <v>0</v>
      </c>
      <c r="AI145" s="125">
        <f t="shared" si="28"/>
        <v>0</v>
      </c>
      <c r="AJ145" s="48" t="str">
        <f t="shared" si="21"/>
        <v/>
      </c>
      <c r="AK145" s="61"/>
      <c r="AL145" s="61" t="str">
        <f t="shared" si="24"/>
        <v>00</v>
      </c>
      <c r="AM145" s="61" t="str">
        <f t="shared" si="25"/>
        <v>00</v>
      </c>
      <c r="AN145" s="61" t="str">
        <f t="shared" si="26"/>
        <v>00</v>
      </c>
      <c r="AO145" s="61" t="str">
        <f t="shared" si="27"/>
        <v>00</v>
      </c>
      <c r="AQ145" t="str">
        <f t="shared" si="22"/>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0</v>
      </c>
      <c r="AF146" s="125">
        <f t="shared" si="28"/>
        <v>0</v>
      </c>
      <c r="AG146" s="125">
        <f t="shared" si="28"/>
        <v>0</v>
      </c>
      <c r="AH146" s="125">
        <f t="shared" si="28"/>
        <v>0</v>
      </c>
      <c r="AI146" s="125">
        <f t="shared" si="28"/>
        <v>0</v>
      </c>
      <c r="AJ146" s="48" t="str">
        <f t="shared" si="21"/>
        <v/>
      </c>
      <c r="AK146" s="61"/>
      <c r="AL146" s="61" t="str">
        <f t="shared" si="24"/>
        <v>00</v>
      </c>
      <c r="AM146" s="61" t="str">
        <f t="shared" si="25"/>
        <v>00</v>
      </c>
      <c r="AN146" s="61" t="str">
        <f t="shared" si="26"/>
        <v>00</v>
      </c>
      <c r="AO146" s="61" t="str">
        <f t="shared" si="27"/>
        <v>00</v>
      </c>
      <c r="AQ146" t="str">
        <f t="shared" si="22"/>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0</v>
      </c>
      <c r="AF147" s="125">
        <f t="shared" si="28"/>
        <v>0</v>
      </c>
      <c r="AG147" s="125">
        <f t="shared" si="28"/>
        <v>0</v>
      </c>
      <c r="AH147" s="125">
        <f t="shared" si="28"/>
        <v>0</v>
      </c>
      <c r="AI147" s="125">
        <f t="shared" si="28"/>
        <v>0</v>
      </c>
      <c r="AJ147" s="48" t="str">
        <f t="shared" si="21"/>
        <v/>
      </c>
      <c r="AK147" s="61"/>
      <c r="AL147" s="61" t="str">
        <f t="shared" si="24"/>
        <v>00</v>
      </c>
      <c r="AM147" s="61" t="str">
        <f t="shared" si="25"/>
        <v>00</v>
      </c>
      <c r="AN147" s="61" t="str">
        <f t="shared" si="26"/>
        <v>00</v>
      </c>
      <c r="AO147" s="61" t="str">
        <f t="shared" si="27"/>
        <v>00</v>
      </c>
      <c r="AQ147" t="str">
        <f t="shared" si="22"/>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0</v>
      </c>
      <c r="AF148" s="125">
        <f t="shared" si="28"/>
        <v>0</v>
      </c>
      <c r="AG148" s="125">
        <f t="shared" si="28"/>
        <v>0</v>
      </c>
      <c r="AH148" s="125">
        <f t="shared" si="28"/>
        <v>0</v>
      </c>
      <c r="AI148" s="125">
        <f t="shared" si="28"/>
        <v>0</v>
      </c>
      <c r="AJ148" s="48" t="str">
        <f t="shared" si="21"/>
        <v/>
      </c>
      <c r="AK148" s="61"/>
      <c r="AL148" s="61" t="str">
        <f t="shared" si="24"/>
        <v>00</v>
      </c>
      <c r="AM148" s="61" t="str">
        <f t="shared" si="25"/>
        <v>00</v>
      </c>
      <c r="AN148" s="61" t="str">
        <f t="shared" si="26"/>
        <v>00</v>
      </c>
      <c r="AO148" s="61" t="str">
        <f t="shared" si="27"/>
        <v>00</v>
      </c>
      <c r="AQ148" t="str">
        <f t="shared" si="22"/>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0</v>
      </c>
      <c r="AF149" s="125">
        <f t="shared" si="28"/>
        <v>0</v>
      </c>
      <c r="AG149" s="125">
        <f t="shared" si="28"/>
        <v>0</v>
      </c>
      <c r="AH149" s="125">
        <f t="shared" si="28"/>
        <v>0</v>
      </c>
      <c r="AI149" s="125">
        <f t="shared" si="28"/>
        <v>0</v>
      </c>
      <c r="AJ149" s="48" t="str">
        <f t="shared" si="21"/>
        <v/>
      </c>
      <c r="AK149" s="61"/>
      <c r="AL149" s="61" t="str">
        <f t="shared" si="24"/>
        <v>00</v>
      </c>
      <c r="AM149" s="61" t="str">
        <f t="shared" si="25"/>
        <v>00</v>
      </c>
      <c r="AN149" s="61" t="str">
        <f t="shared" si="26"/>
        <v>00</v>
      </c>
      <c r="AO149" s="61" t="str">
        <f t="shared" si="27"/>
        <v>00</v>
      </c>
      <c r="AQ149" t="str">
        <f t="shared" si="22"/>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0</v>
      </c>
      <c r="AF150" s="125">
        <f t="shared" si="28"/>
        <v>0</v>
      </c>
      <c r="AG150" s="125">
        <f t="shared" si="28"/>
        <v>0</v>
      </c>
      <c r="AH150" s="125">
        <f t="shared" si="28"/>
        <v>0</v>
      </c>
      <c r="AI150" s="125">
        <f t="shared" si="28"/>
        <v>0</v>
      </c>
      <c r="AJ150" s="48" t="str">
        <f t="shared" si="21"/>
        <v/>
      </c>
      <c r="AK150" s="61"/>
      <c r="AL150" s="61" t="str">
        <f t="shared" si="24"/>
        <v>00</v>
      </c>
      <c r="AM150" s="61" t="str">
        <f t="shared" si="25"/>
        <v>00</v>
      </c>
      <c r="AN150" s="61" t="str">
        <f t="shared" si="26"/>
        <v>00</v>
      </c>
      <c r="AO150" s="61" t="str">
        <f t="shared" si="27"/>
        <v>00</v>
      </c>
      <c r="AQ150" t="str">
        <f t="shared" si="22"/>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0</v>
      </c>
      <c r="AF151" s="125">
        <f t="shared" si="28"/>
        <v>0</v>
      </c>
      <c r="AG151" s="125">
        <f t="shared" si="28"/>
        <v>0</v>
      </c>
      <c r="AH151" s="125">
        <f t="shared" si="28"/>
        <v>0</v>
      </c>
      <c r="AI151" s="125">
        <f>IF(OR(AI21=0,AI21=1),1,0)</f>
        <v>0</v>
      </c>
      <c r="AJ151" s="48" t="str">
        <f t="shared" si="21"/>
        <v/>
      </c>
      <c r="AK151" s="61"/>
      <c r="AL151" s="61" t="str">
        <f t="shared" si="24"/>
        <v>00</v>
      </c>
      <c r="AM151" s="61" t="str">
        <f t="shared" si="25"/>
        <v>00</v>
      </c>
      <c r="AN151" s="61" t="str">
        <f t="shared" si="26"/>
        <v>00</v>
      </c>
      <c r="AO151" s="61" t="str">
        <f t="shared" si="27"/>
        <v>00</v>
      </c>
      <c r="AQ151" t="str">
        <f t="shared" si="22"/>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0</v>
      </c>
      <c r="AF152" s="125">
        <f t="shared" si="29"/>
        <v>0</v>
      </c>
      <c r="AG152" s="125">
        <f t="shared" si="29"/>
        <v>0</v>
      </c>
      <c r="AH152" s="125">
        <f t="shared" si="29"/>
        <v>0</v>
      </c>
      <c r="AI152" s="125">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0</v>
      </c>
      <c r="AF153" s="125">
        <f t="shared" si="29"/>
        <v>0</v>
      </c>
      <c r="AG153" s="125">
        <f t="shared" si="29"/>
        <v>0</v>
      </c>
      <c r="AH153" s="125">
        <f t="shared" si="29"/>
        <v>0</v>
      </c>
      <c r="AI153" s="125">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0</v>
      </c>
      <c r="AF154" s="125">
        <f t="shared" si="29"/>
        <v>0</v>
      </c>
      <c r="AG154" s="125">
        <f t="shared" si="29"/>
        <v>0</v>
      </c>
      <c r="AH154" s="125">
        <f t="shared" si="29"/>
        <v>0</v>
      </c>
      <c r="AI154" s="125">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F3 D6:AJ69" name="Table作成編集範囲"/>
    <protectedRange sqref="AG3:AI3" name="Table作成編集範囲_2"/>
    <protectedRange sqref="B3" name="Table作成編集範囲_1"/>
  </protectedRanges>
  <mergeCells count="4">
    <mergeCell ref="C2:C3"/>
    <mergeCell ref="AJ2:AJ3"/>
    <mergeCell ref="A4:B5"/>
    <mergeCell ref="AG3:AH3"/>
  </mergeCells>
  <phoneticPr fontId="3"/>
  <conditionalFormatting sqref="D6:AI69">
    <cfRule type="cellIs" dxfId="13" priority="3" operator="equal">
      <formula>1</formula>
    </cfRule>
    <cfRule type="cellIs" dxfId="12" priority="4" operator="equal">
      <formula>"×"</formula>
    </cfRule>
  </conditionalFormatting>
  <conditionalFormatting sqref="AC6:AF10">
    <cfRule type="cellIs" dxfId="11" priority="10" operator="equal">
      <formula>1</formula>
    </cfRule>
    <cfRule type="cellIs" dxfId="10" priority="11" operator="equal">
      <formula>"×"</formula>
    </cfRule>
  </conditionalFormatting>
  <conditionalFormatting sqref="AF6:AF21 AG14:AI21">
    <cfRule type="cellIs" dxfId="9" priority="1" operator="equal">
      <formula>1</formula>
    </cfRule>
    <cfRule type="cellIs" dxfId="8" priority="2" operator="equal">
      <formula>"×"</formula>
    </cfRule>
  </conditionalFormatting>
  <conditionalFormatting sqref="AR5:AS70">
    <cfRule type="expression" dxfId="7"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CH_Design!$C$3:$C$103</xm:f>
          </x14:formula1>
          <xm:sqref>AJ6:AJ69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CECFF"/>
  </sheetPr>
  <dimension ref="A1:AW199"/>
  <sheetViews>
    <sheetView zoomScale="85" zoomScaleNormal="85" workbookViewId="0">
      <pane ySplit="3" topLeftCell="A4" activePane="bottomLeft" state="frozen"/>
      <selection activeCell="U50" sqref="U50"/>
      <selection pane="bottomLeft" activeCell="U50" sqref="U50"/>
    </sheetView>
  </sheetViews>
  <sheetFormatPr defaultColWidth="9"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61</v>
      </c>
      <c r="AI1" t="s">
        <v>62</v>
      </c>
    </row>
    <row r="2" spans="1:49">
      <c r="B2" s="124" t="s">
        <v>125</v>
      </c>
      <c r="C2" s="362"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364" t="s">
        <v>53</v>
      </c>
    </row>
    <row r="3" spans="1:49" ht="213" customHeight="1" thickBot="1">
      <c r="B3" s="228" t="str">
        <f>IF(OR(IF(COUNTIF(D6:AC69,"0")&lt;&gt;0,TRUE,FALSE),IF(COUNTIF(D6:AC69,"1")&lt;&gt;0,TRUE,FALSE)),"Search Table","Index Table")</f>
        <v>Index Table</v>
      </c>
      <c r="C3" s="363"/>
      <c r="D3" s="126" t="s">
        <v>63</v>
      </c>
      <c r="E3" s="126" t="s">
        <v>68</v>
      </c>
      <c r="F3" s="126" t="s">
        <v>51</v>
      </c>
      <c r="G3" s="126" t="s">
        <v>50</v>
      </c>
      <c r="H3" s="126" t="s">
        <v>123</v>
      </c>
      <c r="I3" s="126" t="s">
        <v>122</v>
      </c>
      <c r="J3" s="126" t="s">
        <v>127</v>
      </c>
      <c r="K3" s="126" t="s">
        <v>126</v>
      </c>
      <c r="L3" s="127" t="s">
        <v>68</v>
      </c>
      <c r="M3" s="127" t="s">
        <v>64</v>
      </c>
      <c r="N3" s="127" t="s">
        <v>64</v>
      </c>
      <c r="O3" s="127" t="s">
        <v>64</v>
      </c>
      <c r="P3" s="127" t="s">
        <v>64</v>
      </c>
      <c r="Q3" s="127" t="s">
        <v>64</v>
      </c>
      <c r="R3" s="127" t="s">
        <v>64</v>
      </c>
      <c r="S3" s="127" t="s">
        <v>64</v>
      </c>
      <c r="T3" s="127" t="s">
        <v>64</v>
      </c>
      <c r="U3" s="127" t="s">
        <v>64</v>
      </c>
      <c r="V3" s="127" t="s">
        <v>64</v>
      </c>
      <c r="W3" s="127" t="s">
        <v>64</v>
      </c>
      <c r="X3" s="127" t="s">
        <v>64</v>
      </c>
      <c r="Y3" s="127" t="s">
        <v>64</v>
      </c>
      <c r="Z3" s="127" t="s">
        <v>64</v>
      </c>
      <c r="AA3" s="127" t="s">
        <v>64</v>
      </c>
      <c r="AB3" s="127" t="s">
        <v>68</v>
      </c>
      <c r="AC3" s="127" t="s">
        <v>68</v>
      </c>
      <c r="AD3" s="127" t="s">
        <v>68</v>
      </c>
      <c r="AE3" s="127" t="s">
        <v>68</v>
      </c>
      <c r="AF3" s="127" t="s">
        <v>68</v>
      </c>
      <c r="AG3" s="370" t="s">
        <v>465</v>
      </c>
      <c r="AH3" s="372"/>
      <c r="AI3" s="204" t="s">
        <v>653</v>
      </c>
      <c r="AJ3" s="365"/>
      <c r="AR3" s="93" t="s">
        <v>98</v>
      </c>
    </row>
    <row r="4" spans="1:49" ht="15.75" thickBot="1">
      <c r="A4" s="366" t="s">
        <v>65</v>
      </c>
      <c r="B4" s="367"/>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84</v>
      </c>
      <c r="AS4" s="82"/>
      <c r="AT4" s="82"/>
      <c r="AU4" s="82"/>
      <c r="AV4" s="82"/>
      <c r="AW4" s="83"/>
    </row>
    <row r="5" spans="1:49" ht="15.75" thickBot="1">
      <c r="A5" s="368"/>
      <c r="B5" s="369"/>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u4_sp_ALERT_D_SBW_PD_SILUA_CRIT[ALERT_D_SBW_PD_SILUA_NUM_DST] = {</v>
      </c>
      <c r="AS5" s="84" t="str">
        <f ca="1">"static const U4  "&amp;$AW$9&amp;"["&amp;$AW$10&amp;"] = {"</f>
        <v>static const U4  u4_sp_ALERT_D_SBW_PD_SILUA_MASK[ALERT_D_SBW_PD_SILUA_NUM_DST] = {</v>
      </c>
      <c r="AT5" s="84" t="str">
        <f ca="1">"static const U1  "&amp;$AW$11&amp;"["&amp;$AW$10&amp;"] = {"</f>
        <v>static const U1  u1_sp_ALERT_D_SBW_PD_SILUA_DST[ALERT_D_SBW_PD_SILUA_NUM_DST] = {</v>
      </c>
      <c r="AU5" s="84" t="str">
        <f ca="1">"const ST_ALERT_MTRX "&amp;$AW$12&amp;" = {"</f>
        <v>const ST_ALERT_MTRX st_gp_ALERT_D_SBW_MTRX[17] = {</v>
      </c>
      <c r="AV5" s="65" t="str">
        <f ca="1">"#define "&amp;AW10&amp;REPT(" ",41-LEN(AW10))&amp;"("&amp;AW13&amp;"U)"</f>
        <v>#define ALERT_D_SBW_PD_SILUA_NUM_DST             (8U)</v>
      </c>
      <c r="AW5" s="66"/>
    </row>
    <row r="6" spans="1:49">
      <c r="B6" s="131" t="str">
        <f ca="1">"Table "&amp;$AW$6</f>
        <v>Table PD_SILUA</v>
      </c>
      <c r="C6" s="53">
        <f>ROW()-ROW($C$6)</f>
        <v>0</v>
      </c>
      <c r="D6" s="35" t="s">
        <v>69</v>
      </c>
      <c r="E6" s="35" t="s">
        <v>69</v>
      </c>
      <c r="F6" s="35" t="s">
        <v>69</v>
      </c>
      <c r="G6" s="35" t="s">
        <v>69</v>
      </c>
      <c r="H6" s="35" t="s">
        <v>69</v>
      </c>
      <c r="I6" s="35" t="s">
        <v>69</v>
      </c>
      <c r="J6" s="35" t="s">
        <v>69</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t="s">
        <v>220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(U4)0x00000007U,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PD_SILUA</v>
      </c>
    </row>
    <row r="7" spans="1:49">
      <c r="B7" s="131"/>
      <c r="C7" s="48">
        <f t="shared" ref="C7:C69" si="2">ROW()-ROW($C$6)</f>
        <v>1</v>
      </c>
      <c r="D7" s="62" t="s">
        <v>69</v>
      </c>
      <c r="E7" s="62" t="s">
        <v>69</v>
      </c>
      <c r="F7" s="62" t="s">
        <v>69</v>
      </c>
      <c r="G7" s="62" t="s">
        <v>69</v>
      </c>
      <c r="H7" s="62" t="s">
        <v>69</v>
      </c>
      <c r="I7" s="62" t="s">
        <v>69</v>
      </c>
      <c r="J7" s="62" t="s">
        <v>69</v>
      </c>
      <c r="K7" s="35" t="s">
        <v>220</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220</v>
      </c>
      <c r="AA7" s="62" t="s">
        <v>220</v>
      </c>
      <c r="AB7" s="62" t="s">
        <v>220</v>
      </c>
      <c r="AC7" s="35" t="s">
        <v>220</v>
      </c>
      <c r="AD7" s="35" t="s">
        <v>220</v>
      </c>
      <c r="AE7" s="35" t="s">
        <v>220</v>
      </c>
      <c r="AF7" s="35" t="s">
        <v>220</v>
      </c>
      <c r="AG7" s="35">
        <v>0</v>
      </c>
      <c r="AH7" s="35">
        <v>0</v>
      </c>
      <c r="AI7" s="35">
        <v>1</v>
      </c>
      <c r="AJ7" s="52" t="s">
        <v>657</v>
      </c>
      <c r="AL7" t="str">
        <f t="shared" ca="1" si="0"/>
        <v xml:space="preserve">    (U1)ALERT_REQ_D_SBW_PD_SILUA_MSG_41</v>
      </c>
      <c r="AR7" s="63" t="str">
        <f t="shared" ref="AR7:AR70" si="3">IF(AQ72&lt;&gt;"",AQ72,IF(AQ71&lt;&gt;"","};",""))</f>
        <v xml:space="preserve">    (U4)0x00000001U,                                                           /* 01 MSG_41                                          */</v>
      </c>
      <c r="AS7" s="63" t="str">
        <f t="shared" ref="AS7:AS70" si="4">IF(AQ137&lt;&gt;"",AQ137,IF(AQ136&lt;&gt;"","};",""))</f>
        <v xml:space="preserve">    (U4)0x00000007U,                                                           /* 01 MSG_41                                          */</v>
      </c>
      <c r="AT7" s="63" t="str">
        <f t="shared" ca="1" si="1"/>
        <v xml:space="preserve">    (U1)ALERT_REQ_D_SBW_PD_SILUA_MSG_41,                                       /* 01 MSG_41                                          */</v>
      </c>
      <c r="AU7" s="63" t="str">
        <f ca="1">"        &amp;"&amp;$AW$14&amp;","&amp;REPT(" ",69-LEN($AW$14))&amp;"/* fp_u4_SRC_CHK                                      */"</f>
        <v xml:space="preserve">        &amp;u4_s_AlertD_sbwPdSiluaSrcchk,                                         /* fp_u4_SRC_CHK                                      */</v>
      </c>
      <c r="AV7" s="50" t="s">
        <v>73</v>
      </c>
      <c r="AW7" s="130">
        <f>IF(B3="Search Table",1,0)</f>
        <v>0</v>
      </c>
    </row>
    <row r="8" spans="1:49">
      <c r="B8" s="131"/>
      <c r="C8" s="48">
        <f t="shared" si="2"/>
        <v>2</v>
      </c>
      <c r="D8" s="62" t="s">
        <v>69</v>
      </c>
      <c r="E8" s="62" t="s">
        <v>69</v>
      </c>
      <c r="F8" s="62" t="s">
        <v>69</v>
      </c>
      <c r="G8" s="62" t="s">
        <v>69</v>
      </c>
      <c r="H8" s="62" t="s">
        <v>69</v>
      </c>
      <c r="I8" s="62" t="s">
        <v>69</v>
      </c>
      <c r="J8" s="62" t="s">
        <v>69</v>
      </c>
      <c r="K8" s="62" t="s">
        <v>220</v>
      </c>
      <c r="L8" s="62" t="s">
        <v>220</v>
      </c>
      <c r="M8" s="62" t="s">
        <v>220</v>
      </c>
      <c r="N8" s="62" t="s">
        <v>220</v>
      </c>
      <c r="O8" s="62" t="s">
        <v>220</v>
      </c>
      <c r="P8" s="62" t="s">
        <v>220</v>
      </c>
      <c r="Q8" s="62" t="s">
        <v>220</v>
      </c>
      <c r="R8" s="62" t="s">
        <v>220</v>
      </c>
      <c r="S8" s="62" t="s">
        <v>220</v>
      </c>
      <c r="T8" s="62" t="s">
        <v>220</v>
      </c>
      <c r="U8" s="62" t="s">
        <v>220</v>
      </c>
      <c r="V8" s="62" t="s">
        <v>220</v>
      </c>
      <c r="W8" s="62" t="s">
        <v>220</v>
      </c>
      <c r="X8" s="62" t="s">
        <v>220</v>
      </c>
      <c r="Y8" s="62" t="s">
        <v>220</v>
      </c>
      <c r="Z8" s="62" t="s">
        <v>220</v>
      </c>
      <c r="AA8" s="62" t="s">
        <v>220</v>
      </c>
      <c r="AB8" s="62" t="s">
        <v>220</v>
      </c>
      <c r="AC8" s="35" t="s">
        <v>220</v>
      </c>
      <c r="AD8" s="35" t="s">
        <v>220</v>
      </c>
      <c r="AE8" s="35" t="s">
        <v>220</v>
      </c>
      <c r="AF8" s="35" t="s">
        <v>220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(U4)0x00000007U,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u4_sp_ALERT_D_SBW_PD_SILUA_CRIT</v>
      </c>
    </row>
    <row r="9" spans="1:49">
      <c r="B9" s="131"/>
      <c r="C9" s="48">
        <f t="shared" si="2"/>
        <v>3</v>
      </c>
      <c r="D9" s="62" t="s">
        <v>69</v>
      </c>
      <c r="E9" s="62" t="s">
        <v>69</v>
      </c>
      <c r="F9" s="62" t="s">
        <v>69</v>
      </c>
      <c r="G9" s="62" t="s">
        <v>69</v>
      </c>
      <c r="H9" s="62" t="s">
        <v>69</v>
      </c>
      <c r="I9" s="62" t="s">
        <v>69</v>
      </c>
      <c r="J9" s="62" t="s">
        <v>69</v>
      </c>
      <c r="K9" s="62" t="s">
        <v>220</v>
      </c>
      <c r="L9" s="62" t="s">
        <v>220</v>
      </c>
      <c r="M9" s="62" t="s">
        <v>220</v>
      </c>
      <c r="N9" s="62" t="s">
        <v>220</v>
      </c>
      <c r="O9" s="62" t="s">
        <v>220</v>
      </c>
      <c r="P9" s="62" t="s">
        <v>220</v>
      </c>
      <c r="Q9" s="62" t="s">
        <v>220</v>
      </c>
      <c r="R9" s="62" t="s">
        <v>220</v>
      </c>
      <c r="S9" s="62" t="s">
        <v>220</v>
      </c>
      <c r="T9" s="62" t="s">
        <v>220</v>
      </c>
      <c r="U9" s="62" t="s">
        <v>220</v>
      </c>
      <c r="V9" s="62" t="s">
        <v>220</v>
      </c>
      <c r="W9" s="62" t="s">
        <v>220</v>
      </c>
      <c r="X9" s="62" t="s">
        <v>220</v>
      </c>
      <c r="Y9" s="62" t="s">
        <v>220</v>
      </c>
      <c r="Z9" s="62" t="s">
        <v>220</v>
      </c>
      <c r="AA9" s="62" t="s">
        <v>220</v>
      </c>
      <c r="AB9" s="62" t="s">
        <v>220</v>
      </c>
      <c r="AC9" s="35" t="s">
        <v>220</v>
      </c>
      <c r="AD9" s="35" t="s">
        <v>220</v>
      </c>
      <c r="AE9" s="35" t="s">
        <v>220</v>
      </c>
      <c r="AF9" s="35" t="s">
        <v>220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(U4)0x00000007U,                                                           /* 03 UNKNOWN                                         */</v>
      </c>
      <c r="AT9" s="63" t="str">
        <f t="shared" si="1"/>
        <v xml:space="preserve">    (U1)ALERT_REQ_UNKNOWN,                                                     /* 03 UNKNOWN                                         */</v>
      </c>
      <c r="AU9" s="63"/>
      <c r="AV9" s="50" t="s">
        <v>75</v>
      </c>
      <c r="AW9" s="68" t="str">
        <f ca="1">"u4_sp_ALERT_"&amp;IF(AW6&lt;&gt;AW17,$AW$17&amp;"_"&amp;$AW$6,AW17)&amp;"_MASK"</f>
        <v>u4_sp_ALERT_D_SBW_PD_SILUA_MASK</v>
      </c>
    </row>
    <row r="10" spans="1:49">
      <c r="B10" s="131"/>
      <c r="C10" s="48">
        <f t="shared" si="2"/>
        <v>4</v>
      </c>
      <c r="D10" s="62" t="s">
        <v>69</v>
      </c>
      <c r="E10" s="62" t="s">
        <v>69</v>
      </c>
      <c r="F10" s="62" t="s">
        <v>69</v>
      </c>
      <c r="G10" s="62" t="s">
        <v>69</v>
      </c>
      <c r="H10" s="62" t="s">
        <v>69</v>
      </c>
      <c r="I10" s="62" t="s">
        <v>69</v>
      </c>
      <c r="J10" s="62" t="s">
        <v>69</v>
      </c>
      <c r="K10" s="62" t="s">
        <v>220</v>
      </c>
      <c r="L10" s="62" t="s">
        <v>220</v>
      </c>
      <c r="M10" s="62" t="s">
        <v>220</v>
      </c>
      <c r="N10" s="62" t="s">
        <v>220</v>
      </c>
      <c r="O10" s="62" t="s">
        <v>220</v>
      </c>
      <c r="P10" s="62" t="s">
        <v>220</v>
      </c>
      <c r="Q10" s="62" t="s">
        <v>220</v>
      </c>
      <c r="R10" s="62" t="s">
        <v>220</v>
      </c>
      <c r="S10" s="62" t="s">
        <v>220</v>
      </c>
      <c r="T10" s="62" t="s">
        <v>220</v>
      </c>
      <c r="U10" s="62" t="s">
        <v>220</v>
      </c>
      <c r="V10" s="62" t="s">
        <v>220</v>
      </c>
      <c r="W10" s="62" t="s">
        <v>220</v>
      </c>
      <c r="X10" s="62" t="s">
        <v>220</v>
      </c>
      <c r="Y10" s="62" t="s">
        <v>220</v>
      </c>
      <c r="Z10" s="62" t="s">
        <v>220</v>
      </c>
      <c r="AA10" s="62" t="s">
        <v>220</v>
      </c>
      <c r="AB10" s="62" t="s">
        <v>220</v>
      </c>
      <c r="AC10" s="35" t="s">
        <v>220</v>
      </c>
      <c r="AD10" s="35" t="s">
        <v>220</v>
      </c>
      <c r="AE10" s="35" t="s">
        <v>220</v>
      </c>
      <c r="AF10" s="35" t="s">
        <v>220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(U4)0x00000007U,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ALERT_D_SBW_PD_SILUA_NUM_DST</v>
      </c>
    </row>
    <row r="11" spans="1:49">
      <c r="B11" s="131"/>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t="s">
        <v>69</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(U4)0x00000007U,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u1_sp_ALERT_D_SBW_PD_SILUA_DST</v>
      </c>
    </row>
    <row r="12" spans="1:49">
      <c r="B12" s="131"/>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t="s">
        <v>69</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(U4)0x00000007U,                                                           /* 06 UNKNOWN                                         */</v>
      </c>
      <c r="AT12" s="63" t="str">
        <f t="shared" si="1"/>
        <v xml:space="preserve">    (U1)ALERT_REQ_UNKNOWN,                                                     /* 06 UNKNOWN                                         */</v>
      </c>
      <c r="AU12" s="63"/>
      <c r="AV12" s="50" t="s">
        <v>90</v>
      </c>
      <c r="AW12" s="68" t="str">
        <f ca="1">Matrix!D8&amp;"["&amp;Matrix!D7&amp;"]"</f>
        <v>st_gp_ALERT_D_SBW_MTRX[17]</v>
      </c>
    </row>
    <row r="13" spans="1:49">
      <c r="B13" s="131"/>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t="s">
        <v>69</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(U4)0x00000007U                                                            /* 07 UNKNOWN                                         */</v>
      </c>
      <c r="AT13" s="63" t="str">
        <f t="shared" si="1"/>
        <v xml:space="preserve">    (U1)ALERT_REQ_UNKNOWN                                                      /* 07 UNKNOWN                                         */</v>
      </c>
      <c r="AU13" s="63" t="str">
        <f ca="1">"        &amp;"&amp;$AW$11&amp;"[0],"&amp;REPT(" ",66-LEN($AW$11))&amp;"/* u1p_DST                                            */"</f>
        <v xml:space="preserve">        &amp;u1_sp_ALERT_D_SBW_PD_SILUA_DST[0],                                    /* u1p_DST                                            */</v>
      </c>
      <c r="AV13" s="50" t="s">
        <v>78</v>
      </c>
      <c r="AW13" s="130">
        <f>COUNTA($AJ$6:$AJ$69)</f>
        <v>8</v>
      </c>
    </row>
    <row r="14" spans="1:49">
      <c r="B14" s="131"/>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t="s">
        <v>69</v>
      </c>
      <c r="AG14" s="35" t="s">
        <v>69</v>
      </c>
      <c r="AH14" s="35" t="s">
        <v>69</v>
      </c>
      <c r="AI14" s="35" t="s">
        <v>69</v>
      </c>
      <c r="AJ14" s="52"/>
      <c r="AL14" t="str">
        <f t="shared" ca="1" si="0"/>
        <v xml:space="preserve">    (U1)ALERT_REQ_D_SBW_PD_SILUA_</v>
      </c>
      <c r="AR14" s="63" t="str">
        <f t="shared" si="3"/>
        <v>};</v>
      </c>
      <c r="AS14" s="63" t="str">
        <f t="shared" si="4"/>
        <v>};</v>
      </c>
      <c r="AT14" s="63" t="str">
        <f t="shared" si="1"/>
        <v>};</v>
      </c>
      <c r="AU14" s="63" t="str">
        <f ca="1">"        (U2)"&amp;$AW$10&amp;","&amp;REPT(" ",66-LEN($AW$10))&amp;"/* u2_num_srch                                        */"</f>
        <v xml:space="preserve">        (U2)ALERT_D_SBW_PD_SILUA_NUM_DST,                                      /* u2_num_srch                                        */</v>
      </c>
      <c r="AV14" s="50" t="s">
        <v>79</v>
      </c>
      <c r="AW14" s="68" t="str">
        <f ca="1">IF(AW6&lt;&gt;AW17,VLOOKUP(AW6,Matrix!$C$13:$G$37,4,FALSE),Matrix!F13)</f>
        <v>u4_s_AlertD_sbwPdSiluaSrcchk</v>
      </c>
    </row>
    <row r="15" spans="1:49">
      <c r="B15" s="131"/>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t="s">
        <v>69</v>
      </c>
      <c r="AG15" s="35" t="s">
        <v>69</v>
      </c>
      <c r="AH15" s="35" t="s">
        <v>69</v>
      </c>
      <c r="AI15" s="35" t="s">
        <v>69</v>
      </c>
      <c r="AJ15" s="52"/>
      <c r="AL15" t="str">
        <f t="shared" ca="1" si="0"/>
        <v xml:space="preserve">    (U1)ALERT_REQ_D_SBW_PD_SILUA_</v>
      </c>
      <c r="AR15" s="63" t="str">
        <f t="shared" si="3"/>
        <v/>
      </c>
      <c r="AS15" s="63" t="str">
        <f t="shared" si="4"/>
        <v/>
      </c>
      <c r="AT15" s="63" t="str">
        <f t="shared" si="1"/>
        <v/>
      </c>
      <c r="AU15" s="63" t="str">
        <f ca="1">"        (U1)"&amp;$AW$16&amp;REPT(" ",67-LEN($AW$16))&amp;"/* u1_vom_act                                         */"</f>
        <v xml:space="preserve">        (U1)ALERT_VOM_IGN_ON                                                   /* u1_vom_act                                         */</v>
      </c>
      <c r="AV15" s="50" t="s">
        <v>82</v>
      </c>
      <c r="AW15" s="68" t="str">
        <f ca="1">IF(AW6&lt;&gt;AW17,VLOOKUP(AW6,Matrix!$C$13:$G$37,5,FALSE),Matrix!G13)</f>
        <v>NULL</v>
      </c>
    </row>
    <row r="16" spans="1:49">
      <c r="B16" s="131"/>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t="s">
        <v>69</v>
      </c>
      <c r="AG16" s="35" t="s">
        <v>69</v>
      </c>
      <c r="AH16" s="35" t="s">
        <v>69</v>
      </c>
      <c r="AI16" s="35" t="s">
        <v>69</v>
      </c>
      <c r="AJ16" s="52"/>
      <c r="AL16" t="str">
        <f t="shared" ca="1" si="0"/>
        <v xml:space="preserve">    (U1)ALERT_REQ_D_SBW_PD_SILUA_</v>
      </c>
      <c r="AR16" s="63" t="str">
        <f t="shared" si="3"/>
        <v/>
      </c>
      <c r="AS16" s="63" t="str">
        <f t="shared" si="4"/>
        <v/>
      </c>
      <c r="AT16" s="63" t="str">
        <f t="shared" si="1"/>
        <v/>
      </c>
      <c r="AU16" s="63" t="s">
        <v>71</v>
      </c>
      <c r="AV16" s="50" t="s">
        <v>80</v>
      </c>
      <c r="AW16" s="68" t="str">
        <f ca="1">IF(AW6&lt;&gt;AW17,VLOOKUP(AW6,Matrix!$C$13:$G$37,2,FALSE),Matrix!D13)</f>
        <v>ALERT_VOM_IGN_ON</v>
      </c>
    </row>
    <row r="17" spans="2:49" ht="15.75" thickBot="1">
      <c r="B17" s="131"/>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t="s">
        <v>69</v>
      </c>
      <c r="AG17" s="35" t="s">
        <v>69</v>
      </c>
      <c r="AH17" s="35" t="s">
        <v>69</v>
      </c>
      <c r="AI17" s="35" t="s">
        <v>69</v>
      </c>
      <c r="AJ17" s="52"/>
      <c r="AL17" t="str">
        <f t="shared" ca="1" si="0"/>
        <v xml:space="preserve">    (U1)ALERT_REQ_D_SBW_PD_SILUA_</v>
      </c>
      <c r="AR17" s="63" t="str">
        <f t="shared" si="3"/>
        <v/>
      </c>
      <c r="AS17" s="63" t="str">
        <f t="shared" si="4"/>
        <v/>
      </c>
      <c r="AT17" s="63" t="str">
        <f t="shared" si="1"/>
        <v/>
      </c>
      <c r="AU17" s="64" t="s">
        <v>83</v>
      </c>
      <c r="AV17" s="51" t="s">
        <v>81</v>
      </c>
      <c r="AW17" s="69" t="str">
        <f ca="1">UPPER(Matrix!$D$6)</f>
        <v>D_SBW</v>
      </c>
    </row>
    <row r="18" spans="2:49">
      <c r="B18" s="131"/>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t="s">
        <v>69</v>
      </c>
      <c r="AG18" s="35" t="s">
        <v>69</v>
      </c>
      <c r="AH18" s="35" t="s">
        <v>69</v>
      </c>
      <c r="AI18" s="35" t="s">
        <v>69</v>
      </c>
      <c r="AJ18" s="52"/>
      <c r="AL18" t="str">
        <f t="shared" ca="1" si="0"/>
        <v xml:space="preserve">    (U1)ALERT_REQ_D_SBW_PD_SILUA_</v>
      </c>
      <c r="AR18" s="63" t="str">
        <f t="shared" si="3"/>
        <v/>
      </c>
      <c r="AS18" s="63" t="str">
        <f t="shared" si="4"/>
        <v/>
      </c>
      <c r="AT18" s="63" t="str">
        <f t="shared" si="1"/>
        <v/>
      </c>
    </row>
    <row r="19" spans="2:49">
      <c r="B19" s="131"/>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t="s">
        <v>69</v>
      </c>
      <c r="AG19" s="35" t="s">
        <v>69</v>
      </c>
      <c r="AH19" s="35" t="s">
        <v>69</v>
      </c>
      <c r="AI19" s="35" t="s">
        <v>69</v>
      </c>
      <c r="AJ19" s="52"/>
      <c r="AL19" t="str">
        <f t="shared" ca="1" si="0"/>
        <v xml:space="preserve">    (U1)ALERT_REQ_D_SBW_PD_SILUA_</v>
      </c>
      <c r="AR19" s="63" t="str">
        <f t="shared" si="3"/>
        <v/>
      </c>
      <c r="AS19" s="63" t="str">
        <f t="shared" si="4"/>
        <v/>
      </c>
      <c r="AT19" s="63" t="str">
        <f t="shared" si="1"/>
        <v/>
      </c>
    </row>
    <row r="20" spans="2:49">
      <c r="B20" s="131"/>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t="s">
        <v>69</v>
      </c>
      <c r="AG20" s="35" t="s">
        <v>69</v>
      </c>
      <c r="AH20" s="35" t="s">
        <v>69</v>
      </c>
      <c r="AI20" s="35" t="s">
        <v>69</v>
      </c>
      <c r="AJ20" s="52"/>
      <c r="AL20" t="str">
        <f t="shared" ca="1" si="0"/>
        <v xml:space="preserve">    (U1)ALERT_REQ_D_SBW_PD_SILUA_</v>
      </c>
      <c r="AR20" s="63" t="str">
        <f t="shared" si="3"/>
        <v/>
      </c>
      <c r="AS20" s="63" t="str">
        <f t="shared" si="4"/>
        <v/>
      </c>
      <c r="AT20" s="63" t="str">
        <f t="shared" si="1"/>
        <v/>
      </c>
    </row>
    <row r="21" spans="2:49">
      <c r="B21" s="131"/>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t="s">
        <v>69</v>
      </c>
      <c r="AG21" s="35" t="s">
        <v>69</v>
      </c>
      <c r="AH21" s="35" t="s">
        <v>69</v>
      </c>
      <c r="AI21" s="35" t="s">
        <v>69</v>
      </c>
      <c r="AJ21" s="52"/>
      <c r="AL21" t="str">
        <f t="shared" ca="1" si="0"/>
        <v xml:space="preserve">    (U1)ALERT_REQ_D_SBW_PD_SILUA_</v>
      </c>
      <c r="AR21" s="63" t="str">
        <f t="shared" si="3"/>
        <v/>
      </c>
      <c r="AS21" s="63" t="str">
        <f t="shared" si="4"/>
        <v/>
      </c>
      <c r="AT21" s="63" t="str">
        <f t="shared" si="1"/>
        <v/>
      </c>
    </row>
    <row r="22" spans="2:49">
      <c r="B22" s="131"/>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(U1)ALERT_REQ_D_SBW_PD_SILUA_</v>
      </c>
      <c r="AR22" s="63" t="str">
        <f t="shared" si="3"/>
        <v/>
      </c>
      <c r="AS22" s="63" t="str">
        <f t="shared" si="4"/>
        <v/>
      </c>
      <c r="AT22" s="63" t="str">
        <f t="shared" si="1"/>
        <v/>
      </c>
    </row>
    <row r="23" spans="2:49">
      <c r="B23" s="131"/>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(U1)ALERT_REQ_D_SBW_PD_SILUA_</v>
      </c>
      <c r="AR23" s="63" t="str">
        <f t="shared" si="3"/>
        <v/>
      </c>
      <c r="AS23" s="63" t="str">
        <f t="shared" si="4"/>
        <v/>
      </c>
      <c r="AT23" s="63" t="str">
        <f t="shared" si="1"/>
        <v/>
      </c>
    </row>
    <row r="24" spans="2:49">
      <c r="B24" s="131"/>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(U1)ALERT_REQ_D_SBW_PD_SILUA_</v>
      </c>
      <c r="AR24" s="63" t="str">
        <f t="shared" si="3"/>
        <v/>
      </c>
      <c r="AS24" s="63" t="str">
        <f t="shared" si="4"/>
        <v/>
      </c>
      <c r="AT24" s="63" t="str">
        <f t="shared" si="1"/>
        <v/>
      </c>
    </row>
    <row r="25" spans="2:49">
      <c r="B25" s="131"/>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(U1)ALERT_REQ_D_SBW_PD_SILUA_</v>
      </c>
      <c r="AR25" s="63" t="str">
        <f t="shared" si="3"/>
        <v/>
      </c>
      <c r="AS25" s="63" t="str">
        <f t="shared" si="4"/>
        <v/>
      </c>
      <c r="AT25" s="63" t="str">
        <f t="shared" si="1"/>
        <v/>
      </c>
    </row>
    <row r="26" spans="2:49">
      <c r="B26" s="131"/>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(U1)ALERT_REQ_D_SBW_PD_SILUA_</v>
      </c>
      <c r="AR26" s="63" t="str">
        <f t="shared" si="3"/>
        <v/>
      </c>
      <c r="AS26" s="63" t="str">
        <f t="shared" si="4"/>
        <v/>
      </c>
      <c r="AT26" s="63" t="str">
        <f t="shared" si="1"/>
        <v/>
      </c>
    </row>
    <row r="27" spans="2:49">
      <c r="B27" s="131"/>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(U1)ALERT_REQ_D_SBW_PD_SILUA_</v>
      </c>
      <c r="AR27" s="63" t="str">
        <f t="shared" si="3"/>
        <v/>
      </c>
      <c r="AS27" s="63" t="str">
        <f t="shared" si="4"/>
        <v/>
      </c>
      <c r="AT27" s="63" t="str">
        <f t="shared" si="1"/>
        <v/>
      </c>
    </row>
    <row r="28" spans="2:49">
      <c r="B28" s="131"/>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(U1)ALERT_REQ_D_SBW_PD_SILUA_</v>
      </c>
      <c r="AR28" s="63" t="str">
        <f t="shared" si="3"/>
        <v/>
      </c>
      <c r="AS28" s="63" t="str">
        <f t="shared" si="4"/>
        <v/>
      </c>
      <c r="AT28" s="63" t="str">
        <f t="shared" si="1"/>
        <v/>
      </c>
    </row>
    <row r="29" spans="2:49">
      <c r="B29" s="131"/>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(U1)ALERT_REQ_D_SBW_PD_SILUA_</v>
      </c>
      <c r="AR29" s="63" t="str">
        <f t="shared" si="3"/>
        <v/>
      </c>
      <c r="AS29" s="63" t="str">
        <f t="shared" si="4"/>
        <v/>
      </c>
      <c r="AT29" s="63" t="str">
        <f t="shared" si="1"/>
        <v/>
      </c>
    </row>
    <row r="30" spans="2:49">
      <c r="B30" s="131"/>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(U1)ALERT_REQ_D_SBW_PD_SILUA_</v>
      </c>
      <c r="AR30" s="63" t="str">
        <f t="shared" si="3"/>
        <v/>
      </c>
      <c r="AS30" s="63" t="str">
        <f t="shared" si="4"/>
        <v/>
      </c>
      <c r="AT30" s="63" t="str">
        <f t="shared" si="1"/>
        <v/>
      </c>
    </row>
    <row r="31" spans="2:49">
      <c r="B31" s="131"/>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(U1)ALERT_REQ_D_SBW_PD_SILUA_</v>
      </c>
      <c r="AR31" s="63" t="str">
        <f t="shared" si="3"/>
        <v/>
      </c>
      <c r="AS31" s="63" t="str">
        <f t="shared" si="4"/>
        <v/>
      </c>
      <c r="AT31" s="63" t="str">
        <f t="shared" si="1"/>
        <v/>
      </c>
    </row>
    <row r="32" spans="2:49">
      <c r="B32" s="131"/>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(U1)ALERT_REQ_D_SBW_PD_SILUA_</v>
      </c>
      <c r="AR32" s="63" t="str">
        <f t="shared" si="3"/>
        <v/>
      </c>
      <c r="AS32" s="63" t="str">
        <f t="shared" si="4"/>
        <v/>
      </c>
      <c r="AT32" s="63" t="str">
        <f t="shared" si="1"/>
        <v/>
      </c>
    </row>
    <row r="33" spans="2:46">
      <c r="B33" s="131"/>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(U1)ALERT_REQ_D_SBW_PD_SILUA_</v>
      </c>
      <c r="AR33" s="63" t="str">
        <f t="shared" si="3"/>
        <v/>
      </c>
      <c r="AS33" s="63" t="str">
        <f t="shared" si="4"/>
        <v/>
      </c>
      <c r="AT33" s="63" t="str">
        <f t="shared" si="1"/>
        <v/>
      </c>
    </row>
    <row r="34" spans="2:46">
      <c r="B34" s="131"/>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(U1)ALERT_REQ_D_SBW_PD_SILUA_</v>
      </c>
      <c r="AR34" s="63" t="str">
        <f t="shared" si="3"/>
        <v/>
      </c>
      <c r="AS34" s="63" t="str">
        <f t="shared" si="4"/>
        <v/>
      </c>
      <c r="AT34" s="63" t="str">
        <f t="shared" si="1"/>
        <v/>
      </c>
    </row>
    <row r="35" spans="2:46">
      <c r="B35" s="131"/>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(U1)ALERT_REQ_D_SBW_PD_SILUA_</v>
      </c>
      <c r="AR35" s="63" t="str">
        <f t="shared" si="3"/>
        <v/>
      </c>
      <c r="AS35" s="63" t="str">
        <f t="shared" si="4"/>
        <v/>
      </c>
      <c r="AT35" s="63" t="str">
        <f t="shared" si="1"/>
        <v/>
      </c>
    </row>
    <row r="36" spans="2:46">
      <c r="B36" s="131"/>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(U1)ALERT_REQ_D_SBW_PD_SILUA_</v>
      </c>
      <c r="AR36" s="63" t="str">
        <f t="shared" si="3"/>
        <v/>
      </c>
      <c r="AS36" s="63" t="str">
        <f t="shared" si="4"/>
        <v/>
      </c>
      <c r="AT36" s="63" t="str">
        <f t="shared" si="1"/>
        <v/>
      </c>
    </row>
    <row r="37" spans="2:46">
      <c r="B37" s="131"/>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(U1)ALERT_REQ_D_SBW_PD_SILUA_</v>
      </c>
      <c r="AR37" s="63" t="str">
        <f t="shared" si="3"/>
        <v/>
      </c>
      <c r="AS37" s="63" t="str">
        <f t="shared" si="4"/>
        <v/>
      </c>
      <c r="AT37" s="63" t="str">
        <f t="shared" si="1"/>
        <v/>
      </c>
    </row>
    <row r="38" spans="2:46">
      <c r="B38" s="131"/>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(U1)ALERT_REQ_D_SBW_PD_SILUA_</v>
      </c>
      <c r="AR38" s="63" t="str">
        <f t="shared" si="3"/>
        <v/>
      </c>
      <c r="AS38" s="63" t="str">
        <f t="shared" si="4"/>
        <v/>
      </c>
      <c r="AT38" s="63" t="str">
        <f t="shared" si="1"/>
        <v/>
      </c>
    </row>
    <row r="39" spans="2:46">
      <c r="B39" s="131"/>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(U1)ALERT_REQ_D_SBW_PD_SILUA_</v>
      </c>
      <c r="AR39" s="63" t="str">
        <f t="shared" si="3"/>
        <v/>
      </c>
      <c r="AS39" s="63" t="str">
        <f t="shared" si="4"/>
        <v/>
      </c>
      <c r="AT39" s="63" t="str">
        <f t="shared" si="1"/>
        <v/>
      </c>
    </row>
    <row r="40" spans="2:46">
      <c r="B40" s="131"/>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(U1)ALERT_REQ_D_SBW_PD_SILUA_</v>
      </c>
      <c r="AR40" s="63" t="str">
        <f t="shared" si="3"/>
        <v/>
      </c>
      <c r="AS40" s="63" t="str">
        <f t="shared" si="4"/>
        <v/>
      </c>
      <c r="AT40" s="63" t="str">
        <f t="shared" si="1"/>
        <v/>
      </c>
    </row>
    <row r="41" spans="2:46">
      <c r="B41" s="131"/>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(U1)ALERT_REQ_D_SBW_PD_SILUA_</v>
      </c>
      <c r="AR41" s="63" t="str">
        <f t="shared" si="3"/>
        <v/>
      </c>
      <c r="AS41" s="63" t="str">
        <f t="shared" si="4"/>
        <v/>
      </c>
      <c r="AT41" s="63" t="str">
        <f t="shared" si="1"/>
        <v/>
      </c>
    </row>
    <row r="42" spans="2:46">
      <c r="B42" s="131"/>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(U1)ALERT_REQ_D_SBW_PD_SILUA_</v>
      </c>
      <c r="AR42" s="63" t="str">
        <f t="shared" si="3"/>
        <v/>
      </c>
      <c r="AS42" s="63" t="str">
        <f t="shared" si="4"/>
        <v/>
      </c>
      <c r="AT42" s="63" t="str">
        <f t="shared" si="1"/>
        <v/>
      </c>
    </row>
    <row r="43" spans="2:46">
      <c r="B43" s="131"/>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(U1)ALERT_REQ_D_SBW_PD_SILUA_</v>
      </c>
      <c r="AR43" s="63" t="str">
        <f t="shared" si="3"/>
        <v/>
      </c>
      <c r="AS43" s="63" t="str">
        <f t="shared" si="4"/>
        <v/>
      </c>
      <c r="AT43" s="63" t="str">
        <f t="shared" si="1"/>
        <v/>
      </c>
    </row>
    <row r="44" spans="2:46">
      <c r="B44" s="131"/>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(U1)ALERT_REQ_D_SBW_PD_SILUA_</v>
      </c>
      <c r="AR44" s="63" t="str">
        <f t="shared" si="3"/>
        <v/>
      </c>
      <c r="AS44" s="63" t="str">
        <f t="shared" si="4"/>
        <v/>
      </c>
      <c r="AT44" s="63" t="str">
        <f t="shared" si="1"/>
        <v/>
      </c>
    </row>
    <row r="45" spans="2:46">
      <c r="B45" s="131"/>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(U1)ALERT_REQ_D_SBW_PD_SILUA_</v>
      </c>
      <c r="AR45" s="63" t="str">
        <f t="shared" si="3"/>
        <v/>
      </c>
      <c r="AS45" s="63" t="str">
        <f t="shared" si="4"/>
        <v/>
      </c>
      <c r="AT45" s="63" t="str">
        <f t="shared" si="1"/>
        <v/>
      </c>
    </row>
    <row r="46" spans="2:46">
      <c r="B46" s="131"/>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(U1)ALERT_REQ_D_SBW_PD_SILUA_</v>
      </c>
      <c r="AR46" s="63" t="str">
        <f t="shared" si="3"/>
        <v/>
      </c>
      <c r="AS46" s="63" t="str">
        <f t="shared" si="4"/>
        <v/>
      </c>
      <c r="AT46" s="63" t="str">
        <f t="shared" si="1"/>
        <v/>
      </c>
    </row>
    <row r="47" spans="2:46">
      <c r="B47" s="131"/>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(U1)ALERT_REQ_D_SBW_PD_SILUA_</v>
      </c>
      <c r="AR47" s="63" t="str">
        <f t="shared" si="3"/>
        <v/>
      </c>
      <c r="AS47" s="63" t="str">
        <f t="shared" si="4"/>
        <v/>
      </c>
      <c r="AT47" s="63" t="str">
        <f t="shared" si="1"/>
        <v/>
      </c>
    </row>
    <row r="48" spans="2:46">
      <c r="B48" s="131"/>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(U1)ALERT_REQ_D_SBW_PD_SILUA_</v>
      </c>
      <c r="AR48" s="63" t="str">
        <f t="shared" si="3"/>
        <v/>
      </c>
      <c r="AS48" s="63" t="str">
        <f t="shared" si="4"/>
        <v/>
      </c>
      <c r="AT48" s="63" t="str">
        <f t="shared" si="1"/>
        <v/>
      </c>
    </row>
    <row r="49" spans="2:46">
      <c r="B49" s="131"/>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(U1)ALERT_REQ_D_SBW_PD_SILUA_</v>
      </c>
      <c r="AR49" s="63" t="str">
        <f t="shared" si="3"/>
        <v/>
      </c>
      <c r="AS49" s="63" t="str">
        <f t="shared" si="4"/>
        <v/>
      </c>
      <c r="AT49" s="63" t="str">
        <f t="shared" si="1"/>
        <v/>
      </c>
    </row>
    <row r="50" spans="2:46">
      <c r="B50" s="131"/>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(U1)ALERT_REQ_D_SBW_PD_SILUA_</v>
      </c>
      <c r="AR50" s="63" t="str">
        <f t="shared" si="3"/>
        <v/>
      </c>
      <c r="AS50" s="63" t="str">
        <f t="shared" si="4"/>
        <v/>
      </c>
      <c r="AT50" s="63" t="str">
        <f t="shared" si="1"/>
        <v/>
      </c>
    </row>
    <row r="51" spans="2:46">
      <c r="B51" s="131"/>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(U1)ALERT_REQ_D_SBW_PD_SILUA_</v>
      </c>
      <c r="AR51" s="63" t="str">
        <f t="shared" si="3"/>
        <v/>
      </c>
      <c r="AS51" s="63" t="str">
        <f t="shared" si="4"/>
        <v/>
      </c>
      <c r="AT51" s="63" t="str">
        <f t="shared" si="1"/>
        <v/>
      </c>
    </row>
    <row r="52" spans="2:46">
      <c r="B52" s="131"/>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(U1)ALERT_REQ_D_SBW_PD_SILUA_</v>
      </c>
      <c r="AR52" s="63" t="str">
        <f t="shared" si="3"/>
        <v/>
      </c>
      <c r="AS52" s="63" t="str">
        <f t="shared" si="4"/>
        <v/>
      </c>
      <c r="AT52" s="63" t="str">
        <f t="shared" si="1"/>
        <v/>
      </c>
    </row>
    <row r="53" spans="2:46">
      <c r="B53" s="131"/>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(U1)ALERT_REQ_D_SBW_PD_SILUA_</v>
      </c>
      <c r="AR53" s="63" t="str">
        <f t="shared" si="3"/>
        <v/>
      </c>
      <c r="AS53" s="63" t="str">
        <f t="shared" si="4"/>
        <v/>
      </c>
      <c r="AT53" s="63" t="str">
        <f t="shared" si="1"/>
        <v/>
      </c>
    </row>
    <row r="54" spans="2:46">
      <c r="B54" s="131"/>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(U1)ALERT_REQ_D_SBW_PD_SILUA_</v>
      </c>
      <c r="AR54" s="63" t="str">
        <f t="shared" si="3"/>
        <v/>
      </c>
      <c r="AS54" s="63" t="str">
        <f t="shared" si="4"/>
        <v/>
      </c>
      <c r="AT54" s="63" t="str">
        <f t="shared" si="1"/>
        <v/>
      </c>
    </row>
    <row r="55" spans="2:46">
      <c r="B55" s="131"/>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(U1)ALERT_REQ_D_SBW_PD_SILUA_</v>
      </c>
      <c r="AR55" s="63" t="str">
        <f t="shared" si="3"/>
        <v/>
      </c>
      <c r="AS55" s="63" t="str">
        <f t="shared" si="4"/>
        <v/>
      </c>
      <c r="AT55" s="63" t="str">
        <f t="shared" si="1"/>
        <v/>
      </c>
    </row>
    <row r="56" spans="2:46">
      <c r="B56" s="131"/>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(U1)ALERT_REQ_D_SBW_PD_SILUA_</v>
      </c>
      <c r="AR56" s="63" t="str">
        <f t="shared" si="3"/>
        <v/>
      </c>
      <c r="AS56" s="63" t="str">
        <f t="shared" si="4"/>
        <v/>
      </c>
      <c r="AT56" s="63" t="str">
        <f t="shared" si="1"/>
        <v/>
      </c>
    </row>
    <row r="57" spans="2:46">
      <c r="B57" s="131"/>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(U1)ALERT_REQ_D_SBW_PD_SILUA_</v>
      </c>
      <c r="AR57" s="63" t="str">
        <f t="shared" si="3"/>
        <v/>
      </c>
      <c r="AS57" s="63" t="str">
        <f t="shared" si="4"/>
        <v/>
      </c>
      <c r="AT57" s="63" t="str">
        <f t="shared" si="1"/>
        <v/>
      </c>
    </row>
    <row r="58" spans="2:46">
      <c r="B58" s="131"/>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(U1)ALERT_REQ_D_SBW_PD_SILUA_</v>
      </c>
      <c r="AR58" s="63" t="str">
        <f t="shared" si="3"/>
        <v/>
      </c>
      <c r="AS58" s="63" t="str">
        <f t="shared" si="4"/>
        <v/>
      </c>
      <c r="AT58" s="63" t="str">
        <f t="shared" si="1"/>
        <v/>
      </c>
    </row>
    <row r="59" spans="2:46">
      <c r="B59" s="131"/>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(U1)ALERT_REQ_D_SBW_PD_SILUA_</v>
      </c>
      <c r="AR59" s="63" t="str">
        <f t="shared" si="3"/>
        <v/>
      </c>
      <c r="AS59" s="63" t="str">
        <f t="shared" si="4"/>
        <v/>
      </c>
      <c r="AT59" s="63" t="str">
        <f t="shared" si="1"/>
        <v/>
      </c>
    </row>
    <row r="60" spans="2:46">
      <c r="B60" s="131"/>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(U1)ALERT_REQ_D_SBW_PD_SILUA_</v>
      </c>
      <c r="AR60" s="63" t="str">
        <f t="shared" si="3"/>
        <v/>
      </c>
      <c r="AS60" s="63" t="str">
        <f t="shared" si="4"/>
        <v/>
      </c>
      <c r="AT60" s="63" t="str">
        <f t="shared" si="1"/>
        <v/>
      </c>
    </row>
    <row r="61" spans="2:46">
      <c r="B61" s="131"/>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(U1)ALERT_REQ_D_SBW_PD_SILUA_</v>
      </c>
      <c r="AR61" s="63" t="str">
        <f t="shared" si="3"/>
        <v/>
      </c>
      <c r="AS61" s="63" t="str">
        <f t="shared" si="4"/>
        <v/>
      </c>
      <c r="AT61" s="63" t="str">
        <f t="shared" si="1"/>
        <v/>
      </c>
    </row>
    <row r="62" spans="2:46">
      <c r="B62" s="131"/>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(U1)ALERT_REQ_D_SBW_PD_SILUA_</v>
      </c>
      <c r="AR62" s="63" t="str">
        <f t="shared" si="3"/>
        <v/>
      </c>
      <c r="AS62" s="63" t="str">
        <f t="shared" si="4"/>
        <v/>
      </c>
      <c r="AT62" s="63" t="str">
        <f t="shared" si="1"/>
        <v/>
      </c>
    </row>
    <row r="63" spans="2:46">
      <c r="B63" s="131"/>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(U1)ALERT_REQ_D_SBW_PD_SILUA_</v>
      </c>
      <c r="AR63" s="63" t="str">
        <f t="shared" si="3"/>
        <v/>
      </c>
      <c r="AS63" s="63" t="str">
        <f t="shared" si="4"/>
        <v/>
      </c>
      <c r="AT63" s="63" t="str">
        <f t="shared" si="1"/>
        <v/>
      </c>
    </row>
    <row r="64" spans="2:46">
      <c r="B64" s="131"/>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(U1)ALERT_REQ_D_SBW_PD_SILUA_</v>
      </c>
      <c r="AR64" s="63" t="str">
        <f t="shared" si="3"/>
        <v/>
      </c>
      <c r="AS64" s="63" t="str">
        <f t="shared" si="4"/>
        <v/>
      </c>
      <c r="AT64" s="63" t="str">
        <f t="shared" si="1"/>
        <v/>
      </c>
    </row>
    <row r="65" spans="1:46">
      <c r="B65" s="131"/>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(U1)ALERT_REQ_D_SBW_PD_SILUA_</v>
      </c>
      <c r="AR65" s="63" t="str">
        <f t="shared" si="3"/>
        <v/>
      </c>
      <c r="AS65" s="63" t="str">
        <f t="shared" si="4"/>
        <v/>
      </c>
      <c r="AT65" s="63" t="str">
        <f t="shared" si="1"/>
        <v/>
      </c>
    </row>
    <row r="66" spans="1:46">
      <c r="B66" s="131"/>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(U1)ALERT_REQ_D_SBW_PD_SILUA_</v>
      </c>
      <c r="AR66" s="63" t="str">
        <f t="shared" si="3"/>
        <v/>
      </c>
      <c r="AS66" s="63" t="str">
        <f t="shared" si="4"/>
        <v/>
      </c>
      <c r="AT66" s="63" t="str">
        <f t="shared" si="1"/>
        <v/>
      </c>
    </row>
    <row r="67" spans="1:46">
      <c r="B67" s="131"/>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(U1)ALERT_REQ_D_SBW_PD_SILUA_</v>
      </c>
      <c r="AR67" s="63" t="str">
        <f t="shared" si="3"/>
        <v/>
      </c>
      <c r="AS67" s="63" t="str">
        <f t="shared" si="4"/>
        <v/>
      </c>
      <c r="AT67" s="63" t="str">
        <f t="shared" si="1"/>
        <v/>
      </c>
    </row>
    <row r="68" spans="1:46">
      <c r="B68" s="131"/>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(U1)ALERT_REQ_D_SBW_PD_SILUA_</v>
      </c>
      <c r="AR68" s="63" t="str">
        <f t="shared" si="3"/>
        <v/>
      </c>
      <c r="AS68" s="63" t="str">
        <f t="shared" si="4"/>
        <v/>
      </c>
      <c r="AT68" s="63" t="str">
        <f t="shared" si="1"/>
        <v/>
      </c>
    </row>
    <row r="69" spans="1:46">
      <c r="B69" s="132"/>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(U1)ALERT_REQ_D_SBW_PD_SILUA_</v>
      </c>
      <c r="AR69" s="63" t="str">
        <f t="shared" si="3"/>
        <v/>
      </c>
      <c r="AS69" s="63" t="str">
        <f t="shared" si="4"/>
        <v/>
      </c>
      <c r="AT69" s="63" t="str">
        <f t="shared" si="1"/>
        <v/>
      </c>
    </row>
    <row r="70" spans="1:46" ht="15.7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3" t="str">
        <f ca="1">IF(B6&lt;&gt;"",B6,"")</f>
        <v>Table PD_SILUA</v>
      </c>
      <c r="C71" s="48">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1"/>
      <c r="C72" s="48">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8" t="str">
        <f t="shared" si="6"/>
        <v>MSG_41</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MSG_41                                          */</v>
      </c>
    </row>
    <row r="73" spans="1:46">
      <c r="B73" s="131"/>
      <c r="C73" s="48">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1"/>
      <c r="C74" s="48">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1"/>
      <c r="C75" s="48">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1"/>
      <c r="C76" s="48">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1"/>
      <c r="C77" s="48">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1"/>
      <c r="C78" s="48">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1"/>
      <c r="C79" s="48">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0</v>
      </c>
      <c r="AG79" s="125">
        <f t="shared" si="13"/>
        <v>0</v>
      </c>
      <c r="AH79" s="125">
        <f t="shared" si="13"/>
        <v>0</v>
      </c>
      <c r="AI79" s="125">
        <f t="shared" si="13"/>
        <v>0</v>
      </c>
      <c r="AJ79" s="48" t="str">
        <f t="shared" si="6"/>
        <v/>
      </c>
      <c r="AK79" s="61"/>
      <c r="AL79" s="61" t="str">
        <f t="shared" si="9"/>
        <v>00</v>
      </c>
      <c r="AM79" s="61" t="str">
        <f t="shared" si="10"/>
        <v>00</v>
      </c>
      <c r="AN79" s="61" t="str">
        <f t="shared" si="11"/>
        <v>00</v>
      </c>
      <c r="AO79" s="61" t="str">
        <f t="shared" si="12"/>
        <v>00</v>
      </c>
      <c r="AQ79" t="str">
        <f t="shared" si="7"/>
        <v/>
      </c>
    </row>
    <row r="80" spans="1:46">
      <c r="B80" s="131"/>
      <c r="C80" s="48">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0</v>
      </c>
      <c r="AG80" s="125">
        <f t="shared" si="13"/>
        <v>0</v>
      </c>
      <c r="AH80" s="125">
        <f t="shared" si="13"/>
        <v>0</v>
      </c>
      <c r="AI80" s="125">
        <f t="shared" si="13"/>
        <v>0</v>
      </c>
      <c r="AJ80" s="48" t="str">
        <f t="shared" si="6"/>
        <v/>
      </c>
      <c r="AK80" s="61"/>
      <c r="AL80" s="61" t="str">
        <f t="shared" si="9"/>
        <v>00</v>
      </c>
      <c r="AM80" s="61" t="str">
        <f t="shared" si="10"/>
        <v>00</v>
      </c>
      <c r="AN80" s="61" t="str">
        <f t="shared" si="11"/>
        <v>00</v>
      </c>
      <c r="AO80" s="61" t="str">
        <f t="shared" si="12"/>
        <v>00</v>
      </c>
      <c r="AQ80" t="str">
        <f t="shared" si="7"/>
        <v/>
      </c>
    </row>
    <row r="81" spans="2:43">
      <c r="B81" s="131"/>
      <c r="C81" s="48">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0</v>
      </c>
      <c r="AG81" s="125">
        <f t="shared" si="13"/>
        <v>0</v>
      </c>
      <c r="AH81" s="125">
        <f t="shared" si="13"/>
        <v>0</v>
      </c>
      <c r="AI81" s="125">
        <f t="shared" si="13"/>
        <v>0</v>
      </c>
      <c r="AJ81" s="48" t="str">
        <f t="shared" si="6"/>
        <v/>
      </c>
      <c r="AK81" s="61"/>
      <c r="AL81" s="61" t="str">
        <f t="shared" si="9"/>
        <v>00</v>
      </c>
      <c r="AM81" s="61" t="str">
        <f t="shared" si="10"/>
        <v>00</v>
      </c>
      <c r="AN81" s="61" t="str">
        <f t="shared" si="11"/>
        <v>00</v>
      </c>
      <c r="AO81" s="61" t="str">
        <f t="shared" si="12"/>
        <v>00</v>
      </c>
      <c r="AQ81" t="str">
        <f t="shared" si="7"/>
        <v/>
      </c>
    </row>
    <row r="82" spans="2:43">
      <c r="B82" s="131"/>
      <c r="C82" s="48">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0</v>
      </c>
      <c r="AG82" s="125">
        <f t="shared" si="13"/>
        <v>0</v>
      </c>
      <c r="AH82" s="125">
        <f t="shared" si="13"/>
        <v>0</v>
      </c>
      <c r="AI82" s="125">
        <f t="shared" si="13"/>
        <v>0</v>
      </c>
      <c r="AJ82" s="48" t="str">
        <f t="shared" si="6"/>
        <v/>
      </c>
      <c r="AK82" s="61"/>
      <c r="AL82" s="61" t="str">
        <f t="shared" si="9"/>
        <v>00</v>
      </c>
      <c r="AM82" s="61" t="str">
        <f t="shared" si="10"/>
        <v>00</v>
      </c>
      <c r="AN82" s="61" t="str">
        <f t="shared" si="11"/>
        <v>00</v>
      </c>
      <c r="AO82" s="61" t="str">
        <f t="shared" si="12"/>
        <v>00</v>
      </c>
      <c r="AQ82" t="str">
        <f t="shared" si="7"/>
        <v/>
      </c>
    </row>
    <row r="83" spans="2:43">
      <c r="B83" s="131"/>
      <c r="C83" s="48">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0</v>
      </c>
      <c r="AG83" s="125">
        <f t="shared" si="13"/>
        <v>0</v>
      </c>
      <c r="AH83" s="125">
        <f t="shared" si="13"/>
        <v>0</v>
      </c>
      <c r="AI83" s="125">
        <f t="shared" si="13"/>
        <v>0</v>
      </c>
      <c r="AJ83" s="48" t="str">
        <f t="shared" si="6"/>
        <v/>
      </c>
      <c r="AK83" s="61"/>
      <c r="AL83" s="61" t="str">
        <f t="shared" si="9"/>
        <v>00</v>
      </c>
      <c r="AM83" s="61" t="str">
        <f t="shared" si="10"/>
        <v>00</v>
      </c>
      <c r="AN83" s="61" t="str">
        <f t="shared" si="11"/>
        <v>00</v>
      </c>
      <c r="AO83" s="61" t="str">
        <f t="shared" si="12"/>
        <v>00</v>
      </c>
      <c r="AQ83" t="str">
        <f t="shared" si="7"/>
        <v/>
      </c>
    </row>
    <row r="84" spans="2:43">
      <c r="B84" s="131"/>
      <c r="C84" s="48">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0</v>
      </c>
      <c r="AG84" s="125">
        <f t="shared" si="13"/>
        <v>0</v>
      </c>
      <c r="AH84" s="125">
        <f t="shared" si="13"/>
        <v>0</v>
      </c>
      <c r="AI84" s="125">
        <f t="shared" si="13"/>
        <v>0</v>
      </c>
      <c r="AJ84" s="48" t="str">
        <f t="shared" si="6"/>
        <v/>
      </c>
      <c r="AK84" s="61"/>
      <c r="AL84" s="61" t="str">
        <f t="shared" si="9"/>
        <v>00</v>
      </c>
      <c r="AM84" s="61" t="str">
        <f t="shared" si="10"/>
        <v>00</v>
      </c>
      <c r="AN84" s="61" t="str">
        <f t="shared" si="11"/>
        <v>00</v>
      </c>
      <c r="AO84" s="61" t="str">
        <f t="shared" si="12"/>
        <v>00</v>
      </c>
      <c r="AQ84" t="str">
        <f t="shared" si="7"/>
        <v/>
      </c>
    </row>
    <row r="85" spans="2:43">
      <c r="B85" s="131"/>
      <c r="C85" s="48">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0</v>
      </c>
      <c r="AG85" s="125">
        <f t="shared" si="13"/>
        <v>0</v>
      </c>
      <c r="AH85" s="125">
        <f t="shared" si="13"/>
        <v>0</v>
      </c>
      <c r="AI85" s="125">
        <f t="shared" si="13"/>
        <v>0</v>
      </c>
      <c r="AJ85" s="48" t="str">
        <f t="shared" si="6"/>
        <v/>
      </c>
      <c r="AK85" s="61"/>
      <c r="AL85" s="61" t="str">
        <f t="shared" si="9"/>
        <v>00</v>
      </c>
      <c r="AM85" s="61" t="str">
        <f t="shared" si="10"/>
        <v>00</v>
      </c>
      <c r="AN85" s="61" t="str">
        <f t="shared" si="11"/>
        <v>00</v>
      </c>
      <c r="AO85" s="61" t="str">
        <f t="shared" si="12"/>
        <v>00</v>
      </c>
      <c r="AQ85" t="str">
        <f t="shared" si="7"/>
        <v/>
      </c>
    </row>
    <row r="86" spans="2:43">
      <c r="B86" s="131"/>
      <c r="C86" s="48">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0</v>
      </c>
      <c r="AG86" s="125">
        <f t="shared" si="13"/>
        <v>0</v>
      </c>
      <c r="AH86" s="125">
        <f t="shared" si="13"/>
        <v>0</v>
      </c>
      <c r="AI86" s="125">
        <f>IF(AI21=1,1,0)</f>
        <v>0</v>
      </c>
      <c r="AJ86" s="48" t="str">
        <f t="shared" si="6"/>
        <v/>
      </c>
      <c r="AK86" s="61"/>
      <c r="AL86" s="61" t="str">
        <f t="shared" si="9"/>
        <v>00</v>
      </c>
      <c r="AM86" s="61" t="str">
        <f t="shared" si="10"/>
        <v>00</v>
      </c>
      <c r="AN86" s="61" t="str">
        <f t="shared" si="11"/>
        <v>00</v>
      </c>
      <c r="AO86" s="61" t="str">
        <f t="shared" si="12"/>
        <v>00</v>
      </c>
      <c r="AQ86" t="str">
        <f t="shared" si="7"/>
        <v/>
      </c>
    </row>
    <row r="87" spans="2:43">
      <c r="B87" s="131"/>
      <c r="C87" s="48">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0</v>
      </c>
      <c r="AF87" s="125">
        <f t="shared" si="14"/>
        <v>0</v>
      </c>
      <c r="AG87" s="125">
        <f t="shared" si="14"/>
        <v>0</v>
      </c>
      <c r="AH87" s="125">
        <f t="shared" si="14"/>
        <v>0</v>
      </c>
      <c r="AI87" s="125">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1"/>
      <c r="C88" s="48">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0</v>
      </c>
      <c r="AF88" s="125">
        <f t="shared" si="14"/>
        <v>0</v>
      </c>
      <c r="AG88" s="125">
        <f t="shared" si="14"/>
        <v>0</v>
      </c>
      <c r="AH88" s="125">
        <f t="shared" si="14"/>
        <v>0</v>
      </c>
      <c r="AI88" s="125">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1"/>
      <c r="C89" s="48">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0</v>
      </c>
      <c r="AF89" s="125">
        <f t="shared" si="14"/>
        <v>0</v>
      </c>
      <c r="AG89" s="125">
        <f t="shared" si="14"/>
        <v>0</v>
      </c>
      <c r="AH89" s="125">
        <f t="shared" si="14"/>
        <v>0</v>
      </c>
      <c r="AI89" s="125">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1"/>
      <c r="C90" s="48">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0</v>
      </c>
      <c r="AF90" s="125">
        <f t="shared" si="14"/>
        <v>0</v>
      </c>
      <c r="AG90" s="125">
        <f t="shared" si="14"/>
        <v>0</v>
      </c>
      <c r="AH90" s="125">
        <f t="shared" si="14"/>
        <v>0</v>
      </c>
      <c r="AI90" s="125">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1"/>
      <c r="C91" s="48">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0</v>
      </c>
      <c r="AF91" s="125">
        <f t="shared" si="14"/>
        <v>0</v>
      </c>
      <c r="AG91" s="125">
        <f t="shared" si="14"/>
        <v>0</v>
      </c>
      <c r="AH91" s="125">
        <f t="shared" si="14"/>
        <v>0</v>
      </c>
      <c r="AI91" s="125">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1"/>
      <c r="C92" s="48">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0</v>
      </c>
      <c r="AF92" s="125">
        <f t="shared" si="14"/>
        <v>0</v>
      </c>
      <c r="AG92" s="125">
        <f t="shared" si="14"/>
        <v>0</v>
      </c>
      <c r="AH92" s="125">
        <f t="shared" si="14"/>
        <v>0</v>
      </c>
      <c r="AI92" s="125">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1"/>
      <c r="C93" s="48">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0</v>
      </c>
      <c r="AF93" s="125">
        <f t="shared" si="14"/>
        <v>0</v>
      </c>
      <c r="AG93" s="125">
        <f t="shared" si="14"/>
        <v>0</v>
      </c>
      <c r="AH93" s="125">
        <f t="shared" si="14"/>
        <v>0</v>
      </c>
      <c r="AI93" s="125">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1"/>
      <c r="C94" s="48">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0</v>
      </c>
      <c r="AF94" s="125">
        <f t="shared" si="14"/>
        <v>0</v>
      </c>
      <c r="AG94" s="125">
        <f t="shared" si="14"/>
        <v>0</v>
      </c>
      <c r="AH94" s="125">
        <f t="shared" si="14"/>
        <v>0</v>
      </c>
      <c r="AI94" s="125">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1"/>
      <c r="C95" s="48">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0</v>
      </c>
      <c r="AF95" s="125">
        <f t="shared" si="15"/>
        <v>0</v>
      </c>
      <c r="AG95" s="125">
        <f t="shared" si="15"/>
        <v>0</v>
      </c>
      <c r="AH95" s="125">
        <f t="shared" si="15"/>
        <v>0</v>
      </c>
      <c r="AI95" s="125">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1"/>
      <c r="C96" s="48">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0</v>
      </c>
      <c r="AF96" s="125">
        <f t="shared" si="15"/>
        <v>0</v>
      </c>
      <c r="AG96" s="125">
        <f t="shared" si="15"/>
        <v>0</v>
      </c>
      <c r="AH96" s="125">
        <f t="shared" si="15"/>
        <v>0</v>
      </c>
      <c r="AI96" s="125">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1"/>
      <c r="C97" s="48">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0</v>
      </c>
      <c r="AF97" s="125">
        <f t="shared" si="15"/>
        <v>0</v>
      </c>
      <c r="AG97" s="125">
        <f t="shared" si="15"/>
        <v>0</v>
      </c>
      <c r="AH97" s="125">
        <f t="shared" si="15"/>
        <v>0</v>
      </c>
      <c r="AI97" s="125">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1"/>
      <c r="C98" s="48">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0</v>
      </c>
      <c r="AF98" s="125">
        <f t="shared" si="15"/>
        <v>0</v>
      </c>
      <c r="AG98" s="125">
        <f t="shared" si="15"/>
        <v>0</v>
      </c>
      <c r="AH98" s="125">
        <f t="shared" si="15"/>
        <v>0</v>
      </c>
      <c r="AI98" s="125">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1"/>
      <c r="C99" s="48">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0</v>
      </c>
      <c r="AF99" s="125">
        <f t="shared" si="15"/>
        <v>0</v>
      </c>
      <c r="AG99" s="125">
        <f t="shared" si="15"/>
        <v>0</v>
      </c>
      <c r="AH99" s="125">
        <f t="shared" si="15"/>
        <v>0</v>
      </c>
      <c r="AI99" s="125">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1"/>
      <c r="C100" s="48">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0</v>
      </c>
      <c r="AF100" s="125">
        <f t="shared" si="15"/>
        <v>0</v>
      </c>
      <c r="AG100" s="125">
        <f t="shared" si="15"/>
        <v>0</v>
      </c>
      <c r="AH100" s="125">
        <f t="shared" si="15"/>
        <v>0</v>
      </c>
      <c r="AI100" s="125">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1"/>
      <c r="C101" s="48">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0</v>
      </c>
      <c r="AF101" s="125">
        <f t="shared" si="15"/>
        <v>0</v>
      </c>
      <c r="AG101" s="125">
        <f t="shared" si="15"/>
        <v>0</v>
      </c>
      <c r="AH101" s="125">
        <f t="shared" si="15"/>
        <v>0</v>
      </c>
      <c r="AI101" s="125">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1"/>
      <c r="C102" s="48">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0</v>
      </c>
      <c r="AF102" s="125">
        <f t="shared" si="15"/>
        <v>0</v>
      </c>
      <c r="AG102" s="125">
        <f t="shared" si="15"/>
        <v>0</v>
      </c>
      <c r="AH102" s="125">
        <f t="shared" si="15"/>
        <v>0</v>
      </c>
      <c r="AI102" s="125">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1"/>
      <c r="C103" s="48">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1"/>
      <c r="C104" s="48">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1"/>
      <c r="C105" s="48">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1"/>
      <c r="C106" s="48">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1"/>
      <c r="C107" s="48">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1"/>
      <c r="C108" s="48">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1"/>
      <c r="C109" s="48">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1"/>
      <c r="C110" s="48">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1"/>
      <c r="C111" s="48">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1"/>
      <c r="C112" s="48">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1"/>
      <c r="C113" s="48">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1"/>
      <c r="C114" s="48">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1"/>
      <c r="C115" s="48">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1"/>
      <c r="C116" s="48">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1"/>
      <c r="C117" s="48">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1"/>
      <c r="C118" s="48">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1"/>
      <c r="C119" s="48">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1"/>
      <c r="C120" s="48">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1"/>
      <c r="C121" s="48">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1"/>
      <c r="C122" s="48">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1"/>
      <c r="C123" s="48">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1"/>
      <c r="C124" s="48">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1"/>
      <c r="C125" s="48">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1"/>
      <c r="C126" s="48">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1"/>
      <c r="C127" s="48">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1"/>
      <c r="C128" s="48">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1"/>
      <c r="C129" s="48">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1"/>
      <c r="C130" s="48">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1"/>
      <c r="C131" s="48">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1"/>
      <c r="C132" s="48">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1"/>
      <c r="C133" s="48">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2"/>
      <c r="C134" s="48">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PD_SILUA</v>
      </c>
      <c r="C136" s="48">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0</v>
      </c>
      <c r="AE136" s="125">
        <f t="shared" si="20"/>
        <v>0</v>
      </c>
      <c r="AF136" s="125">
        <f t="shared" si="20"/>
        <v>0</v>
      </c>
      <c r="AG136" s="125">
        <f t="shared" si="20"/>
        <v>1</v>
      </c>
      <c r="AH136" s="125">
        <f t="shared" si="20"/>
        <v>1</v>
      </c>
      <c r="AI136" s="125">
        <f t="shared" si="20"/>
        <v>1</v>
      </c>
      <c r="AJ136" s="48" t="str">
        <f t="shared" ref="AJ136:AJ199" si="21">IF(AJ6&lt;&gt;"",AJ6,"")</f>
        <v>UNKNOWN</v>
      </c>
      <c r="AK136" s="61"/>
      <c r="AL136" s="61" t="str">
        <f>BIN2HEX(AB136&amp;AC136&amp;AD136&amp;AE136&amp;AF136&amp;AG136&amp;AH136&amp;AI136,2)</f>
        <v>07</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31"/>
      <c r="C137" s="48">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0</v>
      </c>
      <c r="AF137" s="125">
        <f t="shared" si="20"/>
        <v>0</v>
      </c>
      <c r="AG137" s="125">
        <f t="shared" si="20"/>
        <v>1</v>
      </c>
      <c r="AH137" s="125">
        <f t="shared" si="20"/>
        <v>1</v>
      </c>
      <c r="AI137" s="125">
        <f t="shared" si="20"/>
        <v>1</v>
      </c>
      <c r="AJ137" s="48" t="str">
        <f t="shared" si="21"/>
        <v>MSG_41</v>
      </c>
      <c r="AK137" s="61"/>
      <c r="AL137" s="61" t="str">
        <f t="shared" ref="AL137:AL199" si="24">BIN2HEX(AB137&amp;AC137&amp;AD137&amp;AE137&amp;AF137&amp;AG137&amp;AH137&amp;AI137,2)</f>
        <v>07</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(U4)0x00000007U,                                                           /* 01 MSG_41                                          */</v>
      </c>
    </row>
    <row r="138" spans="1:43">
      <c r="B138" s="131"/>
      <c r="C138" s="48">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0</v>
      </c>
      <c r="AF138" s="125">
        <f t="shared" si="20"/>
        <v>0</v>
      </c>
      <c r="AG138" s="125">
        <f t="shared" si="20"/>
        <v>1</v>
      </c>
      <c r="AH138" s="125">
        <f t="shared" si="20"/>
        <v>1</v>
      </c>
      <c r="AI138" s="125">
        <f t="shared" si="20"/>
        <v>1</v>
      </c>
      <c r="AJ138" s="48" t="str">
        <f t="shared" si="21"/>
        <v>UNKNOWN</v>
      </c>
      <c r="AK138" s="61"/>
      <c r="AL138" s="61" t="str">
        <f t="shared" si="24"/>
        <v>07</v>
      </c>
      <c r="AM138" s="61" t="str">
        <f t="shared" si="25"/>
        <v>00</v>
      </c>
      <c r="AN138" s="61" t="str">
        <f t="shared" si="26"/>
        <v>00</v>
      </c>
      <c r="AO138" s="61" t="str">
        <f t="shared" si="27"/>
        <v>00</v>
      </c>
      <c r="AQ138" t="str">
        <f t="shared" si="22"/>
        <v xml:space="preserve">    (U4)0x00000007U,                                                           /* 02 UNKNOWN                                         */</v>
      </c>
    </row>
    <row r="139" spans="1:43">
      <c r="B139" s="131"/>
      <c r="C139" s="48">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0</v>
      </c>
      <c r="AF139" s="125">
        <f t="shared" si="20"/>
        <v>0</v>
      </c>
      <c r="AG139" s="125">
        <f t="shared" si="20"/>
        <v>1</v>
      </c>
      <c r="AH139" s="125">
        <f t="shared" si="20"/>
        <v>1</v>
      </c>
      <c r="AI139" s="125">
        <f t="shared" si="20"/>
        <v>1</v>
      </c>
      <c r="AJ139" s="48" t="str">
        <f t="shared" si="21"/>
        <v>UNKNOWN</v>
      </c>
      <c r="AK139" s="61"/>
      <c r="AL139" s="61" t="str">
        <f t="shared" si="24"/>
        <v>07</v>
      </c>
      <c r="AM139" s="61" t="str">
        <f t="shared" si="25"/>
        <v>00</v>
      </c>
      <c r="AN139" s="61" t="str">
        <f t="shared" si="26"/>
        <v>00</v>
      </c>
      <c r="AO139" s="61" t="str">
        <f t="shared" si="27"/>
        <v>00</v>
      </c>
      <c r="AQ139" t="str">
        <f t="shared" si="22"/>
        <v xml:space="preserve">    (U4)0x00000007U,                                                           /* 03 UNKNOWN                                         */</v>
      </c>
    </row>
    <row r="140" spans="1:43">
      <c r="B140" s="131"/>
      <c r="C140" s="48">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0</v>
      </c>
      <c r="AF140" s="125">
        <f t="shared" si="20"/>
        <v>0</v>
      </c>
      <c r="AG140" s="125">
        <f t="shared" si="20"/>
        <v>1</v>
      </c>
      <c r="AH140" s="125">
        <f t="shared" si="20"/>
        <v>1</v>
      </c>
      <c r="AI140" s="125">
        <f t="shared" si="20"/>
        <v>1</v>
      </c>
      <c r="AJ140" s="48" t="str">
        <f t="shared" si="21"/>
        <v>UNKNOWN</v>
      </c>
      <c r="AK140" s="61"/>
      <c r="AL140" s="61" t="str">
        <f t="shared" si="24"/>
        <v>07</v>
      </c>
      <c r="AM140" s="61" t="str">
        <f t="shared" si="25"/>
        <v>00</v>
      </c>
      <c r="AN140" s="61" t="str">
        <f t="shared" si="26"/>
        <v>00</v>
      </c>
      <c r="AO140" s="61" t="str">
        <f t="shared" si="27"/>
        <v>00</v>
      </c>
      <c r="AQ140" t="str">
        <f t="shared" si="22"/>
        <v xml:space="preserve">    (U4)0x00000007U,                                                           /* 04 UNKNOWN                                         */</v>
      </c>
    </row>
    <row r="141" spans="1:43">
      <c r="B141" s="131"/>
      <c r="C141" s="48">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0</v>
      </c>
      <c r="AF141" s="125">
        <f t="shared" si="20"/>
        <v>0</v>
      </c>
      <c r="AG141" s="125">
        <f t="shared" si="20"/>
        <v>1</v>
      </c>
      <c r="AH141" s="125">
        <f t="shared" si="20"/>
        <v>1</v>
      </c>
      <c r="AI141" s="125">
        <f t="shared" si="20"/>
        <v>1</v>
      </c>
      <c r="AJ141" s="48" t="str">
        <f t="shared" si="21"/>
        <v>UNKNOWN</v>
      </c>
      <c r="AK141" s="61"/>
      <c r="AL141" s="61" t="str">
        <f t="shared" si="24"/>
        <v>07</v>
      </c>
      <c r="AM141" s="61" t="str">
        <f t="shared" si="25"/>
        <v>00</v>
      </c>
      <c r="AN141" s="61" t="str">
        <f t="shared" si="26"/>
        <v>00</v>
      </c>
      <c r="AO141" s="61" t="str">
        <f t="shared" si="27"/>
        <v>00</v>
      </c>
      <c r="AQ141" t="str">
        <f t="shared" si="22"/>
        <v xml:space="preserve">    (U4)0x00000007U,                                                           /* 05 UNKNOWN                                         */</v>
      </c>
    </row>
    <row r="142" spans="1:43">
      <c r="B142" s="131"/>
      <c r="C142" s="48">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0</v>
      </c>
      <c r="AF142" s="125">
        <f t="shared" si="20"/>
        <v>0</v>
      </c>
      <c r="AG142" s="125">
        <f t="shared" si="20"/>
        <v>1</v>
      </c>
      <c r="AH142" s="125">
        <f t="shared" si="20"/>
        <v>1</v>
      </c>
      <c r="AI142" s="125">
        <f t="shared" si="20"/>
        <v>1</v>
      </c>
      <c r="AJ142" s="48" t="str">
        <f t="shared" si="21"/>
        <v>UNKNOWN</v>
      </c>
      <c r="AK142" s="61"/>
      <c r="AL142" s="61" t="str">
        <f t="shared" si="24"/>
        <v>07</v>
      </c>
      <c r="AM142" s="61" t="str">
        <f t="shared" si="25"/>
        <v>00</v>
      </c>
      <c r="AN142" s="61" t="str">
        <f t="shared" si="26"/>
        <v>00</v>
      </c>
      <c r="AO142" s="61" t="str">
        <f t="shared" si="27"/>
        <v>00</v>
      </c>
      <c r="AQ142" t="str">
        <f t="shared" si="22"/>
        <v xml:space="preserve">    (U4)0x00000007U,                                                           /* 06 UNKNOWN                                         */</v>
      </c>
    </row>
    <row r="143" spans="1:43">
      <c r="B143" s="131"/>
      <c r="C143" s="48">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0</v>
      </c>
      <c r="AF143" s="125">
        <f t="shared" si="20"/>
        <v>0</v>
      </c>
      <c r="AG143" s="125">
        <f t="shared" si="20"/>
        <v>1</v>
      </c>
      <c r="AH143" s="125">
        <f t="shared" si="20"/>
        <v>1</v>
      </c>
      <c r="AI143" s="125">
        <f>IF(OR(AI13=0,AI13=1),1,0)</f>
        <v>1</v>
      </c>
      <c r="AJ143" s="48" t="str">
        <f t="shared" si="21"/>
        <v>UNKNOWN</v>
      </c>
      <c r="AK143" s="61"/>
      <c r="AL143" s="61" t="str">
        <f t="shared" si="24"/>
        <v>07</v>
      </c>
      <c r="AM143" s="61" t="str">
        <f t="shared" si="25"/>
        <v>00</v>
      </c>
      <c r="AN143" s="61" t="str">
        <f t="shared" si="26"/>
        <v>00</v>
      </c>
      <c r="AO143" s="61" t="str">
        <f t="shared" si="27"/>
        <v>00</v>
      </c>
      <c r="AQ143" t="str">
        <f t="shared" si="22"/>
        <v xml:space="preserve">    (U4)0x00000007U                                                            /* 07 UNKNOWN                                         */</v>
      </c>
    </row>
    <row r="144" spans="1:43">
      <c r="B144" s="131"/>
      <c r="C144" s="48">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0</v>
      </c>
      <c r="AF144" s="125">
        <f t="shared" si="28"/>
        <v>0</v>
      </c>
      <c r="AG144" s="125">
        <f t="shared" si="28"/>
        <v>0</v>
      </c>
      <c r="AH144" s="125">
        <f t="shared" si="28"/>
        <v>0</v>
      </c>
      <c r="AI144" s="125">
        <f t="shared" si="28"/>
        <v>0</v>
      </c>
      <c r="AJ144" s="48" t="str">
        <f t="shared" si="21"/>
        <v/>
      </c>
      <c r="AK144" s="61"/>
      <c r="AL144" s="61" t="str">
        <f t="shared" si="24"/>
        <v>00</v>
      </c>
      <c r="AM144" s="61" t="str">
        <f t="shared" si="25"/>
        <v>00</v>
      </c>
      <c r="AN144" s="61" t="str">
        <f t="shared" si="26"/>
        <v>00</v>
      </c>
      <c r="AO144" s="61" t="str">
        <f t="shared" si="27"/>
        <v>00</v>
      </c>
      <c r="AQ144" t="str">
        <f t="shared" si="22"/>
        <v/>
      </c>
    </row>
    <row r="145" spans="2:43">
      <c r="B145" s="131"/>
      <c r="C145" s="48">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0</v>
      </c>
      <c r="AF145" s="125">
        <f t="shared" si="28"/>
        <v>0</v>
      </c>
      <c r="AG145" s="125">
        <f t="shared" si="28"/>
        <v>0</v>
      </c>
      <c r="AH145" s="125">
        <f t="shared" si="28"/>
        <v>0</v>
      </c>
      <c r="AI145" s="125">
        <f t="shared" si="28"/>
        <v>0</v>
      </c>
      <c r="AJ145" s="48" t="str">
        <f t="shared" si="21"/>
        <v/>
      </c>
      <c r="AK145" s="61"/>
      <c r="AL145" s="61" t="str">
        <f t="shared" si="24"/>
        <v>00</v>
      </c>
      <c r="AM145" s="61" t="str">
        <f t="shared" si="25"/>
        <v>00</v>
      </c>
      <c r="AN145" s="61" t="str">
        <f t="shared" si="26"/>
        <v>00</v>
      </c>
      <c r="AO145" s="61" t="str">
        <f t="shared" si="27"/>
        <v>00</v>
      </c>
      <c r="AQ145" t="str">
        <f t="shared" si="22"/>
        <v/>
      </c>
    </row>
    <row r="146" spans="2:43">
      <c r="B146" s="131"/>
      <c r="C146" s="48">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0</v>
      </c>
      <c r="AF146" s="125">
        <f t="shared" si="28"/>
        <v>0</v>
      </c>
      <c r="AG146" s="125">
        <f t="shared" si="28"/>
        <v>0</v>
      </c>
      <c r="AH146" s="125">
        <f t="shared" si="28"/>
        <v>0</v>
      </c>
      <c r="AI146" s="125">
        <f t="shared" si="28"/>
        <v>0</v>
      </c>
      <c r="AJ146" s="48" t="str">
        <f t="shared" si="21"/>
        <v/>
      </c>
      <c r="AK146" s="61"/>
      <c r="AL146" s="61" t="str">
        <f t="shared" si="24"/>
        <v>00</v>
      </c>
      <c r="AM146" s="61" t="str">
        <f t="shared" si="25"/>
        <v>00</v>
      </c>
      <c r="AN146" s="61" t="str">
        <f t="shared" si="26"/>
        <v>00</v>
      </c>
      <c r="AO146" s="61" t="str">
        <f t="shared" si="27"/>
        <v>00</v>
      </c>
      <c r="AQ146" t="str">
        <f t="shared" si="22"/>
        <v/>
      </c>
    </row>
    <row r="147" spans="2:43">
      <c r="B147" s="131"/>
      <c r="C147" s="48">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0</v>
      </c>
      <c r="AF147" s="125">
        <f t="shared" si="28"/>
        <v>0</v>
      </c>
      <c r="AG147" s="125">
        <f t="shared" si="28"/>
        <v>0</v>
      </c>
      <c r="AH147" s="125">
        <f t="shared" si="28"/>
        <v>0</v>
      </c>
      <c r="AI147" s="125">
        <f t="shared" si="28"/>
        <v>0</v>
      </c>
      <c r="AJ147" s="48" t="str">
        <f t="shared" si="21"/>
        <v/>
      </c>
      <c r="AK147" s="61"/>
      <c r="AL147" s="61" t="str">
        <f t="shared" si="24"/>
        <v>00</v>
      </c>
      <c r="AM147" s="61" t="str">
        <f t="shared" si="25"/>
        <v>00</v>
      </c>
      <c r="AN147" s="61" t="str">
        <f t="shared" si="26"/>
        <v>00</v>
      </c>
      <c r="AO147" s="61" t="str">
        <f t="shared" si="27"/>
        <v>00</v>
      </c>
      <c r="AQ147" t="str">
        <f t="shared" si="22"/>
        <v/>
      </c>
    </row>
    <row r="148" spans="2:43">
      <c r="B148" s="131"/>
      <c r="C148" s="48">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0</v>
      </c>
      <c r="AF148" s="125">
        <f t="shared" si="28"/>
        <v>0</v>
      </c>
      <c r="AG148" s="125">
        <f t="shared" si="28"/>
        <v>0</v>
      </c>
      <c r="AH148" s="125">
        <f t="shared" si="28"/>
        <v>0</v>
      </c>
      <c r="AI148" s="125">
        <f t="shared" si="28"/>
        <v>0</v>
      </c>
      <c r="AJ148" s="48" t="str">
        <f t="shared" si="21"/>
        <v/>
      </c>
      <c r="AK148" s="61"/>
      <c r="AL148" s="61" t="str">
        <f t="shared" si="24"/>
        <v>00</v>
      </c>
      <c r="AM148" s="61" t="str">
        <f t="shared" si="25"/>
        <v>00</v>
      </c>
      <c r="AN148" s="61" t="str">
        <f t="shared" si="26"/>
        <v>00</v>
      </c>
      <c r="AO148" s="61" t="str">
        <f t="shared" si="27"/>
        <v>00</v>
      </c>
      <c r="AQ148" t="str">
        <f t="shared" si="22"/>
        <v/>
      </c>
    </row>
    <row r="149" spans="2:43">
      <c r="B149" s="131"/>
      <c r="C149" s="48">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0</v>
      </c>
      <c r="AF149" s="125">
        <f t="shared" si="28"/>
        <v>0</v>
      </c>
      <c r="AG149" s="125">
        <f t="shared" si="28"/>
        <v>0</v>
      </c>
      <c r="AH149" s="125">
        <f t="shared" si="28"/>
        <v>0</v>
      </c>
      <c r="AI149" s="125">
        <f t="shared" si="28"/>
        <v>0</v>
      </c>
      <c r="AJ149" s="48" t="str">
        <f t="shared" si="21"/>
        <v/>
      </c>
      <c r="AK149" s="61"/>
      <c r="AL149" s="61" t="str">
        <f t="shared" si="24"/>
        <v>00</v>
      </c>
      <c r="AM149" s="61" t="str">
        <f t="shared" si="25"/>
        <v>00</v>
      </c>
      <c r="AN149" s="61" t="str">
        <f t="shared" si="26"/>
        <v>00</v>
      </c>
      <c r="AO149" s="61" t="str">
        <f t="shared" si="27"/>
        <v>00</v>
      </c>
      <c r="AQ149" t="str">
        <f t="shared" si="22"/>
        <v/>
      </c>
    </row>
    <row r="150" spans="2:43">
      <c r="B150" s="131"/>
      <c r="C150" s="48">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0</v>
      </c>
      <c r="AF150" s="125">
        <f t="shared" si="28"/>
        <v>0</v>
      </c>
      <c r="AG150" s="125">
        <f t="shared" si="28"/>
        <v>0</v>
      </c>
      <c r="AH150" s="125">
        <f t="shared" si="28"/>
        <v>0</v>
      </c>
      <c r="AI150" s="125">
        <f t="shared" si="28"/>
        <v>0</v>
      </c>
      <c r="AJ150" s="48" t="str">
        <f t="shared" si="21"/>
        <v/>
      </c>
      <c r="AK150" s="61"/>
      <c r="AL150" s="61" t="str">
        <f t="shared" si="24"/>
        <v>00</v>
      </c>
      <c r="AM150" s="61" t="str">
        <f t="shared" si="25"/>
        <v>00</v>
      </c>
      <c r="AN150" s="61" t="str">
        <f t="shared" si="26"/>
        <v>00</v>
      </c>
      <c r="AO150" s="61" t="str">
        <f t="shared" si="27"/>
        <v>00</v>
      </c>
      <c r="AQ150" t="str">
        <f t="shared" si="22"/>
        <v/>
      </c>
    </row>
    <row r="151" spans="2:43">
      <c r="B151" s="131"/>
      <c r="C151" s="48">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0</v>
      </c>
      <c r="AF151" s="125">
        <f t="shared" si="28"/>
        <v>0</v>
      </c>
      <c r="AG151" s="125">
        <f t="shared" si="28"/>
        <v>0</v>
      </c>
      <c r="AH151" s="125">
        <f t="shared" si="28"/>
        <v>0</v>
      </c>
      <c r="AI151" s="125">
        <f>IF(OR(AI21=0,AI21=1),1,0)</f>
        <v>0</v>
      </c>
      <c r="AJ151" s="48" t="str">
        <f t="shared" si="21"/>
        <v/>
      </c>
      <c r="AK151" s="61"/>
      <c r="AL151" s="61" t="str">
        <f t="shared" si="24"/>
        <v>00</v>
      </c>
      <c r="AM151" s="61" t="str">
        <f t="shared" si="25"/>
        <v>00</v>
      </c>
      <c r="AN151" s="61" t="str">
        <f t="shared" si="26"/>
        <v>00</v>
      </c>
      <c r="AO151" s="61" t="str">
        <f t="shared" si="27"/>
        <v>00</v>
      </c>
      <c r="AQ151" t="str">
        <f t="shared" si="22"/>
        <v/>
      </c>
    </row>
    <row r="152" spans="2:43">
      <c r="B152" s="131"/>
      <c r="C152" s="48">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0</v>
      </c>
      <c r="AF152" s="125">
        <f t="shared" si="29"/>
        <v>0</v>
      </c>
      <c r="AG152" s="125">
        <f t="shared" si="29"/>
        <v>0</v>
      </c>
      <c r="AH152" s="125">
        <f t="shared" si="29"/>
        <v>0</v>
      </c>
      <c r="AI152" s="125">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1"/>
      <c r="C153" s="48">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0</v>
      </c>
      <c r="AF153" s="125">
        <f t="shared" si="29"/>
        <v>0</v>
      </c>
      <c r="AG153" s="125">
        <f t="shared" si="29"/>
        <v>0</v>
      </c>
      <c r="AH153" s="125">
        <f t="shared" si="29"/>
        <v>0</v>
      </c>
      <c r="AI153" s="125">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1"/>
      <c r="C154" s="48">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0</v>
      </c>
      <c r="AF154" s="125">
        <f t="shared" si="29"/>
        <v>0</v>
      </c>
      <c r="AG154" s="125">
        <f t="shared" si="29"/>
        <v>0</v>
      </c>
      <c r="AH154" s="125">
        <f t="shared" si="29"/>
        <v>0</v>
      </c>
      <c r="AI154" s="125">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1"/>
      <c r="C155" s="48">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0</v>
      </c>
      <c r="AF155" s="125">
        <f t="shared" si="29"/>
        <v>0</v>
      </c>
      <c r="AG155" s="125">
        <f t="shared" si="29"/>
        <v>0</v>
      </c>
      <c r="AH155" s="125">
        <f t="shared" si="29"/>
        <v>0</v>
      </c>
      <c r="AI155" s="125">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1"/>
      <c r="C156" s="48">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0</v>
      </c>
      <c r="AF156" s="125">
        <f t="shared" si="29"/>
        <v>0</v>
      </c>
      <c r="AG156" s="125">
        <f t="shared" si="29"/>
        <v>0</v>
      </c>
      <c r="AH156" s="125">
        <f t="shared" si="29"/>
        <v>0</v>
      </c>
      <c r="AI156" s="125">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1"/>
      <c r="C157" s="48">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0</v>
      </c>
      <c r="AF157" s="125">
        <f t="shared" si="29"/>
        <v>0</v>
      </c>
      <c r="AG157" s="125">
        <f t="shared" si="29"/>
        <v>0</v>
      </c>
      <c r="AH157" s="125">
        <f t="shared" si="29"/>
        <v>0</v>
      </c>
      <c r="AI157" s="125">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1"/>
      <c r="C158" s="48">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0</v>
      </c>
      <c r="AF158" s="125">
        <f t="shared" si="29"/>
        <v>0</v>
      </c>
      <c r="AG158" s="125">
        <f t="shared" si="29"/>
        <v>0</v>
      </c>
      <c r="AH158" s="125">
        <f t="shared" si="29"/>
        <v>0</v>
      </c>
      <c r="AI158" s="125">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1"/>
      <c r="C159" s="48">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0</v>
      </c>
      <c r="AF159" s="125">
        <f t="shared" si="29"/>
        <v>0</v>
      </c>
      <c r="AG159" s="125">
        <f t="shared" si="29"/>
        <v>0</v>
      </c>
      <c r="AH159" s="125">
        <f t="shared" si="29"/>
        <v>0</v>
      </c>
      <c r="AI159" s="125">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1"/>
      <c r="C160" s="48">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0</v>
      </c>
      <c r="AF160" s="125">
        <f t="shared" si="30"/>
        <v>0</v>
      </c>
      <c r="AG160" s="125">
        <f t="shared" si="30"/>
        <v>0</v>
      </c>
      <c r="AH160" s="125">
        <f t="shared" si="30"/>
        <v>0</v>
      </c>
      <c r="AI160" s="125">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1"/>
      <c r="C161" s="48">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0</v>
      </c>
      <c r="AF161" s="125">
        <f t="shared" si="30"/>
        <v>0</v>
      </c>
      <c r="AG161" s="125">
        <f t="shared" si="30"/>
        <v>0</v>
      </c>
      <c r="AH161" s="125">
        <f t="shared" si="30"/>
        <v>0</v>
      </c>
      <c r="AI161" s="125">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1"/>
      <c r="C162" s="48">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0</v>
      </c>
      <c r="AF162" s="125">
        <f t="shared" si="30"/>
        <v>0</v>
      </c>
      <c r="AG162" s="125">
        <f t="shared" si="30"/>
        <v>0</v>
      </c>
      <c r="AH162" s="125">
        <f t="shared" si="30"/>
        <v>0</v>
      </c>
      <c r="AI162" s="125">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1"/>
      <c r="C163" s="48">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0</v>
      </c>
      <c r="AF163" s="125">
        <f t="shared" si="30"/>
        <v>0</v>
      </c>
      <c r="AG163" s="125">
        <f t="shared" si="30"/>
        <v>0</v>
      </c>
      <c r="AH163" s="125">
        <f t="shared" si="30"/>
        <v>0</v>
      </c>
      <c r="AI163" s="125">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1"/>
      <c r="C164" s="48">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0</v>
      </c>
      <c r="AF164" s="125">
        <f t="shared" si="30"/>
        <v>0</v>
      </c>
      <c r="AG164" s="125">
        <f t="shared" si="30"/>
        <v>0</v>
      </c>
      <c r="AH164" s="125">
        <f t="shared" si="30"/>
        <v>0</v>
      </c>
      <c r="AI164" s="125">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1"/>
      <c r="C165" s="48">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0</v>
      </c>
      <c r="AF165" s="125">
        <f t="shared" si="30"/>
        <v>0</v>
      </c>
      <c r="AG165" s="125">
        <f t="shared" si="30"/>
        <v>0</v>
      </c>
      <c r="AH165" s="125">
        <f t="shared" si="30"/>
        <v>0</v>
      </c>
      <c r="AI165" s="125">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1"/>
      <c r="C166" s="48">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0</v>
      </c>
      <c r="AF166" s="125">
        <f t="shared" si="30"/>
        <v>0</v>
      </c>
      <c r="AG166" s="125">
        <f t="shared" si="30"/>
        <v>0</v>
      </c>
      <c r="AH166" s="125">
        <f t="shared" si="30"/>
        <v>0</v>
      </c>
      <c r="AI166" s="125">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1"/>
      <c r="C167" s="48">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0</v>
      </c>
      <c r="AF167" s="125">
        <f t="shared" si="30"/>
        <v>0</v>
      </c>
      <c r="AG167" s="125">
        <f t="shared" si="30"/>
        <v>0</v>
      </c>
      <c r="AH167" s="125">
        <f t="shared" si="30"/>
        <v>0</v>
      </c>
      <c r="AI167" s="125">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1"/>
      <c r="C168" s="48">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1"/>
      <c r="C169" s="48">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1"/>
      <c r="C170" s="48">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1"/>
      <c r="C171" s="48">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1"/>
      <c r="C172" s="48">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1"/>
      <c r="C173" s="48">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1"/>
      <c r="C174" s="48">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1"/>
      <c r="C175" s="48">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1"/>
      <c r="C176" s="48">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1"/>
      <c r="C177" s="48">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1"/>
      <c r="C178" s="48">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1"/>
      <c r="C179" s="48">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1"/>
      <c r="C180" s="48">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1"/>
      <c r="C181" s="48">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1"/>
      <c r="C182" s="48">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1"/>
      <c r="C183" s="48">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1"/>
      <c r="C184" s="48">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1"/>
      <c r="C185" s="48">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1"/>
      <c r="C186" s="48">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1"/>
      <c r="C187" s="48">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1"/>
      <c r="C188" s="48">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1"/>
      <c r="C189" s="48">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1"/>
      <c r="C190" s="48">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1"/>
      <c r="C191" s="48">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1"/>
      <c r="C192" s="48">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1"/>
      <c r="C193" s="48">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1"/>
      <c r="C194" s="48">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1"/>
      <c r="C195" s="48">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1"/>
      <c r="C196" s="48">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1"/>
      <c r="C197" s="48">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1"/>
      <c r="C198" s="48">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2"/>
      <c r="C199" s="48">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F3 D6:AJ69" name="Table作成編集範囲"/>
    <protectedRange sqref="AG3:AI3" name="Table作成編集範囲_2"/>
    <protectedRange sqref="B3" name="Table作成編集範囲_1"/>
  </protectedRanges>
  <mergeCells count="4">
    <mergeCell ref="C2:C3"/>
    <mergeCell ref="AJ2:AJ3"/>
    <mergeCell ref="AG3:AH3"/>
    <mergeCell ref="A4:B5"/>
  </mergeCells>
  <phoneticPr fontId="3"/>
  <conditionalFormatting sqref="AC6:AF10 D6:AB69 AC11:AD69">
    <cfRule type="cellIs" dxfId="6" priority="10" operator="equal">
      <formula>1</formula>
    </cfRule>
    <cfRule type="cellIs" dxfId="5" priority="11" operator="equal">
      <formula>"×"</formula>
    </cfRule>
  </conditionalFormatting>
  <conditionalFormatting sqref="AD6:AI69">
    <cfRule type="cellIs" dxfId="4" priority="3" operator="equal">
      <formula>1</formula>
    </cfRule>
    <cfRule type="cellIs" dxfId="3" priority="4" operator="equal">
      <formula>"×"</formula>
    </cfRule>
  </conditionalFormatting>
  <conditionalFormatting sqref="AF6:AF21 AG14:AI21">
    <cfRule type="cellIs" dxfId="2" priority="1" operator="equal">
      <formula>1</formula>
    </cfRule>
    <cfRule type="cellIs" dxfId="1" priority="2" operator="equal">
      <formula>"×"</formula>
    </cfRule>
  </conditionalFormatting>
  <conditionalFormatting sqref="AR5:AS70">
    <cfRule type="expression" dxfId="0"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CH_Design!$C$3:$C$103</xm:f>
          </x14:formula1>
          <xm:sqref>AJ6:AJ69</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34:BK632"/>
  <sheetViews>
    <sheetView topLeftCell="A61" zoomScale="70" zoomScaleNormal="70" workbookViewId="0">
      <selection activeCell="N80" sqref="N80"/>
    </sheetView>
  </sheetViews>
  <sheetFormatPr defaultRowHeight="15"/>
  <cols>
    <col min="2" max="2" width="61.28515625" customWidth="1"/>
    <col min="3" max="10" width="3.42578125" customWidth="1"/>
    <col min="11" max="11" width="20.7109375" customWidth="1"/>
    <col min="12" max="12" width="51.7109375" bestFit="1" customWidth="1"/>
    <col min="13" max="13" width="26.42578125" bestFit="1" customWidth="1"/>
    <col min="14" max="14" width="25.7109375" bestFit="1" customWidth="1"/>
    <col min="15" max="15" width="32.42578125" bestFit="1" customWidth="1"/>
    <col min="16" max="16" width="16" bestFit="1" customWidth="1"/>
    <col min="17" max="17" width="16" customWidth="1"/>
    <col min="18" max="18" width="11.85546875" bestFit="1" customWidth="1"/>
    <col min="21" max="21" width="9" customWidth="1"/>
    <col min="31" max="32" width="11.85546875" bestFit="1" customWidth="1"/>
    <col min="33" max="33" width="11.85546875" customWidth="1"/>
    <col min="41" max="41" width="8.85546875" customWidth="1"/>
  </cols>
  <sheetData>
    <row r="34" spans="2:17" ht="16.5" thickBot="1">
      <c r="B34" s="307" t="s">
        <v>652</v>
      </c>
    </row>
    <row r="35" spans="2:17" ht="16.5" thickBot="1">
      <c r="B35" s="97" t="s">
        <v>125</v>
      </c>
      <c r="C35" s="374" t="s">
        <v>199</v>
      </c>
      <c r="D35" s="375"/>
      <c r="E35" s="375"/>
      <c r="F35" s="375"/>
      <c r="G35" s="375"/>
      <c r="H35" s="375"/>
      <c r="I35" s="375"/>
      <c r="J35" s="376"/>
      <c r="K35" s="168"/>
      <c r="L35" s="168"/>
      <c r="M35" s="171"/>
      <c r="N35" s="169"/>
      <c r="O35" s="169"/>
      <c r="P35" s="169"/>
      <c r="Q35" s="170"/>
    </row>
    <row r="36" spans="2:17">
      <c r="B36" s="70"/>
      <c r="C36" s="32" t="s">
        <v>202</v>
      </c>
      <c r="D36" s="32"/>
      <c r="E36" s="32"/>
      <c r="F36" s="32"/>
      <c r="G36" s="32"/>
      <c r="H36" s="32"/>
      <c r="I36" s="32"/>
      <c r="J36" s="32"/>
      <c r="K36" s="32"/>
      <c r="L36" s="32"/>
      <c r="M36" s="28" t="s">
        <v>53</v>
      </c>
      <c r="N36" s="45" t="s">
        <v>21</v>
      </c>
      <c r="O36" s="46"/>
      <c r="P36" s="46"/>
      <c r="Q36" s="47"/>
    </row>
    <row r="37" spans="2:17">
      <c r="B37" s="71" t="s">
        <v>22</v>
      </c>
      <c r="C37" s="377" t="s">
        <v>169</v>
      </c>
      <c r="D37" s="378"/>
      <c r="E37" s="378"/>
      <c r="F37" s="378"/>
      <c r="G37" s="378"/>
      <c r="H37" s="378"/>
      <c r="I37" s="378"/>
      <c r="J37" s="379"/>
      <c r="K37" s="26" t="s">
        <v>23</v>
      </c>
      <c r="L37" s="89"/>
      <c r="M37" s="29" t="s">
        <v>225</v>
      </c>
      <c r="N37" s="195" t="s">
        <v>24</v>
      </c>
      <c r="O37" s="77" t="s">
        <v>25</v>
      </c>
      <c r="P37" s="1" t="s">
        <v>26</v>
      </c>
      <c r="Q37" s="136" t="s">
        <v>27</v>
      </c>
    </row>
    <row r="38" spans="2:17">
      <c r="B38" s="71" t="s">
        <v>35</v>
      </c>
      <c r="C38" s="162" t="s">
        <v>129</v>
      </c>
      <c r="D38" s="162" t="s">
        <v>129</v>
      </c>
      <c r="E38" s="162" t="s">
        <v>129</v>
      </c>
      <c r="F38" s="162" t="s">
        <v>129</v>
      </c>
      <c r="G38" s="162" t="s">
        <v>129</v>
      </c>
      <c r="H38" s="162" t="s">
        <v>129</v>
      </c>
      <c r="I38" s="162" t="s">
        <v>129</v>
      </c>
      <c r="J38" s="162" t="s">
        <v>129</v>
      </c>
      <c r="K38" s="205" t="s">
        <v>226</v>
      </c>
      <c r="L38" s="206" t="s">
        <v>226</v>
      </c>
      <c r="M38" s="29" t="s">
        <v>127</v>
      </c>
      <c r="N38" s="196"/>
      <c r="O38" s="78"/>
      <c r="P38" s="78"/>
      <c r="Q38" s="136"/>
    </row>
    <row r="39" spans="2:17" ht="30">
      <c r="B39" s="72" t="s">
        <v>28</v>
      </c>
      <c r="C39" s="377" t="s">
        <v>37</v>
      </c>
      <c r="D39" s="378"/>
      <c r="E39" s="378"/>
      <c r="F39" s="378"/>
      <c r="G39" s="378"/>
      <c r="H39" s="378"/>
      <c r="I39" s="378"/>
      <c r="J39" s="379"/>
      <c r="K39" s="1" t="s">
        <v>227</v>
      </c>
      <c r="L39" s="26" t="s">
        <v>227</v>
      </c>
      <c r="M39" s="30"/>
      <c r="N39" s="196"/>
      <c r="O39" s="78"/>
      <c r="P39" s="78"/>
      <c r="Q39" s="136"/>
    </row>
    <row r="40" spans="2:17" ht="151.5">
      <c r="B40" s="71" t="s">
        <v>29</v>
      </c>
      <c r="C40" s="163" t="s">
        <v>203</v>
      </c>
      <c r="D40" s="163" t="s">
        <v>64</v>
      </c>
      <c r="E40" s="163" t="s">
        <v>161</v>
      </c>
      <c r="F40" s="163" t="s">
        <v>204</v>
      </c>
      <c r="G40" s="163" t="s">
        <v>205</v>
      </c>
      <c r="H40" s="163" t="s">
        <v>206</v>
      </c>
      <c r="I40" s="163" t="s">
        <v>207</v>
      </c>
      <c r="J40" s="163" t="s">
        <v>208</v>
      </c>
      <c r="K40" s="1" t="s">
        <v>228</v>
      </c>
      <c r="L40" s="26" t="s">
        <v>475</v>
      </c>
      <c r="M40" s="29" t="s">
        <v>30</v>
      </c>
      <c r="N40" s="196"/>
      <c r="O40" s="78"/>
      <c r="P40" s="78"/>
      <c r="Q40" s="136"/>
    </row>
    <row r="41" spans="2:17" ht="119.25" customHeight="1" thickBot="1">
      <c r="B41" s="73" t="s">
        <v>31</v>
      </c>
      <c r="C41" s="164" t="s">
        <v>209</v>
      </c>
      <c r="D41" s="164" t="s">
        <v>129</v>
      </c>
      <c r="E41" s="164" t="s">
        <v>209</v>
      </c>
      <c r="F41" s="164" t="s">
        <v>209</v>
      </c>
      <c r="G41" s="164" t="s">
        <v>209</v>
      </c>
      <c r="H41" s="164" t="s">
        <v>209</v>
      </c>
      <c r="I41" s="164" t="s">
        <v>209</v>
      </c>
      <c r="J41" s="164" t="s">
        <v>209</v>
      </c>
      <c r="K41" s="191" t="s">
        <v>229</v>
      </c>
      <c r="L41" s="27" t="s">
        <v>706</v>
      </c>
      <c r="M41" s="31" t="s">
        <v>705</v>
      </c>
      <c r="N41" s="198"/>
      <c r="O41" s="207"/>
      <c r="P41" s="208" t="s">
        <v>707</v>
      </c>
      <c r="Q41" s="137"/>
    </row>
    <row r="42" spans="2:17" ht="15.75" thickTop="1">
      <c r="B42" s="74" t="s">
        <v>715</v>
      </c>
      <c r="C42" s="165" t="s">
        <v>162</v>
      </c>
      <c r="D42" s="165" t="s">
        <v>162</v>
      </c>
      <c r="E42" s="165" t="s">
        <v>162</v>
      </c>
      <c r="F42" s="165" t="s">
        <v>162</v>
      </c>
      <c r="G42" s="165" t="s">
        <v>162</v>
      </c>
      <c r="H42" s="165" t="s">
        <v>162</v>
      </c>
      <c r="I42" s="192" t="s">
        <v>276</v>
      </c>
      <c r="J42" s="165" t="s">
        <v>162</v>
      </c>
      <c r="K42" s="35" t="s">
        <v>33</v>
      </c>
      <c r="L42" s="36" t="s">
        <v>210</v>
      </c>
      <c r="M42" s="316" t="s">
        <v>34</v>
      </c>
      <c r="N42" s="317"/>
      <c r="O42" s="318"/>
      <c r="P42" s="319" t="s">
        <v>32</v>
      </c>
      <c r="Q42" s="320"/>
    </row>
    <row r="43" spans="2:17">
      <c r="B43" s="74" t="s">
        <v>716</v>
      </c>
      <c r="C43" s="166" t="s">
        <v>162</v>
      </c>
      <c r="D43" s="166" t="s">
        <v>162</v>
      </c>
      <c r="E43" s="166" t="s">
        <v>162</v>
      </c>
      <c r="F43" s="166" t="s">
        <v>162</v>
      </c>
      <c r="G43" s="166" t="s">
        <v>162</v>
      </c>
      <c r="H43" s="166" t="s">
        <v>162</v>
      </c>
      <c r="I43" s="193" t="s">
        <v>259</v>
      </c>
      <c r="J43" s="166" t="s">
        <v>162</v>
      </c>
      <c r="K43" s="62" t="s">
        <v>33</v>
      </c>
      <c r="L43" s="34" t="s">
        <v>211</v>
      </c>
      <c r="M43" s="38" t="s">
        <v>701</v>
      </c>
      <c r="N43" s="166"/>
      <c r="O43" s="43"/>
      <c r="P43" s="62" t="s">
        <v>232</v>
      </c>
      <c r="Q43" s="139"/>
    </row>
    <row r="44" spans="2:17">
      <c r="B44" s="74" t="s">
        <v>717</v>
      </c>
      <c r="C44" s="166" t="s">
        <v>162</v>
      </c>
      <c r="D44" s="166" t="s">
        <v>162</v>
      </c>
      <c r="E44" s="166" t="s">
        <v>162</v>
      </c>
      <c r="F44" s="166" t="s">
        <v>162</v>
      </c>
      <c r="G44" s="166" t="s">
        <v>162</v>
      </c>
      <c r="H44" s="166" t="s">
        <v>162</v>
      </c>
      <c r="I44" s="193" t="s">
        <v>259</v>
      </c>
      <c r="J44" s="166" t="s">
        <v>162</v>
      </c>
      <c r="K44" s="62" t="s">
        <v>33</v>
      </c>
      <c r="L44" s="34" t="s">
        <v>212</v>
      </c>
      <c r="M44" s="38" t="s">
        <v>231</v>
      </c>
      <c r="N44" s="166"/>
      <c r="O44" s="43"/>
      <c r="P44" s="62" t="s">
        <v>232</v>
      </c>
      <c r="Q44" s="139"/>
    </row>
    <row r="45" spans="2:17">
      <c r="B45" s="74" t="s">
        <v>718</v>
      </c>
      <c r="C45" s="166" t="s">
        <v>162</v>
      </c>
      <c r="D45" s="166" t="s">
        <v>162</v>
      </c>
      <c r="E45" s="166" t="s">
        <v>162</v>
      </c>
      <c r="F45" s="166" t="s">
        <v>162</v>
      </c>
      <c r="G45" s="166" t="s">
        <v>162</v>
      </c>
      <c r="H45" s="166" t="s">
        <v>162</v>
      </c>
      <c r="I45" s="193" t="s">
        <v>259</v>
      </c>
      <c r="J45" s="166" t="s">
        <v>162</v>
      </c>
      <c r="K45" s="62" t="s">
        <v>33</v>
      </c>
      <c r="L45" s="34" t="s">
        <v>213</v>
      </c>
      <c r="M45" s="38" t="s">
        <v>233</v>
      </c>
      <c r="N45" s="166"/>
      <c r="O45" s="43"/>
      <c r="P45" s="62" t="s">
        <v>708</v>
      </c>
      <c r="Q45" s="139"/>
    </row>
    <row r="46" spans="2:17">
      <c r="B46" s="74" t="s">
        <v>719</v>
      </c>
      <c r="C46" s="166" t="s">
        <v>162</v>
      </c>
      <c r="D46" s="166" t="s">
        <v>162</v>
      </c>
      <c r="E46" s="166" t="s">
        <v>162</v>
      </c>
      <c r="F46" s="166" t="s">
        <v>162</v>
      </c>
      <c r="G46" s="166" t="s">
        <v>162</v>
      </c>
      <c r="H46" s="166" t="s">
        <v>162</v>
      </c>
      <c r="I46" s="193" t="s">
        <v>259</v>
      </c>
      <c r="J46" s="166" t="s">
        <v>162</v>
      </c>
      <c r="K46" s="62" t="s">
        <v>33</v>
      </c>
      <c r="L46" s="34" t="s">
        <v>214</v>
      </c>
      <c r="M46" s="38" t="s">
        <v>34</v>
      </c>
      <c r="N46" s="166"/>
      <c r="O46" s="43"/>
      <c r="P46" s="62" t="s">
        <v>32</v>
      </c>
      <c r="Q46" s="139"/>
    </row>
    <row r="47" spans="2:17">
      <c r="B47" s="74" t="s">
        <v>720</v>
      </c>
      <c r="C47" s="166" t="s">
        <v>162</v>
      </c>
      <c r="D47" s="166" t="s">
        <v>162</v>
      </c>
      <c r="E47" s="166" t="s">
        <v>162</v>
      </c>
      <c r="F47" s="166" t="s">
        <v>162</v>
      </c>
      <c r="G47" s="166" t="s">
        <v>162</v>
      </c>
      <c r="H47" s="166" t="s">
        <v>162</v>
      </c>
      <c r="I47" s="193" t="s">
        <v>259</v>
      </c>
      <c r="J47" s="166" t="s">
        <v>162</v>
      </c>
      <c r="K47" s="62" t="s">
        <v>33</v>
      </c>
      <c r="L47" s="34" t="s">
        <v>230</v>
      </c>
      <c r="M47" s="38" t="s">
        <v>34</v>
      </c>
      <c r="N47" s="166"/>
      <c r="O47" s="43"/>
      <c r="P47" s="62" t="s">
        <v>32</v>
      </c>
      <c r="Q47" s="139"/>
    </row>
    <row r="48" spans="2:17">
      <c r="B48" s="21" t="s">
        <v>575</v>
      </c>
      <c r="C48" s="166" t="s">
        <v>162</v>
      </c>
      <c r="D48" s="166" t="s">
        <v>162</v>
      </c>
      <c r="E48" s="166" t="s">
        <v>162</v>
      </c>
      <c r="F48" s="166" t="s">
        <v>162</v>
      </c>
      <c r="G48" s="166" t="s">
        <v>162</v>
      </c>
      <c r="H48" s="166" t="s">
        <v>162</v>
      </c>
      <c r="I48" s="193" t="s">
        <v>259</v>
      </c>
      <c r="J48" s="166" t="s">
        <v>162</v>
      </c>
      <c r="K48" s="62" t="s">
        <v>217</v>
      </c>
      <c r="L48" s="34" t="s">
        <v>234</v>
      </c>
      <c r="M48" s="38" t="s">
        <v>34</v>
      </c>
      <c r="N48" s="166"/>
      <c r="O48" s="43"/>
      <c r="Q48" s="139"/>
    </row>
    <row r="49" spans="2:17">
      <c r="B49" s="21" t="s">
        <v>576</v>
      </c>
      <c r="C49" s="166" t="s">
        <v>162</v>
      </c>
      <c r="D49" s="166" t="s">
        <v>162</v>
      </c>
      <c r="E49" s="166" t="s">
        <v>162</v>
      </c>
      <c r="F49" s="166" t="s">
        <v>162</v>
      </c>
      <c r="G49" s="166" t="s">
        <v>162</v>
      </c>
      <c r="H49" s="166" t="s">
        <v>162</v>
      </c>
      <c r="I49" s="193" t="s">
        <v>259</v>
      </c>
      <c r="J49" s="166" t="s">
        <v>162</v>
      </c>
      <c r="K49" s="62" t="s">
        <v>215</v>
      </c>
      <c r="L49" s="34" t="s">
        <v>234</v>
      </c>
      <c r="M49" s="38" t="s">
        <v>34</v>
      </c>
      <c r="N49" s="166"/>
      <c r="O49" s="43"/>
      <c r="P49" s="62" t="s">
        <v>32</v>
      </c>
      <c r="Q49" s="139"/>
    </row>
    <row r="50" spans="2:17">
      <c r="B50" s="199" t="s">
        <v>577</v>
      </c>
      <c r="C50" s="201" t="s">
        <v>162</v>
      </c>
      <c r="D50" s="201" t="s">
        <v>162</v>
      </c>
      <c r="E50" s="201" t="s">
        <v>162</v>
      </c>
      <c r="F50" s="201" t="s">
        <v>162</v>
      </c>
      <c r="G50" s="201" t="s">
        <v>162</v>
      </c>
      <c r="H50" s="201" t="s">
        <v>162</v>
      </c>
      <c r="I50" s="203" t="s">
        <v>259</v>
      </c>
      <c r="J50" s="201" t="s">
        <v>162</v>
      </c>
      <c r="K50" s="202" t="s">
        <v>218</v>
      </c>
      <c r="L50" s="187" t="s">
        <v>234</v>
      </c>
      <c r="M50" s="38" t="s">
        <v>34</v>
      </c>
      <c r="N50" s="166"/>
      <c r="O50" s="43"/>
      <c r="P50" s="62" t="s">
        <v>32</v>
      </c>
      <c r="Q50" s="139"/>
    </row>
    <row r="51" spans="2:17" ht="15.75" thickBot="1">
      <c r="B51" s="22" t="s">
        <v>578</v>
      </c>
      <c r="C51" s="167" t="s">
        <v>162</v>
      </c>
      <c r="D51" s="167" t="s">
        <v>162</v>
      </c>
      <c r="E51" s="167" t="s">
        <v>162</v>
      </c>
      <c r="F51" s="167" t="s">
        <v>162</v>
      </c>
      <c r="G51" s="167" t="s">
        <v>162</v>
      </c>
      <c r="H51" s="167" t="s">
        <v>162</v>
      </c>
      <c r="I51" s="194" t="s">
        <v>257</v>
      </c>
      <c r="J51" s="167" t="s">
        <v>162</v>
      </c>
      <c r="K51" s="39" t="s">
        <v>235</v>
      </c>
      <c r="L51" s="40" t="s">
        <v>234</v>
      </c>
      <c r="M51" s="41" t="s">
        <v>34</v>
      </c>
      <c r="N51" s="167"/>
      <c r="O51" s="44"/>
      <c r="P51" s="39" t="s">
        <v>32</v>
      </c>
      <c r="Q51" s="140"/>
    </row>
    <row r="73" spans="2:17" ht="16.5" thickBot="1">
      <c r="B73" s="307" t="s">
        <v>651</v>
      </c>
    </row>
    <row r="74" spans="2:17" ht="16.5" thickBot="1">
      <c r="B74" s="97" t="s">
        <v>125</v>
      </c>
      <c r="C74" s="374" t="s">
        <v>201</v>
      </c>
      <c r="D74" s="375"/>
      <c r="E74" s="375"/>
      <c r="F74" s="375"/>
      <c r="G74" s="375"/>
      <c r="H74" s="375"/>
      <c r="I74" s="375"/>
      <c r="J74" s="376"/>
      <c r="K74" s="168"/>
      <c r="L74" s="168"/>
      <c r="M74" s="171"/>
      <c r="N74" s="169"/>
      <c r="O74" s="169"/>
      <c r="P74" s="169"/>
      <c r="Q74" s="170"/>
    </row>
    <row r="75" spans="2:17">
      <c r="B75" s="70"/>
      <c r="C75" s="32" t="s">
        <v>202</v>
      </c>
      <c r="D75" s="32"/>
      <c r="E75" s="32"/>
      <c r="F75" s="32"/>
      <c r="G75" s="32"/>
      <c r="H75" s="32"/>
      <c r="I75" s="32"/>
      <c r="J75" s="32"/>
      <c r="K75" s="32"/>
      <c r="L75" s="33"/>
      <c r="M75" s="28" t="s">
        <v>53</v>
      </c>
      <c r="N75" s="45" t="s">
        <v>21</v>
      </c>
      <c r="O75" s="46"/>
      <c r="P75" s="46"/>
      <c r="Q75" s="47"/>
    </row>
    <row r="76" spans="2:17">
      <c r="B76" s="71" t="s">
        <v>22</v>
      </c>
      <c r="C76" s="380" t="s">
        <v>169</v>
      </c>
      <c r="D76" s="378"/>
      <c r="E76" s="378"/>
      <c r="F76" s="378"/>
      <c r="G76" s="378"/>
      <c r="H76" s="378"/>
      <c r="I76" s="378"/>
      <c r="J76" s="379"/>
      <c r="K76" s="26" t="s">
        <v>23</v>
      </c>
      <c r="L76" s="75"/>
      <c r="M76" s="29" t="s">
        <v>236</v>
      </c>
      <c r="N76" s="195" t="s">
        <v>24</v>
      </c>
      <c r="O76" s="77" t="s">
        <v>25</v>
      </c>
      <c r="P76" s="1" t="s">
        <v>26</v>
      </c>
      <c r="Q76" s="136" t="s">
        <v>27</v>
      </c>
    </row>
    <row r="77" spans="2:17">
      <c r="B77" s="71" t="s">
        <v>35</v>
      </c>
      <c r="C77" s="162" t="s">
        <v>129</v>
      </c>
      <c r="D77" s="162" t="s">
        <v>129</v>
      </c>
      <c r="E77" s="162" t="s">
        <v>129</v>
      </c>
      <c r="F77" s="162" t="s">
        <v>129</v>
      </c>
      <c r="G77" s="162" t="s">
        <v>129</v>
      </c>
      <c r="H77" s="162" t="s">
        <v>129</v>
      </c>
      <c r="I77" s="162" t="s">
        <v>129</v>
      </c>
      <c r="J77" s="162" t="s">
        <v>129</v>
      </c>
      <c r="K77" s="205" t="s">
        <v>102</v>
      </c>
      <c r="L77" s="206" t="s">
        <v>671</v>
      </c>
      <c r="M77" s="29" t="s">
        <v>237</v>
      </c>
      <c r="N77" s="196"/>
      <c r="O77" s="78"/>
      <c r="P77" s="78"/>
      <c r="Q77" s="136"/>
    </row>
    <row r="78" spans="2:17" ht="30">
      <c r="B78" s="72" t="s">
        <v>28</v>
      </c>
      <c r="C78" s="377" t="s">
        <v>37</v>
      </c>
      <c r="D78" s="378"/>
      <c r="E78" s="378"/>
      <c r="F78" s="378"/>
      <c r="G78" s="378"/>
      <c r="H78" s="378"/>
      <c r="I78" s="378"/>
      <c r="J78" s="379"/>
      <c r="K78" s="1" t="s">
        <v>227</v>
      </c>
      <c r="L78" s="26" t="s">
        <v>227</v>
      </c>
      <c r="M78" s="30"/>
      <c r="N78" s="196"/>
      <c r="O78" s="78"/>
      <c r="P78" s="78"/>
      <c r="Q78" s="136"/>
    </row>
    <row r="79" spans="2:17" ht="151.5">
      <c r="B79" s="71" t="s">
        <v>29</v>
      </c>
      <c r="C79" s="163" t="s">
        <v>203</v>
      </c>
      <c r="D79" s="163" t="s">
        <v>64</v>
      </c>
      <c r="E79" s="163" t="s">
        <v>161</v>
      </c>
      <c r="F79" s="163" t="s">
        <v>204</v>
      </c>
      <c r="G79" s="163" t="s">
        <v>205</v>
      </c>
      <c r="H79" s="163" t="s">
        <v>206</v>
      </c>
      <c r="I79" s="163" t="s">
        <v>207</v>
      </c>
      <c r="J79" s="163" t="s">
        <v>208</v>
      </c>
      <c r="K79" s="1" t="s">
        <v>228</v>
      </c>
      <c r="L79" s="26" t="s">
        <v>475</v>
      </c>
      <c r="M79" s="29" t="s">
        <v>30</v>
      </c>
      <c r="N79" s="196"/>
      <c r="O79" s="78"/>
      <c r="P79" s="78"/>
      <c r="Q79" s="136"/>
    </row>
    <row r="80" spans="2:17" ht="134.25" customHeight="1" thickBot="1">
      <c r="B80" s="73" t="s">
        <v>31</v>
      </c>
      <c r="C80" s="164" t="s">
        <v>209</v>
      </c>
      <c r="D80" s="164" t="s">
        <v>129</v>
      </c>
      <c r="E80" s="164" t="s">
        <v>209</v>
      </c>
      <c r="F80" s="164" t="s">
        <v>209</v>
      </c>
      <c r="G80" s="164" t="s">
        <v>209</v>
      </c>
      <c r="H80" s="164" t="s">
        <v>209</v>
      </c>
      <c r="I80" s="164" t="s">
        <v>209</v>
      </c>
      <c r="J80" s="164" t="s">
        <v>209</v>
      </c>
      <c r="K80" s="191" t="s">
        <v>229</v>
      </c>
      <c r="L80" s="27" t="s">
        <v>706</v>
      </c>
      <c r="M80" s="31" t="s">
        <v>238</v>
      </c>
      <c r="N80" s="198"/>
      <c r="O80" s="207"/>
      <c r="P80" s="208" t="s">
        <v>239</v>
      </c>
      <c r="Q80" s="137"/>
    </row>
    <row r="81" spans="2:63" ht="15.75" thickTop="1">
      <c r="B81" s="74" t="s">
        <v>533</v>
      </c>
      <c r="C81" s="165" t="s">
        <v>162</v>
      </c>
      <c r="D81" s="165" t="s">
        <v>162</v>
      </c>
      <c r="E81" s="165" t="s">
        <v>162</v>
      </c>
      <c r="F81" s="165" t="s">
        <v>162</v>
      </c>
      <c r="G81" s="165" t="s">
        <v>162</v>
      </c>
      <c r="H81" s="165" t="s">
        <v>162</v>
      </c>
      <c r="I81" s="165" t="s">
        <v>162</v>
      </c>
      <c r="J81" s="165" t="s">
        <v>162</v>
      </c>
      <c r="K81" s="35" t="s">
        <v>33</v>
      </c>
      <c r="L81" s="36" t="s">
        <v>210</v>
      </c>
      <c r="M81" s="37" t="s">
        <v>34</v>
      </c>
      <c r="N81" s="165"/>
      <c r="O81" s="42"/>
      <c r="P81" s="35" t="s">
        <v>32</v>
      </c>
      <c r="Q81" s="138"/>
    </row>
    <row r="82" spans="2:63">
      <c r="B82" s="74" t="s">
        <v>534</v>
      </c>
      <c r="C82" s="166" t="s">
        <v>162</v>
      </c>
      <c r="D82" s="166" t="s">
        <v>162</v>
      </c>
      <c r="E82" s="166" t="s">
        <v>162</v>
      </c>
      <c r="F82" s="166" t="s">
        <v>162</v>
      </c>
      <c r="G82" s="166" t="s">
        <v>162</v>
      </c>
      <c r="H82" s="166" t="s">
        <v>162</v>
      </c>
      <c r="I82" s="166" t="s">
        <v>162</v>
      </c>
      <c r="J82" s="166" t="s">
        <v>162</v>
      </c>
      <c r="K82" s="62" t="s">
        <v>33</v>
      </c>
      <c r="L82" s="34" t="s">
        <v>212</v>
      </c>
      <c r="M82" s="38" t="s">
        <v>34</v>
      </c>
      <c r="N82" s="166"/>
      <c r="O82" s="43"/>
      <c r="P82" s="62" t="s">
        <v>32</v>
      </c>
      <c r="Q82" s="139"/>
    </row>
    <row r="83" spans="2:63">
      <c r="B83" s="74" t="s">
        <v>535</v>
      </c>
      <c r="C83" s="166" t="s">
        <v>162</v>
      </c>
      <c r="D83" s="166" t="s">
        <v>162</v>
      </c>
      <c r="E83" s="166" t="s">
        <v>162</v>
      </c>
      <c r="F83" s="166" t="s">
        <v>162</v>
      </c>
      <c r="G83" s="166" t="s">
        <v>162</v>
      </c>
      <c r="H83" s="166" t="s">
        <v>162</v>
      </c>
      <c r="I83" s="166" t="s">
        <v>162</v>
      </c>
      <c r="J83" s="166" t="s">
        <v>162</v>
      </c>
      <c r="K83" s="62" t="s">
        <v>33</v>
      </c>
      <c r="L83" s="34" t="s">
        <v>213</v>
      </c>
      <c r="M83" s="38" t="s">
        <v>34</v>
      </c>
      <c r="N83" s="166"/>
      <c r="O83" s="43"/>
      <c r="P83" s="62" t="s">
        <v>32</v>
      </c>
      <c r="Q83" s="139"/>
    </row>
    <row r="84" spans="2:63">
      <c r="B84" s="74" t="s">
        <v>536</v>
      </c>
      <c r="C84" s="166" t="s">
        <v>162</v>
      </c>
      <c r="D84" s="166" t="s">
        <v>162</v>
      </c>
      <c r="E84" s="166" t="s">
        <v>162</v>
      </c>
      <c r="F84" s="166" t="s">
        <v>162</v>
      </c>
      <c r="G84" s="166" t="s">
        <v>162</v>
      </c>
      <c r="H84" s="166" t="s">
        <v>162</v>
      </c>
      <c r="I84" s="166" t="s">
        <v>162</v>
      </c>
      <c r="J84" s="166" t="s">
        <v>162</v>
      </c>
      <c r="K84" s="62" t="s">
        <v>33</v>
      </c>
      <c r="L84" s="34" t="s">
        <v>214</v>
      </c>
      <c r="M84" s="38" t="s">
        <v>240</v>
      </c>
      <c r="N84" s="166"/>
      <c r="O84" s="43"/>
      <c r="P84" s="62" t="s">
        <v>241</v>
      </c>
      <c r="Q84" s="139"/>
    </row>
    <row r="85" spans="2:63">
      <c r="B85" s="74" t="s">
        <v>537</v>
      </c>
      <c r="C85" s="166" t="s">
        <v>162</v>
      </c>
      <c r="D85" s="166" t="s">
        <v>162</v>
      </c>
      <c r="E85" s="166" t="s">
        <v>162</v>
      </c>
      <c r="F85" s="166" t="s">
        <v>162</v>
      </c>
      <c r="G85" s="166" t="s">
        <v>162</v>
      </c>
      <c r="H85" s="166" t="s">
        <v>162</v>
      </c>
      <c r="I85" s="166" t="s">
        <v>162</v>
      </c>
      <c r="J85" s="166" t="s">
        <v>162</v>
      </c>
      <c r="K85" s="62" t="s">
        <v>33</v>
      </c>
      <c r="L85" s="34" t="s">
        <v>230</v>
      </c>
      <c r="M85" s="38" t="s">
        <v>34</v>
      </c>
      <c r="N85" s="166"/>
      <c r="O85" s="43"/>
      <c r="P85" s="62" t="s">
        <v>32</v>
      </c>
      <c r="Q85" s="139"/>
    </row>
    <row r="86" spans="2:63">
      <c r="B86" s="74" t="s">
        <v>580</v>
      </c>
      <c r="C86" s="166" t="s">
        <v>162</v>
      </c>
      <c r="D86" s="166" t="s">
        <v>162</v>
      </c>
      <c r="E86" s="166" t="s">
        <v>162</v>
      </c>
      <c r="F86" s="166" t="s">
        <v>162</v>
      </c>
      <c r="G86" s="166" t="s">
        <v>162</v>
      </c>
      <c r="H86" s="166" t="s">
        <v>162</v>
      </c>
      <c r="I86" s="166" t="s">
        <v>162</v>
      </c>
      <c r="J86" s="166" t="s">
        <v>162</v>
      </c>
      <c r="K86" s="62" t="s">
        <v>217</v>
      </c>
      <c r="L86" s="34" t="s">
        <v>234</v>
      </c>
      <c r="M86" s="38" t="s">
        <v>34</v>
      </c>
      <c r="N86" s="166"/>
      <c r="O86" s="43"/>
      <c r="P86" s="62" t="s">
        <v>32</v>
      </c>
      <c r="Q86" s="139"/>
    </row>
    <row r="87" spans="2:63">
      <c r="B87" s="21" t="s">
        <v>581</v>
      </c>
      <c r="C87" s="166" t="s">
        <v>162</v>
      </c>
      <c r="D87" s="166" t="s">
        <v>162</v>
      </c>
      <c r="E87" s="166" t="s">
        <v>162</v>
      </c>
      <c r="F87" s="166" t="s">
        <v>162</v>
      </c>
      <c r="G87" s="166" t="s">
        <v>162</v>
      </c>
      <c r="H87" s="166" t="s">
        <v>162</v>
      </c>
      <c r="I87" s="166" t="s">
        <v>162</v>
      </c>
      <c r="J87" s="166" t="s">
        <v>162</v>
      </c>
      <c r="K87" s="62" t="s">
        <v>215</v>
      </c>
      <c r="L87" s="34" t="s">
        <v>234</v>
      </c>
      <c r="M87" s="38" t="s">
        <v>34</v>
      </c>
      <c r="N87" s="166"/>
      <c r="O87" s="43"/>
      <c r="P87" s="62" t="s">
        <v>32</v>
      </c>
      <c r="Q87" s="139"/>
      <c r="BK87" s="150"/>
    </row>
    <row r="88" spans="2:63">
      <c r="B88" s="21" t="s">
        <v>582</v>
      </c>
      <c r="C88" s="166" t="s">
        <v>162</v>
      </c>
      <c r="D88" s="166" t="s">
        <v>162</v>
      </c>
      <c r="E88" s="166" t="s">
        <v>162</v>
      </c>
      <c r="F88" s="166" t="s">
        <v>162</v>
      </c>
      <c r="G88" s="166" t="s">
        <v>162</v>
      </c>
      <c r="H88" s="166" t="s">
        <v>162</v>
      </c>
      <c r="I88" s="166" t="s">
        <v>162</v>
      </c>
      <c r="J88" s="166" t="s">
        <v>162</v>
      </c>
      <c r="K88" s="62" t="s">
        <v>218</v>
      </c>
      <c r="L88" s="34" t="s">
        <v>234</v>
      </c>
      <c r="M88" s="38" t="s">
        <v>34</v>
      </c>
      <c r="N88" s="166"/>
      <c r="O88" s="43"/>
      <c r="P88" s="62" t="s">
        <v>32</v>
      </c>
      <c r="Q88" s="139"/>
    </row>
    <row r="89" spans="2:63" ht="15.75" thickBot="1">
      <c r="B89" s="22" t="s">
        <v>579</v>
      </c>
      <c r="C89" s="167" t="s">
        <v>162</v>
      </c>
      <c r="D89" s="167" t="s">
        <v>162</v>
      </c>
      <c r="E89" s="167" t="s">
        <v>162</v>
      </c>
      <c r="F89" s="167" t="s">
        <v>162</v>
      </c>
      <c r="G89" s="167" t="s">
        <v>162</v>
      </c>
      <c r="H89" s="167" t="s">
        <v>162</v>
      </c>
      <c r="I89" s="167" t="s">
        <v>162</v>
      </c>
      <c r="J89" s="167" t="s">
        <v>162</v>
      </c>
      <c r="K89" s="39" t="s">
        <v>219</v>
      </c>
      <c r="L89" s="40" t="s">
        <v>234</v>
      </c>
      <c r="M89" s="41" t="s">
        <v>34</v>
      </c>
      <c r="N89" s="167"/>
      <c r="O89" s="44"/>
      <c r="P89" s="39" t="s">
        <v>32</v>
      </c>
      <c r="Q89" s="140"/>
    </row>
    <row r="96" spans="2:63" ht="16.5" thickBot="1">
      <c r="B96" s="307" t="s">
        <v>650</v>
      </c>
    </row>
    <row r="97" spans="2:17" ht="16.5" thickBot="1">
      <c r="B97" s="97" t="s">
        <v>125</v>
      </c>
      <c r="C97" s="374" t="s">
        <v>199</v>
      </c>
      <c r="D97" s="375"/>
      <c r="E97" s="375"/>
      <c r="F97" s="375"/>
      <c r="G97" s="375"/>
      <c r="H97" s="375"/>
      <c r="I97" s="375"/>
      <c r="J97" s="376"/>
      <c r="K97" s="168"/>
      <c r="L97" s="168"/>
      <c r="M97" s="171"/>
      <c r="N97" s="169"/>
      <c r="O97" s="169"/>
      <c r="P97" s="169"/>
      <c r="Q97" s="170"/>
    </row>
    <row r="98" spans="2:17">
      <c r="B98" s="70"/>
      <c r="C98" s="32" t="s">
        <v>202</v>
      </c>
      <c r="D98" s="32"/>
      <c r="E98" s="32"/>
      <c r="F98" s="32"/>
      <c r="G98" s="32"/>
      <c r="H98" s="32"/>
      <c r="I98" s="32"/>
      <c r="J98" s="32"/>
      <c r="K98" s="32"/>
      <c r="L98" s="32"/>
      <c r="M98" s="28" t="s">
        <v>53</v>
      </c>
      <c r="N98" s="45" t="s">
        <v>21</v>
      </c>
      <c r="O98" s="46"/>
      <c r="P98" s="46"/>
      <c r="Q98" s="47"/>
    </row>
    <row r="99" spans="2:17">
      <c r="B99" s="71" t="s">
        <v>22</v>
      </c>
      <c r="C99" s="380" t="s">
        <v>169</v>
      </c>
      <c r="D99" s="378"/>
      <c r="E99" s="378"/>
      <c r="F99" s="378"/>
      <c r="G99" s="378"/>
      <c r="H99" s="378"/>
      <c r="I99" s="378"/>
      <c r="J99" s="379"/>
      <c r="K99" s="26" t="s">
        <v>23</v>
      </c>
      <c r="L99" s="89"/>
      <c r="M99" s="29" t="s">
        <v>242</v>
      </c>
      <c r="N99" s="195" t="s">
        <v>24</v>
      </c>
      <c r="O99" s="77" t="s">
        <v>25</v>
      </c>
      <c r="P99" s="1" t="s">
        <v>26</v>
      </c>
      <c r="Q99" s="136" t="s">
        <v>27</v>
      </c>
    </row>
    <row r="100" spans="2:17">
      <c r="B100" s="71" t="s">
        <v>35</v>
      </c>
      <c r="C100" s="162" t="s">
        <v>129</v>
      </c>
      <c r="D100" s="162" t="s">
        <v>129</v>
      </c>
      <c r="E100" s="162" t="s">
        <v>129</v>
      </c>
      <c r="F100" s="162" t="s">
        <v>129</v>
      </c>
      <c r="G100" s="162" t="s">
        <v>129</v>
      </c>
      <c r="H100" s="162" t="s">
        <v>129</v>
      </c>
      <c r="I100" s="162" t="s">
        <v>129</v>
      </c>
      <c r="J100" s="162" t="s">
        <v>129</v>
      </c>
      <c r="K100" s="205" t="s">
        <v>670</v>
      </c>
      <c r="L100" s="206" t="s">
        <v>670</v>
      </c>
      <c r="M100" s="29" t="s">
        <v>243</v>
      </c>
      <c r="N100" s="196"/>
      <c r="O100" s="78"/>
      <c r="P100" s="78"/>
      <c r="Q100" s="136"/>
    </row>
    <row r="101" spans="2:17" ht="30">
      <c r="B101" s="72" t="s">
        <v>28</v>
      </c>
      <c r="C101" s="377" t="s">
        <v>37</v>
      </c>
      <c r="D101" s="378"/>
      <c r="E101" s="378"/>
      <c r="F101" s="378"/>
      <c r="G101" s="378"/>
      <c r="H101" s="378"/>
      <c r="I101" s="378"/>
      <c r="J101" s="379"/>
      <c r="K101" s="321" t="s">
        <v>709</v>
      </c>
      <c r="L101" s="321" t="s">
        <v>709</v>
      </c>
      <c r="M101" s="30"/>
      <c r="N101" s="196"/>
      <c r="O101" s="78"/>
      <c r="P101" s="78"/>
      <c r="Q101" s="136"/>
    </row>
    <row r="102" spans="2:17" ht="151.5">
      <c r="B102" s="71" t="s">
        <v>29</v>
      </c>
      <c r="C102" s="163" t="s">
        <v>203</v>
      </c>
      <c r="D102" s="163" t="s">
        <v>64</v>
      </c>
      <c r="E102" s="163" t="s">
        <v>161</v>
      </c>
      <c r="F102" s="163" t="s">
        <v>204</v>
      </c>
      <c r="G102" s="163" t="s">
        <v>205</v>
      </c>
      <c r="H102" s="163" t="s">
        <v>206</v>
      </c>
      <c r="I102" s="163" t="s">
        <v>207</v>
      </c>
      <c r="J102" s="163" t="s">
        <v>208</v>
      </c>
      <c r="K102" s="209" t="s">
        <v>245</v>
      </c>
      <c r="L102" s="26" t="s">
        <v>476</v>
      </c>
      <c r="M102" s="29" t="s">
        <v>30</v>
      </c>
      <c r="N102" s="196"/>
      <c r="O102" s="78"/>
      <c r="P102" s="78"/>
      <c r="Q102" s="136"/>
    </row>
    <row r="103" spans="2:17" ht="120.75" customHeight="1" thickBot="1">
      <c r="B103" s="73" t="s">
        <v>31</v>
      </c>
      <c r="C103" s="164" t="s">
        <v>209</v>
      </c>
      <c r="D103" s="164" t="s">
        <v>129</v>
      </c>
      <c r="E103" s="164" t="s">
        <v>209</v>
      </c>
      <c r="F103" s="164" t="s">
        <v>209</v>
      </c>
      <c r="G103" s="164" t="s">
        <v>209</v>
      </c>
      <c r="H103" s="164" t="s">
        <v>209</v>
      </c>
      <c r="I103" s="164" t="s">
        <v>209</v>
      </c>
      <c r="J103" s="164" t="s">
        <v>209</v>
      </c>
      <c r="K103" s="191" t="s">
        <v>229</v>
      </c>
      <c r="L103" s="27" t="s">
        <v>246</v>
      </c>
      <c r="M103" s="31" t="s">
        <v>247</v>
      </c>
      <c r="N103" s="198"/>
      <c r="O103" s="207"/>
      <c r="P103" s="208" t="s">
        <v>710</v>
      </c>
      <c r="Q103" s="137"/>
    </row>
    <row r="104" spans="2:17" ht="15.75" thickTop="1">
      <c r="B104" s="74" t="s">
        <v>533</v>
      </c>
      <c r="C104" s="165" t="s">
        <v>162</v>
      </c>
      <c r="D104" s="165" t="s">
        <v>162</v>
      </c>
      <c r="E104" s="165" t="s">
        <v>162</v>
      </c>
      <c r="F104" s="165" t="s">
        <v>162</v>
      </c>
      <c r="G104" s="165" t="s">
        <v>162</v>
      </c>
      <c r="H104" s="165" t="s">
        <v>162</v>
      </c>
      <c r="I104" s="165" t="s">
        <v>162</v>
      </c>
      <c r="J104" s="165" t="s">
        <v>162</v>
      </c>
      <c r="K104" s="42" t="s">
        <v>33</v>
      </c>
      <c r="L104" s="36" t="s">
        <v>210</v>
      </c>
      <c r="M104" s="37" t="s">
        <v>34</v>
      </c>
      <c r="N104" s="165"/>
      <c r="O104" s="42"/>
      <c r="P104" s="35" t="s">
        <v>32</v>
      </c>
      <c r="Q104" s="138"/>
    </row>
    <row r="105" spans="2:17">
      <c r="B105" s="74" t="s">
        <v>713</v>
      </c>
      <c r="C105" s="166" t="s">
        <v>162</v>
      </c>
      <c r="D105" s="166" t="s">
        <v>162</v>
      </c>
      <c r="E105" s="166" t="s">
        <v>162</v>
      </c>
      <c r="F105" s="166" t="s">
        <v>162</v>
      </c>
      <c r="G105" s="166" t="s">
        <v>162</v>
      </c>
      <c r="H105" s="166" t="s">
        <v>162</v>
      </c>
      <c r="I105" s="166" t="s">
        <v>162</v>
      </c>
      <c r="J105" s="166" t="s">
        <v>162</v>
      </c>
      <c r="K105" s="43" t="s">
        <v>33</v>
      </c>
      <c r="L105" s="34" t="s">
        <v>211</v>
      </c>
      <c r="M105" s="38" t="s">
        <v>231</v>
      </c>
      <c r="N105" s="166"/>
      <c r="O105" s="43"/>
      <c r="P105" s="62" t="s">
        <v>712</v>
      </c>
      <c r="Q105" s="139"/>
    </row>
    <row r="106" spans="2:17">
      <c r="B106" s="74" t="s">
        <v>714</v>
      </c>
      <c r="C106" s="166" t="s">
        <v>162</v>
      </c>
      <c r="D106" s="166" t="s">
        <v>162</v>
      </c>
      <c r="E106" s="166" t="s">
        <v>162</v>
      </c>
      <c r="F106" s="166" t="s">
        <v>162</v>
      </c>
      <c r="G106" s="166" t="s">
        <v>162</v>
      </c>
      <c r="H106" s="166" t="s">
        <v>162</v>
      </c>
      <c r="I106" s="166" t="s">
        <v>162</v>
      </c>
      <c r="J106" s="166" t="s">
        <v>162</v>
      </c>
      <c r="K106" s="43" t="s">
        <v>33</v>
      </c>
      <c r="L106" s="34" t="s">
        <v>212</v>
      </c>
      <c r="M106" s="38" t="s">
        <v>240</v>
      </c>
      <c r="N106" s="166"/>
      <c r="O106" s="43"/>
      <c r="P106" s="62" t="s">
        <v>711</v>
      </c>
      <c r="Q106" s="139"/>
    </row>
    <row r="107" spans="2:17">
      <c r="B107" s="74" t="s">
        <v>537</v>
      </c>
      <c r="C107" s="166" t="s">
        <v>162</v>
      </c>
      <c r="D107" s="166" t="s">
        <v>162</v>
      </c>
      <c r="E107" s="166" t="s">
        <v>162</v>
      </c>
      <c r="F107" s="166" t="s">
        <v>162</v>
      </c>
      <c r="G107" s="166" t="s">
        <v>162</v>
      </c>
      <c r="H107" s="166" t="s">
        <v>162</v>
      </c>
      <c r="I107" s="166" t="s">
        <v>162</v>
      </c>
      <c r="J107" s="166" t="s">
        <v>162</v>
      </c>
      <c r="K107" s="43" t="s">
        <v>33</v>
      </c>
      <c r="L107" s="34" t="s">
        <v>230</v>
      </c>
      <c r="M107" s="38" t="s">
        <v>34</v>
      </c>
      <c r="N107" s="166"/>
      <c r="O107" s="43"/>
      <c r="P107" s="62" t="s">
        <v>32</v>
      </c>
      <c r="Q107" s="139"/>
    </row>
    <row r="108" spans="2:17">
      <c r="B108" s="21" t="s">
        <v>580</v>
      </c>
      <c r="C108" s="166" t="s">
        <v>162</v>
      </c>
      <c r="D108" s="166" t="s">
        <v>162</v>
      </c>
      <c r="E108" s="166" t="s">
        <v>162</v>
      </c>
      <c r="F108" s="166" t="s">
        <v>162</v>
      </c>
      <c r="G108" s="166" t="s">
        <v>162</v>
      </c>
      <c r="H108" s="166" t="s">
        <v>162</v>
      </c>
      <c r="I108" s="166" t="s">
        <v>162</v>
      </c>
      <c r="J108" s="166" t="s">
        <v>162</v>
      </c>
      <c r="K108" s="43" t="s">
        <v>217</v>
      </c>
      <c r="L108" s="34" t="s">
        <v>234</v>
      </c>
      <c r="M108" s="38" t="s">
        <v>34</v>
      </c>
      <c r="N108" s="166"/>
      <c r="O108" s="43"/>
      <c r="P108" s="62" t="s">
        <v>32</v>
      </c>
      <c r="Q108" s="139"/>
    </row>
    <row r="109" spans="2:17">
      <c r="B109" s="21" t="s">
        <v>581</v>
      </c>
      <c r="C109" s="166" t="s">
        <v>162</v>
      </c>
      <c r="D109" s="166" t="s">
        <v>162</v>
      </c>
      <c r="E109" s="166" t="s">
        <v>162</v>
      </c>
      <c r="F109" s="166" t="s">
        <v>162</v>
      </c>
      <c r="G109" s="166" t="s">
        <v>162</v>
      </c>
      <c r="H109" s="166" t="s">
        <v>162</v>
      </c>
      <c r="I109" s="166" t="s">
        <v>162</v>
      </c>
      <c r="J109" s="166" t="s">
        <v>162</v>
      </c>
      <c r="K109" s="43" t="s">
        <v>215</v>
      </c>
      <c r="L109" s="34" t="s">
        <v>234</v>
      </c>
      <c r="M109" s="38" t="s">
        <v>34</v>
      </c>
      <c r="N109" s="166"/>
      <c r="O109" s="43"/>
      <c r="P109" s="62" t="s">
        <v>32</v>
      </c>
      <c r="Q109" s="139"/>
    </row>
    <row r="110" spans="2:17">
      <c r="B110" s="21" t="s">
        <v>582</v>
      </c>
      <c r="C110" s="166" t="s">
        <v>162</v>
      </c>
      <c r="D110" s="166" t="s">
        <v>162</v>
      </c>
      <c r="E110" s="166" t="s">
        <v>162</v>
      </c>
      <c r="F110" s="166" t="s">
        <v>162</v>
      </c>
      <c r="G110" s="166" t="s">
        <v>162</v>
      </c>
      <c r="H110" s="166" t="s">
        <v>162</v>
      </c>
      <c r="I110" s="166" t="s">
        <v>162</v>
      </c>
      <c r="J110" s="166" t="s">
        <v>162</v>
      </c>
      <c r="K110" s="43" t="s">
        <v>218</v>
      </c>
      <c r="L110" s="34" t="s">
        <v>234</v>
      </c>
      <c r="M110" s="38" t="s">
        <v>34</v>
      </c>
      <c r="N110" s="166"/>
      <c r="O110" s="43"/>
      <c r="P110" s="62" t="s">
        <v>32</v>
      </c>
      <c r="Q110" s="139"/>
    </row>
    <row r="111" spans="2:17" ht="15.75" thickBot="1">
      <c r="B111" s="22" t="s">
        <v>579</v>
      </c>
      <c r="C111" s="167" t="s">
        <v>162</v>
      </c>
      <c r="D111" s="167" t="s">
        <v>162</v>
      </c>
      <c r="E111" s="167" t="s">
        <v>162</v>
      </c>
      <c r="F111" s="167" t="s">
        <v>162</v>
      </c>
      <c r="G111" s="167" t="s">
        <v>162</v>
      </c>
      <c r="H111" s="167" t="s">
        <v>162</v>
      </c>
      <c r="I111" s="167" t="s">
        <v>162</v>
      </c>
      <c r="J111" s="167" t="s">
        <v>162</v>
      </c>
      <c r="K111" s="44" t="s">
        <v>219</v>
      </c>
      <c r="L111" s="40" t="s">
        <v>234</v>
      </c>
      <c r="M111" s="41" t="s">
        <v>34</v>
      </c>
      <c r="N111" s="167"/>
      <c r="O111" s="44"/>
      <c r="P111" s="39" t="s">
        <v>32</v>
      </c>
      <c r="Q111" s="140"/>
    </row>
    <row r="137" ht="95.25" customHeight="1"/>
    <row r="156" spans="2:17" ht="16.5" thickBot="1">
      <c r="B156" s="307" t="s">
        <v>642</v>
      </c>
    </row>
    <row r="157" spans="2:17" ht="16.5" thickBot="1">
      <c r="B157" s="236" t="s">
        <v>125</v>
      </c>
      <c r="C157" s="381" t="s">
        <v>201</v>
      </c>
      <c r="D157" s="382"/>
      <c r="E157" s="382"/>
      <c r="F157" s="382"/>
      <c r="G157" s="382"/>
      <c r="H157" s="382"/>
      <c r="I157" s="382"/>
      <c r="J157" s="383"/>
      <c r="K157" s="237"/>
      <c r="L157" s="237"/>
      <c r="M157" s="238"/>
      <c r="N157" s="239"/>
      <c r="O157" s="239"/>
      <c r="P157" s="239"/>
      <c r="Q157" s="240"/>
    </row>
    <row r="158" spans="2:17">
      <c r="B158" s="241"/>
      <c r="C158" s="242" t="s">
        <v>202</v>
      </c>
      <c r="D158" s="242"/>
      <c r="E158" s="242"/>
      <c r="F158" s="242"/>
      <c r="G158" s="242"/>
      <c r="H158" s="242"/>
      <c r="I158" s="242"/>
      <c r="J158" s="242"/>
      <c r="K158" s="242"/>
      <c r="L158" s="243"/>
      <c r="M158" s="244" t="s">
        <v>53</v>
      </c>
      <c r="N158" s="245" t="s">
        <v>21</v>
      </c>
      <c r="O158" s="246"/>
      <c r="P158" s="246"/>
      <c r="Q158" s="247"/>
    </row>
    <row r="159" spans="2:17">
      <c r="B159" s="248" t="s">
        <v>22</v>
      </c>
      <c r="C159" s="384" t="s">
        <v>169</v>
      </c>
      <c r="D159" s="385"/>
      <c r="E159" s="385"/>
      <c r="F159" s="385"/>
      <c r="G159" s="385"/>
      <c r="H159" s="385"/>
      <c r="I159" s="385"/>
      <c r="J159" s="386"/>
      <c r="K159" s="249" t="s">
        <v>23</v>
      </c>
      <c r="L159" s="250"/>
      <c r="M159" s="251" t="s">
        <v>250</v>
      </c>
      <c r="N159" s="252" t="s">
        <v>24</v>
      </c>
      <c r="O159" s="253" t="s">
        <v>25</v>
      </c>
      <c r="P159" s="179" t="s">
        <v>26</v>
      </c>
      <c r="Q159" s="254" t="s">
        <v>27</v>
      </c>
    </row>
    <row r="160" spans="2:17" ht="45">
      <c r="B160" s="248" t="s">
        <v>35</v>
      </c>
      <c r="C160" s="255" t="s">
        <v>129</v>
      </c>
      <c r="D160" s="255" t="s">
        <v>129</v>
      </c>
      <c r="E160" s="255" t="s">
        <v>129</v>
      </c>
      <c r="F160" s="255" t="s">
        <v>129</v>
      </c>
      <c r="G160" s="255" t="s">
        <v>129</v>
      </c>
      <c r="H160" s="255" t="s">
        <v>129</v>
      </c>
      <c r="I160" s="255" t="s">
        <v>129</v>
      </c>
      <c r="J160" s="255" t="s">
        <v>129</v>
      </c>
      <c r="K160" s="256" t="s">
        <v>226</v>
      </c>
      <c r="L160" s="256" t="s">
        <v>226</v>
      </c>
      <c r="M160" s="251" t="s">
        <v>127</v>
      </c>
      <c r="N160" s="257"/>
      <c r="O160" s="258"/>
      <c r="P160" s="258"/>
      <c r="Q160" s="315" t="s">
        <v>690</v>
      </c>
    </row>
    <row r="161" spans="2:25" ht="30">
      <c r="B161" s="259" t="s">
        <v>28</v>
      </c>
      <c r="C161" s="387" t="s">
        <v>37</v>
      </c>
      <c r="D161" s="385"/>
      <c r="E161" s="385"/>
      <c r="F161" s="385"/>
      <c r="G161" s="385"/>
      <c r="H161" s="385"/>
      <c r="I161" s="385"/>
      <c r="J161" s="386"/>
      <c r="K161" s="253" t="s">
        <v>252</v>
      </c>
      <c r="L161" s="253" t="s">
        <v>252</v>
      </c>
      <c r="M161" s="260"/>
      <c r="N161" s="257"/>
      <c r="O161" s="258"/>
      <c r="P161" s="258"/>
      <c r="Q161" s="254" t="s">
        <v>296</v>
      </c>
    </row>
    <row r="162" spans="2:25" ht="151.5">
      <c r="B162" s="248" t="s">
        <v>29</v>
      </c>
      <c r="C162" s="261" t="s">
        <v>203</v>
      </c>
      <c r="D162" s="261" t="s">
        <v>64</v>
      </c>
      <c r="E162" s="261" t="s">
        <v>161</v>
      </c>
      <c r="F162" s="261" t="s">
        <v>204</v>
      </c>
      <c r="G162" s="261" t="s">
        <v>205</v>
      </c>
      <c r="H162" s="261" t="s">
        <v>206</v>
      </c>
      <c r="I162" s="261" t="s">
        <v>207</v>
      </c>
      <c r="J162" s="261" t="s">
        <v>208</v>
      </c>
      <c r="K162" s="262" t="s">
        <v>253</v>
      </c>
      <c r="L162" s="263" t="s">
        <v>478</v>
      </c>
      <c r="M162" s="251" t="s">
        <v>30</v>
      </c>
      <c r="N162" s="257"/>
      <c r="O162" s="258"/>
      <c r="P162" s="258"/>
      <c r="Q162" s="254" t="s">
        <v>254</v>
      </c>
      <c r="Y162" s="161"/>
    </row>
    <row r="163" spans="2:25" ht="111" customHeight="1" thickBot="1">
      <c r="B163" s="264" t="s">
        <v>31</v>
      </c>
      <c r="C163" s="265" t="s">
        <v>209</v>
      </c>
      <c r="D163" s="265" t="s">
        <v>129</v>
      </c>
      <c r="E163" s="265" t="s">
        <v>209</v>
      </c>
      <c r="F163" s="265" t="s">
        <v>209</v>
      </c>
      <c r="G163" s="265" t="s">
        <v>209</v>
      </c>
      <c r="H163" s="265" t="s">
        <v>209</v>
      </c>
      <c r="I163" s="265" t="s">
        <v>209</v>
      </c>
      <c r="J163" s="265" t="s">
        <v>209</v>
      </c>
      <c r="K163" s="266" t="s">
        <v>229</v>
      </c>
      <c r="L163" s="266" t="s">
        <v>255</v>
      </c>
      <c r="M163" s="267" t="s">
        <v>542</v>
      </c>
      <c r="N163" s="268"/>
      <c r="O163" s="269" t="s">
        <v>271</v>
      </c>
      <c r="P163" s="270"/>
      <c r="Q163" s="271" t="s">
        <v>256</v>
      </c>
    </row>
    <row r="164" spans="2:25" ht="15.75" thickTop="1">
      <c r="B164" s="232" t="s">
        <v>531</v>
      </c>
      <c r="C164" s="272" t="s">
        <v>162</v>
      </c>
      <c r="D164" s="272" t="s">
        <v>162</v>
      </c>
      <c r="E164" s="272" t="s">
        <v>162</v>
      </c>
      <c r="F164" s="273" t="s">
        <v>257</v>
      </c>
      <c r="G164" s="272" t="s">
        <v>162</v>
      </c>
      <c r="H164" s="272" t="s">
        <v>162</v>
      </c>
      <c r="I164" s="274" t="s">
        <v>257</v>
      </c>
      <c r="J164" s="272" t="s">
        <v>162</v>
      </c>
      <c r="K164" s="275" t="s">
        <v>235</v>
      </c>
      <c r="L164" s="275" t="s">
        <v>263</v>
      </c>
      <c r="M164" s="276" t="s">
        <v>34</v>
      </c>
      <c r="N164" s="272"/>
      <c r="O164" s="277" t="s">
        <v>32</v>
      </c>
      <c r="P164" s="278"/>
      <c r="Q164" s="279" t="s">
        <v>32</v>
      </c>
    </row>
    <row r="165" spans="2:25">
      <c r="B165" s="280" t="s">
        <v>543</v>
      </c>
      <c r="C165" s="231" t="s">
        <v>162</v>
      </c>
      <c r="D165" s="231" t="s">
        <v>162</v>
      </c>
      <c r="E165" s="231" t="s">
        <v>162</v>
      </c>
      <c r="F165" s="281" t="s">
        <v>257</v>
      </c>
      <c r="G165" s="231" t="s">
        <v>162</v>
      </c>
      <c r="H165" s="231" t="s">
        <v>162</v>
      </c>
      <c r="I165" s="282" t="s">
        <v>259</v>
      </c>
      <c r="J165" s="231" t="s">
        <v>162</v>
      </c>
      <c r="K165" s="283" t="s">
        <v>33</v>
      </c>
      <c r="L165" s="283" t="s">
        <v>258</v>
      </c>
      <c r="M165" s="284" t="s">
        <v>34</v>
      </c>
      <c r="N165" s="231"/>
      <c r="O165" s="285" t="s">
        <v>32</v>
      </c>
      <c r="P165" s="286"/>
      <c r="Q165" s="287" t="s">
        <v>129</v>
      </c>
    </row>
    <row r="166" spans="2:25">
      <c r="B166" s="288" t="s">
        <v>544</v>
      </c>
      <c r="C166" s="231" t="s">
        <v>162</v>
      </c>
      <c r="D166" s="231" t="s">
        <v>162</v>
      </c>
      <c r="E166" s="231" t="s">
        <v>162</v>
      </c>
      <c r="F166" s="289" t="s">
        <v>257</v>
      </c>
      <c r="G166" s="231" t="s">
        <v>162</v>
      </c>
      <c r="H166" s="231" t="s">
        <v>162</v>
      </c>
      <c r="I166" s="282" t="s">
        <v>259</v>
      </c>
      <c r="J166" s="231" t="s">
        <v>162</v>
      </c>
      <c r="K166" s="283" t="s">
        <v>33</v>
      </c>
      <c r="L166" s="283" t="s">
        <v>259</v>
      </c>
      <c r="M166" s="284" t="s">
        <v>260</v>
      </c>
      <c r="N166" s="231"/>
      <c r="O166" s="285" t="s">
        <v>261</v>
      </c>
      <c r="P166" s="286"/>
      <c r="Q166" s="287" t="s">
        <v>262</v>
      </c>
    </row>
    <row r="167" spans="2:25">
      <c r="B167" s="288" t="s">
        <v>545</v>
      </c>
      <c r="C167" s="231" t="s">
        <v>162</v>
      </c>
      <c r="D167" s="231" t="s">
        <v>162</v>
      </c>
      <c r="E167" s="231" t="s">
        <v>162</v>
      </c>
      <c r="F167" s="289" t="s">
        <v>257</v>
      </c>
      <c r="G167" s="231" t="s">
        <v>162</v>
      </c>
      <c r="H167" s="231" t="s">
        <v>162</v>
      </c>
      <c r="I167" s="282" t="s">
        <v>259</v>
      </c>
      <c r="J167" s="231" t="s">
        <v>162</v>
      </c>
      <c r="K167" s="283" t="s">
        <v>217</v>
      </c>
      <c r="L167" s="283" t="s">
        <v>263</v>
      </c>
      <c r="M167" s="284" t="s">
        <v>34</v>
      </c>
      <c r="N167" s="231"/>
      <c r="O167" s="285" t="s">
        <v>32</v>
      </c>
      <c r="P167" s="286"/>
      <c r="Q167" s="287" t="s">
        <v>32</v>
      </c>
    </row>
    <row r="168" spans="2:25">
      <c r="B168" s="288" t="s">
        <v>546</v>
      </c>
      <c r="C168" s="231" t="s">
        <v>162</v>
      </c>
      <c r="D168" s="231" t="s">
        <v>162</v>
      </c>
      <c r="E168" s="231" t="s">
        <v>162</v>
      </c>
      <c r="F168" s="289" t="s">
        <v>257</v>
      </c>
      <c r="G168" s="231" t="s">
        <v>162</v>
      </c>
      <c r="H168" s="231" t="s">
        <v>162</v>
      </c>
      <c r="I168" s="282" t="s">
        <v>259</v>
      </c>
      <c r="J168" s="231" t="s">
        <v>162</v>
      </c>
      <c r="K168" s="283" t="s">
        <v>215</v>
      </c>
      <c r="L168" s="283" t="s">
        <v>263</v>
      </c>
      <c r="M168" s="284" t="s">
        <v>34</v>
      </c>
      <c r="N168" s="231"/>
      <c r="O168" s="285" t="s">
        <v>32</v>
      </c>
      <c r="P168" s="286"/>
      <c r="Q168" s="287" t="s">
        <v>32</v>
      </c>
    </row>
    <row r="169" spans="2:25">
      <c r="B169" s="288" t="s">
        <v>547</v>
      </c>
      <c r="C169" s="231" t="s">
        <v>162</v>
      </c>
      <c r="D169" s="231" t="s">
        <v>162</v>
      </c>
      <c r="E169" s="231" t="s">
        <v>162</v>
      </c>
      <c r="F169" s="289" t="s">
        <v>257</v>
      </c>
      <c r="G169" s="231" t="s">
        <v>162</v>
      </c>
      <c r="H169" s="231" t="s">
        <v>162</v>
      </c>
      <c r="I169" s="282" t="s">
        <v>259</v>
      </c>
      <c r="J169" s="231" t="s">
        <v>162</v>
      </c>
      <c r="K169" s="283" t="s">
        <v>218</v>
      </c>
      <c r="L169" s="283" t="s">
        <v>263</v>
      </c>
      <c r="M169" s="284" t="s">
        <v>34</v>
      </c>
      <c r="N169" s="231"/>
      <c r="O169" s="285" t="s">
        <v>32</v>
      </c>
      <c r="P169" s="286"/>
      <c r="Q169" s="287" t="s">
        <v>32</v>
      </c>
    </row>
    <row r="170" spans="2:25">
      <c r="B170" s="280" t="s">
        <v>532</v>
      </c>
      <c r="C170" s="231" t="s">
        <v>162</v>
      </c>
      <c r="D170" s="231" t="s">
        <v>162</v>
      </c>
      <c r="E170" s="231" t="s">
        <v>162</v>
      </c>
      <c r="F170" s="290" t="s">
        <v>276</v>
      </c>
      <c r="G170" s="231" t="s">
        <v>162</v>
      </c>
      <c r="H170" s="231" t="s">
        <v>162</v>
      </c>
      <c r="I170" s="282" t="s">
        <v>257</v>
      </c>
      <c r="J170" s="231" t="s">
        <v>162</v>
      </c>
      <c r="K170" s="283" t="s">
        <v>235</v>
      </c>
      <c r="L170" s="283" t="s">
        <v>263</v>
      </c>
      <c r="M170" s="284" t="s">
        <v>34</v>
      </c>
      <c r="N170" s="231"/>
      <c r="O170" s="285" t="s">
        <v>32</v>
      </c>
      <c r="P170" s="286"/>
      <c r="Q170" s="287" t="s">
        <v>32</v>
      </c>
    </row>
    <row r="171" spans="2:25">
      <c r="B171" s="288" t="s">
        <v>548</v>
      </c>
      <c r="C171" s="291" t="s">
        <v>162</v>
      </c>
      <c r="D171" s="291" t="s">
        <v>162</v>
      </c>
      <c r="E171" s="291" t="s">
        <v>162</v>
      </c>
      <c r="F171" s="292" t="s">
        <v>259</v>
      </c>
      <c r="G171" s="291" t="s">
        <v>162</v>
      </c>
      <c r="H171" s="291" t="s">
        <v>162</v>
      </c>
      <c r="I171" s="292" t="s">
        <v>259</v>
      </c>
      <c r="J171" s="291" t="s">
        <v>162</v>
      </c>
      <c r="K171" s="293" t="s">
        <v>33</v>
      </c>
      <c r="L171" s="293" t="s">
        <v>258</v>
      </c>
      <c r="M171" s="294" t="s">
        <v>34</v>
      </c>
      <c r="N171" s="291"/>
      <c r="O171" s="295" t="s">
        <v>32</v>
      </c>
      <c r="P171" s="296"/>
      <c r="Q171" s="297" t="s">
        <v>129</v>
      </c>
    </row>
    <row r="172" spans="2:25">
      <c r="B172" s="288" t="s">
        <v>549</v>
      </c>
      <c r="C172" s="231" t="s">
        <v>162</v>
      </c>
      <c r="D172" s="231" t="s">
        <v>162</v>
      </c>
      <c r="E172" s="231" t="s">
        <v>162</v>
      </c>
      <c r="F172" s="282" t="s">
        <v>259</v>
      </c>
      <c r="G172" s="231" t="s">
        <v>162</v>
      </c>
      <c r="H172" s="231" t="s">
        <v>162</v>
      </c>
      <c r="I172" s="282" t="s">
        <v>259</v>
      </c>
      <c r="J172" s="231" t="s">
        <v>162</v>
      </c>
      <c r="K172" s="283" t="s">
        <v>33</v>
      </c>
      <c r="L172" s="283" t="s">
        <v>259</v>
      </c>
      <c r="M172" s="284" t="s">
        <v>260</v>
      </c>
      <c r="N172" s="231"/>
      <c r="O172" s="285" t="s">
        <v>261</v>
      </c>
      <c r="P172" s="286"/>
      <c r="Q172" s="287" t="s">
        <v>262</v>
      </c>
    </row>
    <row r="173" spans="2:25">
      <c r="B173" s="288" t="s">
        <v>550</v>
      </c>
      <c r="C173" s="231" t="s">
        <v>162</v>
      </c>
      <c r="D173" s="231" t="s">
        <v>162</v>
      </c>
      <c r="E173" s="231" t="s">
        <v>162</v>
      </c>
      <c r="F173" s="282" t="s">
        <v>259</v>
      </c>
      <c r="G173" s="231" t="s">
        <v>162</v>
      </c>
      <c r="H173" s="231" t="s">
        <v>162</v>
      </c>
      <c r="I173" s="282" t="s">
        <v>259</v>
      </c>
      <c r="J173" s="231" t="s">
        <v>162</v>
      </c>
      <c r="K173" s="283" t="s">
        <v>217</v>
      </c>
      <c r="L173" s="283" t="s">
        <v>263</v>
      </c>
      <c r="M173" s="284" t="s">
        <v>34</v>
      </c>
      <c r="N173" s="231"/>
      <c r="O173" s="285" t="s">
        <v>32</v>
      </c>
      <c r="P173" s="286"/>
      <c r="Q173" s="287" t="s">
        <v>32</v>
      </c>
    </row>
    <row r="174" spans="2:25">
      <c r="B174" s="288" t="s">
        <v>551</v>
      </c>
      <c r="C174" s="231" t="s">
        <v>162</v>
      </c>
      <c r="D174" s="231" t="s">
        <v>162</v>
      </c>
      <c r="E174" s="231" t="s">
        <v>162</v>
      </c>
      <c r="F174" s="282" t="s">
        <v>259</v>
      </c>
      <c r="G174" s="231" t="s">
        <v>162</v>
      </c>
      <c r="H174" s="231" t="s">
        <v>162</v>
      </c>
      <c r="I174" s="282" t="s">
        <v>259</v>
      </c>
      <c r="J174" s="231" t="s">
        <v>162</v>
      </c>
      <c r="K174" s="283" t="s">
        <v>215</v>
      </c>
      <c r="L174" s="283" t="s">
        <v>263</v>
      </c>
      <c r="M174" s="284" t="s">
        <v>260</v>
      </c>
      <c r="N174" s="231"/>
      <c r="O174" s="285" t="s">
        <v>261</v>
      </c>
      <c r="P174" s="286"/>
      <c r="Q174" s="287" t="s">
        <v>552</v>
      </c>
    </row>
    <row r="175" spans="2:25" ht="15.75" thickBot="1">
      <c r="B175" s="298" t="s">
        <v>553</v>
      </c>
      <c r="C175" s="299" t="s">
        <v>162</v>
      </c>
      <c r="D175" s="299" t="s">
        <v>162</v>
      </c>
      <c r="E175" s="299" t="s">
        <v>162</v>
      </c>
      <c r="F175" s="300" t="s">
        <v>259</v>
      </c>
      <c r="G175" s="299" t="s">
        <v>162</v>
      </c>
      <c r="H175" s="299" t="s">
        <v>162</v>
      </c>
      <c r="I175" s="300" t="s">
        <v>259</v>
      </c>
      <c r="J175" s="299" t="s">
        <v>162</v>
      </c>
      <c r="K175" s="301" t="s">
        <v>218</v>
      </c>
      <c r="L175" s="301" t="s">
        <v>263</v>
      </c>
      <c r="M175" s="302" t="s">
        <v>260</v>
      </c>
      <c r="N175" s="299"/>
      <c r="O175" s="303" t="s">
        <v>261</v>
      </c>
      <c r="P175" s="304"/>
      <c r="Q175" s="305" t="s">
        <v>552</v>
      </c>
    </row>
    <row r="176" spans="2:25">
      <c r="B176" s="229"/>
      <c r="C176" s="61"/>
      <c r="D176" s="61"/>
      <c r="E176" s="61"/>
      <c r="F176" s="230"/>
      <c r="G176" s="61"/>
      <c r="H176" s="61"/>
      <c r="I176" s="61"/>
      <c r="J176" s="61"/>
      <c r="K176" s="230"/>
      <c r="L176" s="61"/>
      <c r="M176" s="61"/>
      <c r="N176" s="61"/>
      <c r="O176" s="61"/>
      <c r="P176" s="61"/>
      <c r="Q176" s="61"/>
      <c r="R176" s="61"/>
    </row>
    <row r="177" spans="2:18">
      <c r="B177" s="229"/>
      <c r="C177" s="61"/>
      <c r="D177" s="61"/>
      <c r="E177" s="61"/>
      <c r="F177" s="230"/>
      <c r="G177" s="61"/>
      <c r="H177" s="61"/>
      <c r="I177" s="61"/>
      <c r="J177" s="61"/>
      <c r="K177" s="230"/>
      <c r="L177" s="61"/>
      <c r="M177" s="61"/>
      <c r="N177" s="61"/>
      <c r="O177" s="61"/>
      <c r="P177" s="61"/>
      <c r="Q177" s="61"/>
      <c r="R177" s="61"/>
    </row>
    <row r="178" spans="2:18">
      <c r="B178" s="229"/>
      <c r="C178" s="61"/>
      <c r="D178" s="61"/>
      <c r="E178" s="61"/>
      <c r="F178" s="230"/>
      <c r="G178" s="61"/>
      <c r="H178" s="61"/>
      <c r="I178" s="61"/>
      <c r="J178" s="61"/>
      <c r="K178" s="230"/>
      <c r="L178" s="61"/>
      <c r="M178" s="61"/>
      <c r="N178" s="61"/>
      <c r="O178" s="61"/>
      <c r="P178" s="61"/>
      <c r="Q178" s="61"/>
      <c r="R178" s="61"/>
    </row>
    <row r="179" spans="2:18">
      <c r="B179" s="229"/>
      <c r="C179" s="61"/>
      <c r="D179" s="61"/>
      <c r="E179" s="61"/>
      <c r="F179" s="230"/>
      <c r="G179" s="61"/>
      <c r="H179" s="61"/>
      <c r="I179" s="61"/>
      <c r="J179" s="61"/>
      <c r="K179" s="230"/>
      <c r="L179" s="61"/>
      <c r="M179" s="61"/>
      <c r="N179" s="61"/>
      <c r="O179" s="61"/>
      <c r="P179" s="61"/>
      <c r="Q179" s="61"/>
      <c r="R179" s="61"/>
    </row>
    <row r="180" spans="2:18">
      <c r="B180" s="229"/>
      <c r="C180" s="61"/>
      <c r="D180" s="61"/>
      <c r="E180" s="61"/>
      <c r="F180" s="230"/>
      <c r="G180" s="61"/>
      <c r="H180" s="61"/>
      <c r="I180" s="61"/>
      <c r="J180" s="61"/>
      <c r="K180" s="230"/>
      <c r="L180" s="61"/>
      <c r="M180" s="61"/>
      <c r="N180" s="61"/>
      <c r="O180" s="61"/>
      <c r="P180" s="61"/>
      <c r="Q180" s="61"/>
      <c r="R180" s="61"/>
    </row>
    <row r="181" spans="2:18">
      <c r="B181" s="229"/>
      <c r="C181" s="61"/>
      <c r="D181" s="61"/>
      <c r="E181" s="61"/>
      <c r="F181" s="230"/>
      <c r="G181" s="61"/>
      <c r="H181" s="61"/>
      <c r="I181" s="61"/>
      <c r="J181" s="61"/>
      <c r="K181" s="230"/>
      <c r="L181" s="61"/>
      <c r="M181" s="61"/>
      <c r="N181" s="61"/>
      <c r="O181" s="61"/>
      <c r="P181" s="61"/>
      <c r="Q181" s="61"/>
      <c r="R181" s="61"/>
    </row>
    <row r="182" spans="2:18">
      <c r="B182" s="229"/>
      <c r="C182" s="61"/>
      <c r="D182" s="61"/>
      <c r="E182" s="61"/>
      <c r="F182" s="230"/>
      <c r="G182" s="61"/>
      <c r="H182" s="61"/>
      <c r="I182" s="61"/>
      <c r="J182" s="61"/>
      <c r="K182" s="230"/>
      <c r="L182" s="61"/>
      <c r="M182" s="61"/>
      <c r="N182" s="61"/>
      <c r="O182" s="61"/>
      <c r="P182" s="61"/>
      <c r="Q182" s="61"/>
      <c r="R182" s="61"/>
    </row>
    <row r="183" spans="2:18">
      <c r="B183" s="229"/>
      <c r="C183" s="61"/>
      <c r="D183" s="61"/>
      <c r="E183" s="61"/>
      <c r="F183" s="230"/>
      <c r="G183" s="61"/>
      <c r="H183" s="61"/>
      <c r="I183" s="61"/>
      <c r="J183" s="61"/>
      <c r="K183" s="230"/>
      <c r="L183" s="61"/>
      <c r="M183" s="61"/>
      <c r="N183" s="61"/>
      <c r="O183" s="61"/>
      <c r="P183" s="61"/>
      <c r="Q183" s="61"/>
      <c r="R183" s="61"/>
    </row>
    <row r="184" spans="2:18">
      <c r="B184" s="229"/>
      <c r="C184" s="61"/>
      <c r="D184" s="61"/>
      <c r="E184" s="61"/>
      <c r="F184" s="230"/>
      <c r="G184" s="61"/>
      <c r="H184" s="61"/>
      <c r="I184" s="61"/>
      <c r="J184" s="61"/>
      <c r="K184" s="230"/>
      <c r="L184" s="61"/>
      <c r="M184" s="61"/>
      <c r="N184" s="61"/>
      <c r="O184" s="61"/>
      <c r="P184" s="61"/>
      <c r="Q184" s="61"/>
      <c r="R184" s="61"/>
    </row>
    <row r="185" spans="2:18">
      <c r="B185" s="229"/>
      <c r="C185" s="61"/>
      <c r="D185" s="61"/>
      <c r="E185" s="61"/>
      <c r="F185" s="230"/>
      <c r="G185" s="61"/>
      <c r="H185" s="61"/>
      <c r="I185" s="61"/>
      <c r="J185" s="61"/>
      <c r="K185" s="230"/>
      <c r="L185" s="61"/>
      <c r="M185" s="61"/>
      <c r="N185" s="61"/>
      <c r="O185" s="61"/>
      <c r="P185" s="61"/>
      <c r="Q185" s="61"/>
      <c r="R185" s="61"/>
    </row>
    <row r="186" spans="2:18">
      <c r="B186" s="229"/>
      <c r="C186" s="61"/>
      <c r="D186" s="61"/>
      <c r="E186" s="61"/>
      <c r="F186" s="230"/>
      <c r="G186" s="61"/>
      <c r="H186" s="61"/>
      <c r="I186" s="61"/>
      <c r="J186" s="61"/>
      <c r="K186" s="230"/>
      <c r="L186" s="61"/>
      <c r="M186" s="61"/>
      <c r="N186" s="61"/>
      <c r="O186" s="61"/>
      <c r="P186" s="61"/>
      <c r="Q186" s="61"/>
      <c r="R186" s="61"/>
    </row>
    <row r="187" spans="2:18">
      <c r="B187" s="229"/>
      <c r="C187" s="61"/>
      <c r="D187" s="61"/>
      <c r="E187" s="61"/>
      <c r="F187" s="230"/>
      <c r="G187" s="61"/>
      <c r="H187" s="61"/>
      <c r="I187" s="61"/>
      <c r="J187" s="61"/>
      <c r="K187" s="230"/>
      <c r="L187" s="61"/>
      <c r="M187" s="61"/>
      <c r="N187" s="61"/>
      <c r="O187" s="61"/>
      <c r="P187" s="61"/>
      <c r="Q187" s="61"/>
      <c r="R187" s="61"/>
    </row>
    <row r="188" spans="2:18">
      <c r="B188" s="229"/>
      <c r="C188" s="61"/>
      <c r="D188" s="61"/>
      <c r="E188" s="61"/>
      <c r="F188" s="230"/>
      <c r="G188" s="61"/>
      <c r="H188" s="61"/>
      <c r="I188" s="61"/>
      <c r="J188" s="61"/>
      <c r="K188" s="230"/>
      <c r="L188" s="61"/>
      <c r="M188" s="61"/>
      <c r="N188" s="61"/>
      <c r="O188" s="61"/>
      <c r="P188" s="61"/>
      <c r="Q188" s="61"/>
      <c r="R188" s="61"/>
    </row>
    <row r="189" spans="2:18">
      <c r="B189" s="229"/>
      <c r="C189" s="61"/>
      <c r="D189" s="61"/>
      <c r="E189" s="61"/>
      <c r="F189" s="230"/>
      <c r="G189" s="61"/>
      <c r="H189" s="61"/>
      <c r="I189" s="61"/>
      <c r="J189" s="61"/>
      <c r="K189" s="230"/>
      <c r="L189" s="61"/>
      <c r="M189" s="61"/>
      <c r="N189" s="61"/>
      <c r="O189" s="61"/>
      <c r="P189" s="61"/>
      <c r="Q189" s="61"/>
      <c r="R189" s="61"/>
    </row>
    <row r="190" spans="2:18">
      <c r="B190" s="229"/>
      <c r="C190" s="61"/>
      <c r="D190" s="61"/>
      <c r="E190" s="61"/>
      <c r="F190" s="230"/>
      <c r="G190" s="61"/>
      <c r="H190" s="61"/>
      <c r="I190" s="61"/>
      <c r="J190" s="61"/>
      <c r="K190" s="230"/>
      <c r="L190" s="61"/>
      <c r="M190" s="61"/>
      <c r="N190" s="61"/>
      <c r="O190" s="61"/>
      <c r="P190" s="61"/>
      <c r="Q190" s="61"/>
      <c r="R190" s="61"/>
    </row>
    <row r="191" spans="2:18">
      <c r="B191" s="229"/>
      <c r="C191" s="61"/>
      <c r="D191" s="61"/>
      <c r="E191" s="61"/>
      <c r="F191" s="230"/>
      <c r="G191" s="61"/>
      <c r="H191" s="61"/>
      <c r="I191" s="61"/>
      <c r="J191" s="61"/>
      <c r="K191" s="230"/>
      <c r="L191" s="61"/>
      <c r="M191" s="61"/>
      <c r="N191" s="61"/>
      <c r="O191" s="61"/>
      <c r="P191" s="61"/>
      <c r="Q191" s="61"/>
      <c r="R191" s="61"/>
    </row>
    <row r="192" spans="2:18">
      <c r="B192" s="229"/>
      <c r="C192" s="61"/>
      <c r="D192" s="61"/>
      <c r="E192" s="61"/>
      <c r="F192" s="230"/>
      <c r="G192" s="61"/>
      <c r="H192" s="61"/>
      <c r="I192" s="61"/>
      <c r="J192" s="61"/>
      <c r="K192" s="230"/>
      <c r="L192" s="61"/>
      <c r="M192" s="61"/>
      <c r="N192" s="61"/>
      <c r="O192" s="61"/>
      <c r="P192" s="61"/>
      <c r="Q192" s="61"/>
      <c r="R192" s="61"/>
    </row>
    <row r="193" spans="2:25">
      <c r="B193" s="229"/>
      <c r="C193" s="61"/>
      <c r="D193" s="61"/>
      <c r="E193" s="61"/>
      <c r="F193" s="230"/>
      <c r="G193" s="61"/>
      <c r="H193" s="61"/>
      <c r="I193" s="61"/>
      <c r="J193" s="61"/>
      <c r="K193" s="230"/>
      <c r="L193" s="61"/>
      <c r="M193" s="61"/>
      <c r="N193" s="61"/>
      <c r="O193" s="61"/>
      <c r="P193" s="61"/>
      <c r="Q193" s="61"/>
      <c r="R193" s="61"/>
    </row>
    <row r="194" spans="2:25">
      <c r="B194" s="229"/>
      <c r="C194" s="61"/>
      <c r="D194" s="61"/>
      <c r="E194" s="61"/>
      <c r="F194" s="230"/>
      <c r="G194" s="61"/>
      <c r="H194" s="61"/>
      <c r="I194" s="61"/>
      <c r="J194" s="61"/>
      <c r="K194" s="230"/>
      <c r="L194" s="61"/>
      <c r="M194" s="61"/>
      <c r="N194" s="61"/>
      <c r="O194" s="61"/>
      <c r="P194" s="61"/>
      <c r="Q194" s="61"/>
      <c r="R194" s="61"/>
    </row>
    <row r="195" spans="2:25">
      <c r="B195" s="229"/>
      <c r="C195" s="61"/>
      <c r="D195" s="61"/>
      <c r="E195" s="61"/>
      <c r="F195" s="230"/>
      <c r="G195" s="61"/>
      <c r="H195" s="61"/>
      <c r="I195" s="61"/>
      <c r="J195" s="61"/>
      <c r="K195" s="230"/>
      <c r="L195" s="61"/>
      <c r="M195" s="61"/>
      <c r="N195" s="61"/>
      <c r="O195" s="61"/>
      <c r="P195" s="61"/>
      <c r="Q195" s="61"/>
      <c r="R195" s="61"/>
    </row>
    <row r="196" spans="2:25">
      <c r="B196" s="229"/>
      <c r="C196" s="61"/>
      <c r="D196" s="61"/>
      <c r="E196" s="61"/>
      <c r="F196" s="230"/>
      <c r="G196" s="61"/>
      <c r="H196" s="61"/>
      <c r="I196" s="61"/>
      <c r="J196" s="61"/>
      <c r="K196" s="230"/>
      <c r="L196" s="61"/>
      <c r="M196" s="61"/>
      <c r="N196" s="61"/>
      <c r="O196" s="61"/>
      <c r="P196" s="61"/>
      <c r="Q196" s="61"/>
      <c r="R196" s="61"/>
    </row>
    <row r="197" spans="2:25">
      <c r="B197" s="229"/>
      <c r="C197" s="61"/>
      <c r="D197" s="61"/>
      <c r="E197" s="61"/>
      <c r="F197" s="230"/>
      <c r="G197" s="61"/>
      <c r="H197" s="61"/>
      <c r="I197" s="61"/>
      <c r="J197" s="61"/>
      <c r="K197" s="230"/>
      <c r="L197" s="61"/>
      <c r="M197" s="61"/>
      <c r="N197" s="61"/>
      <c r="O197" s="61"/>
      <c r="P197" s="61"/>
      <c r="Q197" s="61"/>
      <c r="R197" s="61"/>
    </row>
    <row r="200" spans="2:25" ht="16.5" thickBot="1">
      <c r="B200" s="307" t="s">
        <v>649</v>
      </c>
    </row>
    <row r="201" spans="2:25" ht="16.5" thickBot="1">
      <c r="B201" s="97" t="s">
        <v>125</v>
      </c>
      <c r="C201" s="374" t="s">
        <v>201</v>
      </c>
      <c r="D201" s="375"/>
      <c r="E201" s="375"/>
      <c r="F201" s="375"/>
      <c r="G201" s="375"/>
      <c r="H201" s="375"/>
      <c r="I201" s="375"/>
      <c r="J201" s="376"/>
      <c r="K201" s="168"/>
      <c r="L201" s="168"/>
      <c r="M201" s="171"/>
      <c r="N201" s="169"/>
      <c r="O201" s="169"/>
      <c r="P201" s="169"/>
      <c r="Q201" s="170"/>
    </row>
    <row r="202" spans="2:25">
      <c r="B202" s="70"/>
      <c r="C202" s="32" t="s">
        <v>202</v>
      </c>
      <c r="D202" s="32"/>
      <c r="E202" s="32"/>
      <c r="F202" s="32"/>
      <c r="G202" s="32"/>
      <c r="H202" s="32"/>
      <c r="I202" s="32"/>
      <c r="J202" s="32"/>
      <c r="K202" s="32"/>
      <c r="L202" s="33"/>
      <c r="M202" s="28" t="s">
        <v>53</v>
      </c>
      <c r="N202" s="45" t="s">
        <v>21</v>
      </c>
      <c r="O202" s="46"/>
      <c r="P202" s="46"/>
      <c r="Q202" s="47"/>
    </row>
    <row r="203" spans="2:25">
      <c r="B203" s="71" t="s">
        <v>22</v>
      </c>
      <c r="C203" s="380" t="s">
        <v>169</v>
      </c>
      <c r="D203" s="378"/>
      <c r="E203" s="378"/>
      <c r="F203" s="378"/>
      <c r="G203" s="378"/>
      <c r="H203" s="378"/>
      <c r="I203" s="378"/>
      <c r="J203" s="379"/>
      <c r="K203" s="26" t="s">
        <v>23</v>
      </c>
      <c r="L203" s="75"/>
      <c r="M203" s="29" t="s">
        <v>264</v>
      </c>
      <c r="N203" s="195" t="s">
        <v>24</v>
      </c>
      <c r="O203" s="77" t="s">
        <v>25</v>
      </c>
      <c r="P203" s="1" t="s">
        <v>25</v>
      </c>
      <c r="Q203" s="136" t="s">
        <v>27</v>
      </c>
    </row>
    <row r="204" spans="2:25">
      <c r="B204" s="71" t="s">
        <v>35</v>
      </c>
      <c r="C204" s="162" t="s">
        <v>129</v>
      </c>
      <c r="D204" s="162" t="s">
        <v>129</v>
      </c>
      <c r="E204" s="162" t="s">
        <v>129</v>
      </c>
      <c r="F204" s="162" t="s">
        <v>129</v>
      </c>
      <c r="G204" s="162" t="s">
        <v>129</v>
      </c>
      <c r="H204" s="162" t="s">
        <v>129</v>
      </c>
      <c r="I204" s="162" t="s">
        <v>129</v>
      </c>
      <c r="J204" s="162" t="s">
        <v>129</v>
      </c>
      <c r="K204" s="205" t="s">
        <v>226</v>
      </c>
      <c r="L204" s="206" t="s">
        <v>226</v>
      </c>
      <c r="M204" s="29" t="s">
        <v>127</v>
      </c>
      <c r="N204" s="196"/>
      <c r="O204" s="78"/>
      <c r="P204" s="78"/>
      <c r="Q204" s="136"/>
    </row>
    <row r="205" spans="2:25" ht="30">
      <c r="B205" s="72" t="s">
        <v>28</v>
      </c>
      <c r="C205" s="377" t="s">
        <v>37</v>
      </c>
      <c r="D205" s="378"/>
      <c r="E205" s="378"/>
      <c r="F205" s="378"/>
      <c r="G205" s="378"/>
      <c r="H205" s="378"/>
      <c r="I205" s="378"/>
      <c r="J205" s="379"/>
      <c r="K205" s="1" t="s">
        <v>265</v>
      </c>
      <c r="L205" s="26" t="s">
        <v>265</v>
      </c>
      <c r="M205" s="30"/>
      <c r="N205" s="196"/>
      <c r="O205" s="78"/>
      <c r="P205" s="78"/>
      <c r="Q205" s="136"/>
    </row>
    <row r="206" spans="2:25" ht="151.5">
      <c r="B206" s="71" t="s">
        <v>29</v>
      </c>
      <c r="C206" s="163" t="s">
        <v>203</v>
      </c>
      <c r="D206" s="163" t="s">
        <v>64</v>
      </c>
      <c r="E206" s="163" t="s">
        <v>161</v>
      </c>
      <c r="F206" s="163" t="s">
        <v>204</v>
      </c>
      <c r="G206" s="163" t="s">
        <v>205</v>
      </c>
      <c r="H206" s="163" t="s">
        <v>206</v>
      </c>
      <c r="I206" s="163" t="s">
        <v>207</v>
      </c>
      <c r="J206" s="163" t="s">
        <v>208</v>
      </c>
      <c r="K206" s="209" t="s">
        <v>266</v>
      </c>
      <c r="L206" s="26" t="s">
        <v>479</v>
      </c>
      <c r="M206" s="29" t="s">
        <v>30</v>
      </c>
      <c r="N206" s="196"/>
      <c r="O206" s="78"/>
      <c r="P206" s="78"/>
      <c r="Q206" s="136"/>
      <c r="Y206" s="161"/>
    </row>
    <row r="207" spans="2:25" ht="88.5" customHeight="1" thickBot="1">
      <c r="B207" s="73" t="s">
        <v>31</v>
      </c>
      <c r="C207" s="164" t="s">
        <v>209</v>
      </c>
      <c r="D207" s="164" t="s">
        <v>129</v>
      </c>
      <c r="E207" s="164" t="s">
        <v>209</v>
      </c>
      <c r="F207" s="164" t="s">
        <v>209</v>
      </c>
      <c r="G207" s="164" t="s">
        <v>209</v>
      </c>
      <c r="H207" s="164" t="s">
        <v>209</v>
      </c>
      <c r="I207" s="164" t="s">
        <v>209</v>
      </c>
      <c r="J207" s="164" t="s">
        <v>209</v>
      </c>
      <c r="K207" s="191" t="s">
        <v>229</v>
      </c>
      <c r="L207" s="27" t="s">
        <v>267</v>
      </c>
      <c r="M207" s="31" t="s">
        <v>268</v>
      </c>
      <c r="N207" s="198"/>
      <c r="O207" s="207"/>
      <c r="P207" s="208" t="s">
        <v>272</v>
      </c>
      <c r="Q207" s="137"/>
    </row>
    <row r="208" spans="2:25" ht="15.75" thickTop="1">
      <c r="B208" s="74" t="s">
        <v>583</v>
      </c>
      <c r="C208" s="165" t="s">
        <v>162</v>
      </c>
      <c r="D208" s="165" t="s">
        <v>162</v>
      </c>
      <c r="E208" s="165" t="s">
        <v>162</v>
      </c>
      <c r="F208" s="165" t="s">
        <v>162</v>
      </c>
      <c r="G208" s="165" t="s">
        <v>162</v>
      </c>
      <c r="H208" s="165" t="s">
        <v>162</v>
      </c>
      <c r="I208" s="192" t="s">
        <v>259</v>
      </c>
      <c r="J208" s="165" t="s">
        <v>162</v>
      </c>
      <c r="K208" s="35" t="s">
        <v>33</v>
      </c>
      <c r="L208" s="36" t="s">
        <v>258</v>
      </c>
      <c r="M208" s="37" t="s">
        <v>34</v>
      </c>
      <c r="N208" s="165"/>
      <c r="O208" s="42"/>
      <c r="P208" s="35" t="s">
        <v>32</v>
      </c>
      <c r="Q208" s="138"/>
    </row>
    <row r="209" spans="2:25">
      <c r="B209" s="74" t="s">
        <v>584</v>
      </c>
      <c r="C209" s="166" t="s">
        <v>162</v>
      </c>
      <c r="D209" s="166" t="s">
        <v>162</v>
      </c>
      <c r="E209" s="166" t="s">
        <v>162</v>
      </c>
      <c r="F209" s="166" t="s">
        <v>162</v>
      </c>
      <c r="G209" s="166" t="s">
        <v>162</v>
      </c>
      <c r="H209" s="166" t="s">
        <v>162</v>
      </c>
      <c r="I209" s="193" t="s">
        <v>259</v>
      </c>
      <c r="J209" s="166" t="s">
        <v>162</v>
      </c>
      <c r="K209" s="62" t="s">
        <v>33</v>
      </c>
      <c r="L209" s="34" t="s">
        <v>259</v>
      </c>
      <c r="M209" s="38" t="s">
        <v>269</v>
      </c>
      <c r="N209" s="166"/>
      <c r="O209" s="43"/>
      <c r="P209" s="62" t="s">
        <v>270</v>
      </c>
      <c r="Q209" s="139"/>
    </row>
    <row r="210" spans="2:25">
      <c r="B210" s="74" t="s">
        <v>575</v>
      </c>
      <c r="C210" s="166" t="s">
        <v>162</v>
      </c>
      <c r="D210" s="166" t="s">
        <v>162</v>
      </c>
      <c r="E210" s="166" t="s">
        <v>162</v>
      </c>
      <c r="F210" s="166" t="s">
        <v>162</v>
      </c>
      <c r="G210" s="166" t="s">
        <v>162</v>
      </c>
      <c r="H210" s="166" t="s">
        <v>162</v>
      </c>
      <c r="I210" s="193" t="s">
        <v>259</v>
      </c>
      <c r="J210" s="166" t="s">
        <v>162</v>
      </c>
      <c r="K210" s="62" t="s">
        <v>217</v>
      </c>
      <c r="L210" s="34" t="s">
        <v>263</v>
      </c>
      <c r="M210" s="38" t="s">
        <v>34</v>
      </c>
      <c r="N210" s="166"/>
      <c r="O210" s="43"/>
      <c r="P210" s="62" t="s">
        <v>32</v>
      </c>
      <c r="Q210" s="139"/>
    </row>
    <row r="211" spans="2:25">
      <c r="B211" s="74" t="s">
        <v>576</v>
      </c>
      <c r="C211" s="166" t="s">
        <v>162</v>
      </c>
      <c r="D211" s="166" t="s">
        <v>162</v>
      </c>
      <c r="E211" s="166" t="s">
        <v>162</v>
      </c>
      <c r="F211" s="166" t="s">
        <v>162</v>
      </c>
      <c r="G211" s="166" t="s">
        <v>162</v>
      </c>
      <c r="H211" s="166" t="s">
        <v>162</v>
      </c>
      <c r="I211" s="193" t="s">
        <v>259</v>
      </c>
      <c r="J211" s="166" t="s">
        <v>162</v>
      </c>
      <c r="K211" s="62" t="s">
        <v>215</v>
      </c>
      <c r="L211" s="34" t="s">
        <v>263</v>
      </c>
      <c r="M211" s="38" t="s">
        <v>34</v>
      </c>
      <c r="N211" s="166"/>
      <c r="O211" s="43"/>
      <c r="P211" s="62" t="s">
        <v>32</v>
      </c>
      <c r="Q211" s="139"/>
    </row>
    <row r="212" spans="2:25">
      <c r="B212" s="74" t="s">
        <v>577</v>
      </c>
      <c r="C212" s="166" t="s">
        <v>162</v>
      </c>
      <c r="D212" s="166" t="s">
        <v>162</v>
      </c>
      <c r="E212" s="166" t="s">
        <v>162</v>
      </c>
      <c r="F212" s="166" t="s">
        <v>162</v>
      </c>
      <c r="G212" s="166" t="s">
        <v>162</v>
      </c>
      <c r="H212" s="166" t="s">
        <v>162</v>
      </c>
      <c r="I212" s="193" t="s">
        <v>259</v>
      </c>
      <c r="J212" s="166" t="s">
        <v>162</v>
      </c>
      <c r="K212" s="62" t="s">
        <v>218</v>
      </c>
      <c r="L212" s="34" t="s">
        <v>263</v>
      </c>
      <c r="M212" s="38" t="s">
        <v>34</v>
      </c>
      <c r="N212" s="166"/>
      <c r="O212" s="43"/>
      <c r="P212" s="62" t="s">
        <v>32</v>
      </c>
      <c r="Q212" s="139"/>
    </row>
    <row r="213" spans="2:25" ht="15.75" thickBot="1">
      <c r="B213" s="22" t="s">
        <v>578</v>
      </c>
      <c r="C213" s="167" t="s">
        <v>162</v>
      </c>
      <c r="D213" s="167" t="s">
        <v>162</v>
      </c>
      <c r="E213" s="167" t="s">
        <v>162</v>
      </c>
      <c r="F213" s="167" t="s">
        <v>162</v>
      </c>
      <c r="G213" s="167" t="s">
        <v>162</v>
      </c>
      <c r="H213" s="167" t="s">
        <v>162</v>
      </c>
      <c r="I213" s="194" t="s">
        <v>258</v>
      </c>
      <c r="J213" s="167" t="s">
        <v>162</v>
      </c>
      <c r="K213" s="39" t="s">
        <v>218</v>
      </c>
      <c r="L213" s="40" t="s">
        <v>674</v>
      </c>
      <c r="M213" s="41" t="s">
        <v>34</v>
      </c>
      <c r="N213" s="167"/>
      <c r="O213" s="44"/>
      <c r="P213" s="39" t="s">
        <v>32</v>
      </c>
      <c r="Q213" s="140"/>
    </row>
    <row r="218" spans="2:25" ht="16.5" thickBot="1">
      <c r="B218" s="307" t="s">
        <v>648</v>
      </c>
    </row>
    <row r="219" spans="2:25" ht="16.5" thickBot="1">
      <c r="B219" s="97" t="s">
        <v>125</v>
      </c>
      <c r="C219" s="374" t="s">
        <v>201</v>
      </c>
      <c r="D219" s="375"/>
      <c r="E219" s="375"/>
      <c r="F219" s="375"/>
      <c r="G219" s="375"/>
      <c r="H219" s="375"/>
      <c r="I219" s="375"/>
      <c r="J219" s="376"/>
      <c r="K219" s="168"/>
      <c r="L219" s="168"/>
      <c r="M219" s="171"/>
      <c r="N219" s="169"/>
      <c r="O219" s="169"/>
      <c r="P219" s="169"/>
      <c r="Q219" s="170"/>
    </row>
    <row r="220" spans="2:25">
      <c r="B220" s="70"/>
      <c r="C220" s="32" t="s">
        <v>202</v>
      </c>
      <c r="D220" s="32"/>
      <c r="E220" s="32"/>
      <c r="F220" s="32"/>
      <c r="G220" s="32"/>
      <c r="H220" s="32"/>
      <c r="I220" s="32"/>
      <c r="J220" s="32"/>
      <c r="K220" s="32"/>
      <c r="L220" s="33"/>
      <c r="M220" s="28" t="s">
        <v>53</v>
      </c>
      <c r="N220" s="45" t="s">
        <v>21</v>
      </c>
      <c r="O220" s="46"/>
      <c r="P220" s="46"/>
      <c r="Q220" s="47"/>
    </row>
    <row r="221" spans="2:25">
      <c r="B221" s="71" t="s">
        <v>22</v>
      </c>
      <c r="C221" s="380" t="s">
        <v>169</v>
      </c>
      <c r="D221" s="378"/>
      <c r="E221" s="378"/>
      <c r="F221" s="378"/>
      <c r="G221" s="378"/>
      <c r="H221" s="378"/>
      <c r="I221" s="378"/>
      <c r="J221" s="379"/>
      <c r="K221" s="89" t="s">
        <v>23</v>
      </c>
      <c r="L221" s="75"/>
      <c r="M221" s="29" t="s">
        <v>279</v>
      </c>
      <c r="N221" s="195" t="s">
        <v>24</v>
      </c>
      <c r="O221" s="1" t="s">
        <v>25</v>
      </c>
      <c r="P221" s="77" t="s">
        <v>26</v>
      </c>
      <c r="Q221" s="76" t="s">
        <v>27</v>
      </c>
    </row>
    <row r="222" spans="2:25" ht="30">
      <c r="B222" s="71" t="s">
        <v>35</v>
      </c>
      <c r="C222" s="162" t="s">
        <v>129</v>
      </c>
      <c r="D222" s="162" t="s">
        <v>129</v>
      </c>
      <c r="E222" s="162" t="s">
        <v>129</v>
      </c>
      <c r="F222" s="162" t="s">
        <v>129</v>
      </c>
      <c r="G222" s="162" t="s">
        <v>129</v>
      </c>
      <c r="H222" s="162" t="s">
        <v>129</v>
      </c>
      <c r="I222" s="162" t="s">
        <v>129</v>
      </c>
      <c r="J222" s="162" t="s">
        <v>129</v>
      </c>
      <c r="K222" s="206" t="s">
        <v>226</v>
      </c>
      <c r="L222" s="206" t="s">
        <v>226</v>
      </c>
      <c r="M222" s="29" t="s">
        <v>127</v>
      </c>
      <c r="N222" s="196"/>
      <c r="O222" s="78"/>
      <c r="P222" s="78"/>
      <c r="Q222" s="91" t="s">
        <v>280</v>
      </c>
    </row>
    <row r="223" spans="2:25" ht="30">
      <c r="B223" s="72" t="s">
        <v>28</v>
      </c>
      <c r="C223" s="377" t="s">
        <v>37</v>
      </c>
      <c r="D223" s="378"/>
      <c r="E223" s="378"/>
      <c r="F223" s="378"/>
      <c r="G223" s="378"/>
      <c r="H223" s="378"/>
      <c r="I223" s="378"/>
      <c r="J223" s="379"/>
      <c r="K223" s="1" t="s">
        <v>265</v>
      </c>
      <c r="L223" s="1" t="s">
        <v>265</v>
      </c>
      <c r="M223" s="30"/>
      <c r="N223" s="196"/>
      <c r="O223" s="78"/>
      <c r="P223" s="78"/>
      <c r="Q223" s="76" t="s">
        <v>296</v>
      </c>
    </row>
    <row r="224" spans="2:25" ht="151.5">
      <c r="B224" s="71" t="s">
        <v>29</v>
      </c>
      <c r="C224" s="163" t="s">
        <v>203</v>
      </c>
      <c r="D224" s="163" t="s">
        <v>64</v>
      </c>
      <c r="E224" s="163" t="s">
        <v>161</v>
      </c>
      <c r="F224" s="163" t="s">
        <v>204</v>
      </c>
      <c r="G224" s="163" t="s">
        <v>205</v>
      </c>
      <c r="H224" s="163" t="s">
        <v>206</v>
      </c>
      <c r="I224" s="163" t="s">
        <v>207</v>
      </c>
      <c r="J224" s="163" t="s">
        <v>208</v>
      </c>
      <c r="K224" s="197" t="s">
        <v>266</v>
      </c>
      <c r="L224" s="26" t="s">
        <v>480</v>
      </c>
      <c r="M224" s="29" t="s">
        <v>30</v>
      </c>
      <c r="N224" s="196"/>
      <c r="O224" s="78"/>
      <c r="P224" s="78"/>
      <c r="Q224" s="76" t="s">
        <v>281</v>
      </c>
      <c r="Y224" s="161"/>
    </row>
    <row r="225" spans="2:17" ht="96" customHeight="1" thickBot="1">
      <c r="B225" s="73" t="s">
        <v>31</v>
      </c>
      <c r="C225" s="164" t="s">
        <v>209</v>
      </c>
      <c r="D225" s="164" t="s">
        <v>129</v>
      </c>
      <c r="E225" s="164" t="s">
        <v>209</v>
      </c>
      <c r="F225" s="164" t="s">
        <v>209</v>
      </c>
      <c r="G225" s="164" t="s">
        <v>209</v>
      </c>
      <c r="H225" s="164" t="s">
        <v>209</v>
      </c>
      <c r="I225" s="164" t="s">
        <v>209</v>
      </c>
      <c r="J225" s="164" t="s">
        <v>209</v>
      </c>
      <c r="K225" s="27" t="s">
        <v>229</v>
      </c>
      <c r="L225" s="27" t="s">
        <v>255</v>
      </c>
      <c r="M225" s="31" t="s">
        <v>282</v>
      </c>
      <c r="N225" s="198"/>
      <c r="O225" s="208" t="s">
        <v>285</v>
      </c>
      <c r="P225" s="210"/>
      <c r="Q225" s="211" t="s">
        <v>256</v>
      </c>
    </row>
    <row r="226" spans="2:17" ht="15.75" thickTop="1">
      <c r="B226" s="74" t="s">
        <v>583</v>
      </c>
      <c r="C226" s="165" t="s">
        <v>162</v>
      </c>
      <c r="D226" s="165" t="s">
        <v>162</v>
      </c>
      <c r="E226" s="165" t="s">
        <v>162</v>
      </c>
      <c r="F226" s="165" t="s">
        <v>162</v>
      </c>
      <c r="G226" s="165" t="s">
        <v>162</v>
      </c>
      <c r="H226" s="165" t="s">
        <v>162</v>
      </c>
      <c r="I226" s="192" t="s">
        <v>276</v>
      </c>
      <c r="J226" s="165" t="s">
        <v>162</v>
      </c>
      <c r="K226" s="36" t="s">
        <v>33</v>
      </c>
      <c r="L226" s="36" t="s">
        <v>258</v>
      </c>
      <c r="M226" s="37" t="s">
        <v>34</v>
      </c>
      <c r="N226" s="165"/>
      <c r="O226" s="35" t="s">
        <v>32</v>
      </c>
      <c r="P226" s="42"/>
      <c r="Q226" s="212" t="s">
        <v>129</v>
      </c>
    </row>
    <row r="227" spans="2:17">
      <c r="B227" s="74" t="s">
        <v>585</v>
      </c>
      <c r="C227" s="166" t="s">
        <v>162</v>
      </c>
      <c r="D227" s="166" t="s">
        <v>162</v>
      </c>
      <c r="E227" s="166" t="s">
        <v>162</v>
      </c>
      <c r="F227" s="166" t="s">
        <v>162</v>
      </c>
      <c r="G227" s="166" t="s">
        <v>162</v>
      </c>
      <c r="H227" s="166" t="s">
        <v>162</v>
      </c>
      <c r="I227" s="193" t="s">
        <v>259</v>
      </c>
      <c r="J227" s="166" t="s">
        <v>162</v>
      </c>
      <c r="K227" s="34" t="s">
        <v>33</v>
      </c>
      <c r="L227" s="34" t="s">
        <v>259</v>
      </c>
      <c r="M227" s="38" t="s">
        <v>283</v>
      </c>
      <c r="N227" s="166"/>
      <c r="O227" s="62" t="s">
        <v>284</v>
      </c>
      <c r="P227" s="43"/>
      <c r="Q227" s="213" t="s">
        <v>262</v>
      </c>
    </row>
    <row r="228" spans="2:17">
      <c r="B228" s="74" t="s">
        <v>575</v>
      </c>
      <c r="C228" s="166" t="s">
        <v>162</v>
      </c>
      <c r="D228" s="166" t="s">
        <v>162</v>
      </c>
      <c r="E228" s="166" t="s">
        <v>162</v>
      </c>
      <c r="F228" s="166" t="s">
        <v>162</v>
      </c>
      <c r="G228" s="166" t="s">
        <v>162</v>
      </c>
      <c r="H228" s="166" t="s">
        <v>162</v>
      </c>
      <c r="I228" s="193" t="s">
        <v>259</v>
      </c>
      <c r="J228" s="166" t="s">
        <v>162</v>
      </c>
      <c r="K228" s="34" t="s">
        <v>217</v>
      </c>
      <c r="L228" s="34" t="s">
        <v>263</v>
      </c>
      <c r="M228" s="38" t="s">
        <v>34</v>
      </c>
      <c r="N228" s="166"/>
      <c r="O228" s="62" t="s">
        <v>32</v>
      </c>
      <c r="P228" s="43"/>
      <c r="Q228" s="213" t="s">
        <v>32</v>
      </c>
    </row>
    <row r="229" spans="2:17">
      <c r="B229" s="74" t="s">
        <v>576</v>
      </c>
      <c r="C229" s="166" t="s">
        <v>162</v>
      </c>
      <c r="D229" s="166" t="s">
        <v>162</v>
      </c>
      <c r="E229" s="166" t="s">
        <v>162</v>
      </c>
      <c r="F229" s="166" t="s">
        <v>162</v>
      </c>
      <c r="G229" s="166" t="s">
        <v>162</v>
      </c>
      <c r="H229" s="166" t="s">
        <v>162</v>
      </c>
      <c r="I229" s="193" t="s">
        <v>259</v>
      </c>
      <c r="J229" s="166" t="s">
        <v>162</v>
      </c>
      <c r="K229" s="34" t="s">
        <v>215</v>
      </c>
      <c r="L229" s="34" t="s">
        <v>263</v>
      </c>
      <c r="M229" s="38" t="s">
        <v>34</v>
      </c>
      <c r="N229" s="166"/>
      <c r="O229" s="62" t="s">
        <v>32</v>
      </c>
      <c r="P229" s="43"/>
      <c r="Q229" s="213" t="s">
        <v>32</v>
      </c>
    </row>
    <row r="230" spans="2:17">
      <c r="B230" s="74" t="s">
        <v>577</v>
      </c>
      <c r="C230" s="166" t="s">
        <v>162</v>
      </c>
      <c r="D230" s="166" t="s">
        <v>162</v>
      </c>
      <c r="E230" s="166" t="s">
        <v>162</v>
      </c>
      <c r="F230" s="166" t="s">
        <v>162</v>
      </c>
      <c r="G230" s="166" t="s">
        <v>162</v>
      </c>
      <c r="H230" s="166" t="s">
        <v>162</v>
      </c>
      <c r="I230" s="193" t="s">
        <v>259</v>
      </c>
      <c r="J230" s="166" t="s">
        <v>162</v>
      </c>
      <c r="K230" s="34" t="s">
        <v>218</v>
      </c>
      <c r="L230" s="34" t="s">
        <v>263</v>
      </c>
      <c r="M230" s="38" t="s">
        <v>34</v>
      </c>
      <c r="N230" s="166"/>
      <c r="O230" s="62" t="s">
        <v>32</v>
      </c>
      <c r="P230" s="43"/>
      <c r="Q230" s="213" t="s">
        <v>32</v>
      </c>
    </row>
    <row r="231" spans="2:17" ht="15.75" thickBot="1">
      <c r="B231" s="22" t="s">
        <v>578</v>
      </c>
      <c r="C231" s="167" t="s">
        <v>162</v>
      </c>
      <c r="D231" s="167" t="s">
        <v>162</v>
      </c>
      <c r="E231" s="167" t="s">
        <v>162</v>
      </c>
      <c r="F231" s="167" t="s">
        <v>162</v>
      </c>
      <c r="G231" s="167" t="s">
        <v>162</v>
      </c>
      <c r="H231" s="167" t="s">
        <v>162</v>
      </c>
      <c r="I231" s="194" t="s">
        <v>257</v>
      </c>
      <c r="J231" s="167" t="s">
        <v>162</v>
      </c>
      <c r="K231" s="40" t="s">
        <v>235</v>
      </c>
      <c r="L231" s="40" t="s">
        <v>263</v>
      </c>
      <c r="M231" s="41" t="s">
        <v>34</v>
      </c>
      <c r="N231" s="167"/>
      <c r="O231" s="39" t="s">
        <v>32</v>
      </c>
      <c r="P231" s="44"/>
      <c r="Q231" s="214" t="s">
        <v>32</v>
      </c>
    </row>
    <row r="252" spans="2:17" ht="16.5" thickBot="1">
      <c r="B252" s="307" t="s">
        <v>647</v>
      </c>
    </row>
    <row r="253" spans="2:17" ht="16.5" thickBot="1">
      <c r="B253" s="97" t="s">
        <v>125</v>
      </c>
      <c r="C253" s="374" t="s">
        <v>201</v>
      </c>
      <c r="D253" s="375"/>
      <c r="E253" s="375"/>
      <c r="F253" s="375"/>
      <c r="G253" s="375"/>
      <c r="H253" s="375"/>
      <c r="I253" s="375"/>
      <c r="J253" s="376"/>
      <c r="K253" s="168"/>
      <c r="L253" s="168"/>
      <c r="M253" s="171"/>
      <c r="N253" s="169"/>
      <c r="O253" s="169"/>
      <c r="P253" s="169"/>
      <c r="Q253" s="170"/>
    </row>
    <row r="254" spans="2:17">
      <c r="B254" s="70"/>
      <c r="C254" s="32" t="s">
        <v>202</v>
      </c>
      <c r="D254" s="32"/>
      <c r="E254" s="32"/>
      <c r="F254" s="32"/>
      <c r="G254" s="32"/>
      <c r="H254" s="32"/>
      <c r="I254" s="32"/>
      <c r="J254" s="32"/>
      <c r="K254" s="32"/>
      <c r="L254" s="33"/>
      <c r="M254" s="28" t="s">
        <v>53</v>
      </c>
      <c r="N254" s="45" t="s">
        <v>21</v>
      </c>
      <c r="O254" s="46"/>
      <c r="P254" s="46"/>
      <c r="Q254" s="47"/>
    </row>
    <row r="255" spans="2:17">
      <c r="B255" s="71" t="s">
        <v>22</v>
      </c>
      <c r="C255" s="380" t="s">
        <v>169</v>
      </c>
      <c r="D255" s="378"/>
      <c r="E255" s="378"/>
      <c r="F255" s="378"/>
      <c r="G255" s="378"/>
      <c r="H255" s="378"/>
      <c r="I255" s="378"/>
      <c r="J255" s="379"/>
      <c r="K255" s="89" t="s">
        <v>23</v>
      </c>
      <c r="L255" s="75"/>
      <c r="M255" s="29" t="s">
        <v>273</v>
      </c>
      <c r="N255" s="195" t="s">
        <v>24</v>
      </c>
      <c r="O255" s="1" t="s">
        <v>25</v>
      </c>
      <c r="P255" s="77" t="s">
        <v>26</v>
      </c>
      <c r="Q255" s="76" t="s">
        <v>27</v>
      </c>
    </row>
    <row r="256" spans="2:17" ht="30">
      <c r="B256" s="71" t="s">
        <v>35</v>
      </c>
      <c r="C256" s="162" t="s">
        <v>129</v>
      </c>
      <c r="D256" s="162" t="s">
        <v>129</v>
      </c>
      <c r="E256" s="162" t="s">
        <v>129</v>
      </c>
      <c r="F256" s="162" t="s">
        <v>129</v>
      </c>
      <c r="G256" s="162" t="s">
        <v>129</v>
      </c>
      <c r="H256" s="162" t="s">
        <v>129</v>
      </c>
      <c r="I256" s="162" t="s">
        <v>129</v>
      </c>
      <c r="J256" s="162" t="s">
        <v>129</v>
      </c>
      <c r="K256" s="206" t="s">
        <v>226</v>
      </c>
      <c r="L256" s="206" t="s">
        <v>226</v>
      </c>
      <c r="M256" s="29" t="s">
        <v>127</v>
      </c>
      <c r="N256" s="196"/>
      <c r="O256" s="78"/>
      <c r="P256" s="78"/>
      <c r="Q256" s="91" t="s">
        <v>251</v>
      </c>
    </row>
    <row r="257" spans="2:25" ht="30">
      <c r="B257" s="72" t="s">
        <v>28</v>
      </c>
      <c r="C257" s="377" t="s">
        <v>37</v>
      </c>
      <c r="D257" s="378"/>
      <c r="E257" s="378"/>
      <c r="F257" s="378"/>
      <c r="G257" s="378"/>
      <c r="H257" s="378"/>
      <c r="I257" s="378"/>
      <c r="J257" s="379"/>
      <c r="K257" s="1" t="s">
        <v>265</v>
      </c>
      <c r="L257" s="1" t="s">
        <v>265</v>
      </c>
      <c r="M257" s="30"/>
      <c r="N257" s="196"/>
      <c r="O257" s="78"/>
      <c r="P257" s="78"/>
      <c r="Q257" s="76" t="s">
        <v>296</v>
      </c>
    </row>
    <row r="258" spans="2:25" ht="151.5">
      <c r="B258" s="71" t="s">
        <v>29</v>
      </c>
      <c r="C258" s="163" t="s">
        <v>203</v>
      </c>
      <c r="D258" s="163" t="s">
        <v>64</v>
      </c>
      <c r="E258" s="163" t="s">
        <v>161</v>
      </c>
      <c r="F258" s="163" t="s">
        <v>204</v>
      </c>
      <c r="G258" s="163" t="s">
        <v>205</v>
      </c>
      <c r="H258" s="163" t="s">
        <v>206</v>
      </c>
      <c r="I258" s="163" t="s">
        <v>207</v>
      </c>
      <c r="J258" s="163" t="s">
        <v>208</v>
      </c>
      <c r="K258" s="197" t="s">
        <v>266</v>
      </c>
      <c r="L258" s="26" t="s">
        <v>481</v>
      </c>
      <c r="M258" s="29" t="s">
        <v>30</v>
      </c>
      <c r="N258" s="196"/>
      <c r="O258" s="78"/>
      <c r="P258" s="78"/>
      <c r="Q258" s="76" t="s">
        <v>274</v>
      </c>
      <c r="Y258" s="161"/>
    </row>
    <row r="259" spans="2:25" ht="120.75" customHeight="1" thickBot="1">
      <c r="B259" s="73" t="s">
        <v>31</v>
      </c>
      <c r="C259" s="164" t="s">
        <v>209</v>
      </c>
      <c r="D259" s="164" t="s">
        <v>129</v>
      </c>
      <c r="E259" s="164" t="s">
        <v>209</v>
      </c>
      <c r="F259" s="164" t="s">
        <v>209</v>
      </c>
      <c r="G259" s="164" t="s">
        <v>209</v>
      </c>
      <c r="H259" s="164" t="s">
        <v>209</v>
      </c>
      <c r="I259" s="164" t="s">
        <v>209</v>
      </c>
      <c r="J259" s="164" t="s">
        <v>209</v>
      </c>
      <c r="K259" s="27" t="s">
        <v>229</v>
      </c>
      <c r="L259" s="27" t="s">
        <v>255</v>
      </c>
      <c r="M259" s="31" t="s">
        <v>275</v>
      </c>
      <c r="N259" s="198"/>
      <c r="O259" s="208" t="s">
        <v>286</v>
      </c>
      <c r="P259" s="210"/>
      <c r="Q259" s="211" t="s">
        <v>256</v>
      </c>
    </row>
    <row r="260" spans="2:25" ht="15.75" thickTop="1">
      <c r="B260" s="74" t="s">
        <v>583</v>
      </c>
      <c r="C260" s="165" t="s">
        <v>162</v>
      </c>
      <c r="D260" s="165" t="s">
        <v>162</v>
      </c>
      <c r="E260" s="165" t="s">
        <v>162</v>
      </c>
      <c r="F260" s="165" t="s">
        <v>162</v>
      </c>
      <c r="G260" s="165" t="s">
        <v>162</v>
      </c>
      <c r="H260" s="165" t="s">
        <v>162</v>
      </c>
      <c r="I260" s="192" t="s">
        <v>276</v>
      </c>
      <c r="J260" s="165" t="s">
        <v>162</v>
      </c>
      <c r="K260" s="36" t="s">
        <v>33</v>
      </c>
      <c r="L260" s="36" t="s">
        <v>258</v>
      </c>
      <c r="M260" s="37" t="s">
        <v>34</v>
      </c>
      <c r="N260" s="165"/>
      <c r="O260" s="35" t="s">
        <v>32</v>
      </c>
      <c r="P260" s="42"/>
      <c r="Q260" s="212" t="s">
        <v>129</v>
      </c>
    </row>
    <row r="261" spans="2:25">
      <c r="B261" s="74" t="s">
        <v>585</v>
      </c>
      <c r="C261" s="166" t="s">
        <v>162</v>
      </c>
      <c r="D261" s="166" t="s">
        <v>162</v>
      </c>
      <c r="E261" s="166" t="s">
        <v>162</v>
      </c>
      <c r="F261" s="166" t="s">
        <v>162</v>
      </c>
      <c r="G261" s="166" t="s">
        <v>162</v>
      </c>
      <c r="H261" s="166" t="s">
        <v>162</v>
      </c>
      <c r="I261" s="193" t="s">
        <v>259</v>
      </c>
      <c r="J261" s="166" t="s">
        <v>162</v>
      </c>
      <c r="K261" s="34" t="s">
        <v>33</v>
      </c>
      <c r="L261" s="34" t="s">
        <v>259</v>
      </c>
      <c r="M261" s="38" t="s">
        <v>277</v>
      </c>
      <c r="N261" s="166"/>
      <c r="O261" s="62" t="s">
        <v>278</v>
      </c>
      <c r="P261" s="43"/>
      <c r="Q261" s="213" t="s">
        <v>262</v>
      </c>
    </row>
    <row r="262" spans="2:25">
      <c r="B262" s="74" t="s">
        <v>575</v>
      </c>
      <c r="C262" s="166" t="s">
        <v>162</v>
      </c>
      <c r="D262" s="166" t="s">
        <v>162</v>
      </c>
      <c r="E262" s="166" t="s">
        <v>162</v>
      </c>
      <c r="F262" s="166" t="s">
        <v>162</v>
      </c>
      <c r="G262" s="166" t="s">
        <v>162</v>
      </c>
      <c r="H262" s="166" t="s">
        <v>162</v>
      </c>
      <c r="I262" s="193" t="s">
        <v>259</v>
      </c>
      <c r="J262" s="166" t="s">
        <v>162</v>
      </c>
      <c r="K262" s="34" t="s">
        <v>217</v>
      </c>
      <c r="L262" s="34" t="s">
        <v>263</v>
      </c>
      <c r="M262" s="38" t="s">
        <v>34</v>
      </c>
      <c r="N262" s="166"/>
      <c r="O262" s="62" t="s">
        <v>32</v>
      </c>
      <c r="P262" s="43"/>
      <c r="Q262" s="213" t="s">
        <v>32</v>
      </c>
    </row>
    <row r="263" spans="2:25">
      <c r="B263" s="74" t="s">
        <v>576</v>
      </c>
      <c r="C263" s="166" t="s">
        <v>162</v>
      </c>
      <c r="D263" s="166" t="s">
        <v>162</v>
      </c>
      <c r="E263" s="166" t="s">
        <v>162</v>
      </c>
      <c r="F263" s="166" t="s">
        <v>162</v>
      </c>
      <c r="G263" s="166" t="s">
        <v>162</v>
      </c>
      <c r="H263" s="166" t="s">
        <v>162</v>
      </c>
      <c r="I263" s="193" t="s">
        <v>259</v>
      </c>
      <c r="J263" s="166" t="s">
        <v>162</v>
      </c>
      <c r="K263" s="34" t="s">
        <v>215</v>
      </c>
      <c r="L263" s="34" t="s">
        <v>263</v>
      </c>
      <c r="M263" s="38" t="s">
        <v>34</v>
      </c>
      <c r="N263" s="166"/>
      <c r="O263" s="62" t="s">
        <v>32</v>
      </c>
      <c r="P263" s="43"/>
      <c r="Q263" s="213" t="s">
        <v>32</v>
      </c>
    </row>
    <row r="264" spans="2:25">
      <c r="B264" s="74" t="s">
        <v>577</v>
      </c>
      <c r="C264" s="166" t="s">
        <v>162</v>
      </c>
      <c r="D264" s="166" t="s">
        <v>162</v>
      </c>
      <c r="E264" s="166" t="s">
        <v>162</v>
      </c>
      <c r="F264" s="166" t="s">
        <v>162</v>
      </c>
      <c r="G264" s="166" t="s">
        <v>162</v>
      </c>
      <c r="H264" s="166" t="s">
        <v>162</v>
      </c>
      <c r="I264" s="193" t="s">
        <v>259</v>
      </c>
      <c r="J264" s="166" t="s">
        <v>162</v>
      </c>
      <c r="K264" s="34" t="s">
        <v>218</v>
      </c>
      <c r="L264" s="34" t="s">
        <v>263</v>
      </c>
      <c r="M264" s="38" t="s">
        <v>34</v>
      </c>
      <c r="N264" s="166"/>
      <c r="O264" s="62" t="s">
        <v>32</v>
      </c>
      <c r="P264" s="43"/>
      <c r="Q264" s="213" t="s">
        <v>32</v>
      </c>
    </row>
    <row r="265" spans="2:25" ht="15.75" thickBot="1">
      <c r="B265" s="22" t="s">
        <v>578</v>
      </c>
      <c r="C265" s="167" t="s">
        <v>162</v>
      </c>
      <c r="D265" s="167" t="s">
        <v>162</v>
      </c>
      <c r="E265" s="167" t="s">
        <v>162</v>
      </c>
      <c r="F265" s="167" t="s">
        <v>162</v>
      </c>
      <c r="G265" s="167" t="s">
        <v>162</v>
      </c>
      <c r="H265" s="167" t="s">
        <v>162</v>
      </c>
      <c r="I265" s="194" t="s">
        <v>257</v>
      </c>
      <c r="J265" s="167" t="s">
        <v>162</v>
      </c>
      <c r="K265" s="40" t="s">
        <v>235</v>
      </c>
      <c r="L265" s="40" t="s">
        <v>263</v>
      </c>
      <c r="M265" s="41" t="s">
        <v>34</v>
      </c>
      <c r="N265" s="167"/>
      <c r="O265" s="39" t="s">
        <v>32</v>
      </c>
      <c r="P265" s="44"/>
      <c r="Q265" s="214" t="s">
        <v>32</v>
      </c>
    </row>
    <row r="296" spans="2:21" ht="16.5" thickBot="1">
      <c r="B296" s="307" t="s">
        <v>642</v>
      </c>
    </row>
    <row r="297" spans="2:21" ht="16.5" thickBot="1">
      <c r="B297" s="97" t="s">
        <v>125</v>
      </c>
      <c r="C297" s="374" t="s">
        <v>199</v>
      </c>
      <c r="D297" s="375"/>
      <c r="E297" s="375"/>
      <c r="F297" s="375"/>
      <c r="G297" s="375"/>
      <c r="H297" s="375"/>
      <c r="I297" s="375"/>
      <c r="J297" s="376"/>
      <c r="K297" s="168"/>
      <c r="L297" s="168"/>
      <c r="M297" s="168"/>
      <c r="N297" s="168"/>
      <c r="O297" s="171"/>
      <c r="P297" s="169"/>
      <c r="Q297" s="169"/>
      <c r="R297" s="169"/>
      <c r="S297" s="169"/>
      <c r="T297" s="169"/>
      <c r="U297" s="170"/>
    </row>
    <row r="298" spans="2:21">
      <c r="B298" s="70"/>
      <c r="C298" s="32" t="s">
        <v>202</v>
      </c>
      <c r="D298" s="32"/>
      <c r="E298" s="32"/>
      <c r="F298" s="32"/>
      <c r="G298" s="32"/>
      <c r="H298" s="32"/>
      <c r="I298" s="32"/>
      <c r="J298" s="32"/>
      <c r="K298" s="32"/>
      <c r="L298" s="32"/>
      <c r="M298" s="32"/>
      <c r="N298" s="33"/>
      <c r="O298" s="28" t="s">
        <v>53</v>
      </c>
      <c r="P298" s="45" t="s">
        <v>21</v>
      </c>
      <c r="Q298" s="46"/>
      <c r="R298" s="46"/>
      <c r="S298" s="46"/>
      <c r="T298" s="46"/>
      <c r="U298" s="47"/>
    </row>
    <row r="299" spans="2:21">
      <c r="B299" s="71" t="s">
        <v>22</v>
      </c>
      <c r="C299" s="380" t="s">
        <v>169</v>
      </c>
      <c r="D299" s="378"/>
      <c r="E299" s="378"/>
      <c r="F299" s="378"/>
      <c r="G299" s="378"/>
      <c r="H299" s="378"/>
      <c r="I299" s="378"/>
      <c r="J299" s="379"/>
      <c r="K299" s="89" t="s">
        <v>23</v>
      </c>
      <c r="L299" s="89"/>
      <c r="M299" s="89"/>
      <c r="N299" s="75"/>
      <c r="O299" s="29" t="s">
        <v>287</v>
      </c>
      <c r="P299" s="195" t="s">
        <v>24</v>
      </c>
      <c r="Q299" s="1" t="s">
        <v>25</v>
      </c>
      <c r="R299" s="77" t="s">
        <v>26</v>
      </c>
      <c r="S299" s="26" t="s">
        <v>27</v>
      </c>
      <c r="T299" s="26"/>
      <c r="U299" s="76"/>
    </row>
    <row r="300" spans="2:21" ht="45">
      <c r="B300" s="71" t="s">
        <v>35</v>
      </c>
      <c r="C300" s="162" t="s">
        <v>129</v>
      </c>
      <c r="D300" s="162" t="s">
        <v>129</v>
      </c>
      <c r="E300" s="162" t="s">
        <v>129</v>
      </c>
      <c r="F300" s="162" t="s">
        <v>129</v>
      </c>
      <c r="G300" s="162" t="s">
        <v>129</v>
      </c>
      <c r="H300" s="162" t="s">
        <v>129</v>
      </c>
      <c r="I300" s="162" t="s">
        <v>129</v>
      </c>
      <c r="J300" s="162" t="s">
        <v>129</v>
      </c>
      <c r="K300" s="206" t="s">
        <v>226</v>
      </c>
      <c r="L300" s="206" t="s">
        <v>226</v>
      </c>
      <c r="M300" s="206" t="s">
        <v>670</v>
      </c>
      <c r="N300" s="206" t="s">
        <v>670</v>
      </c>
      <c r="O300" s="29" t="s">
        <v>127</v>
      </c>
      <c r="P300" s="196"/>
      <c r="Q300" s="78"/>
      <c r="R300" s="78"/>
      <c r="S300" s="197" t="s">
        <v>280</v>
      </c>
      <c r="T300" s="197" t="s">
        <v>280</v>
      </c>
      <c r="U300" s="91" t="s">
        <v>280</v>
      </c>
    </row>
    <row r="301" spans="2:21" ht="30">
      <c r="B301" s="72" t="s">
        <v>28</v>
      </c>
      <c r="C301" s="377" t="s">
        <v>37</v>
      </c>
      <c r="D301" s="378"/>
      <c r="E301" s="378"/>
      <c r="F301" s="378"/>
      <c r="G301" s="378"/>
      <c r="H301" s="378"/>
      <c r="I301" s="378"/>
      <c r="J301" s="379"/>
      <c r="K301" s="1" t="s">
        <v>227</v>
      </c>
      <c r="L301" s="1" t="s">
        <v>227</v>
      </c>
      <c r="M301" s="1" t="s">
        <v>244</v>
      </c>
      <c r="N301" s="1" t="s">
        <v>244</v>
      </c>
      <c r="O301" s="30"/>
      <c r="P301" s="196"/>
      <c r="Q301" s="78"/>
      <c r="R301" s="78"/>
      <c r="S301" s="26" t="s">
        <v>295</v>
      </c>
      <c r="T301" s="26" t="s">
        <v>295</v>
      </c>
      <c r="U301" s="76" t="s">
        <v>295</v>
      </c>
    </row>
    <row r="302" spans="2:21" ht="151.5">
      <c r="B302" s="71" t="s">
        <v>29</v>
      </c>
      <c r="C302" s="163" t="s">
        <v>203</v>
      </c>
      <c r="D302" s="163" t="s">
        <v>64</v>
      </c>
      <c r="E302" s="163" t="s">
        <v>161</v>
      </c>
      <c r="F302" s="163" t="s">
        <v>204</v>
      </c>
      <c r="G302" s="163" t="s">
        <v>205</v>
      </c>
      <c r="H302" s="163" t="s">
        <v>206</v>
      </c>
      <c r="I302" s="163" t="s">
        <v>207</v>
      </c>
      <c r="J302" s="163" t="s">
        <v>208</v>
      </c>
      <c r="K302" s="197" t="s">
        <v>288</v>
      </c>
      <c r="L302" s="197" t="s">
        <v>483</v>
      </c>
      <c r="M302" s="197" t="s">
        <v>245</v>
      </c>
      <c r="N302" s="26" t="s">
        <v>482</v>
      </c>
      <c r="O302" s="29" t="s">
        <v>30</v>
      </c>
      <c r="P302" s="196"/>
      <c r="Q302" s="78"/>
      <c r="R302" s="78"/>
      <c r="S302" s="26" t="s">
        <v>290</v>
      </c>
      <c r="T302" s="26" t="s">
        <v>297</v>
      </c>
      <c r="U302" s="76" t="s">
        <v>298</v>
      </c>
    </row>
    <row r="303" spans="2:21" ht="132" customHeight="1" thickBot="1">
      <c r="B303" s="73" t="s">
        <v>31</v>
      </c>
      <c r="C303" s="164" t="s">
        <v>209</v>
      </c>
      <c r="D303" s="164" t="s">
        <v>129</v>
      </c>
      <c r="E303" s="164" t="s">
        <v>209</v>
      </c>
      <c r="F303" s="164" t="s">
        <v>209</v>
      </c>
      <c r="G303" s="164" t="s">
        <v>209</v>
      </c>
      <c r="H303" s="164" t="s">
        <v>209</v>
      </c>
      <c r="I303" s="164" t="s">
        <v>209</v>
      </c>
      <c r="J303" s="164" t="s">
        <v>209</v>
      </c>
      <c r="K303" s="27" t="s">
        <v>229</v>
      </c>
      <c r="L303" s="27" t="s">
        <v>291</v>
      </c>
      <c r="M303" s="27" t="s">
        <v>229</v>
      </c>
      <c r="N303" s="27" t="s">
        <v>294</v>
      </c>
      <c r="O303" s="31" t="s">
        <v>468</v>
      </c>
      <c r="P303" s="198"/>
      <c r="Q303" s="208" t="s">
        <v>446</v>
      </c>
      <c r="R303" s="210"/>
      <c r="S303" s="27" t="s">
        <v>256</v>
      </c>
      <c r="T303" s="27" t="s">
        <v>256</v>
      </c>
      <c r="U303" s="211" t="s">
        <v>256</v>
      </c>
    </row>
    <row r="304" spans="2:21" ht="15.75" thickTop="1">
      <c r="B304" s="74" t="s">
        <v>586</v>
      </c>
      <c r="C304" s="165" t="s">
        <v>162</v>
      </c>
      <c r="D304" s="165" t="s">
        <v>162</v>
      </c>
      <c r="E304" s="165" t="s">
        <v>162</v>
      </c>
      <c r="F304" s="165" t="s">
        <v>162</v>
      </c>
      <c r="G304" s="165" t="s">
        <v>162</v>
      </c>
      <c r="H304" s="165" t="s">
        <v>162</v>
      </c>
      <c r="I304" s="192" t="s">
        <v>276</v>
      </c>
      <c r="J304" s="165" t="s">
        <v>162</v>
      </c>
      <c r="K304" s="36" t="s">
        <v>33</v>
      </c>
      <c r="L304" s="36" t="s">
        <v>258</v>
      </c>
      <c r="M304" s="36" t="s">
        <v>33</v>
      </c>
      <c r="N304" s="36" t="s">
        <v>33</v>
      </c>
      <c r="O304" s="37" t="s">
        <v>34</v>
      </c>
      <c r="P304" s="165"/>
      <c r="Q304" s="35" t="s">
        <v>32</v>
      </c>
      <c r="R304" s="42"/>
      <c r="S304" s="36" t="s">
        <v>129</v>
      </c>
      <c r="T304" s="36" t="s">
        <v>32</v>
      </c>
      <c r="U304" s="212" t="s">
        <v>32</v>
      </c>
    </row>
    <row r="305" spans="2:21">
      <c r="B305" s="74" t="s">
        <v>587</v>
      </c>
      <c r="C305" s="165" t="s">
        <v>162</v>
      </c>
      <c r="D305" s="165" t="s">
        <v>162</v>
      </c>
      <c r="E305" s="165" t="s">
        <v>162</v>
      </c>
      <c r="F305" s="165" t="s">
        <v>162</v>
      </c>
      <c r="G305" s="165" t="s">
        <v>162</v>
      </c>
      <c r="H305" s="165" t="s">
        <v>162</v>
      </c>
      <c r="I305" s="192" t="s">
        <v>276</v>
      </c>
      <c r="J305" s="165" t="s">
        <v>162</v>
      </c>
      <c r="K305" s="36" t="s">
        <v>33</v>
      </c>
      <c r="L305" s="36" t="s">
        <v>258</v>
      </c>
      <c r="M305" s="36" t="s">
        <v>33</v>
      </c>
      <c r="N305" s="36" t="s">
        <v>248</v>
      </c>
      <c r="O305" s="37" t="s">
        <v>300</v>
      </c>
      <c r="P305" s="165"/>
      <c r="Q305" s="35" t="s">
        <v>129</v>
      </c>
      <c r="R305" s="42"/>
      <c r="S305" s="36" t="s">
        <v>129</v>
      </c>
      <c r="T305" s="36" t="s">
        <v>304</v>
      </c>
      <c r="U305" s="212" t="s">
        <v>32</v>
      </c>
    </row>
    <row r="306" spans="2:21">
      <c r="B306" s="74" t="s">
        <v>588</v>
      </c>
      <c r="C306" s="165" t="s">
        <v>162</v>
      </c>
      <c r="D306" s="165" t="s">
        <v>162</v>
      </c>
      <c r="E306" s="165" t="s">
        <v>162</v>
      </c>
      <c r="F306" s="165" t="s">
        <v>162</v>
      </c>
      <c r="G306" s="165" t="s">
        <v>162</v>
      </c>
      <c r="H306" s="165" t="s">
        <v>162</v>
      </c>
      <c r="I306" s="192" t="s">
        <v>276</v>
      </c>
      <c r="J306" s="165" t="s">
        <v>162</v>
      </c>
      <c r="K306" s="36" t="s">
        <v>33</v>
      </c>
      <c r="L306" s="36" t="s">
        <v>258</v>
      </c>
      <c r="M306" s="36" t="s">
        <v>33</v>
      </c>
      <c r="N306" s="36" t="s">
        <v>303</v>
      </c>
      <c r="O306" s="37" t="s">
        <v>302</v>
      </c>
      <c r="P306" s="165"/>
      <c r="Q306" s="35" t="s">
        <v>129</v>
      </c>
      <c r="R306" s="42"/>
      <c r="S306" s="36" t="s">
        <v>129</v>
      </c>
      <c r="T306" s="36" t="s">
        <v>32</v>
      </c>
      <c r="U306" s="212" t="s">
        <v>304</v>
      </c>
    </row>
    <row r="307" spans="2:21">
      <c r="B307" s="74" t="s">
        <v>589</v>
      </c>
      <c r="C307" s="166" t="s">
        <v>162</v>
      </c>
      <c r="D307" s="166" t="s">
        <v>162</v>
      </c>
      <c r="E307" s="166" t="s">
        <v>162</v>
      </c>
      <c r="F307" s="166" t="s">
        <v>162</v>
      </c>
      <c r="G307" s="166" t="s">
        <v>162</v>
      </c>
      <c r="H307" s="166" t="s">
        <v>162</v>
      </c>
      <c r="I307" s="193" t="s">
        <v>259</v>
      </c>
      <c r="J307" s="166" t="s">
        <v>162</v>
      </c>
      <c r="K307" s="34" t="s">
        <v>33</v>
      </c>
      <c r="L307" s="34" t="s">
        <v>258</v>
      </c>
      <c r="M307" s="34" t="s">
        <v>33</v>
      </c>
      <c r="N307" s="34" t="s">
        <v>218</v>
      </c>
      <c r="O307" s="38" t="s">
        <v>292</v>
      </c>
      <c r="P307" s="166"/>
      <c r="Q307" s="62" t="s">
        <v>293</v>
      </c>
      <c r="R307" s="43"/>
      <c r="S307" s="34" t="s">
        <v>304</v>
      </c>
      <c r="T307" s="34" t="s">
        <v>32</v>
      </c>
      <c r="U307" s="213" t="s">
        <v>32</v>
      </c>
    </row>
    <row r="308" spans="2:21">
      <c r="B308" s="74" t="s">
        <v>590</v>
      </c>
      <c r="C308" s="166" t="s">
        <v>162</v>
      </c>
      <c r="D308" s="166" t="s">
        <v>162</v>
      </c>
      <c r="E308" s="166" t="s">
        <v>162</v>
      </c>
      <c r="F308" s="166" t="s">
        <v>162</v>
      </c>
      <c r="G308" s="166" t="s">
        <v>162</v>
      </c>
      <c r="H308" s="166" t="s">
        <v>162</v>
      </c>
      <c r="I308" s="193" t="s">
        <v>259</v>
      </c>
      <c r="J308" s="166" t="s">
        <v>162</v>
      </c>
      <c r="K308" s="34" t="s">
        <v>33</v>
      </c>
      <c r="L308" s="34" t="s">
        <v>258</v>
      </c>
      <c r="M308" s="34" t="s">
        <v>217</v>
      </c>
      <c r="N308" s="34" t="s">
        <v>219</v>
      </c>
      <c r="O308" s="38" t="s">
        <v>34</v>
      </c>
      <c r="P308" s="166"/>
      <c r="Q308" s="62" t="s">
        <v>32</v>
      </c>
      <c r="R308" s="43"/>
      <c r="S308" s="34" t="s">
        <v>32</v>
      </c>
      <c r="T308" s="34" t="s">
        <v>32</v>
      </c>
      <c r="U308" s="213" t="s">
        <v>32</v>
      </c>
    </row>
    <row r="309" spans="2:21">
      <c r="B309" s="74" t="s">
        <v>591</v>
      </c>
      <c r="C309" s="166" t="s">
        <v>162</v>
      </c>
      <c r="D309" s="166" t="s">
        <v>162</v>
      </c>
      <c r="E309" s="166" t="s">
        <v>162</v>
      </c>
      <c r="F309" s="166" t="s">
        <v>162</v>
      </c>
      <c r="G309" s="166" t="s">
        <v>162</v>
      </c>
      <c r="H309" s="166" t="s">
        <v>162</v>
      </c>
      <c r="I309" s="193" t="s">
        <v>259</v>
      </c>
      <c r="J309" s="166" t="s">
        <v>162</v>
      </c>
      <c r="K309" s="34" t="s">
        <v>33</v>
      </c>
      <c r="L309" s="34" t="s">
        <v>258</v>
      </c>
      <c r="M309" s="34" t="s">
        <v>215</v>
      </c>
      <c r="N309" s="34" t="s">
        <v>219</v>
      </c>
      <c r="O309" s="38" t="s">
        <v>34</v>
      </c>
      <c r="P309" s="166"/>
      <c r="Q309" s="62" t="s">
        <v>32</v>
      </c>
      <c r="R309" s="43"/>
      <c r="S309" s="34" t="s">
        <v>32</v>
      </c>
      <c r="T309" s="34" t="s">
        <v>32</v>
      </c>
      <c r="U309" s="213" t="s">
        <v>32</v>
      </c>
    </row>
    <row r="310" spans="2:21">
      <c r="B310" s="74" t="s">
        <v>592</v>
      </c>
      <c r="C310" s="166" t="s">
        <v>162</v>
      </c>
      <c r="D310" s="166" t="s">
        <v>162</v>
      </c>
      <c r="E310" s="166" t="s">
        <v>162</v>
      </c>
      <c r="F310" s="166" t="s">
        <v>162</v>
      </c>
      <c r="G310" s="166" t="s">
        <v>162</v>
      </c>
      <c r="H310" s="166" t="s">
        <v>162</v>
      </c>
      <c r="I310" s="193" t="s">
        <v>259</v>
      </c>
      <c r="J310" s="166" t="s">
        <v>162</v>
      </c>
      <c r="K310" s="34" t="s">
        <v>33</v>
      </c>
      <c r="L310" s="34" t="s">
        <v>258</v>
      </c>
      <c r="M310" s="34" t="s">
        <v>218</v>
      </c>
      <c r="N310" s="34" t="s">
        <v>219</v>
      </c>
      <c r="O310" s="38" t="s">
        <v>34</v>
      </c>
      <c r="P310" s="166"/>
      <c r="Q310" s="62" t="s">
        <v>32</v>
      </c>
      <c r="R310" s="43"/>
      <c r="S310" s="34" t="s">
        <v>32</v>
      </c>
      <c r="T310" s="34" t="s">
        <v>32</v>
      </c>
      <c r="U310" s="213" t="s">
        <v>32</v>
      </c>
    </row>
    <row r="311" spans="2:21">
      <c r="B311" s="74" t="s">
        <v>593</v>
      </c>
      <c r="C311" s="166" t="s">
        <v>162</v>
      </c>
      <c r="D311" s="166" t="s">
        <v>162</v>
      </c>
      <c r="E311" s="166" t="s">
        <v>162</v>
      </c>
      <c r="F311" s="166" t="s">
        <v>162</v>
      </c>
      <c r="G311" s="166" t="s">
        <v>162</v>
      </c>
      <c r="H311" s="166" t="s">
        <v>162</v>
      </c>
      <c r="I311" s="193" t="s">
        <v>259</v>
      </c>
      <c r="J311" s="166" t="s">
        <v>162</v>
      </c>
      <c r="K311" s="34" t="s">
        <v>33</v>
      </c>
      <c r="L311" s="34" t="s">
        <v>259</v>
      </c>
      <c r="M311" s="34" t="s">
        <v>33</v>
      </c>
      <c r="N311" s="34" t="s">
        <v>33</v>
      </c>
      <c r="O311" s="38" t="s">
        <v>292</v>
      </c>
      <c r="P311" s="166"/>
      <c r="Q311" s="62" t="s">
        <v>293</v>
      </c>
      <c r="R311" s="43"/>
      <c r="S311" s="34" t="s">
        <v>304</v>
      </c>
      <c r="T311" s="34" t="s">
        <v>32</v>
      </c>
      <c r="U311" s="213" t="s">
        <v>32</v>
      </c>
    </row>
    <row r="312" spans="2:21">
      <c r="B312" s="74" t="s">
        <v>594</v>
      </c>
      <c r="C312" s="166" t="s">
        <v>162</v>
      </c>
      <c r="D312" s="166" t="s">
        <v>162</v>
      </c>
      <c r="E312" s="166" t="s">
        <v>162</v>
      </c>
      <c r="F312" s="166" t="s">
        <v>162</v>
      </c>
      <c r="G312" s="166" t="s">
        <v>162</v>
      </c>
      <c r="H312" s="166" t="s">
        <v>162</v>
      </c>
      <c r="I312" s="193" t="s">
        <v>259</v>
      </c>
      <c r="J312" s="166" t="s">
        <v>162</v>
      </c>
      <c r="K312" s="34" t="s">
        <v>33</v>
      </c>
      <c r="L312" s="34" t="s">
        <v>259</v>
      </c>
      <c r="M312" s="34" t="s">
        <v>33</v>
      </c>
      <c r="N312" s="34" t="s">
        <v>248</v>
      </c>
      <c r="O312" s="38" t="s">
        <v>467</v>
      </c>
      <c r="P312" s="166"/>
      <c r="Q312" s="62" t="s">
        <v>293</v>
      </c>
      <c r="R312" s="43"/>
      <c r="S312" s="34" t="s">
        <v>304</v>
      </c>
      <c r="T312" s="34" t="s">
        <v>304</v>
      </c>
      <c r="U312" s="213" t="s">
        <v>32</v>
      </c>
    </row>
    <row r="313" spans="2:21">
      <c r="B313" s="74" t="s">
        <v>595</v>
      </c>
      <c r="C313" s="166" t="s">
        <v>162</v>
      </c>
      <c r="D313" s="166" t="s">
        <v>162</v>
      </c>
      <c r="E313" s="166" t="s">
        <v>162</v>
      </c>
      <c r="F313" s="166" t="s">
        <v>162</v>
      </c>
      <c r="G313" s="166" t="s">
        <v>162</v>
      </c>
      <c r="H313" s="166" t="s">
        <v>162</v>
      </c>
      <c r="I313" s="193" t="s">
        <v>259</v>
      </c>
      <c r="J313" s="166" t="s">
        <v>162</v>
      </c>
      <c r="K313" s="34" t="s">
        <v>33</v>
      </c>
      <c r="L313" s="34" t="s">
        <v>259</v>
      </c>
      <c r="M313" s="34" t="s">
        <v>33</v>
      </c>
      <c r="N313" s="34" t="s">
        <v>303</v>
      </c>
      <c r="O313" s="38" t="s">
        <v>445</v>
      </c>
      <c r="P313" s="166"/>
      <c r="Q313" s="62" t="s">
        <v>293</v>
      </c>
      <c r="R313" s="43"/>
      <c r="S313" s="34" t="s">
        <v>304</v>
      </c>
      <c r="T313" s="34" t="s">
        <v>32</v>
      </c>
      <c r="U313" s="213" t="s">
        <v>304</v>
      </c>
    </row>
    <row r="314" spans="2:21">
      <c r="B314" s="74" t="s">
        <v>596</v>
      </c>
      <c r="C314" s="166" t="s">
        <v>162</v>
      </c>
      <c r="D314" s="166" t="s">
        <v>162</v>
      </c>
      <c r="E314" s="166" t="s">
        <v>162</v>
      </c>
      <c r="F314" s="166" t="s">
        <v>162</v>
      </c>
      <c r="G314" s="166" t="s">
        <v>162</v>
      </c>
      <c r="H314" s="166" t="s">
        <v>162</v>
      </c>
      <c r="I314" s="193" t="s">
        <v>259</v>
      </c>
      <c r="J314" s="166" t="s">
        <v>162</v>
      </c>
      <c r="K314" s="34" t="s">
        <v>33</v>
      </c>
      <c r="L314" s="34" t="s">
        <v>259</v>
      </c>
      <c r="M314" s="34" t="s">
        <v>33</v>
      </c>
      <c r="N314" s="34" t="s">
        <v>218</v>
      </c>
      <c r="O314" s="38" t="s">
        <v>292</v>
      </c>
      <c r="P314" s="166"/>
      <c r="Q314" s="62" t="s">
        <v>293</v>
      </c>
      <c r="R314" s="43"/>
      <c r="S314" s="34" t="s">
        <v>304</v>
      </c>
      <c r="T314" s="34" t="s">
        <v>32</v>
      </c>
      <c r="U314" s="213" t="s">
        <v>32</v>
      </c>
    </row>
    <row r="315" spans="2:21">
      <c r="B315" s="74" t="s">
        <v>597</v>
      </c>
      <c r="C315" s="166" t="s">
        <v>162</v>
      </c>
      <c r="D315" s="166" t="s">
        <v>162</v>
      </c>
      <c r="E315" s="166" t="s">
        <v>162</v>
      </c>
      <c r="F315" s="166" t="s">
        <v>162</v>
      </c>
      <c r="G315" s="166" t="s">
        <v>162</v>
      </c>
      <c r="H315" s="166" t="s">
        <v>162</v>
      </c>
      <c r="I315" s="193" t="s">
        <v>259</v>
      </c>
      <c r="J315" s="166" t="s">
        <v>162</v>
      </c>
      <c r="K315" s="34" t="s">
        <v>33</v>
      </c>
      <c r="L315" s="34" t="s">
        <v>259</v>
      </c>
      <c r="M315" s="34" t="s">
        <v>217</v>
      </c>
      <c r="N315" s="34" t="s">
        <v>219</v>
      </c>
      <c r="O315" s="38" t="s">
        <v>292</v>
      </c>
      <c r="P315" s="166"/>
      <c r="Q315" s="62" t="s">
        <v>293</v>
      </c>
      <c r="R315" s="43"/>
      <c r="S315" s="34" t="s">
        <v>304</v>
      </c>
      <c r="T315" s="34" t="s">
        <v>32</v>
      </c>
      <c r="U315" s="213" t="s">
        <v>32</v>
      </c>
    </row>
    <row r="316" spans="2:21">
      <c r="B316" s="74" t="s">
        <v>598</v>
      </c>
      <c r="C316" s="166" t="s">
        <v>162</v>
      </c>
      <c r="D316" s="166" t="s">
        <v>162</v>
      </c>
      <c r="E316" s="166" t="s">
        <v>162</v>
      </c>
      <c r="F316" s="166" t="s">
        <v>162</v>
      </c>
      <c r="G316" s="166" t="s">
        <v>162</v>
      </c>
      <c r="H316" s="166" t="s">
        <v>162</v>
      </c>
      <c r="I316" s="193" t="s">
        <v>259</v>
      </c>
      <c r="J316" s="166" t="s">
        <v>162</v>
      </c>
      <c r="K316" s="34" t="s">
        <v>33</v>
      </c>
      <c r="L316" s="34" t="s">
        <v>259</v>
      </c>
      <c r="M316" s="34" t="s">
        <v>215</v>
      </c>
      <c r="N316" s="34" t="s">
        <v>219</v>
      </c>
      <c r="O316" s="38" t="s">
        <v>292</v>
      </c>
      <c r="P316" s="166"/>
      <c r="Q316" s="62" t="s">
        <v>293</v>
      </c>
      <c r="R316" s="43"/>
      <c r="S316" s="34" t="s">
        <v>304</v>
      </c>
      <c r="T316" s="34" t="s">
        <v>32</v>
      </c>
      <c r="U316" s="213" t="s">
        <v>32</v>
      </c>
    </row>
    <row r="317" spans="2:21">
      <c r="B317" s="74" t="s">
        <v>599</v>
      </c>
      <c r="C317" s="166" t="s">
        <v>162</v>
      </c>
      <c r="D317" s="166" t="s">
        <v>162</v>
      </c>
      <c r="E317" s="166" t="s">
        <v>162</v>
      </c>
      <c r="F317" s="166" t="s">
        <v>162</v>
      </c>
      <c r="G317" s="166" t="s">
        <v>162</v>
      </c>
      <c r="H317" s="166" t="s">
        <v>162</v>
      </c>
      <c r="I317" s="193" t="s">
        <v>259</v>
      </c>
      <c r="J317" s="166" t="s">
        <v>162</v>
      </c>
      <c r="K317" s="34" t="s">
        <v>33</v>
      </c>
      <c r="L317" s="34" t="s">
        <v>259</v>
      </c>
      <c r="M317" s="34" t="s">
        <v>218</v>
      </c>
      <c r="N317" s="34" t="s">
        <v>219</v>
      </c>
      <c r="O317" s="38" t="s">
        <v>292</v>
      </c>
      <c r="P317" s="166"/>
      <c r="Q317" s="62" t="s">
        <v>293</v>
      </c>
      <c r="R317" s="43"/>
      <c r="S317" s="34" t="s">
        <v>304</v>
      </c>
      <c r="T317" s="34" t="s">
        <v>32</v>
      </c>
      <c r="U317" s="213" t="s">
        <v>32</v>
      </c>
    </row>
    <row r="318" spans="2:21">
      <c r="B318" s="74" t="s">
        <v>600</v>
      </c>
      <c r="C318" s="166" t="s">
        <v>162</v>
      </c>
      <c r="D318" s="166" t="s">
        <v>162</v>
      </c>
      <c r="E318" s="166" t="s">
        <v>162</v>
      </c>
      <c r="F318" s="166" t="s">
        <v>162</v>
      </c>
      <c r="G318" s="166" t="s">
        <v>162</v>
      </c>
      <c r="H318" s="166" t="s">
        <v>162</v>
      </c>
      <c r="I318" s="193" t="s">
        <v>259</v>
      </c>
      <c r="J318" s="166" t="s">
        <v>162</v>
      </c>
      <c r="K318" s="34" t="s">
        <v>217</v>
      </c>
      <c r="L318" s="34" t="s">
        <v>263</v>
      </c>
      <c r="M318" s="34" t="s">
        <v>33</v>
      </c>
      <c r="N318" s="34" t="s">
        <v>33</v>
      </c>
      <c r="O318" s="38" t="s">
        <v>34</v>
      </c>
      <c r="P318" s="166"/>
      <c r="Q318" s="62" t="s">
        <v>32</v>
      </c>
      <c r="R318" s="43"/>
      <c r="S318" s="34" t="s">
        <v>32</v>
      </c>
      <c r="T318" s="34" t="s">
        <v>32</v>
      </c>
      <c r="U318" s="213" t="s">
        <v>32</v>
      </c>
    </row>
    <row r="319" spans="2:21">
      <c r="B319" s="74" t="s">
        <v>601</v>
      </c>
      <c r="C319" s="166" t="s">
        <v>162</v>
      </c>
      <c r="D319" s="166" t="s">
        <v>162</v>
      </c>
      <c r="E319" s="166" t="s">
        <v>162</v>
      </c>
      <c r="F319" s="166" t="s">
        <v>162</v>
      </c>
      <c r="G319" s="166" t="s">
        <v>162</v>
      </c>
      <c r="H319" s="166" t="s">
        <v>162</v>
      </c>
      <c r="I319" s="193" t="s">
        <v>259</v>
      </c>
      <c r="J319" s="166" t="s">
        <v>162</v>
      </c>
      <c r="K319" s="34" t="s">
        <v>217</v>
      </c>
      <c r="L319" s="34" t="s">
        <v>263</v>
      </c>
      <c r="M319" s="34" t="s">
        <v>33</v>
      </c>
      <c r="N319" s="34" t="s">
        <v>248</v>
      </c>
      <c r="O319" s="37" t="s">
        <v>300</v>
      </c>
      <c r="P319" s="165"/>
      <c r="Q319" s="35" t="s">
        <v>129</v>
      </c>
      <c r="R319" s="42"/>
      <c r="S319" s="36" t="s">
        <v>129</v>
      </c>
      <c r="T319" s="36" t="s">
        <v>304</v>
      </c>
      <c r="U319" s="212" t="s">
        <v>32</v>
      </c>
    </row>
    <row r="320" spans="2:21">
      <c r="B320" s="74" t="s">
        <v>602</v>
      </c>
      <c r="C320" s="166" t="s">
        <v>162</v>
      </c>
      <c r="D320" s="166" t="s">
        <v>162</v>
      </c>
      <c r="E320" s="166" t="s">
        <v>162</v>
      </c>
      <c r="F320" s="166" t="s">
        <v>162</v>
      </c>
      <c r="G320" s="166" t="s">
        <v>162</v>
      </c>
      <c r="H320" s="166" t="s">
        <v>162</v>
      </c>
      <c r="I320" s="193" t="s">
        <v>259</v>
      </c>
      <c r="J320" s="166" t="s">
        <v>162</v>
      </c>
      <c r="K320" s="34" t="s">
        <v>217</v>
      </c>
      <c r="L320" s="34" t="s">
        <v>263</v>
      </c>
      <c r="M320" s="34" t="s">
        <v>33</v>
      </c>
      <c r="N320" s="34" t="s">
        <v>303</v>
      </c>
      <c r="O320" s="37" t="s">
        <v>302</v>
      </c>
      <c r="P320" s="165"/>
      <c r="Q320" s="35" t="s">
        <v>129</v>
      </c>
      <c r="R320" s="42"/>
      <c r="S320" s="36" t="s">
        <v>129</v>
      </c>
      <c r="T320" s="36" t="s">
        <v>32</v>
      </c>
      <c r="U320" s="212" t="s">
        <v>304</v>
      </c>
    </row>
    <row r="321" spans="2:21">
      <c r="B321" s="74" t="s">
        <v>603</v>
      </c>
      <c r="C321" s="166" t="s">
        <v>162</v>
      </c>
      <c r="D321" s="166" t="s">
        <v>162</v>
      </c>
      <c r="E321" s="166" t="s">
        <v>162</v>
      </c>
      <c r="F321" s="166" t="s">
        <v>162</v>
      </c>
      <c r="G321" s="166" t="s">
        <v>162</v>
      </c>
      <c r="H321" s="166" t="s">
        <v>162</v>
      </c>
      <c r="I321" s="193" t="s">
        <v>259</v>
      </c>
      <c r="J321" s="166" t="s">
        <v>162</v>
      </c>
      <c r="K321" s="34" t="s">
        <v>217</v>
      </c>
      <c r="L321" s="34" t="s">
        <v>263</v>
      </c>
      <c r="M321" s="34" t="s">
        <v>33</v>
      </c>
      <c r="N321" s="34" t="s">
        <v>218</v>
      </c>
      <c r="O321" s="38" t="s">
        <v>292</v>
      </c>
      <c r="P321" s="166"/>
      <c r="Q321" s="62" t="s">
        <v>293</v>
      </c>
      <c r="R321" s="43"/>
      <c r="S321" s="34" t="s">
        <v>304</v>
      </c>
      <c r="T321" s="34" t="s">
        <v>32</v>
      </c>
      <c r="U321" s="213" t="s">
        <v>32</v>
      </c>
    </row>
    <row r="322" spans="2:21">
      <c r="B322" s="74" t="s">
        <v>604</v>
      </c>
      <c r="C322" s="166" t="s">
        <v>162</v>
      </c>
      <c r="D322" s="166" t="s">
        <v>162</v>
      </c>
      <c r="E322" s="166" t="s">
        <v>162</v>
      </c>
      <c r="F322" s="166" t="s">
        <v>162</v>
      </c>
      <c r="G322" s="166" t="s">
        <v>162</v>
      </c>
      <c r="H322" s="166" t="s">
        <v>162</v>
      </c>
      <c r="I322" s="193" t="s">
        <v>259</v>
      </c>
      <c r="J322" s="166" t="s">
        <v>162</v>
      </c>
      <c r="K322" s="34" t="s">
        <v>215</v>
      </c>
      <c r="L322" s="34" t="s">
        <v>263</v>
      </c>
      <c r="M322" s="34" t="s">
        <v>33</v>
      </c>
      <c r="N322" s="34" t="s">
        <v>33</v>
      </c>
      <c r="O322" s="38" t="s">
        <v>34</v>
      </c>
      <c r="P322" s="166"/>
      <c r="Q322" s="62" t="s">
        <v>32</v>
      </c>
      <c r="R322" s="43"/>
      <c r="S322" s="34" t="s">
        <v>32</v>
      </c>
      <c r="T322" s="34" t="s">
        <v>32</v>
      </c>
      <c r="U322" s="213" t="s">
        <v>32</v>
      </c>
    </row>
    <row r="323" spans="2:21">
      <c r="B323" s="74" t="s">
        <v>605</v>
      </c>
      <c r="C323" s="166" t="s">
        <v>162</v>
      </c>
      <c r="D323" s="166" t="s">
        <v>162</v>
      </c>
      <c r="E323" s="166" t="s">
        <v>162</v>
      </c>
      <c r="F323" s="166" t="s">
        <v>162</v>
      </c>
      <c r="G323" s="166" t="s">
        <v>162</v>
      </c>
      <c r="H323" s="166" t="s">
        <v>162</v>
      </c>
      <c r="I323" s="193" t="s">
        <v>259</v>
      </c>
      <c r="J323" s="166" t="s">
        <v>162</v>
      </c>
      <c r="K323" s="34" t="s">
        <v>303</v>
      </c>
      <c r="L323" s="34" t="s">
        <v>263</v>
      </c>
      <c r="M323" s="34" t="s">
        <v>33</v>
      </c>
      <c r="N323" s="34" t="s">
        <v>248</v>
      </c>
      <c r="O323" s="38" t="s">
        <v>299</v>
      </c>
      <c r="P323" s="166"/>
      <c r="Q323" s="62" t="s">
        <v>32</v>
      </c>
      <c r="R323" s="43"/>
      <c r="S323" s="36" t="s">
        <v>129</v>
      </c>
      <c r="T323" s="36" t="s">
        <v>304</v>
      </c>
      <c r="U323" s="212" t="s">
        <v>32</v>
      </c>
    </row>
    <row r="324" spans="2:21">
      <c r="B324" s="74" t="s">
        <v>606</v>
      </c>
      <c r="C324" s="166" t="s">
        <v>162</v>
      </c>
      <c r="D324" s="166" t="s">
        <v>162</v>
      </c>
      <c r="E324" s="166" t="s">
        <v>162</v>
      </c>
      <c r="F324" s="166" t="s">
        <v>162</v>
      </c>
      <c r="G324" s="166" t="s">
        <v>162</v>
      </c>
      <c r="H324" s="166" t="s">
        <v>162</v>
      </c>
      <c r="I324" s="193" t="s">
        <v>259</v>
      </c>
      <c r="J324" s="166" t="s">
        <v>162</v>
      </c>
      <c r="K324" s="34" t="s">
        <v>303</v>
      </c>
      <c r="L324" s="34" t="s">
        <v>263</v>
      </c>
      <c r="M324" s="34" t="s">
        <v>33</v>
      </c>
      <c r="N324" s="34" t="s">
        <v>303</v>
      </c>
      <c r="O324" s="38" t="s">
        <v>301</v>
      </c>
      <c r="P324" s="166"/>
      <c r="Q324" s="62" t="s">
        <v>32</v>
      </c>
      <c r="R324" s="43"/>
      <c r="S324" s="36" t="s">
        <v>129</v>
      </c>
      <c r="T324" s="36" t="s">
        <v>32</v>
      </c>
      <c r="U324" s="212" t="s">
        <v>304</v>
      </c>
    </row>
    <row r="325" spans="2:21">
      <c r="B325" s="74" t="s">
        <v>607</v>
      </c>
      <c r="C325" s="166" t="s">
        <v>162</v>
      </c>
      <c r="D325" s="166" t="s">
        <v>162</v>
      </c>
      <c r="E325" s="166" t="s">
        <v>162</v>
      </c>
      <c r="F325" s="166" t="s">
        <v>162</v>
      </c>
      <c r="G325" s="166" t="s">
        <v>162</v>
      </c>
      <c r="H325" s="166" t="s">
        <v>162</v>
      </c>
      <c r="I325" s="193" t="s">
        <v>259</v>
      </c>
      <c r="J325" s="166" t="s">
        <v>162</v>
      </c>
      <c r="K325" s="34" t="s">
        <v>215</v>
      </c>
      <c r="L325" s="34" t="s">
        <v>263</v>
      </c>
      <c r="M325" s="34" t="s">
        <v>33</v>
      </c>
      <c r="N325" s="34" t="s">
        <v>218</v>
      </c>
      <c r="O325" s="38" t="s">
        <v>292</v>
      </c>
      <c r="P325" s="166"/>
      <c r="Q325" s="62" t="s">
        <v>293</v>
      </c>
      <c r="R325" s="43"/>
      <c r="S325" s="34" t="s">
        <v>304</v>
      </c>
      <c r="T325" s="34" t="s">
        <v>32</v>
      </c>
      <c r="U325" s="213" t="s">
        <v>32</v>
      </c>
    </row>
    <row r="326" spans="2:21">
      <c r="B326" s="74" t="s">
        <v>608</v>
      </c>
      <c r="C326" s="166" t="s">
        <v>162</v>
      </c>
      <c r="D326" s="166" t="s">
        <v>162</v>
      </c>
      <c r="E326" s="166" t="s">
        <v>162</v>
      </c>
      <c r="F326" s="166" t="s">
        <v>162</v>
      </c>
      <c r="G326" s="166" t="s">
        <v>162</v>
      </c>
      <c r="H326" s="166" t="s">
        <v>162</v>
      </c>
      <c r="I326" s="193" t="s">
        <v>259</v>
      </c>
      <c r="J326" s="166" t="s">
        <v>162</v>
      </c>
      <c r="K326" s="34" t="s">
        <v>218</v>
      </c>
      <c r="L326" s="34" t="s">
        <v>263</v>
      </c>
      <c r="M326" s="34" t="s">
        <v>33</v>
      </c>
      <c r="N326" s="34" t="s">
        <v>33</v>
      </c>
      <c r="O326" s="38" t="s">
        <v>34</v>
      </c>
      <c r="P326" s="166"/>
      <c r="Q326" s="62" t="s">
        <v>32</v>
      </c>
      <c r="R326" s="43"/>
      <c r="S326" s="34" t="s">
        <v>32</v>
      </c>
      <c r="T326" s="34" t="s">
        <v>32</v>
      </c>
      <c r="U326" s="213" t="s">
        <v>32</v>
      </c>
    </row>
    <row r="327" spans="2:21">
      <c r="B327" s="74" t="s">
        <v>609</v>
      </c>
      <c r="C327" s="166" t="s">
        <v>162</v>
      </c>
      <c r="D327" s="166" t="s">
        <v>162</v>
      </c>
      <c r="E327" s="166" t="s">
        <v>162</v>
      </c>
      <c r="F327" s="166" t="s">
        <v>162</v>
      </c>
      <c r="G327" s="166" t="s">
        <v>162</v>
      </c>
      <c r="H327" s="166" t="s">
        <v>162</v>
      </c>
      <c r="I327" s="193" t="s">
        <v>259</v>
      </c>
      <c r="J327" s="166" t="s">
        <v>162</v>
      </c>
      <c r="K327" s="34" t="s">
        <v>218</v>
      </c>
      <c r="L327" s="34" t="s">
        <v>263</v>
      </c>
      <c r="M327" s="34" t="s">
        <v>33</v>
      </c>
      <c r="N327" s="34" t="s">
        <v>248</v>
      </c>
      <c r="O327" s="38" t="s">
        <v>299</v>
      </c>
      <c r="P327" s="166"/>
      <c r="Q327" s="62" t="s">
        <v>32</v>
      </c>
      <c r="R327" s="43"/>
      <c r="S327" s="34" t="s">
        <v>32</v>
      </c>
      <c r="T327" s="34" t="s">
        <v>304</v>
      </c>
      <c r="U327" s="213" t="s">
        <v>32</v>
      </c>
    </row>
    <row r="328" spans="2:21">
      <c r="B328" s="74" t="s">
        <v>610</v>
      </c>
      <c r="C328" s="166" t="s">
        <v>162</v>
      </c>
      <c r="D328" s="166" t="s">
        <v>162</v>
      </c>
      <c r="E328" s="166" t="s">
        <v>162</v>
      </c>
      <c r="F328" s="166" t="s">
        <v>162</v>
      </c>
      <c r="G328" s="166" t="s">
        <v>162</v>
      </c>
      <c r="H328" s="166" t="s">
        <v>162</v>
      </c>
      <c r="I328" s="193" t="s">
        <v>259</v>
      </c>
      <c r="J328" s="166" t="s">
        <v>162</v>
      </c>
      <c r="K328" s="34" t="s">
        <v>218</v>
      </c>
      <c r="L328" s="34" t="s">
        <v>263</v>
      </c>
      <c r="M328" s="34" t="s">
        <v>33</v>
      </c>
      <c r="N328" s="34" t="s">
        <v>303</v>
      </c>
      <c r="O328" s="38" t="s">
        <v>301</v>
      </c>
      <c r="P328" s="166"/>
      <c r="Q328" s="62" t="s">
        <v>32</v>
      </c>
      <c r="R328" s="43"/>
      <c r="S328" s="34" t="s">
        <v>32</v>
      </c>
      <c r="T328" s="34" t="s">
        <v>32</v>
      </c>
      <c r="U328" s="213" t="s">
        <v>304</v>
      </c>
    </row>
    <row r="329" spans="2:21">
      <c r="B329" s="74" t="s">
        <v>611</v>
      </c>
      <c r="C329" s="166" t="s">
        <v>162</v>
      </c>
      <c r="D329" s="166" t="s">
        <v>162</v>
      </c>
      <c r="E329" s="166" t="s">
        <v>162</v>
      </c>
      <c r="F329" s="166" t="s">
        <v>162</v>
      </c>
      <c r="G329" s="166" t="s">
        <v>162</v>
      </c>
      <c r="H329" s="166" t="s">
        <v>162</v>
      </c>
      <c r="I329" s="193" t="s">
        <v>259</v>
      </c>
      <c r="J329" s="166" t="s">
        <v>162</v>
      </c>
      <c r="K329" s="34" t="s">
        <v>218</v>
      </c>
      <c r="L329" s="34" t="s">
        <v>263</v>
      </c>
      <c r="M329" s="34" t="s">
        <v>33</v>
      </c>
      <c r="N329" s="34" t="s">
        <v>218</v>
      </c>
      <c r="O329" s="38" t="s">
        <v>292</v>
      </c>
      <c r="P329" s="166"/>
      <c r="Q329" s="62" t="s">
        <v>293</v>
      </c>
      <c r="R329" s="43"/>
      <c r="S329" s="34" t="s">
        <v>304</v>
      </c>
      <c r="T329" s="34" t="s">
        <v>32</v>
      </c>
      <c r="U329" s="213" t="s">
        <v>32</v>
      </c>
    </row>
    <row r="330" spans="2:21">
      <c r="B330" s="74" t="s">
        <v>612</v>
      </c>
      <c r="C330" s="166" t="s">
        <v>162</v>
      </c>
      <c r="D330" s="166" t="s">
        <v>162</v>
      </c>
      <c r="E330" s="166" t="s">
        <v>162</v>
      </c>
      <c r="F330" s="166" t="s">
        <v>162</v>
      </c>
      <c r="G330" s="166" t="s">
        <v>162</v>
      </c>
      <c r="H330" s="166" t="s">
        <v>162</v>
      </c>
      <c r="I330" s="193" t="s">
        <v>259</v>
      </c>
      <c r="J330" s="166" t="s">
        <v>162</v>
      </c>
      <c r="K330" s="34" t="s">
        <v>217</v>
      </c>
      <c r="L330" s="34" t="s">
        <v>263</v>
      </c>
      <c r="M330" s="34" t="s">
        <v>217</v>
      </c>
      <c r="N330" s="34" t="s">
        <v>219</v>
      </c>
      <c r="O330" s="38" t="s">
        <v>34</v>
      </c>
      <c r="P330" s="166"/>
      <c r="Q330" s="62" t="s">
        <v>32</v>
      </c>
      <c r="R330" s="43"/>
      <c r="S330" s="34" t="s">
        <v>32</v>
      </c>
      <c r="T330" s="34" t="s">
        <v>32</v>
      </c>
      <c r="U330" s="213" t="s">
        <v>32</v>
      </c>
    </row>
    <row r="331" spans="2:21">
      <c r="B331" s="74" t="s">
        <v>613</v>
      </c>
      <c r="C331" s="166" t="s">
        <v>162</v>
      </c>
      <c r="D331" s="166" t="s">
        <v>162</v>
      </c>
      <c r="E331" s="166" t="s">
        <v>162</v>
      </c>
      <c r="F331" s="166" t="s">
        <v>162</v>
      </c>
      <c r="G331" s="166" t="s">
        <v>162</v>
      </c>
      <c r="H331" s="166" t="s">
        <v>162</v>
      </c>
      <c r="I331" s="193" t="s">
        <v>259</v>
      </c>
      <c r="J331" s="166" t="s">
        <v>162</v>
      </c>
      <c r="K331" s="34" t="s">
        <v>217</v>
      </c>
      <c r="L331" s="34" t="s">
        <v>263</v>
      </c>
      <c r="M331" s="34" t="s">
        <v>215</v>
      </c>
      <c r="N331" s="34" t="s">
        <v>219</v>
      </c>
      <c r="O331" s="38" t="s">
        <v>34</v>
      </c>
      <c r="P331" s="166"/>
      <c r="Q331" s="62" t="s">
        <v>32</v>
      </c>
      <c r="R331" s="43"/>
      <c r="S331" s="34" t="s">
        <v>32</v>
      </c>
      <c r="T331" s="34" t="s">
        <v>32</v>
      </c>
      <c r="U331" s="213" t="s">
        <v>32</v>
      </c>
    </row>
    <row r="332" spans="2:21">
      <c r="B332" s="74" t="s">
        <v>614</v>
      </c>
      <c r="C332" s="166" t="s">
        <v>162</v>
      </c>
      <c r="D332" s="166" t="s">
        <v>162</v>
      </c>
      <c r="E332" s="166" t="s">
        <v>162</v>
      </c>
      <c r="F332" s="166" t="s">
        <v>162</v>
      </c>
      <c r="G332" s="166" t="s">
        <v>162</v>
      </c>
      <c r="H332" s="166" t="s">
        <v>162</v>
      </c>
      <c r="I332" s="193" t="s">
        <v>259</v>
      </c>
      <c r="J332" s="166" t="s">
        <v>162</v>
      </c>
      <c r="K332" s="34" t="s">
        <v>217</v>
      </c>
      <c r="L332" s="34" t="s">
        <v>263</v>
      </c>
      <c r="M332" s="34" t="s">
        <v>218</v>
      </c>
      <c r="N332" s="34" t="s">
        <v>219</v>
      </c>
      <c r="O332" s="38" t="s">
        <v>34</v>
      </c>
      <c r="P332" s="166"/>
      <c r="Q332" s="62" t="s">
        <v>32</v>
      </c>
      <c r="R332" s="43"/>
      <c r="S332" s="34" t="s">
        <v>32</v>
      </c>
      <c r="T332" s="34" t="s">
        <v>32</v>
      </c>
      <c r="U332" s="213" t="s">
        <v>32</v>
      </c>
    </row>
    <row r="333" spans="2:21">
      <c r="B333" s="74" t="s">
        <v>615</v>
      </c>
      <c r="C333" s="166" t="s">
        <v>162</v>
      </c>
      <c r="D333" s="166" t="s">
        <v>162</v>
      </c>
      <c r="E333" s="166" t="s">
        <v>162</v>
      </c>
      <c r="F333" s="166" t="s">
        <v>162</v>
      </c>
      <c r="G333" s="166" t="s">
        <v>162</v>
      </c>
      <c r="H333" s="166" t="s">
        <v>162</v>
      </c>
      <c r="I333" s="193" t="s">
        <v>259</v>
      </c>
      <c r="J333" s="166" t="s">
        <v>162</v>
      </c>
      <c r="K333" s="34" t="s">
        <v>215</v>
      </c>
      <c r="L333" s="34" t="s">
        <v>263</v>
      </c>
      <c r="M333" s="34" t="s">
        <v>217</v>
      </c>
      <c r="N333" s="34" t="s">
        <v>219</v>
      </c>
      <c r="O333" s="38" t="s">
        <v>34</v>
      </c>
      <c r="P333" s="166"/>
      <c r="Q333" s="62" t="s">
        <v>32</v>
      </c>
      <c r="R333" s="43"/>
      <c r="S333" s="34" t="s">
        <v>32</v>
      </c>
      <c r="T333" s="34" t="s">
        <v>32</v>
      </c>
      <c r="U333" s="213" t="s">
        <v>32</v>
      </c>
    </row>
    <row r="334" spans="2:21">
      <c r="B334" s="74" t="s">
        <v>616</v>
      </c>
      <c r="C334" s="166" t="s">
        <v>162</v>
      </c>
      <c r="D334" s="166" t="s">
        <v>162</v>
      </c>
      <c r="E334" s="166" t="s">
        <v>162</v>
      </c>
      <c r="F334" s="166" t="s">
        <v>162</v>
      </c>
      <c r="G334" s="166" t="s">
        <v>162</v>
      </c>
      <c r="H334" s="166" t="s">
        <v>162</v>
      </c>
      <c r="I334" s="193" t="s">
        <v>259</v>
      </c>
      <c r="J334" s="166" t="s">
        <v>162</v>
      </c>
      <c r="K334" s="34" t="s">
        <v>215</v>
      </c>
      <c r="L334" s="34" t="s">
        <v>263</v>
      </c>
      <c r="M334" s="34" t="s">
        <v>215</v>
      </c>
      <c r="N334" s="34" t="s">
        <v>219</v>
      </c>
      <c r="O334" s="38" t="s">
        <v>34</v>
      </c>
      <c r="P334" s="166"/>
      <c r="Q334" s="62" t="s">
        <v>32</v>
      </c>
      <c r="R334" s="43"/>
      <c r="S334" s="34" t="s">
        <v>32</v>
      </c>
      <c r="T334" s="34" t="s">
        <v>32</v>
      </c>
      <c r="U334" s="213" t="s">
        <v>32</v>
      </c>
    </row>
    <row r="335" spans="2:21">
      <c r="B335" s="74" t="s">
        <v>617</v>
      </c>
      <c r="C335" s="166" t="s">
        <v>162</v>
      </c>
      <c r="D335" s="166" t="s">
        <v>162</v>
      </c>
      <c r="E335" s="166" t="s">
        <v>162</v>
      </c>
      <c r="F335" s="166" t="s">
        <v>162</v>
      </c>
      <c r="G335" s="166" t="s">
        <v>162</v>
      </c>
      <c r="H335" s="166" t="s">
        <v>162</v>
      </c>
      <c r="I335" s="193" t="s">
        <v>259</v>
      </c>
      <c r="J335" s="166" t="s">
        <v>162</v>
      </c>
      <c r="K335" s="34" t="s">
        <v>215</v>
      </c>
      <c r="L335" s="34" t="s">
        <v>263</v>
      </c>
      <c r="M335" s="34" t="s">
        <v>218</v>
      </c>
      <c r="N335" s="34" t="s">
        <v>219</v>
      </c>
      <c r="O335" s="38" t="s">
        <v>34</v>
      </c>
      <c r="P335" s="166"/>
      <c r="Q335" s="62" t="s">
        <v>32</v>
      </c>
      <c r="R335" s="43"/>
      <c r="S335" s="34" t="s">
        <v>32</v>
      </c>
      <c r="T335" s="34" t="s">
        <v>32</v>
      </c>
      <c r="U335" s="213" t="s">
        <v>32</v>
      </c>
    </row>
    <row r="336" spans="2:21">
      <c r="B336" s="74" t="s">
        <v>618</v>
      </c>
      <c r="C336" s="166" t="s">
        <v>162</v>
      </c>
      <c r="D336" s="166" t="s">
        <v>162</v>
      </c>
      <c r="E336" s="166" t="s">
        <v>162</v>
      </c>
      <c r="F336" s="166" t="s">
        <v>162</v>
      </c>
      <c r="G336" s="166" t="s">
        <v>162</v>
      </c>
      <c r="H336" s="166" t="s">
        <v>162</v>
      </c>
      <c r="I336" s="193" t="s">
        <v>259</v>
      </c>
      <c r="J336" s="166" t="s">
        <v>162</v>
      </c>
      <c r="K336" s="34" t="s">
        <v>218</v>
      </c>
      <c r="L336" s="34" t="s">
        <v>263</v>
      </c>
      <c r="M336" s="34" t="s">
        <v>217</v>
      </c>
      <c r="N336" s="34" t="s">
        <v>219</v>
      </c>
      <c r="O336" s="38" t="s">
        <v>34</v>
      </c>
      <c r="P336" s="166"/>
      <c r="Q336" s="62" t="s">
        <v>32</v>
      </c>
      <c r="R336" s="43"/>
      <c r="S336" s="34" t="s">
        <v>32</v>
      </c>
      <c r="T336" s="34" t="s">
        <v>32</v>
      </c>
      <c r="U336" s="213" t="s">
        <v>32</v>
      </c>
    </row>
    <row r="337" spans="2:21">
      <c r="B337" s="21" t="s">
        <v>619</v>
      </c>
      <c r="C337" s="166" t="s">
        <v>162</v>
      </c>
      <c r="D337" s="166" t="s">
        <v>162</v>
      </c>
      <c r="E337" s="166" t="s">
        <v>162</v>
      </c>
      <c r="F337" s="166" t="s">
        <v>162</v>
      </c>
      <c r="G337" s="166" t="s">
        <v>162</v>
      </c>
      <c r="H337" s="166" t="s">
        <v>162</v>
      </c>
      <c r="I337" s="193" t="s">
        <v>259</v>
      </c>
      <c r="J337" s="166" t="s">
        <v>162</v>
      </c>
      <c r="K337" s="34" t="s">
        <v>218</v>
      </c>
      <c r="L337" s="34" t="s">
        <v>263</v>
      </c>
      <c r="M337" s="34" t="s">
        <v>215</v>
      </c>
      <c r="N337" s="34" t="s">
        <v>219</v>
      </c>
      <c r="O337" s="38" t="s">
        <v>34</v>
      </c>
      <c r="P337" s="166"/>
      <c r="Q337" s="62" t="s">
        <v>32</v>
      </c>
      <c r="R337" s="43"/>
      <c r="S337" s="34" t="s">
        <v>32</v>
      </c>
      <c r="T337" s="34" t="s">
        <v>32</v>
      </c>
      <c r="U337" s="213" t="s">
        <v>32</v>
      </c>
    </row>
    <row r="338" spans="2:21">
      <c r="B338" s="21" t="s">
        <v>620</v>
      </c>
      <c r="C338" s="166" t="s">
        <v>162</v>
      </c>
      <c r="D338" s="166" t="s">
        <v>162</v>
      </c>
      <c r="E338" s="166" t="s">
        <v>162</v>
      </c>
      <c r="F338" s="166" t="s">
        <v>162</v>
      </c>
      <c r="G338" s="166" t="s">
        <v>162</v>
      </c>
      <c r="H338" s="166" t="s">
        <v>162</v>
      </c>
      <c r="I338" s="193" t="s">
        <v>259</v>
      </c>
      <c r="J338" s="166" t="s">
        <v>162</v>
      </c>
      <c r="K338" s="34" t="s">
        <v>218</v>
      </c>
      <c r="L338" s="34" t="s">
        <v>263</v>
      </c>
      <c r="M338" s="34" t="s">
        <v>218</v>
      </c>
      <c r="N338" s="34" t="s">
        <v>219</v>
      </c>
      <c r="O338" s="38" t="s">
        <v>34</v>
      </c>
      <c r="P338" s="166"/>
      <c r="Q338" s="62" t="s">
        <v>32</v>
      </c>
      <c r="R338" s="43"/>
      <c r="S338" s="34" t="s">
        <v>32</v>
      </c>
      <c r="T338" s="34" t="s">
        <v>32</v>
      </c>
      <c r="U338" s="213" t="s">
        <v>32</v>
      </c>
    </row>
    <row r="339" spans="2:21" ht="15.75" thickBot="1">
      <c r="B339" s="215" t="s">
        <v>578</v>
      </c>
      <c r="C339" s="216" t="s">
        <v>162</v>
      </c>
      <c r="D339" s="216" t="s">
        <v>162</v>
      </c>
      <c r="E339" s="216" t="s">
        <v>162</v>
      </c>
      <c r="F339" s="216" t="s">
        <v>162</v>
      </c>
      <c r="G339" s="216" t="s">
        <v>162</v>
      </c>
      <c r="H339" s="216" t="s">
        <v>162</v>
      </c>
      <c r="I339" s="217" t="s">
        <v>257</v>
      </c>
      <c r="J339" s="216" t="s">
        <v>162</v>
      </c>
      <c r="K339" s="218" t="s">
        <v>235</v>
      </c>
      <c r="L339" s="218" t="s">
        <v>263</v>
      </c>
      <c r="M339" s="218" t="s">
        <v>235</v>
      </c>
      <c r="N339" s="218" t="s">
        <v>219</v>
      </c>
      <c r="O339" s="219" t="s">
        <v>34</v>
      </c>
      <c r="P339" s="216"/>
      <c r="Q339" s="220" t="s">
        <v>32</v>
      </c>
      <c r="R339" s="221"/>
      <c r="S339" s="218" t="s">
        <v>32</v>
      </c>
      <c r="T339" s="218" t="s">
        <v>32</v>
      </c>
      <c r="U339" s="222" t="s">
        <v>32</v>
      </c>
    </row>
    <row r="346" spans="2:21" ht="16.5" thickBot="1">
      <c r="B346" s="307" t="s">
        <v>646</v>
      </c>
    </row>
    <row r="347" spans="2:21" ht="16.5" thickBot="1">
      <c r="B347" s="97" t="s">
        <v>125</v>
      </c>
      <c r="C347" s="374" t="s">
        <v>201</v>
      </c>
      <c r="D347" s="375"/>
      <c r="E347" s="375"/>
      <c r="F347" s="375"/>
      <c r="G347" s="375"/>
      <c r="H347" s="375"/>
      <c r="I347" s="375"/>
      <c r="J347" s="376"/>
      <c r="K347" s="168"/>
      <c r="L347" s="168"/>
      <c r="M347" s="171"/>
      <c r="N347" s="169"/>
      <c r="O347" s="169"/>
      <c r="P347" s="169"/>
      <c r="Q347" s="170"/>
    </row>
    <row r="348" spans="2:21">
      <c r="B348" s="70"/>
      <c r="C348" s="32" t="s">
        <v>202</v>
      </c>
      <c r="D348" s="32"/>
      <c r="E348" s="32"/>
      <c r="F348" s="32"/>
      <c r="G348" s="32"/>
      <c r="H348" s="32"/>
      <c r="I348" s="32"/>
      <c r="J348" s="32"/>
      <c r="K348" s="32"/>
      <c r="L348" s="33"/>
      <c r="M348" s="28" t="s">
        <v>53</v>
      </c>
      <c r="N348" s="45" t="s">
        <v>21</v>
      </c>
      <c r="O348" s="46"/>
      <c r="P348" s="46"/>
      <c r="Q348" s="47"/>
    </row>
    <row r="349" spans="2:21">
      <c r="B349" s="71" t="s">
        <v>22</v>
      </c>
      <c r="C349" s="380" t="s">
        <v>169</v>
      </c>
      <c r="D349" s="378"/>
      <c r="E349" s="378"/>
      <c r="F349" s="378"/>
      <c r="G349" s="378"/>
      <c r="H349" s="378"/>
      <c r="I349" s="378"/>
      <c r="J349" s="379"/>
      <c r="K349" s="89" t="s">
        <v>23</v>
      </c>
      <c r="L349" s="75"/>
      <c r="M349" s="29" t="s">
        <v>305</v>
      </c>
      <c r="N349" s="195" t="s">
        <v>24</v>
      </c>
      <c r="O349" s="1" t="s">
        <v>25</v>
      </c>
      <c r="P349" s="77" t="s">
        <v>26</v>
      </c>
      <c r="Q349" s="76" t="s">
        <v>27</v>
      </c>
    </row>
    <row r="350" spans="2:21" ht="30">
      <c r="B350" s="71" t="s">
        <v>35</v>
      </c>
      <c r="C350" s="162" t="s">
        <v>129</v>
      </c>
      <c r="D350" s="162" t="s">
        <v>129</v>
      </c>
      <c r="E350" s="162" t="s">
        <v>129</v>
      </c>
      <c r="F350" s="162" t="s">
        <v>129</v>
      </c>
      <c r="G350" s="162" t="s">
        <v>129</v>
      </c>
      <c r="H350" s="162" t="s">
        <v>129</v>
      </c>
      <c r="I350" s="162" t="s">
        <v>129</v>
      </c>
      <c r="J350" s="162" t="s">
        <v>129</v>
      </c>
      <c r="K350" s="206" t="s">
        <v>670</v>
      </c>
      <c r="L350" s="206" t="s">
        <v>670</v>
      </c>
      <c r="M350" s="29" t="s">
        <v>306</v>
      </c>
      <c r="N350" s="196"/>
      <c r="O350" s="78"/>
      <c r="P350" s="78"/>
      <c r="Q350" s="91" t="s">
        <v>280</v>
      </c>
    </row>
    <row r="351" spans="2:21" ht="30">
      <c r="B351" s="72" t="s">
        <v>28</v>
      </c>
      <c r="C351" s="377" t="s">
        <v>37</v>
      </c>
      <c r="D351" s="378"/>
      <c r="E351" s="378"/>
      <c r="F351" s="378"/>
      <c r="G351" s="378"/>
      <c r="H351" s="378"/>
      <c r="I351" s="378"/>
      <c r="J351" s="379"/>
      <c r="K351" s="1" t="s">
        <v>227</v>
      </c>
      <c r="L351" s="1" t="s">
        <v>227</v>
      </c>
      <c r="M351" s="30"/>
      <c r="N351" s="196"/>
      <c r="O351" s="78"/>
      <c r="P351" s="78"/>
      <c r="Q351" s="76" t="s">
        <v>295</v>
      </c>
    </row>
    <row r="352" spans="2:21" ht="151.5">
      <c r="B352" s="71" t="s">
        <v>29</v>
      </c>
      <c r="C352" s="163" t="s">
        <v>203</v>
      </c>
      <c r="D352" s="163" t="s">
        <v>64</v>
      </c>
      <c r="E352" s="163" t="s">
        <v>161</v>
      </c>
      <c r="F352" s="163" t="s">
        <v>204</v>
      </c>
      <c r="G352" s="163" t="s">
        <v>205</v>
      </c>
      <c r="H352" s="163" t="s">
        <v>206</v>
      </c>
      <c r="I352" s="163" t="s">
        <v>207</v>
      </c>
      <c r="J352" s="163" t="s">
        <v>208</v>
      </c>
      <c r="K352" s="197" t="s">
        <v>288</v>
      </c>
      <c r="L352" s="26" t="s">
        <v>484</v>
      </c>
      <c r="M352" s="29" t="s">
        <v>30</v>
      </c>
      <c r="N352" s="196"/>
      <c r="O352" s="78"/>
      <c r="P352" s="78"/>
      <c r="Q352" s="76" t="s">
        <v>308</v>
      </c>
    </row>
    <row r="353" spans="2:17" ht="132.75" customHeight="1" thickBot="1">
      <c r="B353" s="73" t="s">
        <v>31</v>
      </c>
      <c r="C353" s="164" t="s">
        <v>209</v>
      </c>
      <c r="D353" s="164" t="s">
        <v>129</v>
      </c>
      <c r="E353" s="164" t="s">
        <v>209</v>
      </c>
      <c r="F353" s="164" t="s">
        <v>209</v>
      </c>
      <c r="G353" s="164" t="s">
        <v>209</v>
      </c>
      <c r="H353" s="164" t="s">
        <v>209</v>
      </c>
      <c r="I353" s="164" t="s">
        <v>209</v>
      </c>
      <c r="J353" s="164" t="s">
        <v>209</v>
      </c>
      <c r="K353" s="27" t="s">
        <v>229</v>
      </c>
      <c r="L353" s="27" t="s">
        <v>255</v>
      </c>
      <c r="M353" s="31" t="s">
        <v>309</v>
      </c>
      <c r="N353" s="198"/>
      <c r="O353" s="208" t="s">
        <v>312</v>
      </c>
      <c r="P353" s="210"/>
      <c r="Q353" s="211" t="s">
        <v>256</v>
      </c>
    </row>
    <row r="354" spans="2:17" ht="15.75" thickTop="1">
      <c r="B354" s="74" t="s">
        <v>554</v>
      </c>
      <c r="C354" s="165" t="s">
        <v>162</v>
      </c>
      <c r="D354" s="165" t="s">
        <v>162</v>
      </c>
      <c r="E354" s="165" t="s">
        <v>162</v>
      </c>
      <c r="F354" s="165" t="s">
        <v>162</v>
      </c>
      <c r="G354" s="165" t="s">
        <v>162</v>
      </c>
      <c r="H354" s="165" t="s">
        <v>162</v>
      </c>
      <c r="I354" s="165" t="s">
        <v>162</v>
      </c>
      <c r="J354" s="165" t="s">
        <v>162</v>
      </c>
      <c r="K354" s="36" t="s">
        <v>33</v>
      </c>
      <c r="L354" s="36" t="s">
        <v>258</v>
      </c>
      <c r="M354" s="37" t="s">
        <v>34</v>
      </c>
      <c r="N354" s="165"/>
      <c r="O354" s="35" t="s">
        <v>32</v>
      </c>
      <c r="P354" s="42"/>
      <c r="Q354" s="212" t="s">
        <v>129</v>
      </c>
    </row>
    <row r="355" spans="2:17">
      <c r="B355" s="74" t="s">
        <v>621</v>
      </c>
      <c r="C355" s="166" t="s">
        <v>162</v>
      </c>
      <c r="D355" s="166" t="s">
        <v>162</v>
      </c>
      <c r="E355" s="166" t="s">
        <v>162</v>
      </c>
      <c r="F355" s="166" t="s">
        <v>162</v>
      </c>
      <c r="G355" s="166" t="s">
        <v>162</v>
      </c>
      <c r="H355" s="166" t="s">
        <v>162</v>
      </c>
      <c r="I355" s="166" t="s">
        <v>162</v>
      </c>
      <c r="J355" s="166" t="s">
        <v>162</v>
      </c>
      <c r="K355" s="34" t="s">
        <v>33</v>
      </c>
      <c r="L355" s="34" t="s">
        <v>259</v>
      </c>
      <c r="M355" s="38" t="s">
        <v>310</v>
      </c>
      <c r="N355" s="166"/>
      <c r="O355" s="62" t="s">
        <v>311</v>
      </c>
      <c r="P355" s="43"/>
      <c r="Q355" s="213" t="s">
        <v>262</v>
      </c>
    </row>
    <row r="356" spans="2:17">
      <c r="B356" s="74" t="s">
        <v>538</v>
      </c>
      <c r="C356" s="166" t="s">
        <v>162</v>
      </c>
      <c r="D356" s="166" t="s">
        <v>162</v>
      </c>
      <c r="E356" s="166" t="s">
        <v>162</v>
      </c>
      <c r="F356" s="166" t="s">
        <v>162</v>
      </c>
      <c r="G356" s="166" t="s">
        <v>162</v>
      </c>
      <c r="H356" s="166" t="s">
        <v>162</v>
      </c>
      <c r="I356" s="166" t="s">
        <v>162</v>
      </c>
      <c r="J356" s="166" t="s">
        <v>162</v>
      </c>
      <c r="K356" s="34" t="s">
        <v>217</v>
      </c>
      <c r="L356" s="34" t="s">
        <v>263</v>
      </c>
      <c r="M356" s="38" t="s">
        <v>34</v>
      </c>
      <c r="N356" s="166"/>
      <c r="O356" s="62" t="s">
        <v>32</v>
      </c>
      <c r="P356" s="43"/>
      <c r="Q356" s="213" t="s">
        <v>32</v>
      </c>
    </row>
    <row r="357" spans="2:17">
      <c r="B357" s="74" t="s">
        <v>539</v>
      </c>
      <c r="C357" s="166" t="s">
        <v>162</v>
      </c>
      <c r="D357" s="166" t="s">
        <v>162</v>
      </c>
      <c r="E357" s="166" t="s">
        <v>162</v>
      </c>
      <c r="F357" s="166" t="s">
        <v>162</v>
      </c>
      <c r="G357" s="166" t="s">
        <v>162</v>
      </c>
      <c r="H357" s="166" t="s">
        <v>162</v>
      </c>
      <c r="I357" s="166" t="s">
        <v>162</v>
      </c>
      <c r="J357" s="166" t="s">
        <v>162</v>
      </c>
      <c r="K357" s="34" t="s">
        <v>215</v>
      </c>
      <c r="L357" s="34" t="s">
        <v>263</v>
      </c>
      <c r="M357" s="38" t="s">
        <v>34</v>
      </c>
      <c r="N357" s="166"/>
      <c r="O357" s="62" t="s">
        <v>32</v>
      </c>
      <c r="P357" s="43"/>
      <c r="Q357" s="213" t="s">
        <v>32</v>
      </c>
    </row>
    <row r="358" spans="2:17">
      <c r="B358" s="74" t="s">
        <v>540</v>
      </c>
      <c r="C358" s="166" t="s">
        <v>162</v>
      </c>
      <c r="D358" s="166" t="s">
        <v>162</v>
      </c>
      <c r="E358" s="166" t="s">
        <v>162</v>
      </c>
      <c r="F358" s="166" t="s">
        <v>162</v>
      </c>
      <c r="G358" s="166" t="s">
        <v>162</v>
      </c>
      <c r="H358" s="166" t="s">
        <v>162</v>
      </c>
      <c r="I358" s="166" t="s">
        <v>162</v>
      </c>
      <c r="J358" s="166" t="s">
        <v>162</v>
      </c>
      <c r="K358" s="34" t="s">
        <v>218</v>
      </c>
      <c r="L358" s="34" t="s">
        <v>263</v>
      </c>
      <c r="M358" s="38" t="s">
        <v>34</v>
      </c>
      <c r="N358" s="166"/>
      <c r="O358" s="62" t="s">
        <v>32</v>
      </c>
      <c r="P358" s="43"/>
      <c r="Q358" s="213" t="s">
        <v>32</v>
      </c>
    </row>
    <row r="359" spans="2:17" ht="15.75" thickBot="1">
      <c r="B359" s="22" t="s">
        <v>541</v>
      </c>
      <c r="C359" s="167" t="s">
        <v>162</v>
      </c>
      <c r="D359" s="167" t="s">
        <v>162</v>
      </c>
      <c r="E359" s="167" t="s">
        <v>162</v>
      </c>
      <c r="F359" s="167" t="s">
        <v>162</v>
      </c>
      <c r="G359" s="167" t="s">
        <v>162</v>
      </c>
      <c r="H359" s="167" t="s">
        <v>162</v>
      </c>
      <c r="I359" s="167" t="s">
        <v>162</v>
      </c>
      <c r="J359" s="167" t="s">
        <v>162</v>
      </c>
      <c r="K359" s="40" t="s">
        <v>235</v>
      </c>
      <c r="L359" s="40" t="s">
        <v>263</v>
      </c>
      <c r="M359" s="41" t="s">
        <v>34</v>
      </c>
      <c r="N359" s="167"/>
      <c r="O359" s="39" t="s">
        <v>32</v>
      </c>
      <c r="P359" s="44"/>
      <c r="Q359" s="214" t="s">
        <v>32</v>
      </c>
    </row>
    <row r="383" spans="2:17" ht="16.5" thickBot="1">
      <c r="B383" s="307" t="s">
        <v>645</v>
      </c>
    </row>
    <row r="384" spans="2:17" ht="16.5" thickBot="1">
      <c r="B384" s="97" t="s">
        <v>125</v>
      </c>
      <c r="C384" s="374" t="s">
        <v>199</v>
      </c>
      <c r="D384" s="375"/>
      <c r="E384" s="375"/>
      <c r="F384" s="375"/>
      <c r="G384" s="375"/>
      <c r="H384" s="375"/>
      <c r="I384" s="375"/>
      <c r="J384" s="376"/>
      <c r="K384" s="168"/>
      <c r="L384" s="168"/>
      <c r="M384" s="171"/>
      <c r="N384" s="169"/>
      <c r="O384" s="169"/>
      <c r="P384" s="169"/>
      <c r="Q384" s="170"/>
    </row>
    <row r="385" spans="2:24">
      <c r="B385" s="70"/>
      <c r="C385" s="32" t="s">
        <v>202</v>
      </c>
      <c r="D385" s="32"/>
      <c r="E385" s="32"/>
      <c r="F385" s="32"/>
      <c r="G385" s="32"/>
      <c r="H385" s="32"/>
      <c r="I385" s="32"/>
      <c r="J385" s="32"/>
      <c r="K385" s="32"/>
      <c r="L385" s="33"/>
      <c r="M385" s="28" t="s">
        <v>53</v>
      </c>
      <c r="N385" s="45" t="s">
        <v>21</v>
      </c>
      <c r="O385" s="46"/>
      <c r="P385" s="46"/>
      <c r="Q385" s="47"/>
    </row>
    <row r="386" spans="2:24">
      <c r="B386" s="71" t="s">
        <v>22</v>
      </c>
      <c r="C386" s="380" t="s">
        <v>169</v>
      </c>
      <c r="D386" s="378"/>
      <c r="E386" s="378"/>
      <c r="F386" s="378"/>
      <c r="G386" s="378"/>
      <c r="H386" s="378"/>
      <c r="I386" s="378"/>
      <c r="J386" s="379"/>
      <c r="K386" s="89" t="s">
        <v>23</v>
      </c>
      <c r="L386" s="75"/>
      <c r="M386" s="29" t="s">
        <v>313</v>
      </c>
      <c r="N386" s="195" t="s">
        <v>24</v>
      </c>
      <c r="O386" s="1" t="s">
        <v>25</v>
      </c>
      <c r="P386" s="77" t="s">
        <v>26</v>
      </c>
      <c r="Q386" s="136" t="s">
        <v>27</v>
      </c>
    </row>
    <row r="387" spans="2:24">
      <c r="B387" s="71" t="s">
        <v>35</v>
      </c>
      <c r="C387" s="162" t="s">
        <v>129</v>
      </c>
      <c r="D387" s="162" t="s">
        <v>129</v>
      </c>
      <c r="E387" s="162" t="s">
        <v>129</v>
      </c>
      <c r="F387" s="162" t="s">
        <v>129</v>
      </c>
      <c r="G387" s="162" t="s">
        <v>129</v>
      </c>
      <c r="H387" s="162" t="s">
        <v>129</v>
      </c>
      <c r="I387" s="162" t="s">
        <v>129</v>
      </c>
      <c r="J387" s="162" t="s">
        <v>129</v>
      </c>
      <c r="K387" s="206" t="s">
        <v>670</v>
      </c>
      <c r="L387" s="206" t="s">
        <v>670</v>
      </c>
      <c r="M387" s="29" t="s">
        <v>306</v>
      </c>
      <c r="N387" s="196"/>
      <c r="O387" s="78"/>
      <c r="P387" s="78"/>
      <c r="Q387" s="223"/>
    </row>
    <row r="388" spans="2:24" ht="30">
      <c r="B388" s="72" t="s">
        <v>28</v>
      </c>
      <c r="C388" s="377" t="s">
        <v>37</v>
      </c>
      <c r="D388" s="378"/>
      <c r="E388" s="378"/>
      <c r="F388" s="378"/>
      <c r="G388" s="378"/>
      <c r="H388" s="378"/>
      <c r="I388" s="378"/>
      <c r="J388" s="379"/>
      <c r="K388" s="1" t="s">
        <v>227</v>
      </c>
      <c r="L388" s="1" t="s">
        <v>227</v>
      </c>
      <c r="M388" s="30"/>
      <c r="N388" s="196"/>
      <c r="O388" s="78"/>
      <c r="P388" s="78"/>
      <c r="Q388" s="136"/>
    </row>
    <row r="389" spans="2:24" ht="151.5">
      <c r="B389" s="71" t="s">
        <v>29</v>
      </c>
      <c r="C389" s="163" t="s">
        <v>203</v>
      </c>
      <c r="D389" s="163" t="s">
        <v>64</v>
      </c>
      <c r="E389" s="163" t="s">
        <v>161</v>
      </c>
      <c r="F389" s="163" t="s">
        <v>204</v>
      </c>
      <c r="G389" s="163" t="s">
        <v>205</v>
      </c>
      <c r="H389" s="163" t="s">
        <v>206</v>
      </c>
      <c r="I389" s="163" t="s">
        <v>207</v>
      </c>
      <c r="J389" s="163" t="s">
        <v>208</v>
      </c>
      <c r="K389" s="197" t="s">
        <v>288</v>
      </c>
      <c r="L389" s="26" t="s">
        <v>485</v>
      </c>
      <c r="M389" s="29" t="s">
        <v>30</v>
      </c>
      <c r="N389" s="196"/>
      <c r="O389" s="78"/>
      <c r="P389" s="78"/>
      <c r="Q389" s="136"/>
      <c r="X389" s="161"/>
    </row>
    <row r="390" spans="2:24" ht="361.5" customHeight="1" thickBot="1">
      <c r="B390" s="73" t="s">
        <v>31</v>
      </c>
      <c r="C390" s="164" t="s">
        <v>209</v>
      </c>
      <c r="D390" s="164" t="s">
        <v>129</v>
      </c>
      <c r="E390" s="164" t="s">
        <v>209</v>
      </c>
      <c r="F390" s="164" t="s">
        <v>209</v>
      </c>
      <c r="G390" s="164" t="s">
        <v>209</v>
      </c>
      <c r="H390" s="164" t="s">
        <v>209</v>
      </c>
      <c r="I390" s="164" t="s">
        <v>209</v>
      </c>
      <c r="J390" s="164" t="s">
        <v>209</v>
      </c>
      <c r="K390" s="27" t="s">
        <v>229</v>
      </c>
      <c r="L390" s="27" t="s">
        <v>673</v>
      </c>
      <c r="M390" s="312" t="s">
        <v>679</v>
      </c>
      <c r="N390" s="198"/>
      <c r="O390" s="269" t="s">
        <v>680</v>
      </c>
      <c r="P390" s="210"/>
      <c r="Q390" s="137"/>
      <c r="X390" s="161"/>
    </row>
    <row r="391" spans="2:24" ht="15.75" thickTop="1">
      <c r="B391" s="74" t="s">
        <v>554</v>
      </c>
      <c r="C391" s="165" t="s">
        <v>162</v>
      </c>
      <c r="D391" s="165" t="s">
        <v>162</v>
      </c>
      <c r="E391" s="165" t="s">
        <v>162</v>
      </c>
      <c r="F391" s="165" t="s">
        <v>162</v>
      </c>
      <c r="G391" s="165" t="s">
        <v>162</v>
      </c>
      <c r="H391" s="165" t="s">
        <v>162</v>
      </c>
      <c r="I391" s="165" t="s">
        <v>162</v>
      </c>
      <c r="J391" s="165" t="s">
        <v>162</v>
      </c>
      <c r="K391" s="36" t="s">
        <v>33</v>
      </c>
      <c r="L391" s="36" t="s">
        <v>314</v>
      </c>
      <c r="M391" s="37" t="s">
        <v>34</v>
      </c>
      <c r="N391" s="165"/>
      <c r="O391" s="35" t="s">
        <v>32</v>
      </c>
      <c r="P391" s="42"/>
      <c r="Q391" s="138"/>
    </row>
    <row r="392" spans="2:24">
      <c r="B392" s="21" t="s">
        <v>555</v>
      </c>
      <c r="C392" s="166" t="s">
        <v>162</v>
      </c>
      <c r="D392" s="166" t="s">
        <v>162</v>
      </c>
      <c r="E392" s="166" t="s">
        <v>162</v>
      </c>
      <c r="F392" s="166" t="s">
        <v>162</v>
      </c>
      <c r="G392" s="166" t="s">
        <v>162</v>
      </c>
      <c r="H392" s="166" t="s">
        <v>162</v>
      </c>
      <c r="I392" s="166" t="s">
        <v>162</v>
      </c>
      <c r="J392" s="166" t="s">
        <v>162</v>
      </c>
      <c r="K392" s="34" t="s">
        <v>33</v>
      </c>
      <c r="L392" s="34" t="s">
        <v>315</v>
      </c>
      <c r="M392" s="38" t="s">
        <v>316</v>
      </c>
      <c r="N392" s="166"/>
      <c r="O392" s="62" t="s">
        <v>317</v>
      </c>
      <c r="P392" s="43"/>
      <c r="Q392" s="139"/>
    </row>
    <row r="393" spans="2:24">
      <c r="B393" s="21" t="s">
        <v>556</v>
      </c>
      <c r="C393" s="166" t="s">
        <v>162</v>
      </c>
      <c r="D393" s="166" t="s">
        <v>162</v>
      </c>
      <c r="E393" s="166" t="s">
        <v>162</v>
      </c>
      <c r="F393" s="166" t="s">
        <v>162</v>
      </c>
      <c r="G393" s="166" t="s">
        <v>162</v>
      </c>
      <c r="H393" s="166" t="s">
        <v>162</v>
      </c>
      <c r="I393" s="166" t="s">
        <v>162</v>
      </c>
      <c r="J393" s="166" t="s">
        <v>162</v>
      </c>
      <c r="K393" s="34" t="s">
        <v>33</v>
      </c>
      <c r="L393" s="34" t="s">
        <v>318</v>
      </c>
      <c r="M393" s="38" t="s">
        <v>319</v>
      </c>
      <c r="N393" s="166"/>
      <c r="O393" s="62" t="s">
        <v>320</v>
      </c>
      <c r="P393" s="43"/>
      <c r="Q393" s="139"/>
    </row>
    <row r="394" spans="2:24">
      <c r="B394" s="21" t="s">
        <v>557</v>
      </c>
      <c r="C394" s="166" t="s">
        <v>162</v>
      </c>
      <c r="D394" s="166" t="s">
        <v>162</v>
      </c>
      <c r="E394" s="166" t="s">
        <v>162</v>
      </c>
      <c r="F394" s="166" t="s">
        <v>162</v>
      </c>
      <c r="G394" s="166" t="s">
        <v>162</v>
      </c>
      <c r="H394" s="166" t="s">
        <v>162</v>
      </c>
      <c r="I394" s="166" t="s">
        <v>162</v>
      </c>
      <c r="J394" s="166" t="s">
        <v>162</v>
      </c>
      <c r="K394" s="34" t="s">
        <v>33</v>
      </c>
      <c r="L394" s="34" t="s">
        <v>321</v>
      </c>
      <c r="M394" s="38" t="s">
        <v>322</v>
      </c>
      <c r="N394" s="166"/>
      <c r="O394" s="62" t="s">
        <v>323</v>
      </c>
      <c r="P394" s="43"/>
      <c r="Q394" s="139"/>
    </row>
    <row r="395" spans="2:24">
      <c r="B395" s="21" t="s">
        <v>537</v>
      </c>
      <c r="C395" s="166" t="s">
        <v>162</v>
      </c>
      <c r="D395" s="166" t="s">
        <v>162</v>
      </c>
      <c r="E395" s="166" t="s">
        <v>162</v>
      </c>
      <c r="F395" s="166" t="s">
        <v>162</v>
      </c>
      <c r="G395" s="166" t="s">
        <v>162</v>
      </c>
      <c r="H395" s="166" t="s">
        <v>162</v>
      </c>
      <c r="I395" s="166" t="s">
        <v>162</v>
      </c>
      <c r="J395" s="166" t="s">
        <v>162</v>
      </c>
      <c r="K395" s="34" t="s">
        <v>33</v>
      </c>
      <c r="L395" s="34" t="s">
        <v>324</v>
      </c>
      <c r="M395" s="38" t="s">
        <v>34</v>
      </c>
      <c r="N395" s="166"/>
      <c r="O395" s="62" t="s">
        <v>32</v>
      </c>
      <c r="P395" s="43"/>
      <c r="Q395" s="139"/>
    </row>
    <row r="396" spans="2:24">
      <c r="B396" s="21" t="s">
        <v>558</v>
      </c>
      <c r="C396" s="166" t="s">
        <v>162</v>
      </c>
      <c r="D396" s="166" t="s">
        <v>162</v>
      </c>
      <c r="E396" s="166" t="s">
        <v>162</v>
      </c>
      <c r="F396" s="166" t="s">
        <v>162</v>
      </c>
      <c r="G396" s="166" t="s">
        <v>162</v>
      </c>
      <c r="H396" s="166" t="s">
        <v>162</v>
      </c>
      <c r="I396" s="166" t="s">
        <v>162</v>
      </c>
      <c r="J396" s="166" t="s">
        <v>162</v>
      </c>
      <c r="K396" s="34" t="s">
        <v>33</v>
      </c>
      <c r="L396" s="34" t="s">
        <v>325</v>
      </c>
      <c r="M396" s="38" t="s">
        <v>326</v>
      </c>
      <c r="N396" s="166"/>
      <c r="O396" s="62" t="s">
        <v>327</v>
      </c>
      <c r="P396" s="43"/>
      <c r="Q396" s="139"/>
    </row>
    <row r="397" spans="2:24">
      <c r="B397" s="21" t="s">
        <v>559</v>
      </c>
      <c r="C397" s="166" t="s">
        <v>162</v>
      </c>
      <c r="D397" s="166" t="s">
        <v>162</v>
      </c>
      <c r="E397" s="166" t="s">
        <v>162</v>
      </c>
      <c r="F397" s="166" t="s">
        <v>162</v>
      </c>
      <c r="G397" s="166" t="s">
        <v>162</v>
      </c>
      <c r="H397" s="166" t="s">
        <v>162</v>
      </c>
      <c r="I397" s="166" t="s">
        <v>162</v>
      </c>
      <c r="J397" s="166" t="s">
        <v>162</v>
      </c>
      <c r="K397" s="34" t="s">
        <v>33</v>
      </c>
      <c r="L397" s="34" t="s">
        <v>328</v>
      </c>
      <c r="M397" s="38" t="s">
        <v>378</v>
      </c>
      <c r="N397" s="166"/>
      <c r="O397" s="62" t="s">
        <v>379</v>
      </c>
      <c r="P397" s="43"/>
      <c r="Q397" s="139"/>
    </row>
    <row r="398" spans="2:24">
      <c r="B398" s="21" t="s">
        <v>560</v>
      </c>
      <c r="C398" s="166" t="s">
        <v>162</v>
      </c>
      <c r="D398" s="166" t="s">
        <v>162</v>
      </c>
      <c r="E398" s="166" t="s">
        <v>162</v>
      </c>
      <c r="F398" s="166" t="s">
        <v>162</v>
      </c>
      <c r="G398" s="166" t="s">
        <v>162</v>
      </c>
      <c r="H398" s="166" t="s">
        <v>162</v>
      </c>
      <c r="I398" s="166" t="s">
        <v>162</v>
      </c>
      <c r="J398" s="166" t="s">
        <v>162</v>
      </c>
      <c r="K398" s="34" t="s">
        <v>33</v>
      </c>
      <c r="L398" s="34" t="s">
        <v>329</v>
      </c>
      <c r="M398" s="38" t="s">
        <v>471</v>
      </c>
      <c r="N398" s="166"/>
      <c r="O398" s="62" t="s">
        <v>469</v>
      </c>
      <c r="P398" s="43"/>
      <c r="Q398" s="139"/>
    </row>
    <row r="399" spans="2:24">
      <c r="B399" s="21" t="s">
        <v>561</v>
      </c>
      <c r="C399" s="166" t="s">
        <v>162</v>
      </c>
      <c r="D399" s="166" t="s">
        <v>162</v>
      </c>
      <c r="E399" s="166" t="s">
        <v>162</v>
      </c>
      <c r="F399" s="166" t="s">
        <v>162</v>
      </c>
      <c r="G399" s="166" t="s">
        <v>162</v>
      </c>
      <c r="H399" s="166" t="s">
        <v>162</v>
      </c>
      <c r="I399" s="166" t="s">
        <v>162</v>
      </c>
      <c r="J399" s="166" t="s">
        <v>162</v>
      </c>
      <c r="K399" s="34" t="s">
        <v>33</v>
      </c>
      <c r="L399" s="34" t="s">
        <v>330</v>
      </c>
      <c r="M399" s="38" t="s">
        <v>331</v>
      </c>
      <c r="N399" s="166"/>
      <c r="O399" s="62" t="s">
        <v>332</v>
      </c>
      <c r="P399" s="43"/>
      <c r="Q399" s="139"/>
    </row>
    <row r="400" spans="2:24">
      <c r="B400" s="21" t="s">
        <v>562</v>
      </c>
      <c r="C400" s="166" t="s">
        <v>162</v>
      </c>
      <c r="D400" s="166" t="s">
        <v>162</v>
      </c>
      <c r="E400" s="166" t="s">
        <v>162</v>
      </c>
      <c r="F400" s="166" t="s">
        <v>162</v>
      </c>
      <c r="G400" s="166" t="s">
        <v>162</v>
      </c>
      <c r="H400" s="166" t="s">
        <v>162</v>
      </c>
      <c r="I400" s="166" t="s">
        <v>162</v>
      </c>
      <c r="J400" s="166" t="s">
        <v>162</v>
      </c>
      <c r="K400" s="34" t="s">
        <v>33</v>
      </c>
      <c r="L400" s="34" t="s">
        <v>333</v>
      </c>
      <c r="M400" s="38" t="s">
        <v>334</v>
      </c>
      <c r="N400" s="166"/>
      <c r="O400" s="62" t="s">
        <v>335</v>
      </c>
      <c r="P400" s="43"/>
      <c r="Q400" s="139"/>
    </row>
    <row r="401" spans="2:17">
      <c r="B401" s="21" t="s">
        <v>563</v>
      </c>
      <c r="C401" s="166" t="s">
        <v>162</v>
      </c>
      <c r="D401" s="166" t="s">
        <v>162</v>
      </c>
      <c r="E401" s="166" t="s">
        <v>162</v>
      </c>
      <c r="F401" s="166" t="s">
        <v>162</v>
      </c>
      <c r="G401" s="166" t="s">
        <v>162</v>
      </c>
      <c r="H401" s="166" t="s">
        <v>162</v>
      </c>
      <c r="I401" s="166" t="s">
        <v>162</v>
      </c>
      <c r="J401" s="166" t="s">
        <v>162</v>
      </c>
      <c r="K401" s="34" t="s">
        <v>33</v>
      </c>
      <c r="L401" s="34" t="s">
        <v>336</v>
      </c>
      <c r="M401" s="38" t="s">
        <v>337</v>
      </c>
      <c r="N401" s="166"/>
      <c r="O401" s="62" t="s">
        <v>338</v>
      </c>
      <c r="P401" s="43"/>
      <c r="Q401" s="139"/>
    </row>
    <row r="402" spans="2:17">
      <c r="B402" s="21" t="s">
        <v>564</v>
      </c>
      <c r="C402" s="166" t="s">
        <v>162</v>
      </c>
      <c r="D402" s="166" t="s">
        <v>162</v>
      </c>
      <c r="E402" s="166" t="s">
        <v>162</v>
      </c>
      <c r="F402" s="166" t="s">
        <v>162</v>
      </c>
      <c r="G402" s="166" t="s">
        <v>162</v>
      </c>
      <c r="H402" s="166" t="s">
        <v>162</v>
      </c>
      <c r="I402" s="166" t="s">
        <v>162</v>
      </c>
      <c r="J402" s="166" t="s">
        <v>162</v>
      </c>
      <c r="K402" s="34" t="s">
        <v>33</v>
      </c>
      <c r="L402" s="34" t="s">
        <v>339</v>
      </c>
      <c r="M402" s="38" t="s">
        <v>340</v>
      </c>
      <c r="N402" s="166"/>
      <c r="O402" s="62" t="s">
        <v>341</v>
      </c>
      <c r="P402" s="43"/>
      <c r="Q402" s="139"/>
    </row>
    <row r="403" spans="2:17">
      <c r="B403" s="21" t="s">
        <v>565</v>
      </c>
      <c r="C403" s="166" t="s">
        <v>162</v>
      </c>
      <c r="D403" s="166" t="s">
        <v>162</v>
      </c>
      <c r="E403" s="166" t="s">
        <v>162</v>
      </c>
      <c r="F403" s="166" t="s">
        <v>162</v>
      </c>
      <c r="G403" s="166" t="s">
        <v>162</v>
      </c>
      <c r="H403" s="166" t="s">
        <v>162</v>
      </c>
      <c r="I403" s="166" t="s">
        <v>162</v>
      </c>
      <c r="J403" s="166" t="s">
        <v>162</v>
      </c>
      <c r="K403" s="34" t="s">
        <v>33</v>
      </c>
      <c r="L403" s="34" t="s">
        <v>342</v>
      </c>
      <c r="M403" s="313" t="s">
        <v>637</v>
      </c>
      <c r="N403" s="166"/>
      <c r="O403" s="314" t="s">
        <v>635</v>
      </c>
      <c r="P403" s="43"/>
      <c r="Q403" s="139"/>
    </row>
    <row r="404" spans="2:17">
      <c r="B404" s="21" t="s">
        <v>537</v>
      </c>
      <c r="C404" s="166" t="s">
        <v>162</v>
      </c>
      <c r="D404" s="166" t="s">
        <v>162</v>
      </c>
      <c r="E404" s="166" t="s">
        <v>162</v>
      </c>
      <c r="F404" s="166" t="s">
        <v>162</v>
      </c>
      <c r="G404" s="166" t="s">
        <v>162</v>
      </c>
      <c r="H404" s="166" t="s">
        <v>162</v>
      </c>
      <c r="I404" s="166" t="s">
        <v>162</v>
      </c>
      <c r="J404" s="166" t="s">
        <v>162</v>
      </c>
      <c r="K404" s="34" t="s">
        <v>33</v>
      </c>
      <c r="L404" s="34" t="s">
        <v>343</v>
      </c>
      <c r="M404" s="38" t="s">
        <v>34</v>
      </c>
      <c r="N404" s="166"/>
      <c r="O404" s="62" t="s">
        <v>32</v>
      </c>
      <c r="P404" s="43"/>
      <c r="Q404" s="139"/>
    </row>
    <row r="405" spans="2:17">
      <c r="B405" s="21" t="s">
        <v>566</v>
      </c>
      <c r="C405" s="166" t="s">
        <v>162</v>
      </c>
      <c r="D405" s="166" t="s">
        <v>162</v>
      </c>
      <c r="E405" s="166" t="s">
        <v>162</v>
      </c>
      <c r="F405" s="166" t="s">
        <v>162</v>
      </c>
      <c r="G405" s="166" t="s">
        <v>162</v>
      </c>
      <c r="H405" s="166" t="s">
        <v>162</v>
      </c>
      <c r="I405" s="166" t="s">
        <v>162</v>
      </c>
      <c r="J405" s="166" t="s">
        <v>162</v>
      </c>
      <c r="K405" s="34" t="s">
        <v>33</v>
      </c>
      <c r="L405" s="34" t="s">
        <v>344</v>
      </c>
      <c r="M405" s="38" t="s">
        <v>345</v>
      </c>
      <c r="N405" s="166"/>
      <c r="O405" s="62" t="s">
        <v>346</v>
      </c>
      <c r="P405" s="43"/>
      <c r="Q405" s="139"/>
    </row>
    <row r="406" spans="2:17">
      <c r="B406" s="21" t="s">
        <v>567</v>
      </c>
      <c r="C406" s="166" t="s">
        <v>162</v>
      </c>
      <c r="D406" s="166" t="s">
        <v>162</v>
      </c>
      <c r="E406" s="166" t="s">
        <v>162</v>
      </c>
      <c r="F406" s="166" t="s">
        <v>162</v>
      </c>
      <c r="G406" s="166" t="s">
        <v>162</v>
      </c>
      <c r="H406" s="166" t="s">
        <v>162</v>
      </c>
      <c r="I406" s="166" t="s">
        <v>162</v>
      </c>
      <c r="J406" s="166" t="s">
        <v>162</v>
      </c>
      <c r="K406" s="34" t="s">
        <v>33</v>
      </c>
      <c r="L406" s="34" t="s">
        <v>347</v>
      </c>
      <c r="M406" s="38" t="s">
        <v>348</v>
      </c>
      <c r="N406" s="166"/>
      <c r="O406" s="62" t="s">
        <v>349</v>
      </c>
      <c r="P406" s="43"/>
      <c r="Q406" s="139"/>
    </row>
    <row r="407" spans="2:17">
      <c r="B407" s="21" t="s">
        <v>568</v>
      </c>
      <c r="C407" s="166" t="s">
        <v>162</v>
      </c>
      <c r="D407" s="166" t="s">
        <v>162</v>
      </c>
      <c r="E407" s="166" t="s">
        <v>162</v>
      </c>
      <c r="F407" s="166" t="s">
        <v>162</v>
      </c>
      <c r="G407" s="166" t="s">
        <v>162</v>
      </c>
      <c r="H407" s="166" t="s">
        <v>162</v>
      </c>
      <c r="I407" s="166" t="s">
        <v>162</v>
      </c>
      <c r="J407" s="166" t="s">
        <v>162</v>
      </c>
      <c r="K407" s="34" t="s">
        <v>33</v>
      </c>
      <c r="L407" s="34" t="s">
        <v>350</v>
      </c>
      <c r="M407" s="38" t="s">
        <v>351</v>
      </c>
      <c r="N407" s="166"/>
      <c r="O407" s="62" t="s">
        <v>352</v>
      </c>
      <c r="P407" s="43"/>
      <c r="Q407" s="139"/>
    </row>
    <row r="408" spans="2:17">
      <c r="B408" s="21" t="s">
        <v>569</v>
      </c>
      <c r="C408" s="166" t="s">
        <v>162</v>
      </c>
      <c r="D408" s="166" t="s">
        <v>162</v>
      </c>
      <c r="E408" s="166" t="s">
        <v>162</v>
      </c>
      <c r="F408" s="166" t="s">
        <v>162</v>
      </c>
      <c r="G408" s="166" t="s">
        <v>162</v>
      </c>
      <c r="H408" s="166" t="s">
        <v>162</v>
      </c>
      <c r="I408" s="166" t="s">
        <v>162</v>
      </c>
      <c r="J408" s="166" t="s">
        <v>162</v>
      </c>
      <c r="K408" s="34" t="s">
        <v>33</v>
      </c>
      <c r="L408" s="34" t="s">
        <v>353</v>
      </c>
      <c r="M408" s="38" t="s">
        <v>354</v>
      </c>
      <c r="N408" s="166"/>
      <c r="O408" s="62" t="s">
        <v>355</v>
      </c>
      <c r="P408" s="43"/>
      <c r="Q408" s="139"/>
    </row>
    <row r="409" spans="2:17">
      <c r="B409" s="21" t="s">
        <v>537</v>
      </c>
      <c r="C409" s="166" t="s">
        <v>162</v>
      </c>
      <c r="D409" s="166" t="s">
        <v>162</v>
      </c>
      <c r="E409" s="166" t="s">
        <v>162</v>
      </c>
      <c r="F409" s="166" t="s">
        <v>162</v>
      </c>
      <c r="G409" s="166" t="s">
        <v>162</v>
      </c>
      <c r="H409" s="166" t="s">
        <v>162</v>
      </c>
      <c r="I409" s="166" t="s">
        <v>162</v>
      </c>
      <c r="J409" s="166" t="s">
        <v>162</v>
      </c>
      <c r="K409" s="34" t="s">
        <v>33</v>
      </c>
      <c r="L409" s="34" t="s">
        <v>356</v>
      </c>
      <c r="M409" s="38" t="s">
        <v>34</v>
      </c>
      <c r="N409" s="166"/>
      <c r="O409" s="62" t="s">
        <v>32</v>
      </c>
      <c r="P409" s="43"/>
      <c r="Q409" s="139"/>
    </row>
    <row r="410" spans="2:17">
      <c r="B410" s="21" t="s">
        <v>570</v>
      </c>
      <c r="C410" s="166" t="s">
        <v>162</v>
      </c>
      <c r="D410" s="166" t="s">
        <v>162</v>
      </c>
      <c r="E410" s="166" t="s">
        <v>162</v>
      </c>
      <c r="F410" s="166" t="s">
        <v>162</v>
      </c>
      <c r="G410" s="166" t="s">
        <v>162</v>
      </c>
      <c r="H410" s="166" t="s">
        <v>162</v>
      </c>
      <c r="I410" s="166" t="s">
        <v>162</v>
      </c>
      <c r="J410" s="166" t="s">
        <v>162</v>
      </c>
      <c r="K410" s="34" t="s">
        <v>33</v>
      </c>
      <c r="L410" s="34" t="s">
        <v>357</v>
      </c>
      <c r="M410" s="38" t="s">
        <v>358</v>
      </c>
      <c r="N410" s="166"/>
      <c r="O410" s="62" t="s">
        <v>359</v>
      </c>
      <c r="P410" s="43"/>
      <c r="Q410" s="139"/>
    </row>
    <row r="411" spans="2:17">
      <c r="B411" s="21" t="s">
        <v>571</v>
      </c>
      <c r="C411" s="166" t="s">
        <v>162</v>
      </c>
      <c r="D411" s="166" t="s">
        <v>162</v>
      </c>
      <c r="E411" s="166" t="s">
        <v>162</v>
      </c>
      <c r="F411" s="166" t="s">
        <v>162</v>
      </c>
      <c r="G411" s="166" t="s">
        <v>162</v>
      </c>
      <c r="H411" s="166" t="s">
        <v>162</v>
      </c>
      <c r="I411" s="166" t="s">
        <v>162</v>
      </c>
      <c r="J411" s="166" t="s">
        <v>162</v>
      </c>
      <c r="K411" s="34" t="s">
        <v>33</v>
      </c>
      <c r="L411" s="34" t="s">
        <v>360</v>
      </c>
      <c r="M411" s="38" t="s">
        <v>361</v>
      </c>
      <c r="N411" s="166"/>
      <c r="O411" s="62" t="s">
        <v>362</v>
      </c>
      <c r="P411" s="43"/>
      <c r="Q411" s="139"/>
    </row>
    <row r="412" spans="2:17">
      <c r="B412" s="21" t="s">
        <v>572</v>
      </c>
      <c r="C412" s="166" t="s">
        <v>162</v>
      </c>
      <c r="D412" s="166" t="s">
        <v>162</v>
      </c>
      <c r="E412" s="166" t="s">
        <v>162</v>
      </c>
      <c r="F412" s="166" t="s">
        <v>162</v>
      </c>
      <c r="G412" s="166" t="s">
        <v>162</v>
      </c>
      <c r="H412" s="166" t="s">
        <v>162</v>
      </c>
      <c r="I412" s="166" t="s">
        <v>162</v>
      </c>
      <c r="J412" s="166" t="s">
        <v>162</v>
      </c>
      <c r="K412" s="34" t="s">
        <v>33</v>
      </c>
      <c r="L412" s="34" t="s">
        <v>363</v>
      </c>
      <c r="M412" s="38" t="s">
        <v>364</v>
      </c>
      <c r="N412" s="166"/>
      <c r="O412" s="62" t="s">
        <v>365</v>
      </c>
      <c r="P412" s="43"/>
      <c r="Q412" s="139"/>
    </row>
    <row r="413" spans="2:17">
      <c r="B413" s="21" t="s">
        <v>573</v>
      </c>
      <c r="C413" s="166" t="s">
        <v>162</v>
      </c>
      <c r="D413" s="166" t="s">
        <v>162</v>
      </c>
      <c r="E413" s="166" t="s">
        <v>162</v>
      </c>
      <c r="F413" s="166" t="s">
        <v>162</v>
      </c>
      <c r="G413" s="166" t="s">
        <v>162</v>
      </c>
      <c r="H413" s="166" t="s">
        <v>162</v>
      </c>
      <c r="I413" s="166" t="s">
        <v>162</v>
      </c>
      <c r="J413" s="166" t="s">
        <v>162</v>
      </c>
      <c r="K413" s="34" t="s">
        <v>33</v>
      </c>
      <c r="L413" s="34" t="s">
        <v>366</v>
      </c>
      <c r="M413" s="38" t="s">
        <v>367</v>
      </c>
      <c r="N413" s="166"/>
      <c r="O413" s="62" t="s">
        <v>368</v>
      </c>
      <c r="P413" s="43"/>
      <c r="Q413" s="139"/>
    </row>
    <row r="414" spans="2:17">
      <c r="B414" s="21" t="s">
        <v>574</v>
      </c>
      <c r="C414" s="166" t="s">
        <v>162</v>
      </c>
      <c r="D414" s="166" t="s">
        <v>162</v>
      </c>
      <c r="E414" s="166" t="s">
        <v>162</v>
      </c>
      <c r="F414" s="166" t="s">
        <v>162</v>
      </c>
      <c r="G414" s="166" t="s">
        <v>162</v>
      </c>
      <c r="H414" s="166" t="s">
        <v>162</v>
      </c>
      <c r="I414" s="166" t="s">
        <v>162</v>
      </c>
      <c r="J414" s="166" t="s">
        <v>162</v>
      </c>
      <c r="K414" s="34" t="s">
        <v>33</v>
      </c>
      <c r="L414" s="34" t="s">
        <v>369</v>
      </c>
      <c r="M414" s="38" t="s">
        <v>34</v>
      </c>
      <c r="N414" s="166"/>
      <c r="O414" s="62" t="s">
        <v>129</v>
      </c>
      <c r="P414" s="43"/>
      <c r="Q414" s="139"/>
    </row>
    <row r="415" spans="2:17">
      <c r="B415" s="21" t="s">
        <v>537</v>
      </c>
      <c r="C415" s="166" t="s">
        <v>162</v>
      </c>
      <c r="D415" s="166" t="s">
        <v>162</v>
      </c>
      <c r="E415" s="166" t="s">
        <v>162</v>
      </c>
      <c r="F415" s="166" t="s">
        <v>162</v>
      </c>
      <c r="G415" s="166" t="s">
        <v>162</v>
      </c>
      <c r="H415" s="166" t="s">
        <v>162</v>
      </c>
      <c r="I415" s="166" t="s">
        <v>162</v>
      </c>
      <c r="J415" s="166" t="s">
        <v>162</v>
      </c>
      <c r="K415" s="34" t="s">
        <v>33</v>
      </c>
      <c r="L415" s="34" t="s">
        <v>370</v>
      </c>
      <c r="M415" s="38" t="s">
        <v>34</v>
      </c>
      <c r="N415" s="166"/>
      <c r="O415" s="62" t="s">
        <v>32</v>
      </c>
      <c r="P415" s="43"/>
      <c r="Q415" s="139"/>
    </row>
    <row r="416" spans="2:17">
      <c r="B416" s="21" t="s">
        <v>537</v>
      </c>
      <c r="C416" s="166" t="s">
        <v>162</v>
      </c>
      <c r="D416" s="166" t="s">
        <v>162</v>
      </c>
      <c r="E416" s="166" t="s">
        <v>162</v>
      </c>
      <c r="F416" s="166" t="s">
        <v>162</v>
      </c>
      <c r="G416" s="166" t="s">
        <v>162</v>
      </c>
      <c r="H416" s="166" t="s">
        <v>162</v>
      </c>
      <c r="I416" s="166" t="s">
        <v>162</v>
      </c>
      <c r="J416" s="166" t="s">
        <v>162</v>
      </c>
      <c r="K416" s="34" t="s">
        <v>33</v>
      </c>
      <c r="L416" s="34" t="s">
        <v>371</v>
      </c>
      <c r="M416" s="38" t="s">
        <v>34</v>
      </c>
      <c r="N416" s="166"/>
      <c r="O416" s="62" t="s">
        <v>32</v>
      </c>
      <c r="P416" s="43"/>
      <c r="Q416" s="139"/>
    </row>
    <row r="417" spans="2:17">
      <c r="B417" s="21" t="s">
        <v>537</v>
      </c>
      <c r="C417" s="166" t="s">
        <v>162</v>
      </c>
      <c r="D417" s="166" t="s">
        <v>162</v>
      </c>
      <c r="E417" s="166" t="s">
        <v>162</v>
      </c>
      <c r="F417" s="166" t="s">
        <v>162</v>
      </c>
      <c r="G417" s="166" t="s">
        <v>162</v>
      </c>
      <c r="H417" s="166" t="s">
        <v>162</v>
      </c>
      <c r="I417" s="166" t="s">
        <v>162</v>
      </c>
      <c r="J417" s="166" t="s">
        <v>162</v>
      </c>
      <c r="K417" s="34" t="s">
        <v>33</v>
      </c>
      <c r="L417" s="34" t="s">
        <v>372</v>
      </c>
      <c r="M417" s="38" t="s">
        <v>34</v>
      </c>
      <c r="N417" s="166"/>
      <c r="O417" s="62" t="s">
        <v>32</v>
      </c>
      <c r="P417" s="43"/>
      <c r="Q417" s="139"/>
    </row>
    <row r="418" spans="2:17">
      <c r="B418" s="21" t="s">
        <v>537</v>
      </c>
      <c r="C418" s="166" t="s">
        <v>162</v>
      </c>
      <c r="D418" s="166" t="s">
        <v>162</v>
      </c>
      <c r="E418" s="166" t="s">
        <v>162</v>
      </c>
      <c r="F418" s="166" t="s">
        <v>162</v>
      </c>
      <c r="G418" s="166" t="s">
        <v>162</v>
      </c>
      <c r="H418" s="166" t="s">
        <v>162</v>
      </c>
      <c r="I418" s="166" t="s">
        <v>162</v>
      </c>
      <c r="J418" s="166" t="s">
        <v>162</v>
      </c>
      <c r="K418" s="34" t="s">
        <v>33</v>
      </c>
      <c r="L418" s="34" t="s">
        <v>373</v>
      </c>
      <c r="M418" s="38" t="s">
        <v>34</v>
      </c>
      <c r="N418" s="166"/>
      <c r="O418" s="62" t="s">
        <v>32</v>
      </c>
      <c r="P418" s="43"/>
      <c r="Q418" s="139"/>
    </row>
    <row r="419" spans="2:17">
      <c r="B419" s="21" t="s">
        <v>537</v>
      </c>
      <c r="C419" s="166" t="s">
        <v>162</v>
      </c>
      <c r="D419" s="166" t="s">
        <v>162</v>
      </c>
      <c r="E419" s="166" t="s">
        <v>162</v>
      </c>
      <c r="F419" s="166" t="s">
        <v>162</v>
      </c>
      <c r="G419" s="166" t="s">
        <v>162</v>
      </c>
      <c r="H419" s="166" t="s">
        <v>162</v>
      </c>
      <c r="I419" s="166" t="s">
        <v>162</v>
      </c>
      <c r="J419" s="166" t="s">
        <v>162</v>
      </c>
      <c r="K419" s="34" t="s">
        <v>33</v>
      </c>
      <c r="L419" s="34" t="s">
        <v>374</v>
      </c>
      <c r="M419" s="38" t="s">
        <v>34</v>
      </c>
      <c r="N419" s="166"/>
      <c r="O419" s="62" t="s">
        <v>32</v>
      </c>
      <c r="P419" s="43"/>
      <c r="Q419" s="139"/>
    </row>
    <row r="420" spans="2:17">
      <c r="B420" s="21" t="s">
        <v>537</v>
      </c>
      <c r="C420" s="166" t="s">
        <v>162</v>
      </c>
      <c r="D420" s="166" t="s">
        <v>162</v>
      </c>
      <c r="E420" s="166" t="s">
        <v>162</v>
      </c>
      <c r="F420" s="166" t="s">
        <v>162</v>
      </c>
      <c r="G420" s="166" t="s">
        <v>162</v>
      </c>
      <c r="H420" s="166" t="s">
        <v>162</v>
      </c>
      <c r="I420" s="166" t="s">
        <v>162</v>
      </c>
      <c r="J420" s="166" t="s">
        <v>162</v>
      </c>
      <c r="K420" s="34" t="s">
        <v>33</v>
      </c>
      <c r="L420" s="34" t="s">
        <v>375</v>
      </c>
      <c r="M420" s="38" t="s">
        <v>34</v>
      </c>
      <c r="N420" s="166"/>
      <c r="O420" s="62" t="s">
        <v>32</v>
      </c>
      <c r="P420" s="43"/>
      <c r="Q420" s="139"/>
    </row>
    <row r="421" spans="2:17">
      <c r="B421" s="21" t="s">
        <v>537</v>
      </c>
      <c r="C421" s="166" t="s">
        <v>162</v>
      </c>
      <c r="D421" s="166" t="s">
        <v>162</v>
      </c>
      <c r="E421" s="166" t="s">
        <v>162</v>
      </c>
      <c r="F421" s="166" t="s">
        <v>162</v>
      </c>
      <c r="G421" s="166" t="s">
        <v>162</v>
      </c>
      <c r="H421" s="166" t="s">
        <v>162</v>
      </c>
      <c r="I421" s="166" t="s">
        <v>162</v>
      </c>
      <c r="J421" s="166" t="s">
        <v>162</v>
      </c>
      <c r="K421" s="34" t="s">
        <v>33</v>
      </c>
      <c r="L421" s="34" t="s">
        <v>376</v>
      </c>
      <c r="M421" s="38" t="s">
        <v>34</v>
      </c>
      <c r="N421" s="166"/>
      <c r="O421" s="62" t="s">
        <v>32</v>
      </c>
      <c r="P421" s="43"/>
      <c r="Q421" s="139"/>
    </row>
    <row r="422" spans="2:17">
      <c r="B422" s="21" t="s">
        <v>537</v>
      </c>
      <c r="C422" s="166" t="s">
        <v>162</v>
      </c>
      <c r="D422" s="166" t="s">
        <v>162</v>
      </c>
      <c r="E422" s="166" t="s">
        <v>162</v>
      </c>
      <c r="F422" s="166" t="s">
        <v>162</v>
      </c>
      <c r="G422" s="166" t="s">
        <v>162</v>
      </c>
      <c r="H422" s="166" t="s">
        <v>162</v>
      </c>
      <c r="I422" s="166" t="s">
        <v>162</v>
      </c>
      <c r="J422" s="166" t="s">
        <v>162</v>
      </c>
      <c r="K422" s="34" t="s">
        <v>33</v>
      </c>
      <c r="L422" s="34" t="s">
        <v>377</v>
      </c>
      <c r="M422" s="38" t="s">
        <v>34</v>
      </c>
      <c r="N422" s="166"/>
      <c r="O422" s="62" t="s">
        <v>32</v>
      </c>
      <c r="P422" s="43"/>
      <c r="Q422" s="139"/>
    </row>
    <row r="423" spans="2:17">
      <c r="B423" s="21" t="s">
        <v>622</v>
      </c>
      <c r="C423" s="166" t="s">
        <v>162</v>
      </c>
      <c r="D423" s="166" t="s">
        <v>162</v>
      </c>
      <c r="E423" s="166" t="s">
        <v>162</v>
      </c>
      <c r="F423" s="166" t="s">
        <v>162</v>
      </c>
      <c r="G423" s="166" t="s">
        <v>162</v>
      </c>
      <c r="H423" s="166" t="s">
        <v>162</v>
      </c>
      <c r="I423" s="166" t="s">
        <v>162</v>
      </c>
      <c r="J423" s="166" t="s">
        <v>162</v>
      </c>
      <c r="K423" s="34" t="s">
        <v>217</v>
      </c>
      <c r="L423" s="34" t="s">
        <v>675</v>
      </c>
      <c r="M423" s="38" t="s">
        <v>34</v>
      </c>
      <c r="N423" s="166"/>
      <c r="O423" s="62" t="s">
        <v>32</v>
      </c>
      <c r="P423" s="43"/>
      <c r="Q423" s="139"/>
    </row>
    <row r="424" spans="2:17">
      <c r="B424" s="21" t="s">
        <v>623</v>
      </c>
      <c r="C424" s="166" t="s">
        <v>162</v>
      </c>
      <c r="D424" s="166" t="s">
        <v>162</v>
      </c>
      <c r="E424" s="166" t="s">
        <v>162</v>
      </c>
      <c r="F424" s="166" t="s">
        <v>162</v>
      </c>
      <c r="G424" s="166" t="s">
        <v>162</v>
      </c>
      <c r="H424" s="166" t="s">
        <v>162</v>
      </c>
      <c r="I424" s="166" t="s">
        <v>162</v>
      </c>
      <c r="J424" s="166" t="s">
        <v>162</v>
      </c>
      <c r="K424" s="34" t="s">
        <v>215</v>
      </c>
      <c r="L424" s="34" t="s">
        <v>675</v>
      </c>
      <c r="M424" s="38" t="s">
        <v>34</v>
      </c>
      <c r="N424" s="166"/>
      <c r="O424" s="62" t="s">
        <v>32</v>
      </c>
      <c r="P424" s="43"/>
      <c r="Q424" s="139"/>
    </row>
    <row r="425" spans="2:17">
      <c r="B425" s="21" t="s">
        <v>624</v>
      </c>
      <c r="C425" s="166" t="s">
        <v>162</v>
      </c>
      <c r="D425" s="166" t="s">
        <v>162</v>
      </c>
      <c r="E425" s="166" t="s">
        <v>162</v>
      </c>
      <c r="F425" s="166" t="s">
        <v>162</v>
      </c>
      <c r="G425" s="166" t="s">
        <v>162</v>
      </c>
      <c r="H425" s="166" t="s">
        <v>162</v>
      </c>
      <c r="I425" s="166" t="s">
        <v>162</v>
      </c>
      <c r="J425" s="166" t="s">
        <v>162</v>
      </c>
      <c r="K425" s="34" t="s">
        <v>218</v>
      </c>
      <c r="L425" s="34" t="s">
        <v>675</v>
      </c>
      <c r="M425" s="38" t="s">
        <v>34</v>
      </c>
      <c r="N425" s="166"/>
      <c r="O425" s="62" t="s">
        <v>32</v>
      </c>
      <c r="P425" s="43"/>
      <c r="Q425" s="139"/>
    </row>
    <row r="426" spans="2:17" ht="15.75" thickBot="1">
      <c r="B426" s="22" t="s">
        <v>579</v>
      </c>
      <c r="C426" s="167" t="s">
        <v>162</v>
      </c>
      <c r="D426" s="167" t="s">
        <v>162</v>
      </c>
      <c r="E426" s="167" t="s">
        <v>162</v>
      </c>
      <c r="F426" s="167" t="s">
        <v>162</v>
      </c>
      <c r="G426" s="167" t="s">
        <v>162</v>
      </c>
      <c r="H426" s="167" t="s">
        <v>162</v>
      </c>
      <c r="I426" s="167" t="s">
        <v>162</v>
      </c>
      <c r="J426" s="167" t="s">
        <v>162</v>
      </c>
      <c r="K426" s="40" t="s">
        <v>219</v>
      </c>
      <c r="L426" s="40" t="s">
        <v>675</v>
      </c>
      <c r="M426" s="41" t="s">
        <v>34</v>
      </c>
      <c r="N426" s="167"/>
      <c r="O426" s="39" t="s">
        <v>32</v>
      </c>
      <c r="P426" s="44"/>
      <c r="Q426" s="140"/>
    </row>
    <row r="480" spans="2:2" ht="16.5" thickBot="1">
      <c r="B480" s="307" t="s">
        <v>644</v>
      </c>
    </row>
    <row r="481" spans="2:17" ht="16.5" thickBot="1">
      <c r="B481" s="97" t="s">
        <v>125</v>
      </c>
      <c r="C481" s="374" t="s">
        <v>201</v>
      </c>
      <c r="D481" s="375"/>
      <c r="E481" s="375"/>
      <c r="F481" s="375"/>
      <c r="G481" s="375"/>
      <c r="H481" s="375"/>
      <c r="I481" s="375"/>
      <c r="J481" s="376"/>
      <c r="K481" s="168"/>
      <c r="L481" s="168"/>
      <c r="M481" s="171"/>
      <c r="N481" s="169"/>
      <c r="O481" s="169"/>
      <c r="P481" s="169"/>
      <c r="Q481" s="170"/>
    </row>
    <row r="482" spans="2:17">
      <c r="B482" s="70"/>
      <c r="C482" s="32" t="s">
        <v>202</v>
      </c>
      <c r="D482" s="32"/>
      <c r="E482" s="32"/>
      <c r="F482" s="32"/>
      <c r="G482" s="32"/>
      <c r="H482" s="32"/>
      <c r="I482" s="32"/>
      <c r="J482" s="32"/>
      <c r="K482" s="32"/>
      <c r="L482" s="33"/>
      <c r="M482" s="28" t="s">
        <v>53</v>
      </c>
      <c r="N482" s="45" t="s">
        <v>21</v>
      </c>
      <c r="O482" s="46"/>
      <c r="P482" s="46"/>
      <c r="Q482" s="47"/>
    </row>
    <row r="483" spans="2:17">
      <c r="B483" s="71" t="s">
        <v>22</v>
      </c>
      <c r="C483" s="380" t="s">
        <v>169</v>
      </c>
      <c r="D483" s="378"/>
      <c r="E483" s="378"/>
      <c r="F483" s="378"/>
      <c r="G483" s="378"/>
      <c r="H483" s="378"/>
      <c r="I483" s="378"/>
      <c r="J483" s="379"/>
      <c r="K483" s="89" t="s">
        <v>23</v>
      </c>
      <c r="L483" s="75"/>
      <c r="M483" s="29" t="s">
        <v>380</v>
      </c>
      <c r="N483" s="195" t="s">
        <v>24</v>
      </c>
      <c r="O483" s="1" t="s">
        <v>25</v>
      </c>
      <c r="P483" s="77" t="s">
        <v>26</v>
      </c>
      <c r="Q483" s="136" t="s">
        <v>27</v>
      </c>
    </row>
    <row r="484" spans="2:17">
      <c r="B484" s="71" t="s">
        <v>35</v>
      </c>
      <c r="C484" s="162" t="s">
        <v>129</v>
      </c>
      <c r="D484" s="162" t="s">
        <v>129</v>
      </c>
      <c r="E484" s="162" t="s">
        <v>129</v>
      </c>
      <c r="F484" s="162" t="s">
        <v>129</v>
      </c>
      <c r="G484" s="162" t="s">
        <v>129</v>
      </c>
      <c r="H484" s="162" t="s">
        <v>129</v>
      </c>
      <c r="I484" s="162" t="s">
        <v>129</v>
      </c>
      <c r="J484" s="162" t="s">
        <v>129</v>
      </c>
      <c r="K484" s="206" t="s">
        <v>670</v>
      </c>
      <c r="L484" s="206" t="s">
        <v>670</v>
      </c>
      <c r="M484" s="29" t="s">
        <v>306</v>
      </c>
      <c r="N484" s="196"/>
      <c r="O484" s="78"/>
      <c r="P484" s="78"/>
      <c r="Q484" s="223"/>
    </row>
    <row r="485" spans="2:17" ht="30">
      <c r="B485" s="72" t="s">
        <v>28</v>
      </c>
      <c r="C485" s="377" t="s">
        <v>37</v>
      </c>
      <c r="D485" s="378"/>
      <c r="E485" s="378"/>
      <c r="F485" s="378"/>
      <c r="G485" s="378"/>
      <c r="H485" s="378"/>
      <c r="I485" s="378"/>
      <c r="J485" s="379"/>
      <c r="K485" s="1" t="s">
        <v>227</v>
      </c>
      <c r="L485" s="1" t="s">
        <v>227</v>
      </c>
      <c r="M485" s="30"/>
      <c r="N485" s="196"/>
      <c r="O485" s="78"/>
      <c r="P485" s="78"/>
      <c r="Q485" s="136"/>
    </row>
    <row r="486" spans="2:17" ht="151.5">
      <c r="B486" s="71" t="s">
        <v>29</v>
      </c>
      <c r="C486" s="163" t="s">
        <v>203</v>
      </c>
      <c r="D486" s="163" t="s">
        <v>64</v>
      </c>
      <c r="E486" s="163" t="s">
        <v>161</v>
      </c>
      <c r="F486" s="163" t="s">
        <v>204</v>
      </c>
      <c r="G486" s="163" t="s">
        <v>205</v>
      </c>
      <c r="H486" s="163" t="s">
        <v>206</v>
      </c>
      <c r="I486" s="163" t="s">
        <v>207</v>
      </c>
      <c r="J486" s="163" t="s">
        <v>208</v>
      </c>
      <c r="K486" s="197" t="s">
        <v>288</v>
      </c>
      <c r="L486" s="26" t="s">
        <v>486</v>
      </c>
      <c r="M486" s="29" t="s">
        <v>30</v>
      </c>
      <c r="N486" s="196"/>
      <c r="O486" s="78"/>
      <c r="P486" s="78"/>
      <c r="Q486" s="136"/>
    </row>
    <row r="487" spans="2:17" ht="116.25" customHeight="1" thickBot="1">
      <c r="B487" s="73" t="s">
        <v>31</v>
      </c>
      <c r="C487" s="164" t="s">
        <v>209</v>
      </c>
      <c r="D487" s="164" t="s">
        <v>129</v>
      </c>
      <c r="E487" s="164" t="s">
        <v>209</v>
      </c>
      <c r="F487" s="164" t="s">
        <v>209</v>
      </c>
      <c r="G487" s="164" t="s">
        <v>209</v>
      </c>
      <c r="H487" s="164" t="s">
        <v>209</v>
      </c>
      <c r="I487" s="164" t="s">
        <v>209</v>
      </c>
      <c r="J487" s="164" t="s">
        <v>209</v>
      </c>
      <c r="K487" s="27" t="s">
        <v>229</v>
      </c>
      <c r="L487" s="27" t="s">
        <v>381</v>
      </c>
      <c r="M487" s="31" t="s">
        <v>382</v>
      </c>
      <c r="N487" s="198"/>
      <c r="O487" s="224" t="s">
        <v>383</v>
      </c>
      <c r="P487" s="210"/>
      <c r="Q487" s="137"/>
    </row>
    <row r="488" spans="2:17" ht="15.75" thickTop="1">
      <c r="B488" s="74" t="s">
        <v>554</v>
      </c>
      <c r="C488" s="165" t="s">
        <v>162</v>
      </c>
      <c r="D488" s="165" t="s">
        <v>162</v>
      </c>
      <c r="E488" s="165" t="s">
        <v>162</v>
      </c>
      <c r="F488" s="165" t="s">
        <v>162</v>
      </c>
      <c r="G488" s="165" t="s">
        <v>162</v>
      </c>
      <c r="H488" s="165" t="s">
        <v>162</v>
      </c>
      <c r="I488" s="165" t="s">
        <v>162</v>
      </c>
      <c r="J488" s="165" t="s">
        <v>162</v>
      </c>
      <c r="K488" s="36" t="s">
        <v>33</v>
      </c>
      <c r="L488" s="36" t="s">
        <v>33</v>
      </c>
      <c r="M488" s="37" t="s">
        <v>34</v>
      </c>
      <c r="N488" s="165"/>
      <c r="O488" s="35" t="s">
        <v>32</v>
      </c>
      <c r="P488" s="42"/>
      <c r="Q488" s="138"/>
    </row>
    <row r="489" spans="2:17">
      <c r="B489" s="21" t="s">
        <v>625</v>
      </c>
      <c r="C489" s="166" t="s">
        <v>162</v>
      </c>
      <c r="D489" s="166" t="s">
        <v>162</v>
      </c>
      <c r="E489" s="166" t="s">
        <v>162</v>
      </c>
      <c r="F489" s="166" t="s">
        <v>162</v>
      </c>
      <c r="G489" s="166" t="s">
        <v>162</v>
      </c>
      <c r="H489" s="166" t="s">
        <v>162</v>
      </c>
      <c r="I489" s="166" t="s">
        <v>162</v>
      </c>
      <c r="J489" s="166" t="s">
        <v>162</v>
      </c>
      <c r="K489" s="34" t="s">
        <v>33</v>
      </c>
      <c r="L489" s="34" t="s">
        <v>217</v>
      </c>
      <c r="M489" s="38" t="s">
        <v>384</v>
      </c>
      <c r="N489" s="166"/>
      <c r="O489" s="62" t="s">
        <v>385</v>
      </c>
      <c r="P489" s="43"/>
      <c r="Q489" s="139"/>
    </row>
    <row r="490" spans="2:17">
      <c r="B490" s="21" t="s">
        <v>626</v>
      </c>
      <c r="C490" s="166" t="s">
        <v>162</v>
      </c>
      <c r="D490" s="166" t="s">
        <v>162</v>
      </c>
      <c r="E490" s="166" t="s">
        <v>162</v>
      </c>
      <c r="F490" s="166" t="s">
        <v>162</v>
      </c>
      <c r="G490" s="166" t="s">
        <v>162</v>
      </c>
      <c r="H490" s="166" t="s">
        <v>162</v>
      </c>
      <c r="I490" s="166" t="s">
        <v>162</v>
      </c>
      <c r="J490" s="166" t="s">
        <v>162</v>
      </c>
      <c r="K490" s="34" t="s">
        <v>33</v>
      </c>
      <c r="L490" s="34" t="s">
        <v>215</v>
      </c>
      <c r="M490" s="38" t="s">
        <v>386</v>
      </c>
      <c r="N490" s="166"/>
      <c r="O490" s="62" t="s">
        <v>387</v>
      </c>
      <c r="P490" s="43"/>
      <c r="Q490" s="139"/>
    </row>
    <row r="491" spans="2:17">
      <c r="B491" s="21" t="s">
        <v>537</v>
      </c>
      <c r="C491" s="166" t="s">
        <v>162</v>
      </c>
      <c r="D491" s="166" t="s">
        <v>162</v>
      </c>
      <c r="E491" s="166" t="s">
        <v>162</v>
      </c>
      <c r="F491" s="166" t="s">
        <v>162</v>
      </c>
      <c r="G491" s="166" t="s">
        <v>162</v>
      </c>
      <c r="H491" s="166" t="s">
        <v>162</v>
      </c>
      <c r="I491" s="166" t="s">
        <v>162</v>
      </c>
      <c r="J491" s="166" t="s">
        <v>162</v>
      </c>
      <c r="K491" s="34" t="s">
        <v>33</v>
      </c>
      <c r="L491" s="34" t="s">
        <v>218</v>
      </c>
      <c r="M491" s="38" t="s">
        <v>34</v>
      </c>
      <c r="N491" s="166"/>
      <c r="O491" s="62" t="s">
        <v>32</v>
      </c>
      <c r="P491" s="43"/>
      <c r="Q491" s="139"/>
    </row>
    <row r="492" spans="2:17">
      <c r="B492" s="21" t="s">
        <v>538</v>
      </c>
      <c r="C492" s="166" t="s">
        <v>162</v>
      </c>
      <c r="D492" s="166" t="s">
        <v>162</v>
      </c>
      <c r="E492" s="166" t="s">
        <v>162</v>
      </c>
      <c r="F492" s="166" t="s">
        <v>162</v>
      </c>
      <c r="G492" s="166" t="s">
        <v>162</v>
      </c>
      <c r="H492" s="166" t="s">
        <v>162</v>
      </c>
      <c r="I492" s="166" t="s">
        <v>162</v>
      </c>
      <c r="J492" s="166" t="s">
        <v>162</v>
      </c>
      <c r="K492" s="34" t="s">
        <v>217</v>
      </c>
      <c r="L492" s="34" t="s">
        <v>219</v>
      </c>
      <c r="M492" s="38" t="s">
        <v>34</v>
      </c>
      <c r="N492" s="166"/>
      <c r="O492" s="62" t="s">
        <v>32</v>
      </c>
      <c r="P492" s="43"/>
      <c r="Q492" s="139"/>
    </row>
    <row r="493" spans="2:17">
      <c r="B493" s="21" t="s">
        <v>539</v>
      </c>
      <c r="C493" s="166" t="s">
        <v>162</v>
      </c>
      <c r="D493" s="166" t="s">
        <v>162</v>
      </c>
      <c r="E493" s="166" t="s">
        <v>162</v>
      </c>
      <c r="F493" s="166" t="s">
        <v>162</v>
      </c>
      <c r="G493" s="166" t="s">
        <v>162</v>
      </c>
      <c r="H493" s="166" t="s">
        <v>162</v>
      </c>
      <c r="I493" s="166" t="s">
        <v>162</v>
      </c>
      <c r="J493" s="166" t="s">
        <v>162</v>
      </c>
      <c r="K493" s="34" t="s">
        <v>215</v>
      </c>
      <c r="L493" s="34" t="s">
        <v>219</v>
      </c>
      <c r="M493" s="38" t="s">
        <v>34</v>
      </c>
      <c r="N493" s="166"/>
      <c r="O493" s="62" t="s">
        <v>32</v>
      </c>
      <c r="P493" s="43"/>
      <c r="Q493" s="139"/>
    </row>
    <row r="494" spans="2:17">
      <c r="B494" s="199" t="s">
        <v>540</v>
      </c>
      <c r="C494" s="201" t="s">
        <v>162</v>
      </c>
      <c r="D494" s="201" t="s">
        <v>162</v>
      </c>
      <c r="E494" s="201" t="s">
        <v>162</v>
      </c>
      <c r="F494" s="201" t="s">
        <v>162</v>
      </c>
      <c r="G494" s="201" t="s">
        <v>162</v>
      </c>
      <c r="H494" s="201" t="s">
        <v>162</v>
      </c>
      <c r="I494" s="201" t="s">
        <v>162</v>
      </c>
      <c r="J494" s="201" t="s">
        <v>162</v>
      </c>
      <c r="K494" s="187" t="s">
        <v>218</v>
      </c>
      <c r="L494" s="187" t="s">
        <v>219</v>
      </c>
      <c r="M494" s="200" t="s">
        <v>34</v>
      </c>
      <c r="N494" s="201"/>
      <c r="O494" s="202" t="s">
        <v>32</v>
      </c>
      <c r="P494" s="188"/>
      <c r="Q494" s="189"/>
    </row>
    <row r="495" spans="2:17" ht="15.75" thickBot="1">
      <c r="B495" s="22" t="s">
        <v>541</v>
      </c>
      <c r="C495" s="167" t="s">
        <v>162</v>
      </c>
      <c r="D495" s="167" t="s">
        <v>162</v>
      </c>
      <c r="E495" s="167" t="s">
        <v>162</v>
      </c>
      <c r="F495" s="167" t="s">
        <v>162</v>
      </c>
      <c r="G495" s="167" t="s">
        <v>162</v>
      </c>
      <c r="H495" s="167" t="s">
        <v>162</v>
      </c>
      <c r="I495" s="167" t="s">
        <v>162</v>
      </c>
      <c r="J495" s="167" t="s">
        <v>162</v>
      </c>
      <c r="K495" s="40" t="s">
        <v>235</v>
      </c>
      <c r="L495" s="40" t="s">
        <v>219</v>
      </c>
      <c r="M495" s="41" t="s">
        <v>34</v>
      </c>
      <c r="N495" s="167"/>
      <c r="O495" s="39" t="s">
        <v>32</v>
      </c>
      <c r="P495" s="44"/>
      <c r="Q495" s="140"/>
    </row>
    <row r="502" spans="2:25" ht="16.5" thickBot="1">
      <c r="B502" s="307" t="s">
        <v>643</v>
      </c>
    </row>
    <row r="503" spans="2:25" ht="16.5" thickBot="1">
      <c r="B503" s="97" t="s">
        <v>125</v>
      </c>
      <c r="C503" s="374" t="s">
        <v>201</v>
      </c>
      <c r="D503" s="375"/>
      <c r="E503" s="375"/>
      <c r="F503" s="375"/>
      <c r="G503" s="375"/>
      <c r="H503" s="375"/>
      <c r="I503" s="375"/>
      <c r="J503" s="376"/>
      <c r="K503" s="168"/>
      <c r="L503" s="168"/>
      <c r="M503" s="171"/>
      <c r="N503" s="169"/>
      <c r="O503" s="169"/>
      <c r="P503" s="169"/>
      <c r="Q503" s="170"/>
    </row>
    <row r="504" spans="2:25">
      <c r="B504" s="70"/>
      <c r="C504" s="32" t="s">
        <v>202</v>
      </c>
      <c r="D504" s="32"/>
      <c r="E504" s="32"/>
      <c r="F504" s="32"/>
      <c r="G504" s="32"/>
      <c r="H504" s="32"/>
      <c r="I504" s="32"/>
      <c r="J504" s="32"/>
      <c r="K504" s="32"/>
      <c r="L504" s="33"/>
      <c r="M504" s="28" t="s">
        <v>53</v>
      </c>
      <c r="N504" s="45" t="s">
        <v>21</v>
      </c>
      <c r="O504" s="46"/>
      <c r="P504" s="46"/>
      <c r="Q504" s="47"/>
    </row>
    <row r="505" spans="2:25">
      <c r="B505" s="71" t="s">
        <v>22</v>
      </c>
      <c r="C505" s="380" t="s">
        <v>169</v>
      </c>
      <c r="D505" s="378"/>
      <c r="E505" s="378"/>
      <c r="F505" s="378"/>
      <c r="G505" s="378"/>
      <c r="H505" s="378"/>
      <c r="I505" s="378"/>
      <c r="J505" s="379"/>
      <c r="K505" s="89" t="s">
        <v>23</v>
      </c>
      <c r="L505" s="75"/>
      <c r="M505" s="29" t="s">
        <v>388</v>
      </c>
      <c r="N505" s="195" t="s">
        <v>24</v>
      </c>
      <c r="O505" s="1" t="s">
        <v>25</v>
      </c>
      <c r="P505" s="77" t="s">
        <v>26</v>
      </c>
      <c r="Q505" s="136" t="s">
        <v>27</v>
      </c>
    </row>
    <row r="506" spans="2:25">
      <c r="B506" s="71" t="s">
        <v>35</v>
      </c>
      <c r="C506" s="162" t="s">
        <v>129</v>
      </c>
      <c r="D506" s="162" t="s">
        <v>129</v>
      </c>
      <c r="E506" s="162" t="s">
        <v>129</v>
      </c>
      <c r="F506" s="162" t="s">
        <v>129</v>
      </c>
      <c r="G506" s="162" t="s">
        <v>129</v>
      </c>
      <c r="H506" s="162" t="s">
        <v>129</v>
      </c>
      <c r="I506" s="162" t="s">
        <v>129</v>
      </c>
      <c r="J506" s="162" t="s">
        <v>129</v>
      </c>
      <c r="K506" s="206" t="s">
        <v>226</v>
      </c>
      <c r="L506" s="206" t="s">
        <v>226</v>
      </c>
      <c r="M506" s="29" t="s">
        <v>127</v>
      </c>
      <c r="N506" s="196"/>
      <c r="O506" s="78"/>
      <c r="P506" s="78"/>
      <c r="Q506" s="223"/>
    </row>
    <row r="507" spans="2:25" ht="30">
      <c r="B507" s="72" t="s">
        <v>28</v>
      </c>
      <c r="C507" s="377" t="s">
        <v>37</v>
      </c>
      <c r="D507" s="378"/>
      <c r="E507" s="378"/>
      <c r="F507" s="378"/>
      <c r="G507" s="378"/>
      <c r="H507" s="378"/>
      <c r="I507" s="378"/>
      <c r="J507" s="379"/>
      <c r="K507" s="1" t="s">
        <v>252</v>
      </c>
      <c r="L507" s="1" t="s">
        <v>252</v>
      </c>
      <c r="M507" s="30"/>
      <c r="N507" s="196"/>
      <c r="O507" s="78"/>
      <c r="P507" s="78"/>
      <c r="Q507" s="136"/>
    </row>
    <row r="508" spans="2:25" ht="151.5">
      <c r="B508" s="71" t="s">
        <v>29</v>
      </c>
      <c r="C508" s="163" t="s">
        <v>203</v>
      </c>
      <c r="D508" s="163" t="s">
        <v>64</v>
      </c>
      <c r="E508" s="163" t="s">
        <v>161</v>
      </c>
      <c r="F508" s="163" t="s">
        <v>204</v>
      </c>
      <c r="G508" s="163" t="s">
        <v>205</v>
      </c>
      <c r="H508" s="163" t="s">
        <v>206</v>
      </c>
      <c r="I508" s="163" t="s">
        <v>207</v>
      </c>
      <c r="J508" s="163" t="s">
        <v>208</v>
      </c>
      <c r="K508" s="197" t="s">
        <v>266</v>
      </c>
      <c r="L508" s="26" t="s">
        <v>487</v>
      </c>
      <c r="M508" s="29" t="s">
        <v>30</v>
      </c>
      <c r="N508" s="196"/>
      <c r="O508" s="78"/>
      <c r="P508" s="78"/>
      <c r="Q508" s="136"/>
      <c r="Y508" s="161"/>
    </row>
    <row r="509" spans="2:25" ht="106.5" customHeight="1" thickBot="1">
      <c r="B509" s="73" t="s">
        <v>31</v>
      </c>
      <c r="C509" s="164" t="s">
        <v>209</v>
      </c>
      <c r="D509" s="164" t="s">
        <v>129</v>
      </c>
      <c r="E509" s="164" t="s">
        <v>209</v>
      </c>
      <c r="F509" s="164" t="s">
        <v>209</v>
      </c>
      <c r="G509" s="164" t="s">
        <v>209</v>
      </c>
      <c r="H509" s="164" t="s">
        <v>209</v>
      </c>
      <c r="I509" s="164" t="s">
        <v>209</v>
      </c>
      <c r="J509" s="164" t="s">
        <v>209</v>
      </c>
      <c r="K509" s="27" t="s">
        <v>229</v>
      </c>
      <c r="L509" s="27" t="s">
        <v>389</v>
      </c>
      <c r="M509" s="31" t="s">
        <v>390</v>
      </c>
      <c r="N509" s="198"/>
      <c r="O509" s="224" t="s">
        <v>393</v>
      </c>
      <c r="P509" s="210"/>
      <c r="Q509" s="137"/>
    </row>
    <row r="510" spans="2:25" ht="15.75" thickTop="1">
      <c r="B510" s="74" t="s">
        <v>583</v>
      </c>
      <c r="C510" s="165" t="s">
        <v>162</v>
      </c>
      <c r="D510" s="165" t="s">
        <v>162</v>
      </c>
      <c r="E510" s="165" t="s">
        <v>162</v>
      </c>
      <c r="F510" s="165" t="s">
        <v>162</v>
      </c>
      <c r="G510" s="165" t="s">
        <v>162</v>
      </c>
      <c r="H510" s="165" t="s">
        <v>162</v>
      </c>
      <c r="I510" s="192" t="s">
        <v>276</v>
      </c>
      <c r="J510" s="165" t="s">
        <v>162</v>
      </c>
      <c r="K510" s="36" t="s">
        <v>33</v>
      </c>
      <c r="L510" s="36" t="s">
        <v>258</v>
      </c>
      <c r="M510" s="37" t="s">
        <v>34</v>
      </c>
      <c r="N510" s="165"/>
      <c r="O510" s="35" t="s">
        <v>32</v>
      </c>
      <c r="P510" s="42"/>
      <c r="Q510" s="138"/>
    </row>
    <row r="511" spans="2:25">
      <c r="B511" s="21" t="s">
        <v>627</v>
      </c>
      <c r="C511" s="166" t="s">
        <v>162</v>
      </c>
      <c r="D511" s="166" t="s">
        <v>162</v>
      </c>
      <c r="E511" s="166" t="s">
        <v>162</v>
      </c>
      <c r="F511" s="166" t="s">
        <v>162</v>
      </c>
      <c r="G511" s="166" t="s">
        <v>162</v>
      </c>
      <c r="H511" s="166" t="s">
        <v>162</v>
      </c>
      <c r="I511" s="193" t="s">
        <v>259</v>
      </c>
      <c r="J511" s="166" t="s">
        <v>162</v>
      </c>
      <c r="K511" s="34" t="s">
        <v>33</v>
      </c>
      <c r="L511" s="34" t="s">
        <v>259</v>
      </c>
      <c r="M511" s="38" t="s">
        <v>391</v>
      </c>
      <c r="N511" s="166"/>
      <c r="O511" s="62" t="s">
        <v>392</v>
      </c>
      <c r="P511" s="43"/>
      <c r="Q511" s="139"/>
    </row>
    <row r="512" spans="2:25">
      <c r="B512" s="21" t="s">
        <v>575</v>
      </c>
      <c r="C512" s="166" t="s">
        <v>162</v>
      </c>
      <c r="D512" s="166" t="s">
        <v>162</v>
      </c>
      <c r="E512" s="166" t="s">
        <v>162</v>
      </c>
      <c r="F512" s="166" t="s">
        <v>162</v>
      </c>
      <c r="G512" s="166" t="s">
        <v>162</v>
      </c>
      <c r="H512" s="166" t="s">
        <v>162</v>
      </c>
      <c r="I512" s="193" t="s">
        <v>259</v>
      </c>
      <c r="J512" s="166" t="s">
        <v>162</v>
      </c>
      <c r="K512" s="34" t="s">
        <v>217</v>
      </c>
      <c r="L512" s="34" t="s">
        <v>263</v>
      </c>
      <c r="M512" s="38" t="s">
        <v>34</v>
      </c>
      <c r="N512" s="166"/>
      <c r="O512" s="62" t="s">
        <v>32</v>
      </c>
      <c r="P512" s="43"/>
      <c r="Q512" s="139"/>
    </row>
    <row r="513" spans="2:17">
      <c r="B513" s="21" t="s">
        <v>576</v>
      </c>
      <c r="C513" s="166" t="s">
        <v>162</v>
      </c>
      <c r="D513" s="166" t="s">
        <v>162</v>
      </c>
      <c r="E513" s="166" t="s">
        <v>162</v>
      </c>
      <c r="F513" s="166" t="s">
        <v>162</v>
      </c>
      <c r="G513" s="166" t="s">
        <v>162</v>
      </c>
      <c r="H513" s="166" t="s">
        <v>162</v>
      </c>
      <c r="I513" s="193" t="s">
        <v>259</v>
      </c>
      <c r="J513" s="166" t="s">
        <v>162</v>
      </c>
      <c r="K513" s="34" t="s">
        <v>215</v>
      </c>
      <c r="L513" s="34" t="s">
        <v>263</v>
      </c>
      <c r="M513" s="38" t="s">
        <v>34</v>
      </c>
      <c r="N513" s="166"/>
      <c r="O513" s="62" t="s">
        <v>32</v>
      </c>
      <c r="P513" s="43"/>
      <c r="Q513" s="139"/>
    </row>
    <row r="514" spans="2:17">
      <c r="B514" s="21" t="s">
        <v>577</v>
      </c>
      <c r="C514" s="166" t="s">
        <v>162</v>
      </c>
      <c r="D514" s="166" t="s">
        <v>162</v>
      </c>
      <c r="E514" s="166" t="s">
        <v>162</v>
      </c>
      <c r="F514" s="166" t="s">
        <v>162</v>
      </c>
      <c r="G514" s="166" t="s">
        <v>162</v>
      </c>
      <c r="H514" s="166" t="s">
        <v>162</v>
      </c>
      <c r="I514" s="193" t="s">
        <v>259</v>
      </c>
      <c r="J514" s="166" t="s">
        <v>162</v>
      </c>
      <c r="K514" s="34" t="s">
        <v>218</v>
      </c>
      <c r="L514" s="34" t="s">
        <v>263</v>
      </c>
      <c r="M514" s="38" t="s">
        <v>34</v>
      </c>
      <c r="N514" s="166"/>
      <c r="O514" s="62" t="s">
        <v>32</v>
      </c>
      <c r="P514" s="43"/>
      <c r="Q514" s="139"/>
    </row>
    <row r="515" spans="2:17" ht="15.75" thickBot="1">
      <c r="B515" s="22" t="s">
        <v>578</v>
      </c>
      <c r="C515" s="167" t="s">
        <v>162</v>
      </c>
      <c r="D515" s="167" t="s">
        <v>162</v>
      </c>
      <c r="E515" s="167" t="s">
        <v>162</v>
      </c>
      <c r="F515" s="167" t="s">
        <v>162</v>
      </c>
      <c r="G515" s="167" t="s">
        <v>162</v>
      </c>
      <c r="H515" s="167" t="s">
        <v>162</v>
      </c>
      <c r="I515" s="194" t="s">
        <v>257</v>
      </c>
      <c r="J515" s="167" t="s">
        <v>162</v>
      </c>
      <c r="K515" s="40" t="s">
        <v>235</v>
      </c>
      <c r="L515" s="40" t="s">
        <v>263</v>
      </c>
      <c r="M515" s="41" t="s">
        <v>34</v>
      </c>
      <c r="N515" s="167"/>
      <c r="O515" s="39" t="s">
        <v>32</v>
      </c>
      <c r="P515" s="44"/>
      <c r="Q515" s="140"/>
    </row>
    <row r="520" spans="2:17" ht="16.5" thickBot="1">
      <c r="B520" s="307" t="s">
        <v>642</v>
      </c>
    </row>
    <row r="521" spans="2:17" ht="16.5" thickBot="1">
      <c r="B521" s="97" t="s">
        <v>125</v>
      </c>
      <c r="C521" s="374" t="s">
        <v>201</v>
      </c>
      <c r="D521" s="375"/>
      <c r="E521" s="375"/>
      <c r="F521" s="375"/>
      <c r="G521" s="375"/>
      <c r="H521" s="375"/>
      <c r="I521" s="375"/>
      <c r="J521" s="376"/>
      <c r="K521" s="168"/>
      <c r="L521" s="168"/>
      <c r="M521" s="171"/>
      <c r="N521" s="169"/>
      <c r="O521" s="169"/>
      <c r="P521" s="169"/>
      <c r="Q521" s="170"/>
    </row>
    <row r="522" spans="2:17">
      <c r="B522" s="70"/>
      <c r="C522" s="32" t="s">
        <v>202</v>
      </c>
      <c r="D522" s="32"/>
      <c r="E522" s="32"/>
      <c r="F522" s="32"/>
      <c r="G522" s="32"/>
      <c r="H522" s="32"/>
      <c r="I522" s="32"/>
      <c r="J522" s="32"/>
      <c r="K522" s="32"/>
      <c r="L522" s="33"/>
      <c r="M522" s="28" t="s">
        <v>53</v>
      </c>
      <c r="N522" s="45" t="s">
        <v>21</v>
      </c>
      <c r="O522" s="46"/>
      <c r="P522" s="46"/>
      <c r="Q522" s="47"/>
    </row>
    <row r="523" spans="2:17">
      <c r="B523" s="71" t="s">
        <v>22</v>
      </c>
      <c r="C523" s="380" t="s">
        <v>169</v>
      </c>
      <c r="D523" s="378"/>
      <c r="E523" s="378"/>
      <c r="F523" s="378"/>
      <c r="G523" s="378"/>
      <c r="H523" s="378"/>
      <c r="I523" s="378"/>
      <c r="J523" s="379"/>
      <c r="K523" s="89" t="s">
        <v>23</v>
      </c>
      <c r="L523" s="75"/>
      <c r="M523" s="29" t="s">
        <v>394</v>
      </c>
      <c r="N523" s="195" t="s">
        <v>24</v>
      </c>
      <c r="O523" s="1" t="s">
        <v>25</v>
      </c>
      <c r="P523" s="77" t="s">
        <v>26</v>
      </c>
      <c r="Q523" s="136" t="s">
        <v>27</v>
      </c>
    </row>
    <row r="524" spans="2:17">
      <c r="B524" s="71" t="s">
        <v>35</v>
      </c>
      <c r="C524" s="162" t="s">
        <v>129</v>
      </c>
      <c r="D524" s="162" t="s">
        <v>129</v>
      </c>
      <c r="E524" s="162" t="s">
        <v>129</v>
      </c>
      <c r="F524" s="162" t="s">
        <v>129</v>
      </c>
      <c r="G524" s="162" t="s">
        <v>129</v>
      </c>
      <c r="H524" s="162" t="s">
        <v>129</v>
      </c>
      <c r="I524" s="162" t="s">
        <v>129</v>
      </c>
      <c r="J524" s="162" t="s">
        <v>129</v>
      </c>
      <c r="K524" s="206" t="s">
        <v>670</v>
      </c>
      <c r="L524" s="206" t="s">
        <v>670</v>
      </c>
      <c r="M524" s="29" t="s">
        <v>306</v>
      </c>
      <c r="N524" s="196"/>
      <c r="O524" s="78"/>
      <c r="P524" s="78"/>
      <c r="Q524" s="223"/>
    </row>
    <row r="525" spans="2:17" ht="30">
      <c r="B525" s="72" t="s">
        <v>28</v>
      </c>
      <c r="C525" s="377" t="s">
        <v>37</v>
      </c>
      <c r="D525" s="378"/>
      <c r="E525" s="378"/>
      <c r="F525" s="378"/>
      <c r="G525" s="378"/>
      <c r="H525" s="378"/>
      <c r="I525" s="378"/>
      <c r="J525" s="379"/>
      <c r="K525" s="1" t="s">
        <v>244</v>
      </c>
      <c r="L525" s="1" t="s">
        <v>395</v>
      </c>
      <c r="M525" s="30"/>
      <c r="N525" s="196"/>
      <c r="O525" s="78"/>
      <c r="P525" s="78"/>
      <c r="Q525" s="136"/>
    </row>
    <row r="526" spans="2:17" ht="151.5">
      <c r="B526" s="71" t="s">
        <v>29</v>
      </c>
      <c r="C526" s="163" t="s">
        <v>203</v>
      </c>
      <c r="D526" s="163" t="s">
        <v>64</v>
      </c>
      <c r="E526" s="163" t="s">
        <v>161</v>
      </c>
      <c r="F526" s="163" t="s">
        <v>204</v>
      </c>
      <c r="G526" s="163" t="s">
        <v>205</v>
      </c>
      <c r="H526" s="163" t="s">
        <v>206</v>
      </c>
      <c r="I526" s="163" t="s">
        <v>207</v>
      </c>
      <c r="J526" s="163" t="s">
        <v>208</v>
      </c>
      <c r="K526" s="197" t="s">
        <v>289</v>
      </c>
      <c r="L526" s="26" t="s">
        <v>482</v>
      </c>
      <c r="M526" s="29" t="s">
        <v>30</v>
      </c>
      <c r="N526" s="196"/>
      <c r="O526" s="78"/>
      <c r="P526" s="78"/>
      <c r="Q526" s="136"/>
    </row>
    <row r="527" spans="2:17" ht="108.75" customHeight="1" thickBot="1">
      <c r="B527" s="73" t="s">
        <v>31</v>
      </c>
      <c r="C527" s="164" t="s">
        <v>209</v>
      </c>
      <c r="D527" s="164" t="s">
        <v>129</v>
      </c>
      <c r="E527" s="164" t="s">
        <v>209</v>
      </c>
      <c r="F527" s="164" t="s">
        <v>209</v>
      </c>
      <c r="G527" s="164" t="s">
        <v>209</v>
      </c>
      <c r="H527" s="164" t="s">
        <v>209</v>
      </c>
      <c r="I527" s="164" t="s">
        <v>209</v>
      </c>
      <c r="J527" s="164" t="s">
        <v>209</v>
      </c>
      <c r="K527" s="27" t="s">
        <v>229</v>
      </c>
      <c r="L527" s="27" t="s">
        <v>396</v>
      </c>
      <c r="M527" s="31" t="s">
        <v>397</v>
      </c>
      <c r="N527" s="198"/>
      <c r="O527" s="224" t="s">
        <v>402</v>
      </c>
      <c r="P527" s="210"/>
      <c r="Q527" s="137"/>
    </row>
    <row r="528" spans="2:17" ht="15.75" thickTop="1">
      <c r="B528" s="74" t="s">
        <v>554</v>
      </c>
      <c r="C528" s="165" t="s">
        <v>162</v>
      </c>
      <c r="D528" s="165" t="s">
        <v>162</v>
      </c>
      <c r="E528" s="165" t="s">
        <v>162</v>
      </c>
      <c r="F528" s="165" t="s">
        <v>162</v>
      </c>
      <c r="G528" s="165" t="s">
        <v>162</v>
      </c>
      <c r="H528" s="165" t="s">
        <v>162</v>
      </c>
      <c r="I528" s="165" t="s">
        <v>162</v>
      </c>
      <c r="J528" s="165" t="s">
        <v>162</v>
      </c>
      <c r="K528" s="36" t="s">
        <v>33</v>
      </c>
      <c r="L528" s="36" t="s">
        <v>33</v>
      </c>
      <c r="M528" s="37" t="s">
        <v>34</v>
      </c>
      <c r="N528" s="165"/>
      <c r="O528" s="35" t="s">
        <v>32</v>
      </c>
      <c r="P528" s="42"/>
      <c r="Q528" s="138"/>
    </row>
    <row r="529" spans="2:17">
      <c r="B529" s="21" t="s">
        <v>630</v>
      </c>
      <c r="C529" s="166" t="s">
        <v>162</v>
      </c>
      <c r="D529" s="166" t="s">
        <v>162</v>
      </c>
      <c r="E529" s="166" t="s">
        <v>162</v>
      </c>
      <c r="F529" s="166" t="s">
        <v>162</v>
      </c>
      <c r="G529" s="166" t="s">
        <v>162</v>
      </c>
      <c r="H529" s="166" t="s">
        <v>162</v>
      </c>
      <c r="I529" s="166" t="s">
        <v>162</v>
      </c>
      <c r="J529" s="166" t="s">
        <v>162</v>
      </c>
      <c r="K529" s="34" t="s">
        <v>33</v>
      </c>
      <c r="L529" s="34" t="s">
        <v>217</v>
      </c>
      <c r="M529" s="38" t="s">
        <v>398</v>
      </c>
      <c r="N529" s="166"/>
      <c r="O529" s="62" t="s">
        <v>399</v>
      </c>
      <c r="P529" s="43"/>
      <c r="Q529" s="139"/>
    </row>
    <row r="530" spans="2:17">
      <c r="B530" s="21" t="s">
        <v>631</v>
      </c>
      <c r="C530" s="166" t="s">
        <v>162</v>
      </c>
      <c r="D530" s="166" t="s">
        <v>162</v>
      </c>
      <c r="E530" s="166" t="s">
        <v>162</v>
      </c>
      <c r="F530" s="166" t="s">
        <v>162</v>
      </c>
      <c r="G530" s="166" t="s">
        <v>162</v>
      </c>
      <c r="H530" s="166" t="s">
        <v>162</v>
      </c>
      <c r="I530" s="166" t="s">
        <v>162</v>
      </c>
      <c r="J530" s="166" t="s">
        <v>162</v>
      </c>
      <c r="K530" s="34" t="s">
        <v>33</v>
      </c>
      <c r="L530" s="34" t="s">
        <v>215</v>
      </c>
      <c r="M530" s="38" t="s">
        <v>400</v>
      </c>
      <c r="N530" s="166"/>
      <c r="O530" s="62" t="s">
        <v>401</v>
      </c>
      <c r="P530" s="43"/>
      <c r="Q530" s="139"/>
    </row>
    <row r="531" spans="2:17">
      <c r="B531" s="21" t="s">
        <v>537</v>
      </c>
      <c r="C531" s="166" t="s">
        <v>162</v>
      </c>
      <c r="D531" s="166" t="s">
        <v>162</v>
      </c>
      <c r="E531" s="166" t="s">
        <v>162</v>
      </c>
      <c r="F531" s="166" t="s">
        <v>162</v>
      </c>
      <c r="G531" s="166" t="s">
        <v>162</v>
      </c>
      <c r="H531" s="166" t="s">
        <v>162</v>
      </c>
      <c r="I531" s="166" t="s">
        <v>162</v>
      </c>
      <c r="J531" s="166" t="s">
        <v>162</v>
      </c>
      <c r="K531" s="34" t="s">
        <v>33</v>
      </c>
      <c r="L531" s="34" t="s">
        <v>218</v>
      </c>
      <c r="M531" s="38" t="s">
        <v>34</v>
      </c>
      <c r="N531" s="166"/>
      <c r="O531" s="62" t="s">
        <v>32</v>
      </c>
      <c r="P531" s="43"/>
      <c r="Q531" s="139"/>
    </row>
    <row r="532" spans="2:17">
      <c r="B532" s="21" t="s">
        <v>538</v>
      </c>
      <c r="C532" s="166" t="s">
        <v>162</v>
      </c>
      <c r="D532" s="166" t="s">
        <v>162</v>
      </c>
      <c r="E532" s="166" t="s">
        <v>162</v>
      </c>
      <c r="F532" s="166" t="s">
        <v>162</v>
      </c>
      <c r="G532" s="166" t="s">
        <v>162</v>
      </c>
      <c r="H532" s="166" t="s">
        <v>162</v>
      </c>
      <c r="I532" s="166" t="s">
        <v>162</v>
      </c>
      <c r="J532" s="166" t="s">
        <v>162</v>
      </c>
      <c r="K532" s="34" t="s">
        <v>217</v>
      </c>
      <c r="L532" s="34" t="s">
        <v>219</v>
      </c>
      <c r="M532" s="38" t="s">
        <v>34</v>
      </c>
      <c r="N532" s="166"/>
      <c r="O532" s="62" t="s">
        <v>32</v>
      </c>
      <c r="P532" s="43"/>
      <c r="Q532" s="139"/>
    </row>
    <row r="533" spans="2:17">
      <c r="B533" s="21" t="s">
        <v>539</v>
      </c>
      <c r="C533" s="166" t="s">
        <v>162</v>
      </c>
      <c r="D533" s="166" t="s">
        <v>162</v>
      </c>
      <c r="E533" s="166" t="s">
        <v>162</v>
      </c>
      <c r="F533" s="166" t="s">
        <v>162</v>
      </c>
      <c r="G533" s="166" t="s">
        <v>162</v>
      </c>
      <c r="H533" s="166" t="s">
        <v>162</v>
      </c>
      <c r="I533" s="166" t="s">
        <v>162</v>
      </c>
      <c r="J533" s="166" t="s">
        <v>162</v>
      </c>
      <c r="K533" s="34" t="s">
        <v>215</v>
      </c>
      <c r="L533" s="34" t="s">
        <v>219</v>
      </c>
      <c r="M533" s="38" t="s">
        <v>34</v>
      </c>
      <c r="N533" s="166"/>
      <c r="O533" s="62" t="s">
        <v>32</v>
      </c>
      <c r="P533" s="43"/>
      <c r="Q533" s="139"/>
    </row>
    <row r="534" spans="2:17">
      <c r="B534" s="199" t="s">
        <v>540</v>
      </c>
      <c r="C534" s="201" t="s">
        <v>162</v>
      </c>
      <c r="D534" s="201" t="s">
        <v>162</v>
      </c>
      <c r="E534" s="201" t="s">
        <v>162</v>
      </c>
      <c r="F534" s="201" t="s">
        <v>162</v>
      </c>
      <c r="G534" s="201" t="s">
        <v>162</v>
      </c>
      <c r="H534" s="201" t="s">
        <v>162</v>
      </c>
      <c r="I534" s="201" t="s">
        <v>162</v>
      </c>
      <c r="J534" s="201" t="s">
        <v>162</v>
      </c>
      <c r="K534" s="187" t="s">
        <v>218</v>
      </c>
      <c r="L534" s="187" t="s">
        <v>219</v>
      </c>
      <c r="M534" s="200" t="s">
        <v>34</v>
      </c>
      <c r="N534" s="201"/>
      <c r="O534" s="202" t="s">
        <v>32</v>
      </c>
      <c r="P534" s="188"/>
      <c r="Q534" s="189"/>
    </row>
    <row r="535" spans="2:17" ht="15.75" thickBot="1">
      <c r="B535" s="22" t="s">
        <v>541</v>
      </c>
      <c r="C535" s="167" t="s">
        <v>162</v>
      </c>
      <c r="D535" s="167" t="s">
        <v>162</v>
      </c>
      <c r="E535" s="167" t="s">
        <v>162</v>
      </c>
      <c r="F535" s="167" t="s">
        <v>162</v>
      </c>
      <c r="G535" s="167" t="s">
        <v>162</v>
      </c>
      <c r="H535" s="167" t="s">
        <v>162</v>
      </c>
      <c r="I535" s="167" t="s">
        <v>162</v>
      </c>
      <c r="J535" s="167" t="s">
        <v>162</v>
      </c>
      <c r="K535" s="40" t="s">
        <v>235</v>
      </c>
      <c r="L535" s="40" t="s">
        <v>219</v>
      </c>
      <c r="M535" s="41" t="s">
        <v>34</v>
      </c>
      <c r="N535" s="167"/>
      <c r="O535" s="39" t="s">
        <v>32</v>
      </c>
      <c r="P535" s="44"/>
      <c r="Q535" s="140"/>
    </row>
    <row r="541" spans="2:17" ht="16.5" thickBot="1">
      <c r="B541" s="307" t="s">
        <v>641</v>
      </c>
    </row>
    <row r="542" spans="2:17" ht="16.5" thickBot="1">
      <c r="B542" s="97" t="s">
        <v>125</v>
      </c>
      <c r="C542" s="374" t="s">
        <v>201</v>
      </c>
      <c r="D542" s="375"/>
      <c r="E542" s="375"/>
      <c r="F542" s="375"/>
      <c r="G542" s="375"/>
      <c r="H542" s="375"/>
      <c r="I542" s="375"/>
      <c r="J542" s="376"/>
      <c r="K542" s="168"/>
      <c r="L542" s="168"/>
      <c r="M542" s="171"/>
      <c r="N542" s="169"/>
      <c r="O542" s="169"/>
      <c r="P542" s="169"/>
      <c r="Q542" s="170"/>
    </row>
    <row r="543" spans="2:17">
      <c r="B543" s="70"/>
      <c r="C543" s="32" t="s">
        <v>202</v>
      </c>
      <c r="D543" s="32"/>
      <c r="E543" s="32"/>
      <c r="F543" s="32"/>
      <c r="G543" s="32"/>
      <c r="H543" s="32"/>
      <c r="I543" s="32"/>
      <c r="J543" s="32"/>
      <c r="K543" s="32"/>
      <c r="L543" s="33"/>
      <c r="M543" s="28" t="s">
        <v>53</v>
      </c>
      <c r="N543" s="45" t="s">
        <v>21</v>
      </c>
      <c r="O543" s="46"/>
      <c r="P543" s="46"/>
      <c r="Q543" s="47"/>
    </row>
    <row r="544" spans="2:17">
      <c r="B544" s="71" t="s">
        <v>22</v>
      </c>
      <c r="C544" s="380" t="s">
        <v>169</v>
      </c>
      <c r="D544" s="378"/>
      <c r="E544" s="378"/>
      <c r="F544" s="378"/>
      <c r="G544" s="378"/>
      <c r="H544" s="378"/>
      <c r="I544" s="378"/>
      <c r="J544" s="379"/>
      <c r="K544" s="89" t="s">
        <v>23</v>
      </c>
      <c r="L544" s="75"/>
      <c r="M544" s="29" t="s">
        <v>403</v>
      </c>
      <c r="N544" s="195" t="s">
        <v>24</v>
      </c>
      <c r="O544" s="1" t="s">
        <v>25</v>
      </c>
      <c r="P544" s="77" t="s">
        <v>26</v>
      </c>
      <c r="Q544" s="136" t="s">
        <v>27</v>
      </c>
    </row>
    <row r="545" spans="2:17">
      <c r="B545" s="71" t="s">
        <v>35</v>
      </c>
      <c r="C545" s="162" t="s">
        <v>129</v>
      </c>
      <c r="D545" s="162" t="s">
        <v>129</v>
      </c>
      <c r="E545" s="162" t="s">
        <v>129</v>
      </c>
      <c r="F545" s="162" t="s">
        <v>129</v>
      </c>
      <c r="G545" s="162" t="s">
        <v>129</v>
      </c>
      <c r="H545" s="162" t="s">
        <v>129</v>
      </c>
      <c r="I545" s="162" t="s">
        <v>129</v>
      </c>
      <c r="J545" s="162" t="s">
        <v>129</v>
      </c>
      <c r="K545" s="206" t="s">
        <v>226</v>
      </c>
      <c r="L545" s="206" t="s">
        <v>226</v>
      </c>
      <c r="M545" s="29" t="s">
        <v>127</v>
      </c>
      <c r="N545" s="196"/>
      <c r="O545" s="78"/>
      <c r="P545" s="78"/>
      <c r="Q545" s="223"/>
    </row>
    <row r="546" spans="2:17" ht="30">
      <c r="B546" s="72" t="s">
        <v>28</v>
      </c>
      <c r="C546" s="235" t="s">
        <v>37</v>
      </c>
      <c r="D546" s="233"/>
      <c r="E546" s="233"/>
      <c r="F546" s="233"/>
      <c r="G546" s="233"/>
      <c r="H546" s="233"/>
      <c r="I546" s="233"/>
      <c r="J546" s="234"/>
      <c r="K546" s="1" t="s">
        <v>404</v>
      </c>
      <c r="L546" s="1" t="s">
        <v>404</v>
      </c>
      <c r="M546" s="30"/>
      <c r="N546" s="196"/>
      <c r="O546" s="78"/>
      <c r="P546" s="78"/>
      <c r="Q546" s="136"/>
    </row>
    <row r="547" spans="2:17" ht="151.5">
      <c r="B547" s="71" t="s">
        <v>29</v>
      </c>
      <c r="C547" s="163" t="s">
        <v>203</v>
      </c>
      <c r="D547" s="163" t="s">
        <v>64</v>
      </c>
      <c r="E547" s="163" t="s">
        <v>161</v>
      </c>
      <c r="F547" s="163" t="s">
        <v>204</v>
      </c>
      <c r="G547" s="163" t="s">
        <v>205</v>
      </c>
      <c r="H547" s="163" t="s">
        <v>206</v>
      </c>
      <c r="I547" s="163" t="s">
        <v>207</v>
      </c>
      <c r="J547" s="163" t="s">
        <v>208</v>
      </c>
      <c r="K547" s="197" t="s">
        <v>405</v>
      </c>
      <c r="L547" s="26" t="s">
        <v>488</v>
      </c>
      <c r="M547" s="29" t="s">
        <v>30</v>
      </c>
      <c r="N547" s="196"/>
      <c r="O547" s="78"/>
      <c r="P547" s="78"/>
      <c r="Q547" s="136"/>
    </row>
    <row r="548" spans="2:17" ht="142.5" customHeight="1" thickBot="1">
      <c r="B548" s="73" t="s">
        <v>31</v>
      </c>
      <c r="C548" s="164" t="s">
        <v>209</v>
      </c>
      <c r="D548" s="164" t="s">
        <v>129</v>
      </c>
      <c r="E548" s="164" t="s">
        <v>209</v>
      </c>
      <c r="F548" s="164" t="s">
        <v>209</v>
      </c>
      <c r="G548" s="164" t="s">
        <v>209</v>
      </c>
      <c r="H548" s="164" t="s">
        <v>209</v>
      </c>
      <c r="I548" s="164" t="s">
        <v>209</v>
      </c>
      <c r="J548" s="164" t="s">
        <v>209</v>
      </c>
      <c r="K548" s="27" t="s">
        <v>229</v>
      </c>
      <c r="L548" s="27" t="s">
        <v>406</v>
      </c>
      <c r="M548" s="31" t="s">
        <v>407</v>
      </c>
      <c r="N548" s="198"/>
      <c r="O548" s="224" t="s">
        <v>408</v>
      </c>
      <c r="P548" s="210"/>
      <c r="Q548" s="137"/>
    </row>
    <row r="549" spans="2:17" ht="15.75" thickTop="1">
      <c r="B549" s="74" t="s">
        <v>583</v>
      </c>
      <c r="C549" s="165" t="s">
        <v>162</v>
      </c>
      <c r="D549" s="165" t="s">
        <v>162</v>
      </c>
      <c r="E549" s="165" t="s">
        <v>162</v>
      </c>
      <c r="F549" s="165" t="s">
        <v>162</v>
      </c>
      <c r="G549" s="165" t="s">
        <v>162</v>
      </c>
      <c r="H549" s="165" t="s">
        <v>162</v>
      </c>
      <c r="I549" s="192" t="s">
        <v>276</v>
      </c>
      <c r="J549" s="165" t="s">
        <v>162</v>
      </c>
      <c r="K549" s="36" t="s">
        <v>33</v>
      </c>
      <c r="L549" s="36" t="s">
        <v>258</v>
      </c>
      <c r="M549" s="37" t="s">
        <v>34</v>
      </c>
      <c r="N549" s="165"/>
      <c r="O549" s="35" t="s">
        <v>32</v>
      </c>
      <c r="P549" s="42"/>
      <c r="Q549" s="138"/>
    </row>
    <row r="550" spans="2:17">
      <c r="B550" s="21" t="s">
        <v>628</v>
      </c>
      <c r="C550" s="166" t="s">
        <v>162</v>
      </c>
      <c r="D550" s="166" t="s">
        <v>162</v>
      </c>
      <c r="E550" s="166" t="s">
        <v>162</v>
      </c>
      <c r="F550" s="166" t="s">
        <v>162</v>
      </c>
      <c r="G550" s="166" t="s">
        <v>162</v>
      </c>
      <c r="H550" s="166" t="s">
        <v>162</v>
      </c>
      <c r="I550" s="193" t="s">
        <v>259</v>
      </c>
      <c r="J550" s="166" t="s">
        <v>162</v>
      </c>
      <c r="K550" s="34" t="s">
        <v>33</v>
      </c>
      <c r="L550" s="34" t="s">
        <v>259</v>
      </c>
      <c r="M550" s="38" t="s">
        <v>409</v>
      </c>
      <c r="N550" s="166"/>
      <c r="O550" s="62" t="s">
        <v>410</v>
      </c>
      <c r="P550" s="43"/>
      <c r="Q550" s="139"/>
    </row>
    <row r="551" spans="2:17">
      <c r="B551" s="21" t="s">
        <v>575</v>
      </c>
      <c r="C551" s="166" t="s">
        <v>162</v>
      </c>
      <c r="D551" s="166" t="s">
        <v>162</v>
      </c>
      <c r="E551" s="166" t="s">
        <v>162</v>
      </c>
      <c r="F551" s="166" t="s">
        <v>162</v>
      </c>
      <c r="G551" s="166" t="s">
        <v>162</v>
      </c>
      <c r="H551" s="166" t="s">
        <v>162</v>
      </c>
      <c r="I551" s="193" t="s">
        <v>259</v>
      </c>
      <c r="J551" s="166" t="s">
        <v>162</v>
      </c>
      <c r="K551" s="34" t="s">
        <v>217</v>
      </c>
      <c r="L551" s="34" t="s">
        <v>263</v>
      </c>
      <c r="M551" s="38" t="s">
        <v>34</v>
      </c>
      <c r="N551" s="166"/>
      <c r="O551" s="62" t="s">
        <v>32</v>
      </c>
      <c r="P551" s="43"/>
      <c r="Q551" s="139"/>
    </row>
    <row r="552" spans="2:17">
      <c r="B552" s="21" t="s">
        <v>576</v>
      </c>
      <c r="C552" s="166" t="s">
        <v>162</v>
      </c>
      <c r="D552" s="166" t="s">
        <v>162</v>
      </c>
      <c r="E552" s="166" t="s">
        <v>162</v>
      </c>
      <c r="F552" s="166" t="s">
        <v>162</v>
      </c>
      <c r="G552" s="166" t="s">
        <v>162</v>
      </c>
      <c r="H552" s="166" t="s">
        <v>162</v>
      </c>
      <c r="I552" s="193" t="s">
        <v>259</v>
      </c>
      <c r="J552" s="166" t="s">
        <v>162</v>
      </c>
      <c r="K552" s="34" t="s">
        <v>215</v>
      </c>
      <c r="L552" s="34" t="s">
        <v>263</v>
      </c>
      <c r="M552" s="38" t="s">
        <v>34</v>
      </c>
      <c r="N552" s="166"/>
      <c r="O552" s="62" t="s">
        <v>32</v>
      </c>
      <c r="P552" s="43"/>
      <c r="Q552" s="139"/>
    </row>
    <row r="553" spans="2:17">
      <c r="B553" s="21" t="s">
        <v>577</v>
      </c>
      <c r="C553" s="166" t="s">
        <v>162</v>
      </c>
      <c r="D553" s="166" t="s">
        <v>162</v>
      </c>
      <c r="E553" s="166" t="s">
        <v>162</v>
      </c>
      <c r="F553" s="166" t="s">
        <v>162</v>
      </c>
      <c r="G553" s="166" t="s">
        <v>162</v>
      </c>
      <c r="H553" s="166" t="s">
        <v>162</v>
      </c>
      <c r="I553" s="193" t="s">
        <v>259</v>
      </c>
      <c r="J553" s="166" t="s">
        <v>162</v>
      </c>
      <c r="K553" s="34" t="s">
        <v>218</v>
      </c>
      <c r="L553" s="34" t="s">
        <v>263</v>
      </c>
      <c r="M553" s="38" t="s">
        <v>34</v>
      </c>
      <c r="N553" s="166"/>
      <c r="O553" s="62" t="s">
        <v>32</v>
      </c>
      <c r="P553" s="43"/>
      <c r="Q553" s="139"/>
    </row>
    <row r="554" spans="2:17" ht="15.75" thickBot="1">
      <c r="B554" s="22" t="s">
        <v>578</v>
      </c>
      <c r="C554" s="167" t="s">
        <v>162</v>
      </c>
      <c r="D554" s="167" t="s">
        <v>162</v>
      </c>
      <c r="E554" s="167" t="s">
        <v>162</v>
      </c>
      <c r="F554" s="167" t="s">
        <v>162</v>
      </c>
      <c r="G554" s="167" t="s">
        <v>162</v>
      </c>
      <c r="H554" s="167" t="s">
        <v>162</v>
      </c>
      <c r="I554" s="194" t="s">
        <v>257</v>
      </c>
      <c r="J554" s="167" t="s">
        <v>162</v>
      </c>
      <c r="K554" s="40" t="s">
        <v>235</v>
      </c>
      <c r="L554" s="40" t="s">
        <v>263</v>
      </c>
      <c r="M554" s="41" t="s">
        <v>34</v>
      </c>
      <c r="N554" s="167"/>
      <c r="O554" s="39" t="s">
        <v>32</v>
      </c>
      <c r="P554" s="44"/>
      <c r="Q554" s="140"/>
    </row>
    <row r="576" spans="2:2" ht="16.5" thickBot="1">
      <c r="B576" s="307" t="s">
        <v>640</v>
      </c>
    </row>
    <row r="577" spans="2:17" ht="16.5" thickBot="1">
      <c r="B577" s="97" t="s">
        <v>125</v>
      </c>
      <c r="C577" s="374" t="s">
        <v>201</v>
      </c>
      <c r="D577" s="375"/>
      <c r="E577" s="375"/>
      <c r="F577" s="375"/>
      <c r="G577" s="375"/>
      <c r="H577" s="375"/>
      <c r="I577" s="375"/>
      <c r="J577" s="376"/>
      <c r="K577" s="168"/>
      <c r="L577" s="168"/>
      <c r="M577" s="171"/>
      <c r="N577" s="169"/>
      <c r="O577" s="169"/>
      <c r="P577" s="169"/>
      <c r="Q577" s="170"/>
    </row>
    <row r="578" spans="2:17">
      <c r="B578" s="70"/>
      <c r="C578" s="32" t="s">
        <v>202</v>
      </c>
      <c r="D578" s="32"/>
      <c r="E578" s="32"/>
      <c r="F578" s="32"/>
      <c r="G578" s="32"/>
      <c r="H578" s="32"/>
      <c r="I578" s="32"/>
      <c r="J578" s="32"/>
      <c r="K578" s="32"/>
      <c r="L578" s="33"/>
      <c r="M578" s="28" t="s">
        <v>53</v>
      </c>
      <c r="N578" s="45" t="s">
        <v>21</v>
      </c>
      <c r="O578" s="46"/>
      <c r="P578" s="46"/>
      <c r="Q578" s="47"/>
    </row>
    <row r="579" spans="2:17">
      <c r="B579" s="71" t="s">
        <v>22</v>
      </c>
      <c r="C579" s="380" t="s">
        <v>169</v>
      </c>
      <c r="D579" s="378"/>
      <c r="E579" s="378"/>
      <c r="F579" s="378"/>
      <c r="G579" s="378"/>
      <c r="H579" s="378"/>
      <c r="I579" s="378"/>
      <c r="J579" s="379"/>
      <c r="K579" s="89" t="s">
        <v>23</v>
      </c>
      <c r="L579" s="75"/>
      <c r="M579" s="29" t="s">
        <v>411</v>
      </c>
      <c r="N579" s="195" t="s">
        <v>24</v>
      </c>
      <c r="O579" s="1" t="s">
        <v>25</v>
      </c>
      <c r="P579" s="77" t="s">
        <v>26</v>
      </c>
      <c r="Q579" s="136" t="s">
        <v>27</v>
      </c>
    </row>
    <row r="580" spans="2:17">
      <c r="B580" s="71" t="s">
        <v>35</v>
      </c>
      <c r="C580" s="162" t="s">
        <v>129</v>
      </c>
      <c r="D580" s="162" t="s">
        <v>129</v>
      </c>
      <c r="E580" s="162" t="s">
        <v>129</v>
      </c>
      <c r="F580" s="162" t="s">
        <v>129</v>
      </c>
      <c r="G580" s="162" t="s">
        <v>129</v>
      </c>
      <c r="H580" s="162" t="s">
        <v>129</v>
      </c>
      <c r="I580" s="162" t="s">
        <v>129</v>
      </c>
      <c r="J580" s="162" t="s">
        <v>129</v>
      </c>
      <c r="K580" s="206" t="s">
        <v>226</v>
      </c>
      <c r="L580" s="206" t="s">
        <v>226</v>
      </c>
      <c r="M580" s="29" t="s">
        <v>127</v>
      </c>
      <c r="N580" s="196"/>
      <c r="O580" s="78"/>
      <c r="P580" s="78"/>
      <c r="Q580" s="223"/>
    </row>
    <row r="581" spans="2:17" ht="30">
      <c r="B581" s="72" t="s">
        <v>28</v>
      </c>
      <c r="C581" s="377" t="s">
        <v>37</v>
      </c>
      <c r="D581" s="378"/>
      <c r="E581" s="378"/>
      <c r="F581" s="378"/>
      <c r="G581" s="378"/>
      <c r="H581" s="378"/>
      <c r="I581" s="378"/>
      <c r="J581" s="379"/>
      <c r="K581" s="1" t="s">
        <v>404</v>
      </c>
      <c r="L581" s="1" t="s">
        <v>404</v>
      </c>
      <c r="M581" s="30"/>
      <c r="N581" s="196"/>
      <c r="O581" s="78"/>
      <c r="P581" s="78"/>
      <c r="Q581" s="136"/>
    </row>
    <row r="582" spans="2:17" ht="151.5">
      <c r="B582" s="71" t="s">
        <v>29</v>
      </c>
      <c r="C582" s="163" t="s">
        <v>203</v>
      </c>
      <c r="D582" s="163" t="s">
        <v>64</v>
      </c>
      <c r="E582" s="163" t="s">
        <v>161</v>
      </c>
      <c r="F582" s="163" t="s">
        <v>204</v>
      </c>
      <c r="G582" s="163" t="s">
        <v>205</v>
      </c>
      <c r="H582" s="163" t="s">
        <v>206</v>
      </c>
      <c r="I582" s="163" t="s">
        <v>207</v>
      </c>
      <c r="J582" s="163" t="s">
        <v>208</v>
      </c>
      <c r="K582" s="197" t="s">
        <v>405</v>
      </c>
      <c r="L582" s="26" t="s">
        <v>489</v>
      </c>
      <c r="M582" s="29" t="s">
        <v>30</v>
      </c>
      <c r="N582" s="196"/>
      <c r="O582" s="78"/>
      <c r="P582" s="78"/>
      <c r="Q582" s="136"/>
    </row>
    <row r="583" spans="2:17" ht="108" customHeight="1" thickBot="1">
      <c r="B583" s="73" t="s">
        <v>31</v>
      </c>
      <c r="C583" s="164" t="s">
        <v>209</v>
      </c>
      <c r="D583" s="164" t="s">
        <v>129</v>
      </c>
      <c r="E583" s="164" t="s">
        <v>209</v>
      </c>
      <c r="F583" s="164" t="s">
        <v>209</v>
      </c>
      <c r="G583" s="164" t="s">
        <v>209</v>
      </c>
      <c r="H583" s="164" t="s">
        <v>209</v>
      </c>
      <c r="I583" s="164" t="s">
        <v>209</v>
      </c>
      <c r="J583" s="164" t="s">
        <v>209</v>
      </c>
      <c r="K583" s="27" t="s">
        <v>229</v>
      </c>
      <c r="L583" s="27" t="s">
        <v>412</v>
      </c>
      <c r="M583" s="31" t="s">
        <v>413</v>
      </c>
      <c r="N583" s="198"/>
      <c r="O583" s="224" t="s">
        <v>414</v>
      </c>
      <c r="P583" s="210"/>
      <c r="Q583" s="137"/>
    </row>
    <row r="584" spans="2:17" ht="15.75" thickTop="1">
      <c r="B584" s="74" t="s">
        <v>583</v>
      </c>
      <c r="C584" s="165" t="s">
        <v>162</v>
      </c>
      <c r="D584" s="165" t="s">
        <v>162</v>
      </c>
      <c r="E584" s="165" t="s">
        <v>162</v>
      </c>
      <c r="F584" s="165" t="s">
        <v>162</v>
      </c>
      <c r="G584" s="165" t="s">
        <v>162</v>
      </c>
      <c r="H584" s="165" t="s">
        <v>162</v>
      </c>
      <c r="I584" s="192" t="s">
        <v>276</v>
      </c>
      <c r="J584" s="165" t="s">
        <v>162</v>
      </c>
      <c r="K584" s="36" t="s">
        <v>33</v>
      </c>
      <c r="L584" s="36" t="s">
        <v>258</v>
      </c>
      <c r="M584" s="37" t="s">
        <v>34</v>
      </c>
      <c r="N584" s="165"/>
      <c r="O584" s="35" t="s">
        <v>32</v>
      </c>
      <c r="P584" s="42"/>
      <c r="Q584" s="138"/>
    </row>
    <row r="585" spans="2:17">
      <c r="B585" s="21" t="s">
        <v>629</v>
      </c>
      <c r="C585" s="166" t="s">
        <v>162</v>
      </c>
      <c r="D585" s="166" t="s">
        <v>162</v>
      </c>
      <c r="E585" s="166" t="s">
        <v>162</v>
      </c>
      <c r="F585" s="166" t="s">
        <v>162</v>
      </c>
      <c r="G585" s="166" t="s">
        <v>162</v>
      </c>
      <c r="H585" s="166" t="s">
        <v>162</v>
      </c>
      <c r="I585" s="193" t="s">
        <v>259</v>
      </c>
      <c r="J585" s="166" t="s">
        <v>162</v>
      </c>
      <c r="K585" s="34" t="s">
        <v>33</v>
      </c>
      <c r="L585" s="34" t="s">
        <v>259</v>
      </c>
      <c r="M585" s="38" t="s">
        <v>415</v>
      </c>
      <c r="N585" s="166"/>
      <c r="O585" s="62" t="s">
        <v>416</v>
      </c>
      <c r="P585" s="43"/>
      <c r="Q585" s="139"/>
    </row>
    <row r="586" spans="2:17">
      <c r="B586" s="21" t="s">
        <v>575</v>
      </c>
      <c r="C586" s="166" t="s">
        <v>162</v>
      </c>
      <c r="D586" s="166" t="s">
        <v>162</v>
      </c>
      <c r="E586" s="166" t="s">
        <v>162</v>
      </c>
      <c r="F586" s="166" t="s">
        <v>162</v>
      </c>
      <c r="G586" s="166" t="s">
        <v>162</v>
      </c>
      <c r="H586" s="166" t="s">
        <v>162</v>
      </c>
      <c r="I586" s="193" t="s">
        <v>259</v>
      </c>
      <c r="J586" s="166" t="s">
        <v>162</v>
      </c>
      <c r="K586" s="34" t="s">
        <v>217</v>
      </c>
      <c r="L586" s="34" t="s">
        <v>263</v>
      </c>
      <c r="M586" s="38" t="s">
        <v>34</v>
      </c>
      <c r="N586" s="166"/>
      <c r="O586" s="62" t="s">
        <v>32</v>
      </c>
      <c r="P586" s="43"/>
      <c r="Q586" s="139"/>
    </row>
    <row r="587" spans="2:17">
      <c r="B587" s="21" t="s">
        <v>576</v>
      </c>
      <c r="C587" s="166" t="s">
        <v>162</v>
      </c>
      <c r="D587" s="166" t="s">
        <v>162</v>
      </c>
      <c r="E587" s="166" t="s">
        <v>162</v>
      </c>
      <c r="F587" s="166" t="s">
        <v>162</v>
      </c>
      <c r="G587" s="166" t="s">
        <v>162</v>
      </c>
      <c r="H587" s="166" t="s">
        <v>162</v>
      </c>
      <c r="I587" s="193" t="s">
        <v>259</v>
      </c>
      <c r="J587" s="166" t="s">
        <v>162</v>
      </c>
      <c r="K587" s="34" t="s">
        <v>215</v>
      </c>
      <c r="L587" s="34" t="s">
        <v>263</v>
      </c>
      <c r="M587" s="38" t="s">
        <v>34</v>
      </c>
      <c r="N587" s="166"/>
      <c r="O587" s="62" t="s">
        <v>32</v>
      </c>
      <c r="P587" s="43"/>
      <c r="Q587" s="139"/>
    </row>
    <row r="588" spans="2:17">
      <c r="B588" s="21" t="s">
        <v>577</v>
      </c>
      <c r="C588" s="166" t="s">
        <v>162</v>
      </c>
      <c r="D588" s="166" t="s">
        <v>162</v>
      </c>
      <c r="E588" s="166" t="s">
        <v>162</v>
      </c>
      <c r="F588" s="166" t="s">
        <v>162</v>
      </c>
      <c r="G588" s="166" t="s">
        <v>162</v>
      </c>
      <c r="H588" s="166" t="s">
        <v>162</v>
      </c>
      <c r="I588" s="193" t="s">
        <v>259</v>
      </c>
      <c r="J588" s="166" t="s">
        <v>162</v>
      </c>
      <c r="K588" s="34" t="s">
        <v>218</v>
      </c>
      <c r="L588" s="34" t="s">
        <v>263</v>
      </c>
      <c r="M588" s="38" t="s">
        <v>34</v>
      </c>
      <c r="N588" s="166"/>
      <c r="O588" s="62" t="s">
        <v>32</v>
      </c>
      <c r="P588" s="43"/>
      <c r="Q588" s="139"/>
    </row>
    <row r="589" spans="2:17" ht="15.75" thickBot="1">
      <c r="B589" s="22" t="s">
        <v>578</v>
      </c>
      <c r="C589" s="167" t="s">
        <v>162</v>
      </c>
      <c r="D589" s="167" t="s">
        <v>162</v>
      </c>
      <c r="E589" s="167" t="s">
        <v>162</v>
      </c>
      <c r="F589" s="167" t="s">
        <v>162</v>
      </c>
      <c r="G589" s="167" t="s">
        <v>162</v>
      </c>
      <c r="H589" s="167" t="s">
        <v>162</v>
      </c>
      <c r="I589" s="194" t="s">
        <v>257</v>
      </c>
      <c r="J589" s="167" t="s">
        <v>162</v>
      </c>
      <c r="K589" s="40" t="s">
        <v>219</v>
      </c>
      <c r="L589" s="40" t="s">
        <v>263</v>
      </c>
      <c r="M589" s="41" t="s">
        <v>34</v>
      </c>
      <c r="N589" s="167"/>
      <c r="O589" s="39" t="s">
        <v>32</v>
      </c>
      <c r="P589" s="44"/>
      <c r="Q589" s="140"/>
    </row>
    <row r="590" spans="2:17">
      <c r="C590" s="61"/>
      <c r="D590" s="61"/>
      <c r="E590" s="61"/>
      <c r="F590" s="61"/>
      <c r="G590" s="61"/>
      <c r="H590" s="61"/>
      <c r="I590" s="61"/>
      <c r="J590" s="61"/>
      <c r="K590" s="61"/>
      <c r="L590" s="61"/>
      <c r="M590" s="61"/>
      <c r="N590" s="61"/>
      <c r="O590" s="61"/>
      <c r="P590" s="61"/>
      <c r="Q590" s="61"/>
    </row>
    <row r="591" spans="2:17">
      <c r="C591" s="61"/>
      <c r="D591" s="61"/>
      <c r="E591" s="61"/>
      <c r="F591" s="61"/>
      <c r="G591" s="61"/>
      <c r="H591" s="61"/>
      <c r="I591" s="61"/>
      <c r="J591" s="61"/>
      <c r="K591" s="61"/>
      <c r="L591" s="61"/>
      <c r="M591" s="61"/>
      <c r="N591" s="61"/>
      <c r="O591" s="61"/>
      <c r="P591" s="61"/>
      <c r="Q591" s="61"/>
    </row>
    <row r="592" spans="2:17">
      <c r="C592" s="61"/>
      <c r="D592" s="61"/>
      <c r="E592" s="61"/>
      <c r="F592" s="61"/>
      <c r="G592" s="61"/>
      <c r="H592" s="61"/>
      <c r="I592" s="61"/>
      <c r="J592" s="61"/>
      <c r="K592" s="61"/>
      <c r="L592" s="61"/>
      <c r="M592" s="61"/>
      <c r="N592" s="61"/>
      <c r="O592" s="61"/>
      <c r="P592" s="61"/>
      <c r="Q592" s="61"/>
    </row>
    <row r="593" spans="2:17">
      <c r="C593" s="61"/>
      <c r="D593" s="61"/>
      <c r="E593" s="61"/>
      <c r="F593" s="61"/>
      <c r="G593" s="61"/>
      <c r="H593" s="61"/>
      <c r="I593" s="61"/>
      <c r="J593" s="61"/>
      <c r="K593" s="61"/>
      <c r="L593" s="61"/>
      <c r="M593" s="61"/>
      <c r="N593" s="61"/>
      <c r="O593" s="61"/>
      <c r="P593" s="61"/>
      <c r="Q593" s="61"/>
    </row>
    <row r="596" spans="2:17" ht="16.5" thickBot="1">
      <c r="B596" s="307" t="s">
        <v>639</v>
      </c>
    </row>
    <row r="597" spans="2:17" ht="16.5" thickBot="1">
      <c r="B597" s="97" t="s">
        <v>125</v>
      </c>
      <c r="C597" s="374" t="s">
        <v>201</v>
      </c>
      <c r="D597" s="375"/>
      <c r="E597" s="375"/>
      <c r="F597" s="375"/>
      <c r="G597" s="375"/>
      <c r="H597" s="375"/>
      <c r="I597" s="375"/>
      <c r="J597" s="376"/>
      <c r="K597" s="168"/>
      <c r="L597" s="168"/>
      <c r="M597" s="171"/>
      <c r="N597" s="169"/>
      <c r="O597" s="169"/>
      <c r="P597" s="169"/>
      <c r="Q597" s="170"/>
    </row>
    <row r="598" spans="2:17">
      <c r="B598" s="70"/>
      <c r="C598" s="32" t="s">
        <v>202</v>
      </c>
      <c r="D598" s="32"/>
      <c r="E598" s="32"/>
      <c r="F598" s="32"/>
      <c r="G598" s="32"/>
      <c r="H598" s="32"/>
      <c r="I598" s="32"/>
      <c r="J598" s="32"/>
      <c r="K598" s="32"/>
      <c r="L598" s="33"/>
      <c r="M598" s="28" t="s">
        <v>53</v>
      </c>
      <c r="N598" s="45" t="s">
        <v>21</v>
      </c>
      <c r="O598" s="46"/>
      <c r="P598" s="46"/>
      <c r="Q598" s="47"/>
    </row>
    <row r="599" spans="2:17">
      <c r="B599" s="71" t="s">
        <v>22</v>
      </c>
      <c r="C599" s="380" t="s">
        <v>169</v>
      </c>
      <c r="D599" s="378"/>
      <c r="E599" s="378"/>
      <c r="F599" s="378"/>
      <c r="G599" s="378"/>
      <c r="H599" s="378"/>
      <c r="I599" s="378"/>
      <c r="J599" s="379"/>
      <c r="K599" s="89" t="s">
        <v>23</v>
      </c>
      <c r="L599" s="75"/>
      <c r="M599" s="29" t="s">
        <v>422</v>
      </c>
      <c r="N599" s="195" t="s">
        <v>24</v>
      </c>
      <c r="O599" s="1" t="s">
        <v>25</v>
      </c>
      <c r="P599" s="77" t="s">
        <v>26</v>
      </c>
      <c r="Q599" s="136" t="s">
        <v>27</v>
      </c>
    </row>
    <row r="600" spans="2:17">
      <c r="B600" s="71" t="s">
        <v>35</v>
      </c>
      <c r="C600" s="162" t="s">
        <v>129</v>
      </c>
      <c r="D600" s="162" t="s">
        <v>129</v>
      </c>
      <c r="E600" s="162" t="s">
        <v>129</v>
      </c>
      <c r="F600" s="162" t="s">
        <v>129</v>
      </c>
      <c r="G600" s="162" t="s">
        <v>129</v>
      </c>
      <c r="H600" s="162" t="s">
        <v>129</v>
      </c>
      <c r="I600" s="162" t="s">
        <v>129</v>
      </c>
      <c r="J600" s="162" t="s">
        <v>129</v>
      </c>
      <c r="K600" s="206" t="s">
        <v>670</v>
      </c>
      <c r="L600" s="206" t="s">
        <v>670</v>
      </c>
      <c r="M600" s="29" t="s">
        <v>306</v>
      </c>
      <c r="N600" s="196"/>
      <c r="O600" s="78"/>
      <c r="P600" s="78"/>
      <c r="Q600" s="223"/>
    </row>
    <row r="601" spans="2:17" ht="30">
      <c r="B601" s="72" t="s">
        <v>28</v>
      </c>
      <c r="C601" s="377" t="s">
        <v>37</v>
      </c>
      <c r="D601" s="378"/>
      <c r="E601" s="378"/>
      <c r="F601" s="378"/>
      <c r="G601" s="378"/>
      <c r="H601" s="378"/>
      <c r="I601" s="378"/>
      <c r="J601" s="379"/>
      <c r="K601" s="1" t="s">
        <v>252</v>
      </c>
      <c r="L601" s="1" t="s">
        <v>252</v>
      </c>
      <c r="M601" s="30"/>
      <c r="N601" s="196"/>
      <c r="O601" s="78"/>
      <c r="P601" s="78"/>
      <c r="Q601" s="136"/>
    </row>
    <row r="602" spans="2:17" ht="151.5">
      <c r="B602" s="71" t="s">
        <v>29</v>
      </c>
      <c r="C602" s="163" t="s">
        <v>203</v>
      </c>
      <c r="D602" s="163" t="s">
        <v>64</v>
      </c>
      <c r="E602" s="163" t="s">
        <v>161</v>
      </c>
      <c r="F602" s="163" t="s">
        <v>204</v>
      </c>
      <c r="G602" s="163" t="s">
        <v>205</v>
      </c>
      <c r="H602" s="163" t="s">
        <v>206</v>
      </c>
      <c r="I602" s="163" t="s">
        <v>207</v>
      </c>
      <c r="J602" s="163" t="s">
        <v>208</v>
      </c>
      <c r="K602" s="197" t="s">
        <v>266</v>
      </c>
      <c r="L602" s="26" t="s">
        <v>490</v>
      </c>
      <c r="M602" s="29" t="s">
        <v>30</v>
      </c>
      <c r="N602" s="196"/>
      <c r="O602" s="78"/>
      <c r="P602" s="78"/>
      <c r="Q602" s="136"/>
    </row>
    <row r="603" spans="2:17" ht="99" customHeight="1" thickBot="1">
      <c r="B603" s="73" t="s">
        <v>31</v>
      </c>
      <c r="C603" s="164" t="s">
        <v>209</v>
      </c>
      <c r="D603" s="164" t="s">
        <v>129</v>
      </c>
      <c r="E603" s="164" t="s">
        <v>209</v>
      </c>
      <c r="F603" s="164" t="s">
        <v>209</v>
      </c>
      <c r="G603" s="164" t="s">
        <v>209</v>
      </c>
      <c r="H603" s="164" t="s">
        <v>209</v>
      </c>
      <c r="I603" s="164" t="s">
        <v>209</v>
      </c>
      <c r="J603" s="164" t="s">
        <v>209</v>
      </c>
      <c r="K603" s="27" t="s">
        <v>229</v>
      </c>
      <c r="L603" s="27" t="s">
        <v>421</v>
      </c>
      <c r="M603" s="31" t="s">
        <v>419</v>
      </c>
      <c r="N603" s="198"/>
      <c r="O603" s="208" t="s">
        <v>417</v>
      </c>
      <c r="P603" s="210"/>
      <c r="Q603" s="137"/>
    </row>
    <row r="604" spans="2:17" ht="15.75" thickTop="1">
      <c r="B604" s="74" t="s">
        <v>554</v>
      </c>
      <c r="C604" s="165" t="s">
        <v>162</v>
      </c>
      <c r="D604" s="165" t="s">
        <v>162</v>
      </c>
      <c r="E604" s="165" t="s">
        <v>162</v>
      </c>
      <c r="F604" s="165" t="s">
        <v>162</v>
      </c>
      <c r="G604" s="165" t="s">
        <v>162</v>
      </c>
      <c r="H604" s="165" t="s">
        <v>162</v>
      </c>
      <c r="I604" s="165" t="s">
        <v>162</v>
      </c>
      <c r="J604" s="165" t="s">
        <v>162</v>
      </c>
      <c r="K604" s="36" t="s">
        <v>33</v>
      </c>
      <c r="L604" s="36" t="s">
        <v>258</v>
      </c>
      <c r="M604" s="37" t="s">
        <v>34</v>
      </c>
      <c r="N604" s="165"/>
      <c r="O604" s="35" t="s">
        <v>32</v>
      </c>
      <c r="P604" s="42"/>
      <c r="Q604" s="138"/>
    </row>
    <row r="605" spans="2:17">
      <c r="B605" s="74" t="s">
        <v>662</v>
      </c>
      <c r="C605" s="166" t="s">
        <v>162</v>
      </c>
      <c r="D605" s="166" t="s">
        <v>162</v>
      </c>
      <c r="E605" s="166" t="s">
        <v>162</v>
      </c>
      <c r="F605" s="166" t="s">
        <v>162</v>
      </c>
      <c r="G605" s="166" t="s">
        <v>162</v>
      </c>
      <c r="H605" s="166" t="s">
        <v>162</v>
      </c>
      <c r="I605" s="166" t="s">
        <v>162</v>
      </c>
      <c r="J605" s="166" t="s">
        <v>162</v>
      </c>
      <c r="K605" s="34" t="s">
        <v>33</v>
      </c>
      <c r="L605" s="34" t="s">
        <v>259</v>
      </c>
      <c r="M605" s="38" t="s">
        <v>420</v>
      </c>
      <c r="N605" s="166"/>
      <c r="O605" s="62" t="s">
        <v>418</v>
      </c>
      <c r="P605" s="43"/>
      <c r="Q605" s="139"/>
    </row>
    <row r="606" spans="2:17">
      <c r="B606" s="74" t="s">
        <v>538</v>
      </c>
      <c r="C606" s="166" t="s">
        <v>162</v>
      </c>
      <c r="D606" s="166" t="s">
        <v>162</v>
      </c>
      <c r="E606" s="166" t="s">
        <v>162</v>
      </c>
      <c r="F606" s="166" t="s">
        <v>162</v>
      </c>
      <c r="G606" s="166" t="s">
        <v>162</v>
      </c>
      <c r="H606" s="166" t="s">
        <v>162</v>
      </c>
      <c r="I606" s="166" t="s">
        <v>162</v>
      </c>
      <c r="J606" s="166" t="s">
        <v>162</v>
      </c>
      <c r="K606" s="34" t="s">
        <v>217</v>
      </c>
      <c r="L606" s="34" t="s">
        <v>263</v>
      </c>
      <c r="M606" s="38" t="s">
        <v>34</v>
      </c>
      <c r="N606" s="166"/>
      <c r="O606" s="62" t="s">
        <v>32</v>
      </c>
      <c r="P606" s="43"/>
      <c r="Q606" s="139"/>
    </row>
    <row r="607" spans="2:17">
      <c r="B607" s="74" t="s">
        <v>539</v>
      </c>
      <c r="C607" s="166" t="s">
        <v>162</v>
      </c>
      <c r="D607" s="166" t="s">
        <v>162</v>
      </c>
      <c r="E607" s="166" t="s">
        <v>162</v>
      </c>
      <c r="F607" s="166" t="s">
        <v>162</v>
      </c>
      <c r="G607" s="166" t="s">
        <v>162</v>
      </c>
      <c r="H607" s="166" t="s">
        <v>162</v>
      </c>
      <c r="I607" s="166" t="s">
        <v>162</v>
      </c>
      <c r="J607" s="166" t="s">
        <v>162</v>
      </c>
      <c r="K607" s="34" t="s">
        <v>215</v>
      </c>
      <c r="L607" s="34" t="s">
        <v>263</v>
      </c>
      <c r="M607" s="38" t="s">
        <v>34</v>
      </c>
      <c r="N607" s="166"/>
      <c r="O607" s="62" t="s">
        <v>32</v>
      </c>
      <c r="P607" s="43"/>
      <c r="Q607" s="139"/>
    </row>
    <row r="608" spans="2:17">
      <c r="B608" s="74" t="s">
        <v>540</v>
      </c>
      <c r="C608" s="166" t="s">
        <v>162</v>
      </c>
      <c r="D608" s="166" t="s">
        <v>162</v>
      </c>
      <c r="E608" s="166" t="s">
        <v>162</v>
      </c>
      <c r="F608" s="166" t="s">
        <v>162</v>
      </c>
      <c r="G608" s="166" t="s">
        <v>162</v>
      </c>
      <c r="H608" s="166" t="s">
        <v>162</v>
      </c>
      <c r="I608" s="166" t="s">
        <v>162</v>
      </c>
      <c r="J608" s="166" t="s">
        <v>162</v>
      </c>
      <c r="K608" s="34" t="s">
        <v>218</v>
      </c>
      <c r="L608" s="34" t="s">
        <v>263</v>
      </c>
      <c r="M608" s="38" t="s">
        <v>34</v>
      </c>
      <c r="N608" s="166"/>
      <c r="O608" s="62" t="s">
        <v>32</v>
      </c>
      <c r="P608" s="43"/>
      <c r="Q608" s="139"/>
    </row>
    <row r="609" spans="2:17" ht="15.75" thickBot="1">
      <c r="B609" s="22" t="s">
        <v>541</v>
      </c>
      <c r="C609" s="167" t="s">
        <v>162</v>
      </c>
      <c r="D609" s="167" t="s">
        <v>162</v>
      </c>
      <c r="E609" s="167" t="s">
        <v>162</v>
      </c>
      <c r="F609" s="167" t="s">
        <v>162</v>
      </c>
      <c r="G609" s="167" t="s">
        <v>162</v>
      </c>
      <c r="H609" s="167" t="s">
        <v>162</v>
      </c>
      <c r="I609" s="167" t="s">
        <v>162</v>
      </c>
      <c r="J609" s="167" t="s">
        <v>162</v>
      </c>
      <c r="K609" s="40" t="s">
        <v>235</v>
      </c>
      <c r="L609" s="40" t="s">
        <v>263</v>
      </c>
      <c r="M609" s="41" t="s">
        <v>34</v>
      </c>
      <c r="N609" s="167"/>
      <c r="O609" s="39" t="s">
        <v>32</v>
      </c>
      <c r="P609" s="44"/>
      <c r="Q609" s="140"/>
    </row>
    <row r="619" spans="2:17" ht="16.5" thickBot="1">
      <c r="B619" s="307" t="s">
        <v>638</v>
      </c>
    </row>
    <row r="620" spans="2:17" ht="16.5" thickBot="1">
      <c r="B620" s="97" t="s">
        <v>125</v>
      </c>
      <c r="C620" s="374" t="s">
        <v>201</v>
      </c>
      <c r="D620" s="375"/>
      <c r="E620" s="375"/>
      <c r="F620" s="375"/>
      <c r="G620" s="375"/>
      <c r="H620" s="375"/>
      <c r="I620" s="375"/>
      <c r="J620" s="376"/>
      <c r="K620" s="168"/>
      <c r="L620" s="168"/>
      <c r="M620" s="171"/>
      <c r="N620" s="169"/>
      <c r="O620" s="169"/>
      <c r="P620" s="169"/>
      <c r="Q620" s="170"/>
    </row>
    <row r="621" spans="2:17">
      <c r="B621" s="70"/>
      <c r="C621" s="32" t="s">
        <v>202</v>
      </c>
      <c r="D621" s="32"/>
      <c r="E621" s="32"/>
      <c r="F621" s="32"/>
      <c r="G621" s="32"/>
      <c r="H621" s="32"/>
      <c r="I621" s="32"/>
      <c r="J621" s="32"/>
      <c r="K621" s="32"/>
      <c r="L621" s="33"/>
      <c r="M621" s="28" t="s">
        <v>53</v>
      </c>
      <c r="N621" s="45" t="s">
        <v>21</v>
      </c>
      <c r="O621" s="46"/>
      <c r="P621" s="46"/>
      <c r="Q621" s="47"/>
    </row>
    <row r="622" spans="2:17">
      <c r="B622" s="71" t="s">
        <v>22</v>
      </c>
      <c r="C622" s="380" t="s">
        <v>169</v>
      </c>
      <c r="D622" s="378"/>
      <c r="E622" s="378"/>
      <c r="F622" s="378"/>
      <c r="G622" s="378"/>
      <c r="H622" s="378"/>
      <c r="I622" s="378"/>
      <c r="J622" s="379"/>
      <c r="K622" s="89" t="s">
        <v>23</v>
      </c>
      <c r="L622" s="75"/>
      <c r="M622" s="29" t="s">
        <v>668</v>
      </c>
      <c r="N622" s="195" t="s">
        <v>24</v>
      </c>
      <c r="O622" s="1" t="s">
        <v>25</v>
      </c>
      <c r="P622" s="77" t="s">
        <v>26</v>
      </c>
      <c r="Q622" s="136" t="s">
        <v>27</v>
      </c>
    </row>
    <row r="623" spans="2:17">
      <c r="B623" s="71" t="s">
        <v>35</v>
      </c>
      <c r="C623" s="162" t="s">
        <v>129</v>
      </c>
      <c r="D623" s="162" t="s">
        <v>129</v>
      </c>
      <c r="E623" s="162" t="s">
        <v>129</v>
      </c>
      <c r="F623" s="162" t="s">
        <v>129</v>
      </c>
      <c r="G623" s="162" t="s">
        <v>129</v>
      </c>
      <c r="H623" s="162" t="s">
        <v>129</v>
      </c>
      <c r="I623" s="162" t="s">
        <v>129</v>
      </c>
      <c r="J623" s="162" t="s">
        <v>129</v>
      </c>
      <c r="K623" s="206" t="s">
        <v>670</v>
      </c>
      <c r="L623" s="206" t="s">
        <v>670</v>
      </c>
      <c r="M623" s="29" t="s">
        <v>306</v>
      </c>
      <c r="N623" s="196"/>
      <c r="O623" s="78"/>
      <c r="P623" s="78"/>
      <c r="Q623" s="223"/>
    </row>
    <row r="624" spans="2:17" ht="30">
      <c r="B624" s="72" t="s">
        <v>28</v>
      </c>
      <c r="C624" s="377" t="s">
        <v>37</v>
      </c>
      <c r="D624" s="378"/>
      <c r="E624" s="378"/>
      <c r="F624" s="378"/>
      <c r="G624" s="378"/>
      <c r="H624" s="378"/>
      <c r="I624" s="378"/>
      <c r="J624" s="379"/>
      <c r="K624" s="1" t="s">
        <v>654</v>
      </c>
      <c r="L624" s="1" t="s">
        <v>654</v>
      </c>
      <c r="M624" s="30"/>
      <c r="N624" s="196"/>
      <c r="O624" s="78"/>
      <c r="P624" s="78"/>
      <c r="Q624" s="136"/>
    </row>
    <row r="625" spans="2:17" ht="151.5">
      <c r="B625" s="71" t="s">
        <v>29</v>
      </c>
      <c r="C625" s="163" t="s">
        <v>203</v>
      </c>
      <c r="D625" s="163" t="s">
        <v>64</v>
      </c>
      <c r="E625" s="163" t="s">
        <v>161</v>
      </c>
      <c r="F625" s="163" t="s">
        <v>204</v>
      </c>
      <c r="G625" s="163" t="s">
        <v>205</v>
      </c>
      <c r="H625" s="163" t="s">
        <v>206</v>
      </c>
      <c r="I625" s="163" t="s">
        <v>207</v>
      </c>
      <c r="J625" s="163" t="s">
        <v>208</v>
      </c>
      <c r="K625" s="197" t="s">
        <v>655</v>
      </c>
      <c r="L625" s="26" t="s">
        <v>653</v>
      </c>
      <c r="M625" s="29" t="s">
        <v>30</v>
      </c>
      <c r="N625" s="196"/>
      <c r="O625" s="78"/>
      <c r="P625" s="78"/>
      <c r="Q625" s="136"/>
    </row>
    <row r="626" spans="2:17" ht="91.5" customHeight="1" thickBot="1">
      <c r="B626" s="73" t="s">
        <v>31</v>
      </c>
      <c r="C626" s="164" t="s">
        <v>209</v>
      </c>
      <c r="D626" s="164" t="s">
        <v>129</v>
      </c>
      <c r="E626" s="164" t="s">
        <v>209</v>
      </c>
      <c r="F626" s="164" t="s">
        <v>209</v>
      </c>
      <c r="G626" s="164" t="s">
        <v>209</v>
      </c>
      <c r="H626" s="164" t="s">
        <v>209</v>
      </c>
      <c r="I626" s="164" t="s">
        <v>209</v>
      </c>
      <c r="J626" s="164" t="s">
        <v>209</v>
      </c>
      <c r="K626" s="27" t="s">
        <v>229</v>
      </c>
      <c r="L626" s="27" t="s">
        <v>661</v>
      </c>
      <c r="M626" s="31" t="s">
        <v>656</v>
      </c>
      <c r="N626" s="198"/>
      <c r="O626" s="208" t="s">
        <v>659</v>
      </c>
      <c r="P626" s="210"/>
      <c r="Q626" s="137"/>
    </row>
    <row r="627" spans="2:17" ht="15.75" thickTop="1">
      <c r="B627" s="74" t="s">
        <v>554</v>
      </c>
      <c r="C627" s="165" t="s">
        <v>162</v>
      </c>
      <c r="D627" s="165" t="s">
        <v>162</v>
      </c>
      <c r="E627" s="165" t="s">
        <v>162</v>
      </c>
      <c r="F627" s="165" t="s">
        <v>162</v>
      </c>
      <c r="G627" s="165" t="s">
        <v>162</v>
      </c>
      <c r="H627" s="165" t="s">
        <v>162</v>
      </c>
      <c r="I627" s="165" t="s">
        <v>162</v>
      </c>
      <c r="J627" s="165" t="s">
        <v>162</v>
      </c>
      <c r="K627" s="36" t="s">
        <v>33</v>
      </c>
      <c r="L627" s="36" t="s">
        <v>258</v>
      </c>
      <c r="M627" s="37" t="s">
        <v>34</v>
      </c>
      <c r="N627" s="165"/>
      <c r="O627" s="35" t="s">
        <v>32</v>
      </c>
      <c r="P627" s="42"/>
      <c r="Q627" s="138"/>
    </row>
    <row r="628" spans="2:17">
      <c r="B628" s="74" t="s">
        <v>663</v>
      </c>
      <c r="C628" s="166" t="s">
        <v>162</v>
      </c>
      <c r="D628" s="166" t="s">
        <v>162</v>
      </c>
      <c r="E628" s="166" t="s">
        <v>162</v>
      </c>
      <c r="F628" s="166" t="s">
        <v>162</v>
      </c>
      <c r="G628" s="166" t="s">
        <v>162</v>
      </c>
      <c r="H628" s="166" t="s">
        <v>162</v>
      </c>
      <c r="I628" s="166" t="s">
        <v>162</v>
      </c>
      <c r="J628" s="166" t="s">
        <v>162</v>
      </c>
      <c r="K628" s="34" t="s">
        <v>33</v>
      </c>
      <c r="L628" s="34" t="s">
        <v>259</v>
      </c>
      <c r="M628" s="38" t="s">
        <v>658</v>
      </c>
      <c r="N628" s="166"/>
      <c r="O628" s="62" t="s">
        <v>660</v>
      </c>
      <c r="P628" s="43"/>
      <c r="Q628" s="139"/>
    </row>
    <row r="629" spans="2:17">
      <c r="B629" s="74" t="s">
        <v>538</v>
      </c>
      <c r="C629" s="166" t="s">
        <v>162</v>
      </c>
      <c r="D629" s="166" t="s">
        <v>162</v>
      </c>
      <c r="E629" s="166" t="s">
        <v>162</v>
      </c>
      <c r="F629" s="166" t="s">
        <v>162</v>
      </c>
      <c r="G629" s="166" t="s">
        <v>162</v>
      </c>
      <c r="H629" s="166" t="s">
        <v>162</v>
      </c>
      <c r="I629" s="166" t="s">
        <v>162</v>
      </c>
      <c r="J629" s="166" t="s">
        <v>162</v>
      </c>
      <c r="K629" s="34" t="s">
        <v>217</v>
      </c>
      <c r="L629" s="34" t="s">
        <v>263</v>
      </c>
      <c r="M629" s="38" t="s">
        <v>34</v>
      </c>
      <c r="N629" s="166"/>
      <c r="O629" s="62" t="s">
        <v>32</v>
      </c>
      <c r="P629" s="43"/>
      <c r="Q629" s="139"/>
    </row>
    <row r="630" spans="2:17">
      <c r="B630" s="74" t="s">
        <v>539</v>
      </c>
      <c r="C630" s="166" t="s">
        <v>162</v>
      </c>
      <c r="D630" s="166" t="s">
        <v>162</v>
      </c>
      <c r="E630" s="166" t="s">
        <v>162</v>
      </c>
      <c r="F630" s="166" t="s">
        <v>162</v>
      </c>
      <c r="G630" s="166" t="s">
        <v>162</v>
      </c>
      <c r="H630" s="166" t="s">
        <v>162</v>
      </c>
      <c r="I630" s="166" t="s">
        <v>162</v>
      </c>
      <c r="J630" s="166" t="s">
        <v>162</v>
      </c>
      <c r="K630" s="34" t="s">
        <v>215</v>
      </c>
      <c r="L630" s="34" t="s">
        <v>263</v>
      </c>
      <c r="M630" s="38" t="s">
        <v>34</v>
      </c>
      <c r="N630" s="166"/>
      <c r="O630" s="62" t="s">
        <v>32</v>
      </c>
      <c r="P630" s="43"/>
      <c r="Q630" s="139"/>
    </row>
    <row r="631" spans="2:17">
      <c r="B631" s="74" t="s">
        <v>540</v>
      </c>
      <c r="C631" s="166" t="s">
        <v>162</v>
      </c>
      <c r="D631" s="166" t="s">
        <v>162</v>
      </c>
      <c r="E631" s="166" t="s">
        <v>162</v>
      </c>
      <c r="F631" s="166" t="s">
        <v>162</v>
      </c>
      <c r="G631" s="166" t="s">
        <v>162</v>
      </c>
      <c r="H631" s="166" t="s">
        <v>162</v>
      </c>
      <c r="I631" s="166" t="s">
        <v>162</v>
      </c>
      <c r="J631" s="166" t="s">
        <v>162</v>
      </c>
      <c r="K631" s="34" t="s">
        <v>218</v>
      </c>
      <c r="L631" s="34" t="s">
        <v>263</v>
      </c>
      <c r="M631" s="38" t="s">
        <v>34</v>
      </c>
      <c r="N631" s="166"/>
      <c r="O631" s="62" t="s">
        <v>32</v>
      </c>
      <c r="P631" s="43"/>
      <c r="Q631" s="139"/>
    </row>
    <row r="632" spans="2:17" ht="15.75" thickBot="1">
      <c r="B632" s="22" t="s">
        <v>541</v>
      </c>
      <c r="C632" s="167" t="s">
        <v>162</v>
      </c>
      <c r="D632" s="167" t="s">
        <v>162</v>
      </c>
      <c r="E632" s="167" t="s">
        <v>162</v>
      </c>
      <c r="F632" s="167" t="s">
        <v>162</v>
      </c>
      <c r="G632" s="167" t="s">
        <v>162</v>
      </c>
      <c r="H632" s="167" t="s">
        <v>162</v>
      </c>
      <c r="I632" s="167" t="s">
        <v>162</v>
      </c>
      <c r="J632" s="167" t="s">
        <v>162</v>
      </c>
      <c r="K632" s="40" t="s">
        <v>235</v>
      </c>
      <c r="L632" s="40" t="s">
        <v>263</v>
      </c>
      <c r="M632" s="41" t="s">
        <v>34</v>
      </c>
      <c r="N632" s="167"/>
      <c r="O632" s="39" t="s">
        <v>32</v>
      </c>
      <c r="P632" s="44"/>
      <c r="Q632" s="140"/>
    </row>
  </sheetData>
  <mergeCells count="50">
    <mergeCell ref="C620:J620"/>
    <mergeCell ref="C622:J622"/>
    <mergeCell ref="C624:J624"/>
    <mergeCell ref="C579:J579"/>
    <mergeCell ref="C581:J581"/>
    <mergeCell ref="C597:J597"/>
    <mergeCell ref="C599:J599"/>
    <mergeCell ref="C601:J601"/>
    <mergeCell ref="C542:J542"/>
    <mergeCell ref="C544:J544"/>
    <mergeCell ref="C577:J577"/>
    <mergeCell ref="C503:J503"/>
    <mergeCell ref="C505:J505"/>
    <mergeCell ref="C507:J507"/>
    <mergeCell ref="C521:J521"/>
    <mergeCell ref="C523:J523"/>
    <mergeCell ref="C525:J525"/>
    <mergeCell ref="C485:J485"/>
    <mergeCell ref="C297:J297"/>
    <mergeCell ref="C299:J299"/>
    <mergeCell ref="C301:J301"/>
    <mergeCell ref="C347:J347"/>
    <mergeCell ref="C349:J349"/>
    <mergeCell ref="C351:J351"/>
    <mergeCell ref="C384:J384"/>
    <mergeCell ref="C386:J386"/>
    <mergeCell ref="C388:J388"/>
    <mergeCell ref="C481:J481"/>
    <mergeCell ref="C483:J483"/>
    <mergeCell ref="C78:J78"/>
    <mergeCell ref="C97:J97"/>
    <mergeCell ref="C99:J99"/>
    <mergeCell ref="C101:J101"/>
    <mergeCell ref="C257:J257"/>
    <mergeCell ref="C157:J157"/>
    <mergeCell ref="C159:J159"/>
    <mergeCell ref="C161:J161"/>
    <mergeCell ref="C201:J201"/>
    <mergeCell ref="C203:J203"/>
    <mergeCell ref="C205:J205"/>
    <mergeCell ref="C219:J219"/>
    <mergeCell ref="C221:J221"/>
    <mergeCell ref="C223:J223"/>
    <mergeCell ref="C253:J253"/>
    <mergeCell ref="C255:J255"/>
    <mergeCell ref="C35:J35"/>
    <mergeCell ref="C37:J37"/>
    <mergeCell ref="C39:J39"/>
    <mergeCell ref="C74:J74"/>
    <mergeCell ref="C76:J76"/>
  </mergeCells>
  <phoneticPr fontId="3"/>
  <dataValidations disablePrompts="1" count="1">
    <dataValidation type="list" allowBlank="1" showInputMessage="1" showErrorMessage="1" sqref="C35 C74 C97 C620 C157 C201 C253 C219 C297 C347 C384 C481 C503 C521 C542 C577 C597" xr:uid="{00000000-0002-0000-1700-000000000000}">
      <formula1>"Index,Matrix Search"</formula1>
    </dataValidation>
  </dataValidations>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
  <dimension ref="B2:D27"/>
  <sheetViews>
    <sheetView workbookViewId="0"/>
  </sheetViews>
  <sheetFormatPr defaultRowHeight="15"/>
  <cols>
    <col min="2" max="2" width="4.85546875" bestFit="1" customWidth="1"/>
    <col min="3" max="3" width="12.28515625" customWidth="1"/>
    <col min="4" max="4" width="86" customWidth="1"/>
  </cols>
  <sheetData>
    <row r="2" spans="2:4" ht="15.75" thickBot="1">
      <c r="B2" s="85" t="s">
        <v>87</v>
      </c>
      <c r="C2" s="86">
        <f>MAX(B4:B28)</f>
        <v>20</v>
      </c>
      <c r="D2" s="86"/>
    </row>
    <row r="3" spans="2:4" ht="15.75" thickBot="1">
      <c r="B3" s="79" t="s">
        <v>87</v>
      </c>
      <c r="C3" s="87" t="s">
        <v>91</v>
      </c>
      <c r="D3" s="80" t="s">
        <v>88</v>
      </c>
    </row>
    <row r="4" spans="2:4" ht="15.75" thickTop="1">
      <c r="B4" s="11">
        <v>0</v>
      </c>
      <c r="C4" s="88" t="s">
        <v>92</v>
      </c>
      <c r="D4" s="13" t="s">
        <v>20</v>
      </c>
    </row>
    <row r="5" spans="2:4" ht="45">
      <c r="B5" s="2">
        <v>1</v>
      </c>
      <c r="C5" s="89" t="s">
        <v>92</v>
      </c>
      <c r="D5" s="91" t="s">
        <v>93</v>
      </c>
    </row>
    <row r="6" spans="2:4" ht="30">
      <c r="B6" s="2">
        <v>2</v>
      </c>
      <c r="C6" s="89" t="s">
        <v>95</v>
      </c>
      <c r="D6" s="91" t="s">
        <v>96</v>
      </c>
    </row>
    <row r="7" spans="2:4" ht="60">
      <c r="B7" s="2">
        <v>3</v>
      </c>
      <c r="C7" s="89" t="s">
        <v>92</v>
      </c>
      <c r="D7" s="91" t="s">
        <v>99</v>
      </c>
    </row>
    <row r="8" spans="2:4" ht="90">
      <c r="B8" s="2">
        <v>4</v>
      </c>
      <c r="C8" s="89" t="s">
        <v>107</v>
      </c>
      <c r="D8" s="91" t="s">
        <v>113</v>
      </c>
    </row>
    <row r="9" spans="2:4" ht="41.25" customHeight="1">
      <c r="B9" s="2">
        <v>5</v>
      </c>
      <c r="C9" s="89" t="s">
        <v>108</v>
      </c>
      <c r="D9" s="91" t="s">
        <v>109</v>
      </c>
    </row>
    <row r="10" spans="2:4" ht="30">
      <c r="B10" s="2">
        <v>6</v>
      </c>
      <c r="C10" s="89" t="s">
        <v>92</v>
      </c>
      <c r="D10" s="91" t="s">
        <v>112</v>
      </c>
    </row>
    <row r="11" spans="2:4" ht="30">
      <c r="B11" s="2">
        <v>7</v>
      </c>
      <c r="C11" s="89" t="s">
        <v>107</v>
      </c>
      <c r="D11" s="91" t="s">
        <v>111</v>
      </c>
    </row>
    <row r="12" spans="2:4" ht="30">
      <c r="B12" s="2">
        <v>8</v>
      </c>
      <c r="C12" s="89" t="s">
        <v>92</v>
      </c>
      <c r="D12" s="91" t="s">
        <v>114</v>
      </c>
    </row>
    <row r="13" spans="2:4" ht="30">
      <c r="B13" s="2">
        <v>9</v>
      </c>
      <c r="C13" s="89" t="s">
        <v>92</v>
      </c>
      <c r="D13" s="91" t="s">
        <v>115</v>
      </c>
    </row>
    <row r="14" spans="2:4" ht="30">
      <c r="B14" s="2">
        <v>10</v>
      </c>
      <c r="C14" s="89" t="s">
        <v>116</v>
      </c>
      <c r="D14" s="91" t="s">
        <v>117</v>
      </c>
    </row>
    <row r="15" spans="2:4" ht="165">
      <c r="B15" s="2">
        <v>11</v>
      </c>
      <c r="C15" s="89" t="s">
        <v>92</v>
      </c>
      <c r="D15" s="91" t="s">
        <v>130</v>
      </c>
    </row>
    <row r="16" spans="2:4" ht="191.25" customHeight="1">
      <c r="B16" s="2">
        <v>12</v>
      </c>
      <c r="C16" s="89" t="s">
        <v>158</v>
      </c>
      <c r="D16" s="91" t="s">
        <v>167</v>
      </c>
    </row>
    <row r="17" spans="2:4" ht="30">
      <c r="B17" s="2">
        <v>13</v>
      </c>
      <c r="C17" s="89" t="s">
        <v>95</v>
      </c>
      <c r="D17" s="91" t="s">
        <v>170</v>
      </c>
    </row>
    <row r="18" spans="2:4" ht="120">
      <c r="B18" s="2">
        <v>14</v>
      </c>
      <c r="C18" s="89" t="s">
        <v>95</v>
      </c>
      <c r="D18" s="91" t="s">
        <v>172</v>
      </c>
    </row>
    <row r="19" spans="2:4" ht="45">
      <c r="B19" s="2">
        <v>15</v>
      </c>
      <c r="C19" s="89" t="s">
        <v>108</v>
      </c>
      <c r="D19" s="91" t="s">
        <v>176</v>
      </c>
    </row>
    <row r="20" spans="2:4" ht="64.5" customHeight="1">
      <c r="B20" s="2">
        <v>16</v>
      </c>
      <c r="C20" s="89" t="s">
        <v>108</v>
      </c>
      <c r="D20" s="91" t="s">
        <v>180</v>
      </c>
    </row>
    <row r="21" spans="2:4" ht="66.75" customHeight="1">
      <c r="B21" s="2">
        <v>17</v>
      </c>
      <c r="C21" s="89" t="s">
        <v>107</v>
      </c>
      <c r="D21" s="91" t="s">
        <v>195</v>
      </c>
    </row>
    <row r="22" spans="2:4" ht="45">
      <c r="B22" s="2">
        <v>18</v>
      </c>
      <c r="C22" s="89" t="s">
        <v>472</v>
      </c>
      <c r="D22" s="91" t="s">
        <v>473</v>
      </c>
    </row>
    <row r="23" spans="2:4" ht="30">
      <c r="B23" s="2">
        <v>19</v>
      </c>
      <c r="C23" s="89" t="s">
        <v>472</v>
      </c>
      <c r="D23" s="91" t="s">
        <v>474</v>
      </c>
    </row>
    <row r="24" spans="2:4" ht="105">
      <c r="B24" s="2">
        <v>20</v>
      </c>
      <c r="C24" s="89" t="s">
        <v>681</v>
      </c>
      <c r="D24" s="91" t="s">
        <v>682</v>
      </c>
    </row>
    <row r="25" spans="2:4">
      <c r="B25" s="2"/>
      <c r="C25" s="89"/>
      <c r="D25" s="76"/>
    </row>
    <row r="26" spans="2:4">
      <c r="B26" s="2"/>
      <c r="C26" s="89"/>
      <c r="D26" s="76"/>
    </row>
    <row r="27" spans="2:4" ht="15.75" thickBot="1">
      <c r="B27" s="3"/>
      <c r="C27" s="90"/>
      <c r="D27" s="4"/>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25</vt:i4>
      </vt:variant>
    </vt:vector>
  </HeadingPairs>
  <TitlesOfParts>
    <vt:vector size="25" baseType="lpstr">
      <vt:lpstr>表紙</vt:lpstr>
      <vt:lpstr>はじめに</vt:lpstr>
      <vt:lpstr>Matrix</vt:lpstr>
      <vt:lpstr>Config_IF</vt:lpstr>
      <vt:lpstr>CH_Design</vt:lpstr>
      <vt:lpstr>BZ_BSFT</vt:lpstr>
      <vt:lpstr>BZ_IGSFT</vt:lpstr>
      <vt:lpstr>BZ_PT</vt:lpstr>
      <vt:lpstr>old_BZ_R</vt:lpstr>
      <vt:lpstr>PD_ACTF</vt:lpstr>
      <vt:lpstr>PD_LBAT</vt:lpstr>
      <vt:lpstr>PD_PSWF</vt:lpstr>
      <vt:lpstr>PD_SBWF</vt:lpstr>
      <vt:lpstr>PD_CHK</vt:lpstr>
      <vt:lpstr>PD_SFTF</vt:lpstr>
      <vt:lpstr>PD_RIS</vt:lpstr>
      <vt:lpstr>PD_NSFT</vt:lpstr>
      <vt:lpstr>PD_PREQ</vt:lpstr>
      <vt:lpstr>PD_SFML</vt:lpstr>
      <vt:lpstr>PD_DAP</vt:lpstr>
      <vt:lpstr>PD_ACCN</vt:lpstr>
      <vt:lpstr>PD_APRJ</vt:lpstr>
      <vt:lpstr>PD_SILUA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Glen Monteposo (DTPH)</cp:lastModifiedBy>
  <dcterms:created xsi:type="dcterms:W3CDTF">2019-02-05T04:25:17Z</dcterms:created>
  <dcterms:modified xsi:type="dcterms:W3CDTF">2024-01-16T11:24:38Z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2024-01-11T08:51:46Z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b0171d5f-d909-4e3c-8ebb-a42553276e2a</vt:lpwstr>
  </property>
  <property fmtid="{D5CDD505-2E9C-101B-9397-08002B2CF9AE}" pid="8" name="MSIP_Label_6add209e-37c4-4e15-ab1b-f9befe71def1_ContentBits">
    <vt:lpwstr>0</vt:lpwstr>
  </property>
</Properties>
</file>